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ben\Google Drive\Analytics\BeyondTheScore\Baseball\Data\"/>
    </mc:Choice>
  </mc:AlternateContent>
  <xr:revisionPtr revIDLastSave="0" documentId="13_ncr:1_{9E528AA7-C4CD-40A1-8EE3-78B316FE26A1}" xr6:coauthVersionLast="47" xr6:coauthVersionMax="47" xr10:uidLastSave="{00000000-0000-0000-0000-000000000000}"/>
  <bookViews>
    <workbookView xWindow="-98" yWindow="-98" windowWidth="22695" windowHeight="14476" activeTab="6" xr2:uid="{05DE46C3-3B54-4162-80A3-3BDE5F800B9B}"/>
  </bookViews>
  <sheets>
    <sheet name="Upcoming P" sheetId="7" r:id="rId1"/>
    <sheet name="Upcoming H" sheetId="8" r:id="rId2"/>
    <sheet name="HOF" sheetId="4" state="hidden" r:id="rId3"/>
    <sheet name="HOF'ers" sheetId="11" r:id="rId4"/>
    <sheet name="Batting" sheetId="3" r:id="rId5"/>
    <sheet name="r-Batting" sheetId="9" r:id="rId6"/>
    <sheet name="Pitching" sheetId="6" r:id="rId7"/>
    <sheet name="r-Pitching" sheetId="10" r:id="rId8"/>
  </sheets>
  <definedNames>
    <definedName name="_xlnm._FilterDatabase" localSheetId="4" hidden="1">Batting!$A$1:$AJ$1264</definedName>
    <definedName name="_xlnm._FilterDatabase" localSheetId="6" hidden="1">Pitching!$A$1:$AG$1101</definedName>
    <definedName name="_xlnm._FilterDatabase" localSheetId="7" hidden="1">'r-Pitching'!$A$1:$V$1096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5" i="6" l="1"/>
  <c r="AJ4" i="6"/>
  <c r="AJ3" i="6"/>
  <c r="AI3" i="6"/>
  <c r="AH3" i="6"/>
  <c r="AI2" i="6"/>
  <c r="AJ2" i="6" s="1"/>
  <c r="AH2" i="6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T1" i="8"/>
  <c r="U1" i="8"/>
  <c r="V1" i="8"/>
  <c r="W1" i="8"/>
  <c r="X1" i="8"/>
  <c r="Y1" i="8"/>
  <c r="Z1" i="8"/>
  <c r="AA1" i="8"/>
  <c r="AB1" i="8"/>
  <c r="AC1" i="8"/>
  <c r="AD1" i="8"/>
  <c r="AE1" i="8"/>
  <c r="AF1" i="8"/>
  <c r="AG1" i="8"/>
  <c r="AH1" i="8"/>
  <c r="AI1" i="8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33" i="6"/>
  <c r="O434" i="6"/>
  <c r="O435" i="6"/>
  <c r="O436" i="6"/>
  <c r="O437" i="6"/>
  <c r="O438" i="6"/>
  <c r="O439" i="6"/>
  <c r="O440" i="6"/>
  <c r="O441" i="6"/>
  <c r="O442" i="6"/>
  <c r="O443" i="6"/>
  <c r="O444" i="6"/>
  <c r="O445" i="6"/>
  <c r="O446" i="6"/>
  <c r="O447" i="6"/>
  <c r="O448" i="6"/>
  <c r="O449" i="6"/>
  <c r="O450" i="6"/>
  <c r="O451" i="6"/>
  <c r="O452" i="6"/>
  <c r="O453" i="6"/>
  <c r="O454" i="6"/>
  <c r="O455" i="6"/>
  <c r="O456" i="6"/>
  <c r="O457" i="6"/>
  <c r="O458" i="6"/>
  <c r="O459" i="6"/>
  <c r="O460" i="6"/>
  <c r="O461" i="6"/>
  <c r="O462" i="6"/>
  <c r="O463" i="6"/>
  <c r="O464" i="6"/>
  <c r="O465" i="6"/>
  <c r="O466" i="6"/>
  <c r="O467" i="6"/>
  <c r="O468" i="6"/>
  <c r="O469" i="6"/>
  <c r="O470" i="6"/>
  <c r="O471" i="6"/>
  <c r="O472" i="6"/>
  <c r="O473" i="6"/>
  <c r="O474" i="6"/>
  <c r="O475" i="6"/>
  <c r="O476" i="6"/>
  <c r="O477" i="6"/>
  <c r="O478" i="6"/>
  <c r="O479" i="6"/>
  <c r="O480" i="6"/>
  <c r="O481" i="6"/>
  <c r="O482" i="6"/>
  <c r="O483" i="6"/>
  <c r="O484" i="6"/>
  <c r="O485" i="6"/>
  <c r="O486" i="6"/>
  <c r="O487" i="6"/>
  <c r="O488" i="6"/>
  <c r="O489" i="6"/>
  <c r="O490" i="6"/>
  <c r="O491" i="6"/>
  <c r="O492" i="6"/>
  <c r="O493" i="6"/>
  <c r="O494" i="6"/>
  <c r="O495" i="6"/>
  <c r="O496" i="6"/>
  <c r="O497" i="6"/>
  <c r="O498" i="6"/>
  <c r="O499" i="6"/>
  <c r="O500" i="6"/>
  <c r="O501" i="6"/>
  <c r="O502" i="6"/>
  <c r="O503" i="6"/>
  <c r="O504" i="6"/>
  <c r="O505" i="6"/>
  <c r="O506" i="6"/>
  <c r="O507" i="6"/>
  <c r="O508" i="6"/>
  <c r="O509" i="6"/>
  <c r="O510" i="6"/>
  <c r="O511" i="6"/>
  <c r="O512" i="6"/>
  <c r="O513" i="6"/>
  <c r="O514" i="6"/>
  <c r="O515" i="6"/>
  <c r="O516" i="6"/>
  <c r="O517" i="6"/>
  <c r="O518" i="6"/>
  <c r="O519" i="6"/>
  <c r="O520" i="6"/>
  <c r="O521" i="6"/>
  <c r="O522" i="6"/>
  <c r="O523" i="6"/>
  <c r="O524" i="6"/>
  <c r="O525" i="6"/>
  <c r="O526" i="6"/>
  <c r="O527" i="6"/>
  <c r="O528" i="6"/>
  <c r="O529" i="6"/>
  <c r="O530" i="6"/>
  <c r="O531" i="6"/>
  <c r="O532" i="6"/>
  <c r="O533" i="6"/>
  <c r="O534" i="6"/>
  <c r="O535" i="6"/>
  <c r="O536" i="6"/>
  <c r="O537" i="6"/>
  <c r="O538" i="6"/>
  <c r="O539" i="6"/>
  <c r="O540" i="6"/>
  <c r="O541" i="6"/>
  <c r="O542" i="6"/>
  <c r="O543" i="6"/>
  <c r="O544" i="6"/>
  <c r="O545" i="6"/>
  <c r="O546" i="6"/>
  <c r="O547" i="6"/>
  <c r="O548" i="6"/>
  <c r="O549" i="6"/>
  <c r="O550" i="6"/>
  <c r="O551" i="6"/>
  <c r="O552" i="6"/>
  <c r="O553" i="6"/>
  <c r="O554" i="6"/>
  <c r="O555" i="6"/>
  <c r="O556" i="6"/>
  <c r="O557" i="6"/>
  <c r="O558" i="6"/>
  <c r="O559" i="6"/>
  <c r="O560" i="6"/>
  <c r="O561" i="6"/>
  <c r="O562" i="6"/>
  <c r="O563" i="6"/>
  <c r="O564" i="6"/>
  <c r="O565" i="6"/>
  <c r="O566" i="6"/>
  <c r="O567" i="6"/>
  <c r="O568" i="6"/>
  <c r="O569" i="6"/>
  <c r="O570" i="6"/>
  <c r="O571" i="6"/>
  <c r="O572" i="6"/>
  <c r="O573" i="6"/>
  <c r="O574" i="6"/>
  <c r="O575" i="6"/>
  <c r="O576" i="6"/>
  <c r="O577" i="6"/>
  <c r="O578" i="6"/>
  <c r="O579" i="6"/>
  <c r="O580" i="6"/>
  <c r="O581" i="6"/>
  <c r="O582" i="6"/>
  <c r="O583" i="6"/>
  <c r="O584" i="6"/>
  <c r="O585" i="6"/>
  <c r="O586" i="6"/>
  <c r="O587" i="6"/>
  <c r="O588" i="6"/>
  <c r="O589" i="6"/>
  <c r="O590" i="6"/>
  <c r="O591" i="6"/>
  <c r="O592" i="6"/>
  <c r="O593" i="6"/>
  <c r="O594" i="6"/>
  <c r="O595" i="6"/>
  <c r="O596" i="6"/>
  <c r="O597" i="6"/>
  <c r="O598" i="6"/>
  <c r="O599" i="6"/>
  <c r="O600" i="6"/>
  <c r="O601" i="6"/>
  <c r="O602" i="6"/>
  <c r="O603" i="6"/>
  <c r="O604" i="6"/>
  <c r="O605" i="6"/>
  <c r="O606" i="6"/>
  <c r="O607" i="6"/>
  <c r="O608" i="6"/>
  <c r="O609" i="6"/>
  <c r="O610" i="6"/>
  <c r="O611" i="6"/>
  <c r="O612" i="6"/>
  <c r="O613" i="6"/>
  <c r="O614" i="6"/>
  <c r="O615" i="6"/>
  <c r="O616" i="6"/>
  <c r="O617" i="6"/>
  <c r="O618" i="6"/>
  <c r="O619" i="6"/>
  <c r="O620" i="6"/>
  <c r="O621" i="6"/>
  <c r="O622" i="6"/>
  <c r="O623" i="6"/>
  <c r="O624" i="6"/>
  <c r="O625" i="6"/>
  <c r="O626" i="6"/>
  <c r="O627" i="6"/>
  <c r="O628" i="6"/>
  <c r="O629" i="6"/>
  <c r="O630" i="6"/>
  <c r="O631" i="6"/>
  <c r="O632" i="6"/>
  <c r="O633" i="6"/>
  <c r="O634" i="6"/>
  <c r="O635" i="6"/>
  <c r="O636" i="6"/>
  <c r="O637" i="6"/>
  <c r="O638" i="6"/>
  <c r="O639" i="6"/>
  <c r="O640" i="6"/>
  <c r="O641" i="6"/>
  <c r="O642" i="6"/>
  <c r="O643" i="6"/>
  <c r="O644" i="6"/>
  <c r="O645" i="6"/>
  <c r="O646" i="6"/>
  <c r="O647" i="6"/>
  <c r="O648" i="6"/>
  <c r="O649" i="6"/>
  <c r="O650" i="6"/>
  <c r="O651" i="6"/>
  <c r="O652" i="6"/>
  <c r="O653" i="6"/>
  <c r="O654" i="6"/>
  <c r="O655" i="6"/>
  <c r="O656" i="6"/>
  <c r="O657" i="6"/>
  <c r="O658" i="6"/>
  <c r="O659" i="6"/>
  <c r="O660" i="6"/>
  <c r="O661" i="6"/>
  <c r="O662" i="6"/>
  <c r="O663" i="6"/>
  <c r="O664" i="6"/>
  <c r="O665" i="6"/>
  <c r="O666" i="6"/>
  <c r="O667" i="6"/>
  <c r="O668" i="6"/>
  <c r="O669" i="6"/>
  <c r="O670" i="6"/>
  <c r="O671" i="6"/>
  <c r="O672" i="6"/>
  <c r="O673" i="6"/>
  <c r="O674" i="6"/>
  <c r="O675" i="6"/>
  <c r="O676" i="6"/>
  <c r="O677" i="6"/>
  <c r="O678" i="6"/>
  <c r="O679" i="6"/>
  <c r="O680" i="6"/>
  <c r="O681" i="6"/>
  <c r="O682" i="6"/>
  <c r="O683" i="6"/>
  <c r="O684" i="6"/>
  <c r="O685" i="6"/>
  <c r="O686" i="6"/>
  <c r="O687" i="6"/>
  <c r="O688" i="6"/>
  <c r="O689" i="6"/>
  <c r="O690" i="6"/>
  <c r="O691" i="6"/>
  <c r="O692" i="6"/>
  <c r="O693" i="6"/>
  <c r="O694" i="6"/>
  <c r="O695" i="6"/>
  <c r="O696" i="6"/>
  <c r="O697" i="6"/>
  <c r="O2" i="6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988" i="3"/>
  <c r="T989" i="3"/>
  <c r="T990" i="3"/>
  <c r="T991" i="3"/>
  <c r="T992" i="3"/>
  <c r="T993" i="3"/>
  <c r="T994" i="3"/>
  <c r="T995" i="3"/>
  <c r="T996" i="3"/>
  <c r="T997" i="3"/>
  <c r="T998" i="3"/>
  <c r="T999" i="3"/>
  <c r="T1000" i="3"/>
  <c r="T1001" i="3"/>
  <c r="T1002" i="3"/>
  <c r="T1003" i="3"/>
  <c r="T1004" i="3"/>
  <c r="T1005" i="3"/>
  <c r="T1006" i="3"/>
  <c r="T1007" i="3"/>
  <c r="T1008" i="3"/>
  <c r="T1009" i="3"/>
  <c r="T1010" i="3"/>
  <c r="T1011" i="3"/>
  <c r="T1012" i="3"/>
  <c r="T1013" i="3"/>
  <c r="T1014" i="3"/>
  <c r="T1015" i="3"/>
  <c r="T1016" i="3"/>
  <c r="T1017" i="3"/>
  <c r="T1018" i="3"/>
  <c r="T1019" i="3"/>
  <c r="T1020" i="3"/>
  <c r="T1021" i="3"/>
  <c r="T1022" i="3"/>
  <c r="T1023" i="3"/>
  <c r="T1024" i="3"/>
  <c r="T1025" i="3"/>
  <c r="T1026" i="3"/>
  <c r="T1027" i="3"/>
  <c r="T1028" i="3"/>
  <c r="T1029" i="3"/>
  <c r="T1030" i="3"/>
  <c r="T1031" i="3"/>
  <c r="T1032" i="3"/>
  <c r="T1033" i="3"/>
  <c r="T1034" i="3"/>
  <c r="T1035" i="3"/>
  <c r="T1036" i="3"/>
  <c r="T1037" i="3"/>
  <c r="T1038" i="3"/>
  <c r="T1039" i="3"/>
  <c r="T1040" i="3"/>
  <c r="T1041" i="3"/>
  <c r="T1042" i="3"/>
  <c r="T1043" i="3"/>
  <c r="T1044" i="3"/>
  <c r="T1045" i="3"/>
  <c r="T1046" i="3"/>
  <c r="T1047" i="3"/>
  <c r="T1048" i="3"/>
  <c r="T1049" i="3"/>
  <c r="T1050" i="3"/>
  <c r="T1051" i="3"/>
  <c r="T1052" i="3"/>
  <c r="T1053" i="3"/>
  <c r="T1054" i="3"/>
  <c r="T1055" i="3"/>
  <c r="T1056" i="3"/>
  <c r="T1057" i="3"/>
  <c r="T1058" i="3"/>
  <c r="T1059" i="3"/>
  <c r="T1060" i="3"/>
  <c r="T1061" i="3"/>
  <c r="T1062" i="3"/>
  <c r="T1063" i="3"/>
  <c r="T1064" i="3"/>
  <c r="T1065" i="3"/>
  <c r="T1066" i="3"/>
  <c r="T1067" i="3"/>
  <c r="T1068" i="3"/>
  <c r="T1069" i="3"/>
  <c r="T1070" i="3"/>
  <c r="T1071" i="3"/>
  <c r="T1072" i="3"/>
  <c r="T1073" i="3"/>
  <c r="T1074" i="3"/>
  <c r="T1075" i="3"/>
  <c r="T1076" i="3"/>
  <c r="T1077" i="3"/>
  <c r="T1078" i="3"/>
  <c r="T1079" i="3"/>
  <c r="T1080" i="3"/>
  <c r="T1081" i="3"/>
  <c r="T1082" i="3"/>
  <c r="T1083" i="3"/>
  <c r="T1084" i="3"/>
  <c r="T1085" i="3"/>
  <c r="T1086" i="3"/>
  <c r="T1087" i="3"/>
  <c r="T1088" i="3"/>
  <c r="T1089" i="3"/>
  <c r="T1090" i="3"/>
  <c r="T1091" i="3"/>
  <c r="T1092" i="3"/>
  <c r="T1093" i="3"/>
  <c r="T1094" i="3"/>
  <c r="T1095" i="3"/>
  <c r="T1096" i="3"/>
  <c r="T1097" i="3"/>
  <c r="T1098" i="3"/>
  <c r="T1099" i="3"/>
  <c r="T1100" i="3"/>
  <c r="T1101" i="3"/>
  <c r="T1102" i="3"/>
  <c r="T1103" i="3"/>
  <c r="T1104" i="3"/>
  <c r="T1105" i="3"/>
  <c r="T1106" i="3"/>
  <c r="T1107" i="3"/>
  <c r="T1108" i="3"/>
  <c r="T1109" i="3"/>
  <c r="T1110" i="3"/>
  <c r="T1111" i="3"/>
  <c r="T1112" i="3"/>
  <c r="T1113" i="3"/>
  <c r="T1114" i="3"/>
  <c r="T1115" i="3"/>
  <c r="T1116" i="3"/>
  <c r="T1117" i="3"/>
  <c r="T1118" i="3"/>
  <c r="T1119" i="3"/>
  <c r="T1120" i="3"/>
  <c r="T1121" i="3"/>
  <c r="T1122" i="3"/>
  <c r="T1123" i="3"/>
  <c r="T1124" i="3"/>
  <c r="T1125" i="3"/>
  <c r="T1126" i="3"/>
  <c r="T1127" i="3"/>
  <c r="T1128" i="3"/>
  <c r="T1129" i="3"/>
  <c r="T1130" i="3"/>
  <c r="T1131" i="3"/>
  <c r="T1132" i="3"/>
  <c r="T1133" i="3"/>
  <c r="T1134" i="3"/>
  <c r="T1135" i="3"/>
  <c r="T1136" i="3"/>
  <c r="T1137" i="3"/>
  <c r="T1138" i="3"/>
  <c r="T1139" i="3"/>
  <c r="T1140" i="3"/>
  <c r="T1141" i="3"/>
  <c r="T1142" i="3"/>
  <c r="T1143" i="3"/>
  <c r="T1144" i="3"/>
  <c r="T1145" i="3"/>
  <c r="T1146" i="3"/>
  <c r="T1147" i="3"/>
  <c r="T1148" i="3"/>
  <c r="T1149" i="3"/>
  <c r="T1150" i="3"/>
  <c r="T1151" i="3"/>
  <c r="T1152" i="3"/>
  <c r="T1153" i="3"/>
  <c r="T1154" i="3"/>
  <c r="T1155" i="3"/>
  <c r="T1156" i="3"/>
  <c r="T1157" i="3"/>
  <c r="T1158" i="3"/>
  <c r="T1159" i="3"/>
  <c r="T1160" i="3"/>
  <c r="T1161" i="3"/>
  <c r="T1162" i="3"/>
  <c r="T1163" i="3"/>
  <c r="T1164" i="3"/>
  <c r="T1165" i="3"/>
  <c r="T1166" i="3"/>
  <c r="T1167" i="3"/>
  <c r="T1168" i="3"/>
  <c r="T1169" i="3"/>
  <c r="T1170" i="3"/>
  <c r="T1171" i="3"/>
  <c r="T1172" i="3"/>
  <c r="T1173" i="3"/>
  <c r="T1174" i="3"/>
  <c r="T1175" i="3"/>
  <c r="T1176" i="3"/>
  <c r="T1177" i="3"/>
  <c r="T1178" i="3"/>
  <c r="T1179" i="3"/>
  <c r="T1180" i="3"/>
  <c r="T1181" i="3"/>
  <c r="T1182" i="3"/>
  <c r="T1183" i="3"/>
  <c r="T1184" i="3"/>
  <c r="T1185" i="3"/>
  <c r="T1186" i="3"/>
  <c r="T1187" i="3"/>
  <c r="T1188" i="3"/>
  <c r="T1189" i="3"/>
  <c r="T1190" i="3"/>
  <c r="T1191" i="3"/>
  <c r="T1192" i="3"/>
  <c r="T1193" i="3"/>
  <c r="T1194" i="3"/>
  <c r="T1195" i="3"/>
  <c r="T1196" i="3"/>
  <c r="T1197" i="3"/>
  <c r="T1198" i="3"/>
  <c r="T1199" i="3"/>
  <c r="T1200" i="3"/>
  <c r="T1201" i="3"/>
  <c r="T1202" i="3"/>
  <c r="T1203" i="3"/>
  <c r="T1204" i="3"/>
  <c r="T1205" i="3"/>
  <c r="T1206" i="3"/>
  <c r="T1207" i="3"/>
  <c r="T1208" i="3"/>
  <c r="T1209" i="3"/>
  <c r="T1210" i="3"/>
  <c r="T1211" i="3"/>
  <c r="T1212" i="3"/>
  <c r="T1213" i="3"/>
  <c r="T1214" i="3"/>
  <c r="T1215" i="3"/>
  <c r="T1216" i="3"/>
  <c r="T1217" i="3"/>
  <c r="T1218" i="3"/>
  <c r="T1219" i="3"/>
  <c r="T1220" i="3"/>
  <c r="T1221" i="3"/>
  <c r="T1222" i="3"/>
  <c r="T1223" i="3"/>
  <c r="T1224" i="3"/>
  <c r="T1225" i="3"/>
  <c r="T1226" i="3"/>
  <c r="T1227" i="3"/>
  <c r="T1228" i="3"/>
  <c r="T1229" i="3"/>
  <c r="T1230" i="3"/>
  <c r="T1231" i="3"/>
  <c r="T1232" i="3"/>
  <c r="T1233" i="3"/>
  <c r="T1234" i="3"/>
  <c r="T1235" i="3"/>
  <c r="T1236" i="3"/>
  <c r="T1237" i="3"/>
  <c r="T1238" i="3"/>
  <c r="T1239" i="3"/>
  <c r="T1240" i="3"/>
  <c r="T1241" i="3"/>
  <c r="T1242" i="3"/>
  <c r="T1243" i="3"/>
  <c r="T1244" i="3"/>
  <c r="T1245" i="3"/>
  <c r="T1246" i="3"/>
  <c r="T1247" i="3"/>
  <c r="T1248" i="3"/>
  <c r="T1249" i="3"/>
  <c r="T1250" i="3"/>
  <c r="T1251" i="3"/>
  <c r="T1252" i="3"/>
  <c r="T1253" i="3"/>
  <c r="T1254" i="3"/>
  <c r="T1255" i="3"/>
  <c r="T1256" i="3"/>
  <c r="T1257" i="3"/>
  <c r="T1258" i="3"/>
  <c r="T1259" i="3"/>
  <c r="T1260" i="3"/>
  <c r="T1261" i="3"/>
  <c r="T1262" i="3"/>
  <c r="T1263" i="3"/>
  <c r="T1264" i="3"/>
  <c r="T2" i="3"/>
  <c r="AB3" i="6"/>
  <c r="AB4" i="6"/>
  <c r="AB5" i="6"/>
  <c r="AB6" i="6"/>
  <c r="AB7" i="6"/>
  <c r="AB8" i="6"/>
  <c r="AB9" i="6"/>
  <c r="AD9" i="6" s="1"/>
  <c r="AB10" i="6"/>
  <c r="AD10" i="6" s="1"/>
  <c r="AB11" i="6"/>
  <c r="AB12" i="6"/>
  <c r="AB13" i="6"/>
  <c r="AB14" i="6"/>
  <c r="AB15" i="6"/>
  <c r="AB16" i="6"/>
  <c r="AB17" i="6"/>
  <c r="AD17" i="6" s="1"/>
  <c r="AB18" i="6"/>
  <c r="AD18" i="6" s="1"/>
  <c r="AB19" i="6"/>
  <c r="AB20" i="6"/>
  <c r="AB21" i="6"/>
  <c r="AB22" i="6"/>
  <c r="AB23" i="6"/>
  <c r="AB24" i="6"/>
  <c r="D263" i="11" s="1"/>
  <c r="AB25" i="6"/>
  <c r="AD25" i="6" s="1"/>
  <c r="AB26" i="6"/>
  <c r="AD26" i="6" s="1"/>
  <c r="AB27" i="6"/>
  <c r="AB28" i="6"/>
  <c r="AB29" i="6"/>
  <c r="AB30" i="6"/>
  <c r="AB31" i="6"/>
  <c r="AB32" i="6"/>
  <c r="AB33" i="6"/>
  <c r="AD33" i="6" s="1"/>
  <c r="AB34" i="6"/>
  <c r="AD34" i="6" s="1"/>
  <c r="AB35" i="6"/>
  <c r="AB36" i="6"/>
  <c r="AB37" i="6"/>
  <c r="AB38" i="6"/>
  <c r="AB39" i="6"/>
  <c r="AB40" i="6"/>
  <c r="AB41" i="6"/>
  <c r="AD41" i="6" s="1"/>
  <c r="AB42" i="6"/>
  <c r="AD42" i="6" s="1"/>
  <c r="AB43" i="6"/>
  <c r="AB44" i="6"/>
  <c r="AB45" i="6"/>
  <c r="AB46" i="6"/>
  <c r="AB47" i="6"/>
  <c r="AB48" i="6"/>
  <c r="AB49" i="6"/>
  <c r="AD49" i="6" s="1"/>
  <c r="AB50" i="6"/>
  <c r="AD50" i="6" s="1"/>
  <c r="AB51" i="6"/>
  <c r="AB52" i="6"/>
  <c r="AB53" i="6"/>
  <c r="AB54" i="6"/>
  <c r="AB55" i="6"/>
  <c r="AB56" i="6"/>
  <c r="D80" i="11" s="1"/>
  <c r="AB57" i="6"/>
  <c r="AD57" i="6" s="1"/>
  <c r="AB58" i="6"/>
  <c r="AD58" i="6" s="1"/>
  <c r="AB59" i="6"/>
  <c r="AB60" i="6"/>
  <c r="AB61" i="6"/>
  <c r="AB62" i="6"/>
  <c r="AB63" i="6"/>
  <c r="AB64" i="6"/>
  <c r="AB65" i="6"/>
  <c r="AD65" i="6" s="1"/>
  <c r="AB66" i="6"/>
  <c r="AD66" i="6" s="1"/>
  <c r="AB67" i="6"/>
  <c r="AB68" i="6"/>
  <c r="AB69" i="6"/>
  <c r="AB70" i="6"/>
  <c r="AB71" i="6"/>
  <c r="AB72" i="6"/>
  <c r="AB73" i="6"/>
  <c r="D39" i="11" s="1"/>
  <c r="AB74" i="6"/>
  <c r="AD74" i="6" s="1"/>
  <c r="AB75" i="6"/>
  <c r="AB76" i="6"/>
  <c r="AB77" i="6"/>
  <c r="AB78" i="6"/>
  <c r="AB79" i="6"/>
  <c r="AB80" i="6"/>
  <c r="AB81" i="6"/>
  <c r="AD81" i="6" s="1"/>
  <c r="AB82" i="6"/>
  <c r="AD82" i="6" s="1"/>
  <c r="AB83" i="6"/>
  <c r="AB84" i="6"/>
  <c r="AB85" i="6"/>
  <c r="AB86" i="6"/>
  <c r="AB87" i="6"/>
  <c r="AB88" i="6"/>
  <c r="AB89" i="6"/>
  <c r="AD89" i="6" s="1"/>
  <c r="AB90" i="6"/>
  <c r="AD90" i="6" s="1"/>
  <c r="AB91" i="6"/>
  <c r="AB92" i="6"/>
  <c r="AB93" i="6"/>
  <c r="AB94" i="6"/>
  <c r="AB95" i="6"/>
  <c r="AB96" i="6"/>
  <c r="AD97" i="6"/>
  <c r="AB98" i="6"/>
  <c r="AD98" i="6" s="1"/>
  <c r="AB99" i="6"/>
  <c r="AB100" i="6"/>
  <c r="AB101" i="6"/>
  <c r="AB102" i="6"/>
  <c r="AB103" i="6"/>
  <c r="AB104" i="6"/>
  <c r="AB105" i="6"/>
  <c r="AD105" i="6" s="1"/>
  <c r="AB106" i="6"/>
  <c r="AD106" i="6" s="1"/>
  <c r="AB107" i="6"/>
  <c r="AB108" i="6"/>
  <c r="AB109" i="6"/>
  <c r="AB110" i="6"/>
  <c r="AB111" i="6"/>
  <c r="AB112" i="6"/>
  <c r="AB113" i="6"/>
  <c r="AD113" i="6" s="1"/>
  <c r="AB114" i="6"/>
  <c r="AD114" i="6" s="1"/>
  <c r="AB115" i="6"/>
  <c r="AB116" i="6"/>
  <c r="AB117" i="6"/>
  <c r="AB118" i="6"/>
  <c r="AB119" i="6"/>
  <c r="AB120" i="6"/>
  <c r="AB121" i="6"/>
  <c r="AD121" i="6" s="1"/>
  <c r="AB122" i="6"/>
  <c r="AD122" i="6" s="1"/>
  <c r="AB123" i="6"/>
  <c r="AB124" i="6"/>
  <c r="AB125" i="6"/>
  <c r="AB126" i="6"/>
  <c r="AB127" i="6"/>
  <c r="AB128" i="6"/>
  <c r="AB129" i="6"/>
  <c r="AD129" i="6" s="1"/>
  <c r="AB130" i="6"/>
  <c r="AD130" i="6" s="1"/>
  <c r="AB131" i="6"/>
  <c r="AB132" i="6"/>
  <c r="AB133" i="6"/>
  <c r="AB134" i="6"/>
  <c r="AB135" i="6"/>
  <c r="AB136" i="6"/>
  <c r="AB137" i="6"/>
  <c r="AD137" i="6" s="1"/>
  <c r="AB138" i="6"/>
  <c r="AD138" i="6" s="1"/>
  <c r="AB139" i="6"/>
  <c r="AB140" i="6"/>
  <c r="AB141" i="6"/>
  <c r="AB142" i="6"/>
  <c r="AB143" i="6"/>
  <c r="AB144" i="6"/>
  <c r="D55" i="11" s="1"/>
  <c r="AB145" i="6"/>
  <c r="AD145" i="6" s="1"/>
  <c r="AB146" i="6"/>
  <c r="AD146" i="6" s="1"/>
  <c r="AB147" i="6"/>
  <c r="AB148" i="6"/>
  <c r="AB149" i="6"/>
  <c r="AB150" i="6"/>
  <c r="AB151" i="6"/>
  <c r="AB152" i="6"/>
  <c r="AB153" i="6"/>
  <c r="AD153" i="6" s="1"/>
  <c r="AB154" i="6"/>
  <c r="AD154" i="6" s="1"/>
  <c r="AB155" i="6"/>
  <c r="AB156" i="6"/>
  <c r="AB157" i="6"/>
  <c r="AB158" i="6"/>
  <c r="AB159" i="6"/>
  <c r="AB160" i="6"/>
  <c r="AB161" i="6"/>
  <c r="AD161" i="6" s="1"/>
  <c r="AB162" i="6"/>
  <c r="AD162" i="6" s="1"/>
  <c r="AB163" i="6"/>
  <c r="AB164" i="6"/>
  <c r="AB165" i="6"/>
  <c r="AB166" i="6"/>
  <c r="AB167" i="6"/>
  <c r="AB168" i="6"/>
  <c r="AB169" i="6"/>
  <c r="AD169" i="6" s="1"/>
  <c r="AB170" i="6"/>
  <c r="AD170" i="6" s="1"/>
  <c r="AB171" i="6"/>
  <c r="AB172" i="6"/>
  <c r="AB173" i="6"/>
  <c r="AB174" i="6"/>
  <c r="AB175" i="6"/>
  <c r="AB176" i="6"/>
  <c r="AB177" i="6"/>
  <c r="AD177" i="6" s="1"/>
  <c r="AB178" i="6"/>
  <c r="AD178" i="6" s="1"/>
  <c r="AB179" i="6"/>
  <c r="AB180" i="6"/>
  <c r="AB181" i="6"/>
  <c r="AB182" i="6"/>
  <c r="AB183" i="6"/>
  <c r="AB184" i="6"/>
  <c r="AB185" i="6"/>
  <c r="AD185" i="6" s="1"/>
  <c r="AB186" i="6"/>
  <c r="AD186" i="6" s="1"/>
  <c r="AB187" i="6"/>
  <c r="AB188" i="6"/>
  <c r="AB189" i="6"/>
  <c r="AB190" i="6"/>
  <c r="AB191" i="6"/>
  <c r="AB192" i="6"/>
  <c r="AB193" i="6"/>
  <c r="AD193" i="6" s="1"/>
  <c r="AB194" i="6"/>
  <c r="D231" i="11" s="1"/>
  <c r="AB195" i="6"/>
  <c r="AB196" i="6"/>
  <c r="AB197" i="6"/>
  <c r="AB198" i="6"/>
  <c r="AB199" i="6"/>
  <c r="AB200" i="6"/>
  <c r="AB201" i="6"/>
  <c r="AD201" i="6" s="1"/>
  <c r="AB202" i="6"/>
  <c r="AD202" i="6" s="1"/>
  <c r="AB203" i="6"/>
  <c r="AB204" i="6"/>
  <c r="AB205" i="6"/>
  <c r="AB206" i="6"/>
  <c r="AB207" i="6"/>
  <c r="AB208" i="6"/>
  <c r="AB209" i="6"/>
  <c r="AD209" i="6" s="1"/>
  <c r="AB210" i="6"/>
  <c r="AD210" i="6" s="1"/>
  <c r="AB211" i="6"/>
  <c r="AB212" i="6"/>
  <c r="AB213" i="6"/>
  <c r="AB214" i="6"/>
  <c r="AB215" i="6"/>
  <c r="AB216" i="6"/>
  <c r="AB217" i="6"/>
  <c r="AD217" i="6" s="1"/>
  <c r="AB218" i="6"/>
  <c r="AD218" i="6" s="1"/>
  <c r="AB219" i="6"/>
  <c r="AB220" i="6"/>
  <c r="AB221" i="6"/>
  <c r="AB222" i="6"/>
  <c r="AB223" i="6"/>
  <c r="AB224" i="6"/>
  <c r="AB225" i="6"/>
  <c r="AD225" i="6" s="1"/>
  <c r="AB226" i="6"/>
  <c r="AD226" i="6" s="1"/>
  <c r="AB227" i="6"/>
  <c r="AB228" i="6"/>
  <c r="AB229" i="6"/>
  <c r="AB230" i="6"/>
  <c r="AB231" i="6"/>
  <c r="AB232" i="6"/>
  <c r="AB233" i="6"/>
  <c r="AD233" i="6" s="1"/>
  <c r="AB234" i="6"/>
  <c r="AD234" i="6" s="1"/>
  <c r="AB235" i="6"/>
  <c r="AB236" i="6"/>
  <c r="AB237" i="6"/>
  <c r="AB238" i="6"/>
  <c r="AB239" i="6"/>
  <c r="AB240" i="6"/>
  <c r="AB241" i="6"/>
  <c r="AD241" i="6" s="1"/>
  <c r="AB242" i="6"/>
  <c r="AD242" i="6" s="1"/>
  <c r="AB243" i="6"/>
  <c r="AB244" i="6"/>
  <c r="AB245" i="6"/>
  <c r="AB246" i="6"/>
  <c r="AB247" i="6"/>
  <c r="AB248" i="6"/>
  <c r="AB249" i="6"/>
  <c r="AD249" i="6" s="1"/>
  <c r="AB250" i="6"/>
  <c r="AD250" i="6" s="1"/>
  <c r="AB251" i="6"/>
  <c r="AB252" i="6"/>
  <c r="AB253" i="6"/>
  <c r="AB254" i="6"/>
  <c r="AB255" i="6"/>
  <c r="AB256" i="6"/>
  <c r="AB257" i="6"/>
  <c r="AD257" i="6" s="1"/>
  <c r="AB258" i="6"/>
  <c r="D159" i="11" s="1"/>
  <c r="AB259" i="6"/>
  <c r="AB260" i="6"/>
  <c r="AB261" i="6"/>
  <c r="AB262" i="6"/>
  <c r="AB263" i="6"/>
  <c r="AB264" i="6"/>
  <c r="AB265" i="6"/>
  <c r="AD265" i="6" s="1"/>
  <c r="AB266" i="6"/>
  <c r="AD266" i="6" s="1"/>
  <c r="AB267" i="6"/>
  <c r="AB268" i="6"/>
  <c r="AB269" i="6"/>
  <c r="AB270" i="6"/>
  <c r="AB271" i="6"/>
  <c r="AB272" i="6"/>
  <c r="AB273" i="6"/>
  <c r="AD273" i="6" s="1"/>
  <c r="AB274" i="6"/>
  <c r="AD274" i="6" s="1"/>
  <c r="AB275" i="6"/>
  <c r="AB276" i="6"/>
  <c r="AB277" i="6"/>
  <c r="AB278" i="6"/>
  <c r="AB279" i="6"/>
  <c r="D176" i="11" s="1"/>
  <c r="AB280" i="6"/>
  <c r="AB281" i="6"/>
  <c r="AD281" i="6" s="1"/>
  <c r="AB282" i="6"/>
  <c r="AD282" i="6" s="1"/>
  <c r="AB283" i="6"/>
  <c r="AB284" i="6"/>
  <c r="AB285" i="6"/>
  <c r="AB286" i="6"/>
  <c r="AB287" i="6"/>
  <c r="AB288" i="6"/>
  <c r="AB289" i="6"/>
  <c r="AD289" i="6" s="1"/>
  <c r="AB290" i="6"/>
  <c r="AD290" i="6" s="1"/>
  <c r="AB291" i="6"/>
  <c r="AB292" i="6"/>
  <c r="AB293" i="6"/>
  <c r="AB294" i="6"/>
  <c r="AB295" i="6"/>
  <c r="AB296" i="6"/>
  <c r="D232" i="11" s="1"/>
  <c r="AB297" i="6"/>
  <c r="AD297" i="6" s="1"/>
  <c r="AB298" i="6"/>
  <c r="AD298" i="6" s="1"/>
  <c r="AB299" i="6"/>
  <c r="AB300" i="6"/>
  <c r="AB301" i="6"/>
  <c r="AB302" i="6"/>
  <c r="AB303" i="6"/>
  <c r="D127" i="11" s="1"/>
  <c r="AB304" i="6"/>
  <c r="AB305" i="6"/>
  <c r="AD305" i="6" s="1"/>
  <c r="AB306" i="6"/>
  <c r="AD306" i="6" s="1"/>
  <c r="AB307" i="6"/>
  <c r="AB308" i="6"/>
  <c r="AB309" i="6"/>
  <c r="AB310" i="6"/>
  <c r="AB311" i="6"/>
  <c r="AB312" i="6"/>
  <c r="AB313" i="6"/>
  <c r="AD313" i="6" s="1"/>
  <c r="AB314" i="6"/>
  <c r="AD314" i="6" s="1"/>
  <c r="AB315" i="6"/>
  <c r="AB316" i="6"/>
  <c r="AB317" i="6"/>
  <c r="AB318" i="6"/>
  <c r="AB319" i="6"/>
  <c r="AB320" i="6"/>
  <c r="AB321" i="6"/>
  <c r="AD321" i="6" s="1"/>
  <c r="AB322" i="6"/>
  <c r="AD322" i="6" s="1"/>
  <c r="AB323" i="6"/>
  <c r="AB324" i="6"/>
  <c r="AB325" i="6"/>
  <c r="AB326" i="6"/>
  <c r="AB327" i="6"/>
  <c r="D152" i="11" s="1"/>
  <c r="AB328" i="6"/>
  <c r="AB329" i="6"/>
  <c r="AD329" i="6" s="1"/>
  <c r="AB330" i="6"/>
  <c r="AD330" i="6" s="1"/>
  <c r="AB331" i="6"/>
  <c r="AB332" i="6"/>
  <c r="AB333" i="6"/>
  <c r="AB334" i="6"/>
  <c r="AB335" i="6"/>
  <c r="AB336" i="6"/>
  <c r="AB337" i="6"/>
  <c r="AD337" i="6" s="1"/>
  <c r="AB338" i="6"/>
  <c r="AD338" i="6" s="1"/>
  <c r="AB339" i="6"/>
  <c r="AB340" i="6"/>
  <c r="AB341" i="6"/>
  <c r="AB342" i="6"/>
  <c r="AB343" i="6"/>
  <c r="AB344" i="6"/>
  <c r="AB345" i="6"/>
  <c r="AD345" i="6" s="1"/>
  <c r="AB346" i="6"/>
  <c r="AD346" i="6" s="1"/>
  <c r="AB347" i="6"/>
  <c r="AB348" i="6"/>
  <c r="AB349" i="6"/>
  <c r="AB350" i="6"/>
  <c r="AB351" i="6"/>
  <c r="AB352" i="6"/>
  <c r="AB353" i="6"/>
  <c r="AD353" i="6" s="1"/>
  <c r="AB354" i="6"/>
  <c r="AD354" i="6" s="1"/>
  <c r="AB355" i="6"/>
  <c r="AB356" i="6"/>
  <c r="AB357" i="6"/>
  <c r="AB358" i="6"/>
  <c r="AB359" i="6"/>
  <c r="AB360" i="6"/>
  <c r="AB361" i="6"/>
  <c r="AD361" i="6" s="1"/>
  <c r="AB362" i="6"/>
  <c r="AD362" i="6" s="1"/>
  <c r="AB363" i="6"/>
  <c r="AB364" i="6"/>
  <c r="AB365" i="6"/>
  <c r="AB366" i="6"/>
  <c r="AB367" i="6"/>
  <c r="AB368" i="6"/>
  <c r="AB369" i="6"/>
  <c r="AD369" i="6" s="1"/>
  <c r="AB370" i="6"/>
  <c r="AD370" i="6" s="1"/>
  <c r="AB371" i="6"/>
  <c r="AB372" i="6"/>
  <c r="AB373" i="6"/>
  <c r="AB374" i="6"/>
  <c r="AB375" i="6"/>
  <c r="AB376" i="6"/>
  <c r="AB377" i="6"/>
  <c r="AD377" i="6" s="1"/>
  <c r="AB378" i="6"/>
  <c r="AD378" i="6" s="1"/>
  <c r="AB379" i="6"/>
  <c r="AB380" i="6"/>
  <c r="AB381" i="6"/>
  <c r="AB382" i="6"/>
  <c r="AB383" i="6"/>
  <c r="AB384" i="6"/>
  <c r="AB385" i="6"/>
  <c r="AD385" i="6" s="1"/>
  <c r="AB386" i="6"/>
  <c r="AD386" i="6" s="1"/>
  <c r="AB387" i="6"/>
  <c r="AB388" i="6"/>
  <c r="AB389" i="6"/>
  <c r="AB390" i="6"/>
  <c r="AB391" i="6"/>
  <c r="AB392" i="6"/>
  <c r="AB393" i="6"/>
  <c r="AD393" i="6" s="1"/>
  <c r="AB394" i="6"/>
  <c r="AD394" i="6" s="1"/>
  <c r="AB395" i="6"/>
  <c r="AB396" i="6"/>
  <c r="AB397" i="6"/>
  <c r="AB398" i="6"/>
  <c r="AB399" i="6"/>
  <c r="AB400" i="6"/>
  <c r="AB401" i="6"/>
  <c r="AD401" i="6" s="1"/>
  <c r="AB402" i="6"/>
  <c r="AD402" i="6" s="1"/>
  <c r="AB403" i="6"/>
  <c r="AB404" i="6"/>
  <c r="AB405" i="6"/>
  <c r="AB406" i="6"/>
  <c r="AB407" i="6"/>
  <c r="AB408" i="6"/>
  <c r="AB409" i="6"/>
  <c r="AD409" i="6" s="1"/>
  <c r="AB410" i="6"/>
  <c r="AD410" i="6" s="1"/>
  <c r="AB411" i="6"/>
  <c r="AB412" i="6"/>
  <c r="AB413" i="6"/>
  <c r="AB414" i="6"/>
  <c r="AB415" i="6"/>
  <c r="AB416" i="6"/>
  <c r="AB417" i="6"/>
  <c r="AD417" i="6" s="1"/>
  <c r="AB418" i="6"/>
  <c r="AD418" i="6" s="1"/>
  <c r="AB419" i="6"/>
  <c r="AB420" i="6"/>
  <c r="AB421" i="6"/>
  <c r="AB422" i="6"/>
  <c r="AB423" i="6"/>
  <c r="AB424" i="6"/>
  <c r="AB425" i="6"/>
  <c r="AD425" i="6" s="1"/>
  <c r="AB426" i="6"/>
  <c r="AD426" i="6" s="1"/>
  <c r="AB427" i="6"/>
  <c r="AB428" i="6"/>
  <c r="AB429" i="6"/>
  <c r="AB430" i="6"/>
  <c r="AB431" i="6"/>
  <c r="AB432" i="6"/>
  <c r="AB433" i="6"/>
  <c r="AD433" i="6" s="1"/>
  <c r="AB434" i="6"/>
  <c r="AD434" i="6" s="1"/>
  <c r="AB435" i="6"/>
  <c r="AB436" i="6"/>
  <c r="AB437" i="6"/>
  <c r="AB438" i="6"/>
  <c r="AB439" i="6"/>
  <c r="D241" i="11" s="1"/>
  <c r="AB440" i="6"/>
  <c r="AB441" i="6"/>
  <c r="AD441" i="6" s="1"/>
  <c r="AB442" i="6"/>
  <c r="AD442" i="6" s="1"/>
  <c r="AB443" i="6"/>
  <c r="AB444" i="6"/>
  <c r="AB445" i="6"/>
  <c r="AB446" i="6"/>
  <c r="AB447" i="6"/>
  <c r="AB448" i="6"/>
  <c r="AB449" i="6"/>
  <c r="AD449" i="6" s="1"/>
  <c r="AB450" i="6"/>
  <c r="AD450" i="6" s="1"/>
  <c r="AB451" i="6"/>
  <c r="AB452" i="6"/>
  <c r="AB453" i="6"/>
  <c r="AB454" i="6"/>
  <c r="AB455" i="6"/>
  <c r="AB456" i="6"/>
  <c r="AB457" i="6"/>
  <c r="AD457" i="6" s="1"/>
  <c r="AB458" i="6"/>
  <c r="AD458" i="6" s="1"/>
  <c r="AB459" i="6"/>
  <c r="AB460" i="6"/>
  <c r="AB461" i="6"/>
  <c r="AB462" i="6"/>
  <c r="AB463" i="6"/>
  <c r="AB464" i="6"/>
  <c r="AB465" i="6"/>
  <c r="AD465" i="6" s="1"/>
  <c r="AB466" i="6"/>
  <c r="AD466" i="6" s="1"/>
  <c r="AB467" i="6"/>
  <c r="AB468" i="6"/>
  <c r="AB469" i="6"/>
  <c r="AB470" i="6"/>
  <c r="AB471" i="6"/>
  <c r="AB472" i="6"/>
  <c r="AB473" i="6"/>
  <c r="AD473" i="6" s="1"/>
  <c r="AB474" i="6"/>
  <c r="AD474" i="6" s="1"/>
  <c r="AB475" i="6"/>
  <c r="AB476" i="6"/>
  <c r="AB477" i="6"/>
  <c r="AB478" i="6"/>
  <c r="AB479" i="6"/>
  <c r="AB480" i="6"/>
  <c r="AB481" i="6"/>
  <c r="AD481" i="6" s="1"/>
  <c r="AB482" i="6"/>
  <c r="AD482" i="6" s="1"/>
  <c r="AB483" i="6"/>
  <c r="AB484" i="6"/>
  <c r="AB485" i="6"/>
  <c r="AB486" i="6"/>
  <c r="AB487" i="6"/>
  <c r="AB488" i="6"/>
  <c r="AB489" i="6"/>
  <c r="AD489" i="6" s="1"/>
  <c r="AB490" i="6"/>
  <c r="AD490" i="6" s="1"/>
  <c r="AB491" i="6"/>
  <c r="AB492" i="6"/>
  <c r="AB493" i="6"/>
  <c r="AB494" i="6"/>
  <c r="AB495" i="6"/>
  <c r="AB496" i="6"/>
  <c r="AB497" i="6"/>
  <c r="AD497" i="6" s="1"/>
  <c r="AB498" i="6"/>
  <c r="AD498" i="6" s="1"/>
  <c r="AB499" i="6"/>
  <c r="AB500" i="6"/>
  <c r="AB501" i="6"/>
  <c r="AB502" i="6"/>
  <c r="AB503" i="6"/>
  <c r="AB504" i="6"/>
  <c r="AB505" i="6"/>
  <c r="AD505" i="6" s="1"/>
  <c r="AB506" i="6"/>
  <c r="AD506" i="6" s="1"/>
  <c r="AB507" i="6"/>
  <c r="AB508" i="6"/>
  <c r="AB509" i="6"/>
  <c r="AB510" i="6"/>
  <c r="AB511" i="6"/>
  <c r="AB512" i="6"/>
  <c r="AB513" i="6"/>
  <c r="AD513" i="6" s="1"/>
  <c r="AB514" i="6"/>
  <c r="AD514" i="6" s="1"/>
  <c r="AB515" i="6"/>
  <c r="AB516" i="6"/>
  <c r="AB517" i="6"/>
  <c r="AB518" i="6"/>
  <c r="AB519" i="6"/>
  <c r="AB520" i="6"/>
  <c r="AB521" i="6"/>
  <c r="AD521" i="6" s="1"/>
  <c r="AB522" i="6"/>
  <c r="AD522" i="6" s="1"/>
  <c r="AB523" i="6"/>
  <c r="AB524" i="6"/>
  <c r="AB525" i="6"/>
  <c r="AB526" i="6"/>
  <c r="AB527" i="6"/>
  <c r="AB528" i="6"/>
  <c r="AB529" i="6"/>
  <c r="AD529" i="6" s="1"/>
  <c r="AB530" i="6"/>
  <c r="AD530" i="6" s="1"/>
  <c r="AB531" i="6"/>
  <c r="AB532" i="6"/>
  <c r="AB533" i="6"/>
  <c r="AB534" i="6"/>
  <c r="AB535" i="6"/>
  <c r="AB536" i="6"/>
  <c r="AB537" i="6"/>
  <c r="AD537" i="6" s="1"/>
  <c r="AB538" i="6"/>
  <c r="AD538" i="6" s="1"/>
  <c r="AB539" i="6"/>
  <c r="AB540" i="6"/>
  <c r="AB541" i="6"/>
  <c r="AB542" i="6"/>
  <c r="AB543" i="6"/>
  <c r="AB544" i="6"/>
  <c r="AB545" i="6"/>
  <c r="AD545" i="6" s="1"/>
  <c r="AB546" i="6"/>
  <c r="AD546" i="6" s="1"/>
  <c r="AB547" i="6"/>
  <c r="AB548" i="6"/>
  <c r="AB549" i="6"/>
  <c r="AB550" i="6"/>
  <c r="AB551" i="6"/>
  <c r="AB552" i="6"/>
  <c r="AB553" i="6"/>
  <c r="AD553" i="6" s="1"/>
  <c r="AB554" i="6"/>
  <c r="AD554" i="6" s="1"/>
  <c r="AB555" i="6"/>
  <c r="AB556" i="6"/>
  <c r="AB557" i="6"/>
  <c r="AB558" i="6"/>
  <c r="AB559" i="6"/>
  <c r="AB560" i="6"/>
  <c r="AB561" i="6"/>
  <c r="AD561" i="6" s="1"/>
  <c r="AB562" i="6"/>
  <c r="AD562" i="6" s="1"/>
  <c r="AB563" i="6"/>
  <c r="AB564" i="6"/>
  <c r="AB565" i="6"/>
  <c r="AB566" i="6"/>
  <c r="AB567" i="6"/>
  <c r="AB568" i="6"/>
  <c r="AB569" i="6"/>
  <c r="AD569" i="6" s="1"/>
  <c r="AB570" i="6"/>
  <c r="AD570" i="6" s="1"/>
  <c r="AB571" i="6"/>
  <c r="AB572" i="6"/>
  <c r="AB573" i="6"/>
  <c r="AB574" i="6"/>
  <c r="AB575" i="6"/>
  <c r="AB576" i="6"/>
  <c r="AB577" i="6"/>
  <c r="AD577" i="6" s="1"/>
  <c r="AB578" i="6"/>
  <c r="AD578" i="6" s="1"/>
  <c r="AB579" i="6"/>
  <c r="AB580" i="6"/>
  <c r="AB581" i="6"/>
  <c r="AB582" i="6"/>
  <c r="AB583" i="6"/>
  <c r="AB584" i="6"/>
  <c r="AB585" i="6"/>
  <c r="AD585" i="6" s="1"/>
  <c r="AB586" i="6"/>
  <c r="AD586" i="6" s="1"/>
  <c r="AB587" i="6"/>
  <c r="AB588" i="6"/>
  <c r="AB589" i="6"/>
  <c r="AB590" i="6"/>
  <c r="AB591" i="6"/>
  <c r="AB592" i="6"/>
  <c r="AB593" i="6"/>
  <c r="AD593" i="6" s="1"/>
  <c r="AB594" i="6"/>
  <c r="AD594" i="6" s="1"/>
  <c r="AB595" i="6"/>
  <c r="AB596" i="6"/>
  <c r="AB597" i="6"/>
  <c r="AB598" i="6"/>
  <c r="AB599" i="6"/>
  <c r="AB600" i="6"/>
  <c r="AB601" i="6"/>
  <c r="AD601" i="6" s="1"/>
  <c r="AB602" i="6"/>
  <c r="AD602" i="6" s="1"/>
  <c r="AB603" i="6"/>
  <c r="AB604" i="6"/>
  <c r="AB605" i="6"/>
  <c r="AB606" i="6"/>
  <c r="AB607" i="6"/>
  <c r="AB608" i="6"/>
  <c r="AB609" i="6"/>
  <c r="AD609" i="6" s="1"/>
  <c r="AB610" i="6"/>
  <c r="AD610" i="6" s="1"/>
  <c r="AB611" i="6"/>
  <c r="AB612" i="6"/>
  <c r="AB613" i="6"/>
  <c r="AB614" i="6"/>
  <c r="AB615" i="6"/>
  <c r="AB616" i="6"/>
  <c r="AB617" i="6"/>
  <c r="AD617" i="6" s="1"/>
  <c r="AB618" i="6"/>
  <c r="AD618" i="6" s="1"/>
  <c r="AB619" i="6"/>
  <c r="AB620" i="6"/>
  <c r="AB621" i="6"/>
  <c r="AB622" i="6"/>
  <c r="AB623" i="6"/>
  <c r="D193" i="11" s="1"/>
  <c r="AB624" i="6"/>
  <c r="AB625" i="6"/>
  <c r="AD625" i="6" s="1"/>
  <c r="AB626" i="6"/>
  <c r="AD626" i="6" s="1"/>
  <c r="AB627" i="6"/>
  <c r="AB628" i="6"/>
  <c r="AB629" i="6"/>
  <c r="AB630" i="6"/>
  <c r="AB631" i="6"/>
  <c r="AB632" i="6"/>
  <c r="AB633" i="6"/>
  <c r="AD633" i="6" s="1"/>
  <c r="AB634" i="6"/>
  <c r="AD634" i="6" s="1"/>
  <c r="AB635" i="6"/>
  <c r="AB636" i="6"/>
  <c r="AB637" i="6"/>
  <c r="AB638" i="6"/>
  <c r="AB639" i="6"/>
  <c r="AB640" i="6"/>
  <c r="AB641" i="6"/>
  <c r="AD641" i="6" s="1"/>
  <c r="AB642" i="6"/>
  <c r="AD642" i="6" s="1"/>
  <c r="AB643" i="6"/>
  <c r="AB644" i="6"/>
  <c r="AB645" i="6"/>
  <c r="AB646" i="6"/>
  <c r="AB647" i="6"/>
  <c r="AB648" i="6"/>
  <c r="AB649" i="6"/>
  <c r="AD649" i="6" s="1"/>
  <c r="AB650" i="6"/>
  <c r="AD650" i="6" s="1"/>
  <c r="AB651" i="6"/>
  <c r="AB652" i="6"/>
  <c r="AB653" i="6"/>
  <c r="AB654" i="6"/>
  <c r="AB655" i="6"/>
  <c r="AB656" i="6"/>
  <c r="AB657" i="6"/>
  <c r="AD657" i="6" s="1"/>
  <c r="AB658" i="6"/>
  <c r="AD658" i="6" s="1"/>
  <c r="AB659" i="6"/>
  <c r="AB660" i="6"/>
  <c r="AB661" i="6"/>
  <c r="AB662" i="6"/>
  <c r="AB663" i="6"/>
  <c r="AB664" i="6"/>
  <c r="AB665" i="6"/>
  <c r="AD665" i="6" s="1"/>
  <c r="AB666" i="6"/>
  <c r="AD666" i="6" s="1"/>
  <c r="AB667" i="6"/>
  <c r="AB668" i="6"/>
  <c r="AB669" i="6"/>
  <c r="AB670" i="6"/>
  <c r="AB671" i="6"/>
  <c r="AB672" i="6"/>
  <c r="AB673" i="6"/>
  <c r="AD673" i="6" s="1"/>
  <c r="AB674" i="6"/>
  <c r="AD674" i="6" s="1"/>
  <c r="AB675" i="6"/>
  <c r="AB676" i="6"/>
  <c r="AB677" i="6"/>
  <c r="AB678" i="6"/>
  <c r="AB679" i="6"/>
  <c r="AB680" i="6"/>
  <c r="AB681" i="6"/>
  <c r="AD681" i="6" s="1"/>
  <c r="AB682" i="6"/>
  <c r="AD682" i="6" s="1"/>
  <c r="AB683" i="6"/>
  <c r="AB684" i="6"/>
  <c r="AB685" i="6"/>
  <c r="AB686" i="6"/>
  <c r="AB687" i="6"/>
  <c r="AB688" i="6"/>
  <c r="AB689" i="6"/>
  <c r="AD689" i="6" s="1"/>
  <c r="AB690" i="6"/>
  <c r="AD690" i="6" s="1"/>
  <c r="AB691" i="6"/>
  <c r="AB692" i="6"/>
  <c r="AB693" i="6"/>
  <c r="AB694" i="6"/>
  <c r="AB695" i="6"/>
  <c r="AB696" i="6"/>
  <c r="AB697" i="6"/>
  <c r="AD697" i="6" s="1"/>
  <c r="AB2" i="6"/>
  <c r="AD2" i="6" s="1"/>
  <c r="C34" i="11"/>
  <c r="C17" i="11"/>
  <c r="C13" i="11"/>
  <c r="C43" i="11"/>
  <c r="C12" i="11"/>
  <c r="D3" i="11"/>
  <c r="D4" i="11"/>
  <c r="D5" i="11"/>
  <c r="D6" i="11"/>
  <c r="D7" i="11"/>
  <c r="D8" i="11"/>
  <c r="D9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40" i="11"/>
  <c r="D41" i="11"/>
  <c r="D42" i="11"/>
  <c r="D43" i="11"/>
  <c r="D44" i="11"/>
  <c r="D45" i="11"/>
  <c r="D46" i="11"/>
  <c r="D47" i="11"/>
  <c r="D48" i="11"/>
  <c r="D49" i="11"/>
  <c r="D51" i="11"/>
  <c r="D52" i="11"/>
  <c r="D53" i="11"/>
  <c r="D54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8" i="11"/>
  <c r="D119" i="11"/>
  <c r="D120" i="11"/>
  <c r="D121" i="11"/>
  <c r="D122" i="11"/>
  <c r="D123" i="11"/>
  <c r="D124" i="11"/>
  <c r="D125" i="11"/>
  <c r="D126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3" i="11"/>
  <c r="D154" i="11"/>
  <c r="D155" i="11"/>
  <c r="D156" i="11"/>
  <c r="D157" i="11"/>
  <c r="D158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7" i="11"/>
  <c r="D179" i="11"/>
  <c r="D180" i="11"/>
  <c r="D181" i="11"/>
  <c r="D182" i="11"/>
  <c r="D183" i="11"/>
  <c r="D184" i="11"/>
  <c r="D185" i="11"/>
  <c r="D186" i="11"/>
  <c r="D188" i="11"/>
  <c r="D191" i="11"/>
  <c r="D192" i="11"/>
  <c r="D194" i="11"/>
  <c r="D195" i="11"/>
  <c r="D196" i="11"/>
  <c r="D197" i="11"/>
  <c r="D199" i="11"/>
  <c r="D200" i="11"/>
  <c r="D201" i="11"/>
  <c r="D202" i="11"/>
  <c r="D203" i="11"/>
  <c r="D204" i="11"/>
  <c r="D205" i="11"/>
  <c r="D206" i="11"/>
  <c r="D207" i="11"/>
  <c r="D208" i="11"/>
  <c r="D209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3" i="11"/>
  <c r="D234" i="11"/>
  <c r="D235" i="11"/>
  <c r="D236" i="11"/>
  <c r="D237" i="11"/>
  <c r="D239" i="11"/>
  <c r="D240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4" i="11"/>
  <c r="D265" i="11"/>
  <c r="D266" i="11"/>
  <c r="D267" i="11"/>
  <c r="D268" i="11"/>
  <c r="D2" i="11"/>
  <c r="C3" i="11"/>
  <c r="C4" i="11"/>
  <c r="C5" i="11"/>
  <c r="C6" i="11"/>
  <c r="C7" i="11"/>
  <c r="C8" i="11"/>
  <c r="C9" i="11"/>
  <c r="C10" i="11"/>
  <c r="C11" i="11"/>
  <c r="C14" i="11"/>
  <c r="C15" i="11"/>
  <c r="C16" i="11"/>
  <c r="C18" i="11"/>
  <c r="C19" i="11"/>
  <c r="E19" i="11" s="1"/>
  <c r="C20" i="11"/>
  <c r="C21" i="11"/>
  <c r="E21" i="11" s="1"/>
  <c r="C22" i="11"/>
  <c r="C23" i="11"/>
  <c r="C24" i="11"/>
  <c r="C25" i="11"/>
  <c r="C26" i="11"/>
  <c r="C27" i="11"/>
  <c r="E27" i="11" s="1"/>
  <c r="C28" i="11"/>
  <c r="C29" i="11"/>
  <c r="C30" i="11"/>
  <c r="C31" i="11"/>
  <c r="C32" i="11"/>
  <c r="C33" i="11"/>
  <c r="C35" i="11"/>
  <c r="C36" i="11"/>
  <c r="C37" i="11"/>
  <c r="C38" i="11"/>
  <c r="C39" i="11"/>
  <c r="C40" i="11"/>
  <c r="C41" i="11"/>
  <c r="C42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" i="11"/>
  <c r="C1" i="10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2" i="6"/>
  <c r="B1" i="10"/>
  <c r="D1" i="10"/>
  <c r="E1" i="10"/>
  <c r="F1" i="10"/>
  <c r="G1" i="10"/>
  <c r="H1" i="10"/>
  <c r="I1" i="10"/>
  <c r="J1" i="10"/>
  <c r="K1" i="10"/>
  <c r="L1" i="10"/>
  <c r="M1" i="10"/>
  <c r="N1" i="10"/>
  <c r="O1" i="10"/>
  <c r="P1" i="10"/>
  <c r="Q1" i="10"/>
  <c r="R1" i="10"/>
  <c r="S1" i="10"/>
  <c r="T1" i="10"/>
  <c r="U1" i="10"/>
  <c r="V1" i="10"/>
  <c r="W1" i="10"/>
  <c r="A1" i="10"/>
  <c r="AD3" i="6"/>
  <c r="AD4" i="6"/>
  <c r="AD5" i="6"/>
  <c r="AD6" i="6"/>
  <c r="AD7" i="6"/>
  <c r="AD8" i="6"/>
  <c r="AD11" i="6"/>
  <c r="AD12" i="6"/>
  <c r="AD13" i="6"/>
  <c r="AD14" i="6"/>
  <c r="AD15" i="6"/>
  <c r="AD16" i="6"/>
  <c r="AD19" i="6"/>
  <c r="AD20" i="6"/>
  <c r="AD21" i="6"/>
  <c r="AD22" i="6"/>
  <c r="AD23" i="6"/>
  <c r="AD24" i="6"/>
  <c r="AD27" i="6"/>
  <c r="AD28" i="6"/>
  <c r="AD29" i="6"/>
  <c r="AD30" i="6"/>
  <c r="AD31" i="6"/>
  <c r="AD32" i="6"/>
  <c r="AD35" i="6"/>
  <c r="AD36" i="6"/>
  <c r="AD37" i="6"/>
  <c r="AD38" i="6"/>
  <c r="AD39" i="6"/>
  <c r="AD40" i="6"/>
  <c r="AD43" i="6"/>
  <c r="AD44" i="6"/>
  <c r="AD45" i="6"/>
  <c r="AD46" i="6"/>
  <c r="AD47" i="6"/>
  <c r="AD48" i="6"/>
  <c r="AD51" i="6"/>
  <c r="AD52" i="6"/>
  <c r="AD53" i="6"/>
  <c r="AD54" i="6"/>
  <c r="AD55" i="6"/>
  <c r="AD56" i="6"/>
  <c r="AD59" i="6"/>
  <c r="AD60" i="6"/>
  <c r="AD61" i="6"/>
  <c r="AD62" i="6"/>
  <c r="AD63" i="6"/>
  <c r="AD64" i="6"/>
  <c r="AD67" i="6"/>
  <c r="AD68" i="6"/>
  <c r="AD69" i="6"/>
  <c r="AD70" i="6"/>
  <c r="AD71" i="6"/>
  <c r="AD72" i="6"/>
  <c r="AD75" i="6"/>
  <c r="AD76" i="6"/>
  <c r="AD77" i="6"/>
  <c r="AD78" i="6"/>
  <c r="AD79" i="6"/>
  <c r="AD80" i="6"/>
  <c r="AD83" i="6"/>
  <c r="AD84" i="6"/>
  <c r="AD85" i="6"/>
  <c r="AD86" i="6"/>
  <c r="AD87" i="6"/>
  <c r="AD88" i="6"/>
  <c r="AD91" i="6"/>
  <c r="AD92" i="6"/>
  <c r="AD93" i="6"/>
  <c r="AD94" i="6"/>
  <c r="AD95" i="6"/>
  <c r="AD96" i="6"/>
  <c r="AD99" i="6"/>
  <c r="AD100" i="6"/>
  <c r="AD101" i="6"/>
  <c r="AD102" i="6"/>
  <c r="AD103" i="6"/>
  <c r="AD104" i="6"/>
  <c r="AD107" i="6"/>
  <c r="AD108" i="6"/>
  <c r="AD109" i="6"/>
  <c r="AD110" i="6"/>
  <c r="AD111" i="6"/>
  <c r="AD112" i="6"/>
  <c r="AD115" i="6"/>
  <c r="AD116" i="6"/>
  <c r="AD117" i="6"/>
  <c r="AD118" i="6"/>
  <c r="AD119" i="6"/>
  <c r="AD120" i="6"/>
  <c r="AD123" i="6"/>
  <c r="AD124" i="6"/>
  <c r="AD125" i="6"/>
  <c r="AD126" i="6"/>
  <c r="AD127" i="6"/>
  <c r="AD128" i="6"/>
  <c r="AD131" i="6"/>
  <c r="AD132" i="6"/>
  <c r="AD133" i="6"/>
  <c r="AD134" i="6"/>
  <c r="AD135" i="6"/>
  <c r="AD136" i="6"/>
  <c r="AD139" i="6"/>
  <c r="AD140" i="6"/>
  <c r="AD141" i="6"/>
  <c r="AD142" i="6"/>
  <c r="AD143" i="6"/>
  <c r="AD144" i="6"/>
  <c r="AD147" i="6"/>
  <c r="AD148" i="6"/>
  <c r="AD149" i="6"/>
  <c r="AD150" i="6"/>
  <c r="AD151" i="6"/>
  <c r="AD152" i="6"/>
  <c r="AD155" i="6"/>
  <c r="AD156" i="6"/>
  <c r="AD157" i="6"/>
  <c r="AD158" i="6"/>
  <c r="AD159" i="6"/>
  <c r="AD160" i="6"/>
  <c r="AD163" i="6"/>
  <c r="AD164" i="6"/>
  <c r="AD165" i="6"/>
  <c r="AD166" i="6"/>
  <c r="AD167" i="6"/>
  <c r="AD168" i="6"/>
  <c r="AD171" i="6"/>
  <c r="AD172" i="6"/>
  <c r="AD173" i="6"/>
  <c r="AD174" i="6"/>
  <c r="AD175" i="6"/>
  <c r="AD176" i="6"/>
  <c r="AD179" i="6"/>
  <c r="AD180" i="6"/>
  <c r="AD181" i="6"/>
  <c r="AD182" i="6"/>
  <c r="AD183" i="6"/>
  <c r="AD184" i="6"/>
  <c r="AD187" i="6"/>
  <c r="AD188" i="6"/>
  <c r="AD189" i="6"/>
  <c r="AD190" i="6"/>
  <c r="AD191" i="6"/>
  <c r="AD192" i="6"/>
  <c r="AD195" i="6"/>
  <c r="AD196" i="6"/>
  <c r="AD197" i="6"/>
  <c r="AD198" i="6"/>
  <c r="AD199" i="6"/>
  <c r="AD200" i="6"/>
  <c r="AD203" i="6"/>
  <c r="AD204" i="6"/>
  <c r="AD205" i="6"/>
  <c r="AD206" i="6"/>
  <c r="AD207" i="6"/>
  <c r="AD208" i="6"/>
  <c r="AD211" i="6"/>
  <c r="AD212" i="6"/>
  <c r="AD213" i="6"/>
  <c r="AD214" i="6"/>
  <c r="AD215" i="6"/>
  <c r="AD216" i="6"/>
  <c r="AD219" i="6"/>
  <c r="AD220" i="6"/>
  <c r="AD221" i="6"/>
  <c r="AD222" i="6"/>
  <c r="AD223" i="6"/>
  <c r="AD224" i="6"/>
  <c r="AD227" i="6"/>
  <c r="AD228" i="6"/>
  <c r="AD229" i="6"/>
  <c r="AD230" i="6"/>
  <c r="AD231" i="6"/>
  <c r="AD232" i="6"/>
  <c r="AD235" i="6"/>
  <c r="AD236" i="6"/>
  <c r="AD237" i="6"/>
  <c r="AD238" i="6"/>
  <c r="AD239" i="6"/>
  <c r="AD240" i="6"/>
  <c r="AD243" i="6"/>
  <c r="AD244" i="6"/>
  <c r="AD245" i="6"/>
  <c r="AD246" i="6"/>
  <c r="AD247" i="6"/>
  <c r="AD248" i="6"/>
  <c r="AD251" i="6"/>
  <c r="AD252" i="6"/>
  <c r="AD253" i="6"/>
  <c r="AD254" i="6"/>
  <c r="AD255" i="6"/>
  <c r="AD256" i="6"/>
  <c r="AD259" i="6"/>
  <c r="AD260" i="6"/>
  <c r="AD261" i="6"/>
  <c r="AD262" i="6"/>
  <c r="AD263" i="6"/>
  <c r="AD264" i="6"/>
  <c r="AD267" i="6"/>
  <c r="AD268" i="6"/>
  <c r="AD269" i="6"/>
  <c r="AD270" i="6"/>
  <c r="AD271" i="6"/>
  <c r="AD272" i="6"/>
  <c r="AD275" i="6"/>
  <c r="AD276" i="6"/>
  <c r="AD277" i="6"/>
  <c r="AD278" i="6"/>
  <c r="AD279" i="6"/>
  <c r="AD280" i="6"/>
  <c r="AD283" i="6"/>
  <c r="AD284" i="6"/>
  <c r="AD285" i="6"/>
  <c r="AD286" i="6"/>
  <c r="AD287" i="6"/>
  <c r="AD288" i="6"/>
  <c r="AD291" i="6"/>
  <c r="AD292" i="6"/>
  <c r="AD293" i="6"/>
  <c r="AD294" i="6"/>
  <c r="AD295" i="6"/>
  <c r="AD296" i="6"/>
  <c r="AD299" i="6"/>
  <c r="AD300" i="6"/>
  <c r="AD301" i="6"/>
  <c r="AD302" i="6"/>
  <c r="AD303" i="6"/>
  <c r="AD304" i="6"/>
  <c r="AD307" i="6"/>
  <c r="AD308" i="6"/>
  <c r="AD309" i="6"/>
  <c r="AD310" i="6"/>
  <c r="AD311" i="6"/>
  <c r="AD315" i="6"/>
  <c r="AD316" i="6"/>
  <c r="AD317" i="6"/>
  <c r="AD318" i="6"/>
  <c r="AD319" i="6"/>
  <c r="AD320" i="6"/>
  <c r="AD323" i="6"/>
  <c r="AD324" i="6"/>
  <c r="AD325" i="6"/>
  <c r="AD326" i="6"/>
  <c r="AD327" i="6"/>
  <c r="AD328" i="6"/>
  <c r="AD331" i="6"/>
  <c r="AD332" i="6"/>
  <c r="AD333" i="6"/>
  <c r="AD334" i="6"/>
  <c r="AD335" i="6"/>
  <c r="AD336" i="6"/>
  <c r="AD339" i="6"/>
  <c r="AD340" i="6"/>
  <c r="AD341" i="6"/>
  <c r="AD342" i="6"/>
  <c r="AD343" i="6"/>
  <c r="AD344" i="6"/>
  <c r="AD347" i="6"/>
  <c r="AD348" i="6"/>
  <c r="AD349" i="6"/>
  <c r="AD350" i="6"/>
  <c r="AD351" i="6"/>
  <c r="AD352" i="6"/>
  <c r="AD355" i="6"/>
  <c r="AD356" i="6"/>
  <c r="AD357" i="6"/>
  <c r="AD358" i="6"/>
  <c r="AD359" i="6"/>
  <c r="AD360" i="6"/>
  <c r="AD363" i="6"/>
  <c r="AD364" i="6"/>
  <c r="AD365" i="6"/>
  <c r="AD366" i="6"/>
  <c r="AD367" i="6"/>
  <c r="AD368" i="6"/>
  <c r="AD371" i="6"/>
  <c r="AD372" i="6"/>
  <c r="AD373" i="6"/>
  <c r="AD374" i="6"/>
  <c r="AD375" i="6"/>
  <c r="AD376" i="6"/>
  <c r="AD379" i="6"/>
  <c r="AD380" i="6"/>
  <c r="AD381" i="6"/>
  <c r="AD382" i="6"/>
  <c r="AD383" i="6"/>
  <c r="AD384" i="6"/>
  <c r="AD387" i="6"/>
  <c r="AD388" i="6"/>
  <c r="AD389" i="6"/>
  <c r="AD390" i="6"/>
  <c r="AD391" i="6"/>
  <c r="AD392" i="6"/>
  <c r="AD395" i="6"/>
  <c r="AD396" i="6"/>
  <c r="AD397" i="6"/>
  <c r="AD398" i="6"/>
  <c r="AD399" i="6"/>
  <c r="AD400" i="6"/>
  <c r="AD403" i="6"/>
  <c r="AD404" i="6"/>
  <c r="AD405" i="6"/>
  <c r="AD406" i="6"/>
  <c r="AD407" i="6"/>
  <c r="AD408" i="6"/>
  <c r="AD411" i="6"/>
  <c r="AD412" i="6"/>
  <c r="AD413" i="6"/>
  <c r="AD414" i="6"/>
  <c r="AD415" i="6"/>
  <c r="AD416" i="6"/>
  <c r="AD419" i="6"/>
  <c r="AD420" i="6"/>
  <c r="AD421" i="6"/>
  <c r="AD422" i="6"/>
  <c r="AD423" i="6"/>
  <c r="AD424" i="6"/>
  <c r="AD427" i="6"/>
  <c r="AD428" i="6"/>
  <c r="AD429" i="6"/>
  <c r="AD430" i="6"/>
  <c r="AD431" i="6"/>
  <c r="AD432" i="6"/>
  <c r="AD435" i="6"/>
  <c r="AD436" i="6"/>
  <c r="AD437" i="6"/>
  <c r="AD438" i="6"/>
  <c r="AD439" i="6"/>
  <c r="AD440" i="6"/>
  <c r="AD443" i="6"/>
  <c r="AD444" i="6"/>
  <c r="AD445" i="6"/>
  <c r="AD446" i="6"/>
  <c r="AD447" i="6"/>
  <c r="AD448" i="6"/>
  <c r="AD451" i="6"/>
  <c r="AD452" i="6"/>
  <c r="AD453" i="6"/>
  <c r="AD454" i="6"/>
  <c r="AD455" i="6"/>
  <c r="AD456" i="6"/>
  <c r="AD459" i="6"/>
  <c r="AD460" i="6"/>
  <c r="AD461" i="6"/>
  <c r="AD462" i="6"/>
  <c r="AD463" i="6"/>
  <c r="AD464" i="6"/>
  <c r="AD467" i="6"/>
  <c r="AD468" i="6"/>
  <c r="AD469" i="6"/>
  <c r="AD470" i="6"/>
  <c r="AD471" i="6"/>
  <c r="AD472" i="6"/>
  <c r="AD475" i="6"/>
  <c r="AD476" i="6"/>
  <c r="AD477" i="6"/>
  <c r="AD478" i="6"/>
  <c r="AD479" i="6"/>
  <c r="AD480" i="6"/>
  <c r="AD483" i="6"/>
  <c r="AD484" i="6"/>
  <c r="AD485" i="6"/>
  <c r="AD486" i="6"/>
  <c r="AD487" i="6"/>
  <c r="AD488" i="6"/>
  <c r="AD491" i="6"/>
  <c r="AD492" i="6"/>
  <c r="AD493" i="6"/>
  <c r="AD494" i="6"/>
  <c r="AD495" i="6"/>
  <c r="AD496" i="6"/>
  <c r="AD499" i="6"/>
  <c r="AD500" i="6"/>
  <c r="AD501" i="6"/>
  <c r="AD502" i="6"/>
  <c r="AD503" i="6"/>
  <c r="AD504" i="6"/>
  <c r="AD507" i="6"/>
  <c r="AD508" i="6"/>
  <c r="AD509" i="6"/>
  <c r="AD510" i="6"/>
  <c r="AD511" i="6"/>
  <c r="AD512" i="6"/>
  <c r="AD515" i="6"/>
  <c r="AD516" i="6"/>
  <c r="AD517" i="6"/>
  <c r="AD518" i="6"/>
  <c r="AD519" i="6"/>
  <c r="AD520" i="6"/>
  <c r="AD523" i="6"/>
  <c r="AD524" i="6"/>
  <c r="AD525" i="6"/>
  <c r="AD526" i="6"/>
  <c r="AD527" i="6"/>
  <c r="AD528" i="6"/>
  <c r="AD531" i="6"/>
  <c r="AD532" i="6"/>
  <c r="AD533" i="6"/>
  <c r="AD534" i="6"/>
  <c r="AD535" i="6"/>
  <c r="AD536" i="6"/>
  <c r="AD539" i="6"/>
  <c r="AD540" i="6"/>
  <c r="AD541" i="6"/>
  <c r="AD542" i="6"/>
  <c r="AD543" i="6"/>
  <c r="AD544" i="6"/>
  <c r="AD547" i="6"/>
  <c r="AD548" i="6"/>
  <c r="AD549" i="6"/>
  <c r="AD550" i="6"/>
  <c r="AD551" i="6"/>
  <c r="AD552" i="6"/>
  <c r="AD555" i="6"/>
  <c r="AD556" i="6"/>
  <c r="AD557" i="6"/>
  <c r="AD558" i="6"/>
  <c r="AD559" i="6"/>
  <c r="AD560" i="6"/>
  <c r="AD563" i="6"/>
  <c r="AD564" i="6"/>
  <c r="AD565" i="6"/>
  <c r="AD566" i="6"/>
  <c r="AD567" i="6"/>
  <c r="AD568" i="6"/>
  <c r="AD571" i="6"/>
  <c r="AD572" i="6"/>
  <c r="AD573" i="6"/>
  <c r="AD574" i="6"/>
  <c r="AD575" i="6"/>
  <c r="AD576" i="6"/>
  <c r="AD579" i="6"/>
  <c r="AD580" i="6"/>
  <c r="AD581" i="6"/>
  <c r="AD582" i="6"/>
  <c r="AD583" i="6"/>
  <c r="AD584" i="6"/>
  <c r="AD587" i="6"/>
  <c r="AD588" i="6"/>
  <c r="AD589" i="6"/>
  <c r="AD590" i="6"/>
  <c r="AD591" i="6"/>
  <c r="AD592" i="6"/>
  <c r="AD595" i="6"/>
  <c r="AD596" i="6"/>
  <c r="AD597" i="6"/>
  <c r="AD598" i="6"/>
  <c r="AD599" i="6"/>
  <c r="AD600" i="6"/>
  <c r="AD603" i="6"/>
  <c r="AD604" i="6"/>
  <c r="AD605" i="6"/>
  <c r="AD606" i="6"/>
  <c r="AD607" i="6"/>
  <c r="AD608" i="6"/>
  <c r="AD611" i="6"/>
  <c r="AD612" i="6"/>
  <c r="AD613" i="6"/>
  <c r="AD614" i="6"/>
  <c r="AD615" i="6"/>
  <c r="AD616" i="6"/>
  <c r="AD619" i="6"/>
  <c r="AD620" i="6"/>
  <c r="AD621" i="6"/>
  <c r="AD622" i="6"/>
  <c r="AD623" i="6"/>
  <c r="AD624" i="6"/>
  <c r="AD627" i="6"/>
  <c r="AD628" i="6"/>
  <c r="AD629" i="6"/>
  <c r="AD630" i="6"/>
  <c r="AD631" i="6"/>
  <c r="AD632" i="6"/>
  <c r="AD635" i="6"/>
  <c r="AD636" i="6"/>
  <c r="AD637" i="6"/>
  <c r="AD638" i="6"/>
  <c r="AD639" i="6"/>
  <c r="AD640" i="6"/>
  <c r="AD643" i="6"/>
  <c r="AD644" i="6"/>
  <c r="AD645" i="6"/>
  <c r="AD646" i="6"/>
  <c r="AD647" i="6"/>
  <c r="AD648" i="6"/>
  <c r="AD651" i="6"/>
  <c r="AD652" i="6"/>
  <c r="AD653" i="6"/>
  <c r="AD654" i="6"/>
  <c r="AD655" i="6"/>
  <c r="AD656" i="6"/>
  <c r="AD659" i="6"/>
  <c r="AD660" i="6"/>
  <c r="AD661" i="6"/>
  <c r="AD662" i="6"/>
  <c r="AD663" i="6"/>
  <c r="AD664" i="6"/>
  <c r="AD667" i="6"/>
  <c r="AD668" i="6"/>
  <c r="AD669" i="6"/>
  <c r="AD670" i="6"/>
  <c r="AD671" i="6"/>
  <c r="AD672" i="6"/>
  <c r="AD675" i="6"/>
  <c r="AD676" i="6"/>
  <c r="AD677" i="6"/>
  <c r="AD678" i="6"/>
  <c r="AD679" i="6"/>
  <c r="AD680" i="6"/>
  <c r="AD683" i="6"/>
  <c r="AD684" i="6"/>
  <c r="AD685" i="6"/>
  <c r="AD686" i="6"/>
  <c r="AD687" i="6"/>
  <c r="AD688" i="6"/>
  <c r="AD691" i="6"/>
  <c r="AD692" i="6"/>
  <c r="AD693" i="6"/>
  <c r="AD694" i="6"/>
  <c r="AD695" i="6"/>
  <c r="AD696" i="6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1" i="8"/>
  <c r="H1" i="7"/>
  <c r="G1" i="7"/>
  <c r="F1" i="7"/>
  <c r="D1" i="7"/>
  <c r="C1" i="7"/>
  <c r="B1" i="7"/>
  <c r="A1" i="7"/>
  <c r="D190" i="11" l="1"/>
  <c r="D198" i="11"/>
  <c r="D189" i="11"/>
  <c r="D94" i="11"/>
  <c r="E94" i="11" s="1"/>
  <c r="D117" i="11"/>
  <c r="D238" i="11"/>
  <c r="E238" i="11" s="1"/>
  <c r="E62" i="11"/>
  <c r="D187" i="11"/>
  <c r="E187" i="11" s="1"/>
  <c r="E37" i="11"/>
  <c r="D210" i="11"/>
  <c r="E45" i="11"/>
  <c r="E13" i="11"/>
  <c r="D178" i="11"/>
  <c r="E178" i="11" s="1"/>
  <c r="D50" i="11"/>
  <c r="E50" i="11" s="1"/>
  <c r="D10" i="11"/>
  <c r="E10" i="11" s="1"/>
  <c r="AD258" i="6"/>
  <c r="AD194" i="6"/>
  <c r="E5" i="11"/>
  <c r="AD73" i="6"/>
  <c r="C3" i="10" s="1"/>
  <c r="E35" i="11"/>
  <c r="E265" i="11"/>
  <c r="E257" i="11"/>
  <c r="E249" i="11"/>
  <c r="E241" i="11"/>
  <c r="E233" i="11"/>
  <c r="E225" i="11"/>
  <c r="E217" i="11"/>
  <c r="E209" i="11"/>
  <c r="E201" i="11"/>
  <c r="E193" i="11"/>
  <c r="E185" i="11"/>
  <c r="E177" i="11"/>
  <c r="E169" i="11"/>
  <c r="E161" i="11"/>
  <c r="E153" i="11"/>
  <c r="E145" i="11"/>
  <c r="E137" i="11"/>
  <c r="E129" i="11"/>
  <c r="E121" i="11"/>
  <c r="E113" i="11"/>
  <c r="E105" i="11"/>
  <c r="E97" i="11"/>
  <c r="E89" i="11"/>
  <c r="E81" i="11"/>
  <c r="E73" i="11"/>
  <c r="E65" i="11"/>
  <c r="E57" i="11"/>
  <c r="E43" i="11"/>
  <c r="E51" i="11"/>
  <c r="E11" i="11"/>
  <c r="E3" i="11"/>
  <c r="E263" i="11"/>
  <c r="E255" i="11"/>
  <c r="E247" i="11"/>
  <c r="E239" i="11"/>
  <c r="E231" i="11"/>
  <c r="E223" i="11"/>
  <c r="E215" i="11"/>
  <c r="E207" i="11"/>
  <c r="E199" i="11"/>
  <c r="E191" i="11"/>
  <c r="E183" i="11"/>
  <c r="E175" i="11"/>
  <c r="E167" i="11"/>
  <c r="E159" i="11"/>
  <c r="E151" i="11"/>
  <c r="E143" i="11"/>
  <c r="E135" i="11"/>
  <c r="E127" i="11"/>
  <c r="E119" i="11"/>
  <c r="E111" i="11"/>
  <c r="E103" i="11"/>
  <c r="E95" i="11"/>
  <c r="E87" i="11"/>
  <c r="E79" i="11"/>
  <c r="E71" i="11"/>
  <c r="E63" i="11"/>
  <c r="E55" i="11"/>
  <c r="A2" i="8" a="1"/>
  <c r="A2" i="8" s="1"/>
  <c r="E26" i="11"/>
  <c r="E254" i="11"/>
  <c r="E230" i="11"/>
  <c r="E206" i="11"/>
  <c r="E182" i="11"/>
  <c r="E158" i="11"/>
  <c r="E54" i="11"/>
  <c r="E262" i="11"/>
  <c r="E222" i="11"/>
  <c r="E198" i="11"/>
  <c r="E174" i="11"/>
  <c r="E150" i="11"/>
  <c r="E134" i="11"/>
  <c r="E118" i="11"/>
  <c r="E110" i="11"/>
  <c r="E86" i="11"/>
  <c r="E78" i="11"/>
  <c r="E34" i="11"/>
  <c r="E214" i="11"/>
  <c r="E190" i="11"/>
  <c r="E166" i="11"/>
  <c r="E142" i="11"/>
  <c r="E126" i="11"/>
  <c r="E102" i="11"/>
  <c r="E70" i="11"/>
  <c r="E18" i="11"/>
  <c r="E246" i="11"/>
  <c r="E42" i="11"/>
  <c r="E261" i="11"/>
  <c r="E245" i="11"/>
  <c r="E213" i="11"/>
  <c r="E197" i="11"/>
  <c r="E165" i="11"/>
  <c r="E117" i="11"/>
  <c r="E93" i="11"/>
  <c r="E69" i="11"/>
  <c r="E41" i="11"/>
  <c r="E9" i="11"/>
  <c r="E253" i="11"/>
  <c r="E221" i="11"/>
  <c r="E181" i="11"/>
  <c r="E149" i="11"/>
  <c r="E125" i="11"/>
  <c r="E77" i="11"/>
  <c r="E49" i="11"/>
  <c r="E17" i="11"/>
  <c r="E252" i="11"/>
  <c r="E236" i="11"/>
  <c r="E220" i="11"/>
  <c r="E204" i="11"/>
  <c r="E188" i="11"/>
  <c r="E172" i="11"/>
  <c r="E164" i="11"/>
  <c r="E140" i="11"/>
  <c r="E124" i="11"/>
  <c r="E108" i="11"/>
  <c r="E92" i="11"/>
  <c r="E84" i="11"/>
  <c r="E68" i="11"/>
  <c r="E267" i="11"/>
  <c r="E251" i="11"/>
  <c r="E235" i="11"/>
  <c r="E219" i="11"/>
  <c r="E203" i="11"/>
  <c r="E171" i="11"/>
  <c r="E155" i="11"/>
  <c r="E139" i="11"/>
  <c r="E123" i="11"/>
  <c r="E107" i="11"/>
  <c r="E91" i="11"/>
  <c r="E75" i="11"/>
  <c r="E59" i="11"/>
  <c r="E47" i="11"/>
  <c r="E31" i="11"/>
  <c r="E7" i="11"/>
  <c r="E258" i="11"/>
  <c r="E234" i="11"/>
  <c r="E218" i="11"/>
  <c r="E210" i="11"/>
  <c r="E186" i="11"/>
  <c r="E170" i="11"/>
  <c r="E154" i="11"/>
  <c r="E138" i="11"/>
  <c r="E122" i="11"/>
  <c r="E82" i="11"/>
  <c r="E74" i="11"/>
  <c r="E46" i="11"/>
  <c r="E38" i="11"/>
  <c r="E30" i="11"/>
  <c r="E22" i="11"/>
  <c r="E14" i="11"/>
  <c r="E6" i="11"/>
  <c r="E229" i="11"/>
  <c r="E189" i="11"/>
  <c r="E157" i="11"/>
  <c r="E133" i="11"/>
  <c r="E101" i="11"/>
  <c r="E61" i="11"/>
  <c r="E33" i="11"/>
  <c r="E260" i="11"/>
  <c r="E2" i="11"/>
  <c r="E237" i="11"/>
  <c r="E205" i="11"/>
  <c r="E173" i="11"/>
  <c r="E141" i="11"/>
  <c r="E109" i="11"/>
  <c r="E85" i="11"/>
  <c r="E53" i="11"/>
  <c r="E25" i="11"/>
  <c r="E268" i="11"/>
  <c r="E244" i="11"/>
  <c r="E228" i="11"/>
  <c r="E212" i="11"/>
  <c r="E196" i="11"/>
  <c r="E180" i="11"/>
  <c r="E156" i="11"/>
  <c r="E148" i="11"/>
  <c r="E132" i="11"/>
  <c r="E116" i="11"/>
  <c r="E100" i="11"/>
  <c r="E76" i="11"/>
  <c r="E60" i="11"/>
  <c r="E259" i="11"/>
  <c r="E243" i="11"/>
  <c r="E227" i="11"/>
  <c r="E211" i="11"/>
  <c r="E195" i="11"/>
  <c r="E179" i="11"/>
  <c r="E163" i="11"/>
  <c r="E147" i="11"/>
  <c r="E131" i="11"/>
  <c r="E115" i="11"/>
  <c r="E99" i="11"/>
  <c r="E83" i="11"/>
  <c r="E67" i="11"/>
  <c r="E39" i="11"/>
  <c r="E23" i="11"/>
  <c r="E15" i="11"/>
  <c r="E266" i="11"/>
  <c r="E250" i="11"/>
  <c r="E242" i="11"/>
  <c r="E226" i="11"/>
  <c r="E202" i="11"/>
  <c r="E146" i="11"/>
  <c r="E114" i="11"/>
  <c r="E106" i="11"/>
  <c r="E90" i="11"/>
  <c r="E58" i="11"/>
  <c r="E264" i="11"/>
  <c r="E256" i="11"/>
  <c r="E248" i="11"/>
  <c r="E240" i="11"/>
  <c r="E232" i="11"/>
  <c r="E224" i="11"/>
  <c r="E216" i="11"/>
  <c r="E208" i="11"/>
  <c r="E200" i="11"/>
  <c r="E192" i="11"/>
  <c r="E184" i="11"/>
  <c r="E176" i="11"/>
  <c r="E168" i="11"/>
  <c r="E160" i="11"/>
  <c r="E152" i="11"/>
  <c r="E144" i="11"/>
  <c r="E136" i="11"/>
  <c r="E128" i="11"/>
  <c r="E120" i="11"/>
  <c r="E112" i="11"/>
  <c r="E104" i="11"/>
  <c r="E96" i="11"/>
  <c r="E88" i="11"/>
  <c r="E80" i="11"/>
  <c r="E72" i="11"/>
  <c r="E64" i="11"/>
  <c r="E56" i="11"/>
  <c r="E52" i="11"/>
  <c r="E44" i="11"/>
  <c r="E36" i="11"/>
  <c r="E28" i="11"/>
  <c r="E20" i="11"/>
  <c r="E12" i="11"/>
  <c r="E4" i="11"/>
  <c r="E194" i="11"/>
  <c r="E162" i="11"/>
  <c r="E130" i="11"/>
  <c r="E29" i="11"/>
  <c r="E98" i="11"/>
  <c r="E66" i="11"/>
  <c r="E48" i="11"/>
  <c r="E40" i="11"/>
  <c r="E32" i="11"/>
  <c r="E24" i="11"/>
  <c r="E16" i="11"/>
  <c r="E8" i="11"/>
  <c r="L2" i="9"/>
  <c r="I3" i="9"/>
  <c r="R2" i="9"/>
  <c r="A2" i="9"/>
  <c r="K2" i="9"/>
  <c r="AA2" i="9"/>
  <c r="D2" i="9"/>
  <c r="Z2" i="9"/>
  <c r="C2" i="9"/>
  <c r="Y2" i="9"/>
  <c r="W3" i="9"/>
  <c r="T2" i="9"/>
  <c r="V3" i="9"/>
  <c r="S2" i="9"/>
  <c r="O3" i="9"/>
  <c r="U2" i="9"/>
  <c r="M2" i="9"/>
  <c r="E2" i="9"/>
  <c r="X3" i="9"/>
  <c r="P3" i="9"/>
  <c r="H3" i="9"/>
  <c r="G3" i="9"/>
  <c r="N3" i="9"/>
  <c r="F3" i="9"/>
  <c r="J2" i="9"/>
  <c r="B2" i="9"/>
  <c r="U3" i="9"/>
  <c r="M3" i="9"/>
  <c r="E3" i="9"/>
  <c r="Q2" i="9"/>
  <c r="I2" i="9"/>
  <c r="A3" i="9"/>
  <c r="T3" i="9"/>
  <c r="L3" i="9"/>
  <c r="D3" i="9"/>
  <c r="X2" i="9"/>
  <c r="P2" i="9"/>
  <c r="H2" i="9"/>
  <c r="AA3" i="9"/>
  <c r="S3" i="9"/>
  <c r="K3" i="9"/>
  <c r="C3" i="9"/>
  <c r="O2" i="9"/>
  <c r="Z3" i="9"/>
  <c r="J3" i="9"/>
  <c r="B3" i="9"/>
  <c r="W2" i="9"/>
  <c r="G2" i="9"/>
  <c r="R3" i="9"/>
  <c r="V2" i="9"/>
  <c r="N2" i="9"/>
  <c r="F2" i="9"/>
  <c r="Y3" i="9"/>
  <c r="Q3" i="9"/>
  <c r="A2" i="7" a="1"/>
  <c r="A2" i="7" s="1"/>
  <c r="V2" i="10"/>
  <c r="U3" i="10"/>
  <c r="R2" i="10"/>
  <c r="Q3" i="10"/>
  <c r="U2" i="10"/>
  <c r="M2" i="10"/>
  <c r="E2" i="10"/>
  <c r="S3" i="10"/>
  <c r="R3" i="10"/>
  <c r="O2" i="10"/>
  <c r="A2" i="10"/>
  <c r="G3" i="10"/>
  <c r="L2" i="10"/>
  <c r="D2" i="10"/>
  <c r="K3" i="10"/>
  <c r="P3" i="10"/>
  <c r="N3" i="10"/>
  <c r="F3" i="10"/>
  <c r="S2" i="10"/>
  <c r="K2" i="10"/>
  <c r="M3" i="10" l="1"/>
  <c r="F2" i="10"/>
  <c r="V3" i="10"/>
  <c r="T2" i="10"/>
  <c r="P2" i="10"/>
  <c r="H3" i="10"/>
  <c r="N2" i="10"/>
  <c r="C2" i="10"/>
  <c r="I3" i="10"/>
  <c r="O3" i="10"/>
  <c r="I2" i="10"/>
  <c r="B3" i="10"/>
  <c r="G2" i="10"/>
  <c r="B2" i="10"/>
  <c r="A5" i="10" s="1" a="1"/>
  <c r="A5" i="10" s="1"/>
  <c r="C5" i="10" s="1"/>
  <c r="W2" i="10"/>
  <c r="W3" i="10"/>
  <c r="D3" i="10"/>
  <c r="Q2" i="10"/>
  <c r="J3" i="10"/>
  <c r="J2" i="10"/>
  <c r="H2" i="10"/>
  <c r="A3" i="10"/>
  <c r="E3" i="10"/>
  <c r="L3" i="10"/>
  <c r="T3" i="10"/>
  <c r="A5" i="9" a="1"/>
  <c r="C15" i="9" s="1"/>
  <c r="C6" i="10" l="1"/>
  <c r="C20" i="10"/>
  <c r="C9" i="10"/>
  <c r="C10" i="10"/>
  <c r="C25" i="10"/>
  <c r="C12" i="10"/>
  <c r="C26" i="10"/>
  <c r="C16" i="10"/>
  <c r="C11" i="10"/>
  <c r="C18" i="10"/>
  <c r="C22" i="10"/>
  <c r="C13" i="10"/>
  <c r="C8" i="10"/>
  <c r="C24" i="10"/>
  <c r="C7" i="10"/>
  <c r="C23" i="10"/>
  <c r="C19" i="10"/>
  <c r="C14" i="10"/>
  <c r="C17" i="10"/>
  <c r="C21" i="10"/>
  <c r="C15" i="10"/>
  <c r="C17" i="9"/>
  <c r="C7" i="9"/>
  <c r="C22" i="9"/>
  <c r="C12" i="9"/>
  <c r="C14" i="9"/>
  <c r="C27" i="9"/>
  <c r="C9" i="9"/>
  <c r="A5" i="9"/>
  <c r="C5" i="9" s="1"/>
  <c r="C6" i="9"/>
  <c r="C19" i="9"/>
  <c r="C24" i="9"/>
  <c r="C29" i="9"/>
  <c r="C11" i="9"/>
  <c r="C16" i="9"/>
  <c r="C21" i="9"/>
  <c r="C26" i="9"/>
  <c r="C8" i="9"/>
  <c r="C13" i="9"/>
  <c r="C18" i="9"/>
  <c r="C31" i="9"/>
  <c r="C28" i="9"/>
  <c r="C10" i="9"/>
  <c r="C23" i="9"/>
  <c r="C30" i="9"/>
  <c r="C20" i="9"/>
  <c r="C2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<sst xmlns="http://schemas.openxmlformats.org/spreadsheetml/2006/main" count="7151" uniqueCount="2095">
  <si>
    <t>Name</t>
  </si>
  <si>
    <t>Team</t>
  </si>
  <si>
    <t>G</t>
  </si>
  <si>
    <t>AB</t>
  </si>
  <si>
    <t>PA</t>
  </si>
  <si>
    <t>H</t>
  </si>
  <si>
    <t>HR</t>
  </si>
  <si>
    <t>RBI</t>
  </si>
  <si>
    <t>SB</t>
  </si>
  <si>
    <t>AVG</t>
  </si>
  <si>
    <t>BB%</t>
  </si>
  <si>
    <t>K%</t>
  </si>
  <si>
    <t>OBP</t>
  </si>
  <si>
    <t>SLG</t>
  </si>
  <si>
    <t>OPS</t>
  </si>
  <si>
    <t>wOBA</t>
  </si>
  <si>
    <t>WAR</t>
  </si>
  <si>
    <t>wRC+</t>
  </si>
  <si>
    <t>WPA</t>
  </si>
  <si>
    <t>wSB</t>
  </si>
  <si>
    <t>AVG+</t>
  </si>
  <si>
    <t>OBP+</t>
  </si>
  <si>
    <t>SLG+</t>
  </si>
  <si>
    <t>NameASCII</t>
  </si>
  <si>
    <t>PlayerId</t>
  </si>
  <si>
    <t>MLBAMID</t>
  </si>
  <si>
    <t>Randy Johnson</t>
  </si>
  <si>
    <t>- - -</t>
  </si>
  <si>
    <t>Tom Glavine</t>
  </si>
  <si>
    <t>Chipper Jones</t>
  </si>
  <si>
    <t>ATL</t>
  </si>
  <si>
    <t>Greg Maddux</t>
  </si>
  <si>
    <t>John Smoltz</t>
  </si>
  <si>
    <t>Rickey Henderson</t>
  </si>
  <si>
    <t>Pedro Martinez</t>
  </si>
  <si>
    <t>Frank Thomas</t>
  </si>
  <si>
    <t>Fred McGriff</t>
  </si>
  <si>
    <t>Ken Griffey Jr.</t>
  </si>
  <si>
    <t>Barry Larkin</t>
  </si>
  <si>
    <t>CIN</t>
  </si>
  <si>
    <t>Jim Thome</t>
  </si>
  <si>
    <t>Todd Helton</t>
  </si>
  <si>
    <t>COL</t>
  </si>
  <si>
    <t>Larry Walker</t>
  </si>
  <si>
    <t>Jeff Bagwell</t>
  </si>
  <si>
    <t>HOU</t>
  </si>
  <si>
    <t>Craig Biggio</t>
  </si>
  <si>
    <t>Adrian Beltré</t>
  </si>
  <si>
    <t>Adrian Beltre</t>
  </si>
  <si>
    <t>David Ortiz</t>
  </si>
  <si>
    <t>Vladimir Guerrero</t>
  </si>
  <si>
    <t>Derek Jeter</t>
  </si>
  <si>
    <t>NYY</t>
  </si>
  <si>
    <t>Mike Mussina</t>
  </si>
  <si>
    <t>Mariano Rivera</t>
  </si>
  <si>
    <t>Roberto Alomar</t>
  </si>
  <si>
    <t>Mike Piazza</t>
  </si>
  <si>
    <t>Scott Rolen</t>
  </si>
  <si>
    <t>Trevor Hoffman</t>
  </si>
  <si>
    <t>Edgar Martinez</t>
  </si>
  <si>
    <t>SEA</t>
  </si>
  <si>
    <t>Ivan Rodriguez</t>
  </si>
  <si>
    <t>Roy Halladay</t>
  </si>
  <si>
    <t>Tim Raines</t>
  </si>
  <si>
    <t>Joe Mauer</t>
  </si>
  <si>
    <t>MIN</t>
  </si>
  <si>
    <t>Hank Aaron</t>
  </si>
  <si>
    <t>Grover Alexander</t>
  </si>
  <si>
    <t>Cap Anson</t>
  </si>
  <si>
    <t>Luis Aparicio</t>
  </si>
  <si>
    <t>Luke Appling</t>
  </si>
  <si>
    <t>CHW</t>
  </si>
  <si>
    <t>Richie Ashburn</t>
  </si>
  <si>
    <t>Earl Averill</t>
  </si>
  <si>
    <t>Harold Baines</t>
  </si>
  <si>
    <t>Home Run Baker</t>
  </si>
  <si>
    <t>Dave Bancroft</t>
  </si>
  <si>
    <t>Ernie Banks</t>
  </si>
  <si>
    <t>CHC</t>
  </si>
  <si>
    <t>Jake Beckley</t>
  </si>
  <si>
    <t>Johnny Bench</t>
  </si>
  <si>
    <t>Chief Bender</t>
  </si>
  <si>
    <t>Yogi Berra</t>
  </si>
  <si>
    <t>Bert Blyleven</t>
  </si>
  <si>
    <t>Wade Boggs</t>
  </si>
  <si>
    <t>Jim Bottomley</t>
  </si>
  <si>
    <t>Lou Boudreau</t>
  </si>
  <si>
    <t>Ken Boyer</t>
  </si>
  <si>
    <t>Roger Bresnahan</t>
  </si>
  <si>
    <t>George Brett</t>
  </si>
  <si>
    <t>KCR</t>
  </si>
  <si>
    <t>Lou Brock</t>
  </si>
  <si>
    <t>Dan Brouthers</t>
  </si>
  <si>
    <t>Mordecai Brown</t>
  </si>
  <si>
    <t>Willard Brown</t>
  </si>
  <si>
    <t>Jim Bunning</t>
  </si>
  <si>
    <t>Jesse Burkett</t>
  </si>
  <si>
    <t>Bert Campaneris</t>
  </si>
  <si>
    <t>Roy Campanella</t>
  </si>
  <si>
    <t>Rod Carew</t>
  </si>
  <si>
    <t>Max Carey</t>
  </si>
  <si>
    <t>Steve Carlton</t>
  </si>
  <si>
    <t>Gary Carter</t>
  </si>
  <si>
    <t>Orlando Cepeda</t>
  </si>
  <si>
    <t>Frank Chance</t>
  </si>
  <si>
    <t>Jack Chesbro</t>
  </si>
  <si>
    <t>Fred Clarke</t>
  </si>
  <si>
    <t>John Clarkson</t>
  </si>
  <si>
    <t>Roberto Clemente</t>
  </si>
  <si>
    <t>PIT</t>
  </si>
  <si>
    <t>Ty Cobb</t>
  </si>
  <si>
    <t>Mickey Cochrane</t>
  </si>
  <si>
    <t>Rocky Colavito</t>
  </si>
  <si>
    <t>Eddie Collins</t>
  </si>
  <si>
    <t>Jimmy Collins</t>
  </si>
  <si>
    <t>Earle Combs</t>
  </si>
  <si>
    <t>Roger Connor</t>
  </si>
  <si>
    <t>Stan Coveleski</t>
  </si>
  <si>
    <t>Sam Crawford</t>
  </si>
  <si>
    <t>Joe Cronin</t>
  </si>
  <si>
    <t>Mike Cuellar</t>
  </si>
  <si>
    <t>Kiki Cuyler</t>
  </si>
  <si>
    <t>George Davis</t>
  </si>
  <si>
    <t>Andre Dawson</t>
  </si>
  <si>
    <t>Dizzy Dean</t>
  </si>
  <si>
    <t>Ed Delahanty</t>
  </si>
  <si>
    <t>Bill Dickey</t>
  </si>
  <si>
    <t>Joe DiMaggio</t>
  </si>
  <si>
    <t>Larry Doby</t>
  </si>
  <si>
    <t>Bobby Doerr</t>
  </si>
  <si>
    <t>BOS</t>
  </si>
  <si>
    <t>Don Drysdale</t>
  </si>
  <si>
    <t>BRO</t>
  </si>
  <si>
    <t>Hugh Duffy</t>
  </si>
  <si>
    <t>Dennis Eckersley</t>
  </si>
  <si>
    <t>Johnny Evers</t>
  </si>
  <si>
    <t>Buck Ewing</t>
  </si>
  <si>
    <t>Red Faber</t>
  </si>
  <si>
    <t>Bob Feller</t>
  </si>
  <si>
    <t>CLE</t>
  </si>
  <si>
    <t>Rick Ferrell</t>
  </si>
  <si>
    <t>Rollie Fingers</t>
  </si>
  <si>
    <t>Carlton Fisk</t>
  </si>
  <si>
    <t>Elmer Flick</t>
  </si>
  <si>
    <t>Whitey Ford</t>
  </si>
  <si>
    <t>Nellie Fox</t>
  </si>
  <si>
    <t>Jimmie Foxx</t>
  </si>
  <si>
    <t>Frankie Frisch</t>
  </si>
  <si>
    <t>Pud Galvin</t>
  </si>
  <si>
    <t>Steve Garvey</t>
  </si>
  <si>
    <t>Charlie Gehringer</t>
  </si>
  <si>
    <t>DET</t>
  </si>
  <si>
    <t>Lou Gehrig</t>
  </si>
  <si>
    <t>Bob Gibson</t>
  </si>
  <si>
    <t>STL</t>
  </si>
  <si>
    <t>Lefty Gomez</t>
  </si>
  <si>
    <t>Joe Gordon</t>
  </si>
  <si>
    <t>Goose Goslin</t>
  </si>
  <si>
    <t>Rich Gossage</t>
  </si>
  <si>
    <t>Hank Greenberg</t>
  </si>
  <si>
    <t>Clark Griffith</t>
  </si>
  <si>
    <t>Burleigh Grimes</t>
  </si>
  <si>
    <t>Lefty Grove</t>
  </si>
  <si>
    <t>Tony Gwynn</t>
  </si>
  <si>
    <t>SDP</t>
  </si>
  <si>
    <t>Chick Hafey</t>
  </si>
  <si>
    <t>Jesse Haines</t>
  </si>
  <si>
    <t>Billy Hamilton</t>
  </si>
  <si>
    <t>Gabby Hartnett</t>
  </si>
  <si>
    <t>Harry Heilmann</t>
  </si>
  <si>
    <t>Billy Herman</t>
  </si>
  <si>
    <t>Gil Hodges</t>
  </si>
  <si>
    <t>Harry Hooper</t>
  </si>
  <si>
    <t>Rogers Hornsby</t>
  </si>
  <si>
    <t>Waite Hoyt</t>
  </si>
  <si>
    <t>Carl Hubbell</t>
  </si>
  <si>
    <t>NYG</t>
  </si>
  <si>
    <t>Catfish Hunter</t>
  </si>
  <si>
    <t>Monte Irvin</t>
  </si>
  <si>
    <t>Reggie Jackson</t>
  </si>
  <si>
    <t>Travis Jackson</t>
  </si>
  <si>
    <t>Fergie Jenkins</t>
  </si>
  <si>
    <t>Hughie Jennings</t>
  </si>
  <si>
    <t>Walter Johnson</t>
  </si>
  <si>
    <t>WAS</t>
  </si>
  <si>
    <t>Addie Joss</t>
  </si>
  <si>
    <t>Jim Kaat</t>
  </si>
  <si>
    <t>Al Kaline</t>
  </si>
  <si>
    <t>Tim Keefe</t>
  </si>
  <si>
    <t>Willie Keeler</t>
  </si>
  <si>
    <t>Joe Kelley</t>
  </si>
  <si>
    <t>George Kell</t>
  </si>
  <si>
    <t>George Kelly</t>
  </si>
  <si>
    <t>King Kelly</t>
  </si>
  <si>
    <t>Harmon Killebrew</t>
  </si>
  <si>
    <t>Ralph Kiner</t>
  </si>
  <si>
    <t>Chuck Klein</t>
  </si>
  <si>
    <t>Ted Kluszewski</t>
  </si>
  <si>
    <t>Sandy Koufax</t>
  </si>
  <si>
    <t>Nap Lajoie</t>
  </si>
  <si>
    <t>Tony Lazzeri</t>
  </si>
  <si>
    <t>Bob Lemon</t>
  </si>
  <si>
    <t>Freddie Lindstrom</t>
  </si>
  <si>
    <t>Mickey Lolich</t>
  </si>
  <si>
    <t>Ernie Lombardi</t>
  </si>
  <si>
    <t>Ted Lyons</t>
  </si>
  <si>
    <t>Mickey Mantle</t>
  </si>
  <si>
    <t>Heinie Manush</t>
  </si>
  <si>
    <t>Rabbit Maranville</t>
  </si>
  <si>
    <t>Juan Marichal</t>
  </si>
  <si>
    <t>Roger Maris</t>
  </si>
  <si>
    <t>Rube Marquard</t>
  </si>
  <si>
    <t>Christy Mathewson</t>
  </si>
  <si>
    <t>Eddie Mathews</t>
  </si>
  <si>
    <t>Lee May</t>
  </si>
  <si>
    <t>Willie Mays</t>
  </si>
  <si>
    <t>Bill Mazeroski</t>
  </si>
  <si>
    <t>Tommy McCarthy</t>
  </si>
  <si>
    <t>Willie McCovey</t>
  </si>
  <si>
    <t>Joe McGinnity</t>
  </si>
  <si>
    <t>Bid McPhee</t>
  </si>
  <si>
    <t>Joe Medwick</t>
  </si>
  <si>
    <t>Minnie Minoso</t>
  </si>
  <si>
    <t>Johnny Mize</t>
  </si>
  <si>
    <t>Paul Molitor</t>
  </si>
  <si>
    <t>Joe Morgan</t>
  </si>
  <si>
    <t>Jack Morris</t>
  </si>
  <si>
    <t>Thurman Munson</t>
  </si>
  <si>
    <t>Eddie Murray</t>
  </si>
  <si>
    <t>Stan Musial</t>
  </si>
  <si>
    <t>Hal Newhouser</t>
  </si>
  <si>
    <t>Kid Nichols</t>
  </si>
  <si>
    <t>Phil Niekro</t>
  </si>
  <si>
    <t>MIL</t>
  </si>
  <si>
    <t>Tony Oliva</t>
  </si>
  <si>
    <t>Jim O'Rourke</t>
  </si>
  <si>
    <t>Mel Ott</t>
  </si>
  <si>
    <t>Satchel Paige</t>
  </si>
  <si>
    <t>Jim Palmer</t>
  </si>
  <si>
    <t>BAL</t>
  </si>
  <si>
    <t>Herb Pennock</t>
  </si>
  <si>
    <t>Tony Perez</t>
  </si>
  <si>
    <t>Gaylord Perry</t>
  </si>
  <si>
    <t>Eddie Plank</t>
  </si>
  <si>
    <t>Kirby Puckett</t>
  </si>
  <si>
    <t>Old Hoss Radbourn</t>
  </si>
  <si>
    <t>Pee Wee Reese</t>
  </si>
  <si>
    <t>Jim Rice</t>
  </si>
  <si>
    <t>Sam Rice</t>
  </si>
  <si>
    <t>Cal Ripken Jr.</t>
  </si>
  <si>
    <t>Eppa Rixey</t>
  </si>
  <si>
    <t>Phil Rizzuto</t>
  </si>
  <si>
    <t>Robin Roberts</t>
  </si>
  <si>
    <t>Brooks Robinson</t>
  </si>
  <si>
    <t>Frank Robinson</t>
  </si>
  <si>
    <t>Jackie Robinson</t>
  </si>
  <si>
    <t>Edd Roush</t>
  </si>
  <si>
    <t>Red Ruffing</t>
  </si>
  <si>
    <t>Amos Rusie</t>
  </si>
  <si>
    <t>Babe Ruth</t>
  </si>
  <si>
    <t>Nolan Ryan</t>
  </si>
  <si>
    <t>Ryne Sandberg</t>
  </si>
  <si>
    <t>Ron Santo</t>
  </si>
  <si>
    <t>Ray Schalk</t>
  </si>
  <si>
    <t>Mike Schmidt</t>
  </si>
  <si>
    <t>PHI</t>
  </si>
  <si>
    <t>Red Schoendienst</t>
  </si>
  <si>
    <t>Tom Seaver</t>
  </si>
  <si>
    <t>Joe Sewell</t>
  </si>
  <si>
    <t>Al Simmons</t>
  </si>
  <si>
    <t>Ted Simmons</t>
  </si>
  <si>
    <t>George Sisler</t>
  </si>
  <si>
    <t>Enos Slaughter</t>
  </si>
  <si>
    <t>Lee Smith</t>
  </si>
  <si>
    <t>Ozzie Smith</t>
  </si>
  <si>
    <t>Duke Snider</t>
  </si>
  <si>
    <t>Warren Spahn</t>
  </si>
  <si>
    <t>Tristram Speaker</t>
  </si>
  <si>
    <t>Willie Stargell</t>
  </si>
  <si>
    <t>Bruce Sutter</t>
  </si>
  <si>
    <t>Don Sutton</t>
  </si>
  <si>
    <t>Bill Terry</t>
  </si>
  <si>
    <t>Sam Thompson</t>
  </si>
  <si>
    <t>Joe Tinker</t>
  </si>
  <si>
    <t>Alan Trammell</t>
  </si>
  <si>
    <t>Pie Traynor</t>
  </si>
  <si>
    <t>Dazzy Vance</t>
  </si>
  <si>
    <t>Arky Vaughan</t>
  </si>
  <si>
    <t>Rube Waddell</t>
  </si>
  <si>
    <t>Honus Wagner</t>
  </si>
  <si>
    <t>Bobby Wallace</t>
  </si>
  <si>
    <t>Ed Walsh</t>
  </si>
  <si>
    <t>Lloyd Waner</t>
  </si>
  <si>
    <t>Paul Waner</t>
  </si>
  <si>
    <t>John Ward</t>
  </si>
  <si>
    <t>Mickey Welch</t>
  </si>
  <si>
    <t>Zack Wheat</t>
  </si>
  <si>
    <t>Deacon White</t>
  </si>
  <si>
    <t>Hoyt Wilhelm</t>
  </si>
  <si>
    <t>Billy Williams</t>
  </si>
  <si>
    <t>Ted Williams</t>
  </si>
  <si>
    <t>Vic Willis</t>
  </si>
  <si>
    <t>Hack Wilson</t>
  </si>
  <si>
    <t>Dave Winfield</t>
  </si>
  <si>
    <t>Early Wynn</t>
  </si>
  <si>
    <t>Carl Yastrzemski</t>
  </si>
  <si>
    <t>Cy Young</t>
  </si>
  <si>
    <t>Ross Youngs</t>
  </si>
  <si>
    <t>Robin Yount</t>
  </si>
  <si>
    <t>Def</t>
  </si>
  <si>
    <t>LAD</t>
  </si>
  <si>
    <t>NYM</t>
  </si>
  <si>
    <t>PHA</t>
  </si>
  <si>
    <t>SFG</t>
  </si>
  <si>
    <t>Bat</t>
  </si>
  <si>
    <t>Fld</t>
  </si>
  <si>
    <t>Clutch</t>
  </si>
  <si>
    <t>BsR</t>
  </si>
  <si>
    <t>UBR</t>
  </si>
  <si>
    <t>Pete Rose</t>
  </si>
  <si>
    <t>Albert Pujols</t>
  </si>
  <si>
    <t>Barry Bonds</t>
  </si>
  <si>
    <t>Alex Rodriguez</t>
  </si>
  <si>
    <t>Rafael Palmeiro</t>
  </si>
  <si>
    <t>Omar Vizquel</t>
  </si>
  <si>
    <t>Miguel Cabrera</t>
  </si>
  <si>
    <t>Rusty Staub</t>
  </si>
  <si>
    <t>Carlos Beltrán</t>
  </si>
  <si>
    <t>Carlos Beltran</t>
  </si>
  <si>
    <t>Gary Sheffield</t>
  </si>
  <si>
    <t>Johnny Damon</t>
  </si>
  <si>
    <t>Darrell Evans</t>
  </si>
  <si>
    <t>Ichiro Suzuki</t>
  </si>
  <si>
    <t>Dwight Evans</t>
  </si>
  <si>
    <t>Luis Gonzalez</t>
  </si>
  <si>
    <t>Steve Finley</t>
  </si>
  <si>
    <t>Vada Pinson</t>
  </si>
  <si>
    <t>Bill Dahlen</t>
  </si>
  <si>
    <t>Jimmy Rollins</t>
  </si>
  <si>
    <t>Graig Nettles</t>
  </si>
  <si>
    <t>Dave Parker</t>
  </si>
  <si>
    <t>Bobby Abreu</t>
  </si>
  <si>
    <t>Bill Buckner</t>
  </si>
  <si>
    <t>Buddy Bell</t>
  </si>
  <si>
    <t>Chili Davis</t>
  </si>
  <si>
    <t>Lou Whitaker</t>
  </si>
  <si>
    <t>Doc Cramer</t>
  </si>
  <si>
    <t>Sammy Sosa</t>
  </si>
  <si>
    <t>Mickey Vernon</t>
  </si>
  <si>
    <t>Willie Davis</t>
  </si>
  <si>
    <t>Gary Gaetti</t>
  </si>
  <si>
    <t>Al Oliver</t>
  </si>
  <si>
    <t>Manny Ramirez</t>
  </si>
  <si>
    <t>Julio Franco</t>
  </si>
  <si>
    <t>Lave Cross</t>
  </si>
  <si>
    <t>Torii Hunter</t>
  </si>
  <si>
    <t>Dave Concepcion</t>
  </si>
  <si>
    <t>Robinson Canó</t>
  </si>
  <si>
    <t>Robinson Cano</t>
  </si>
  <si>
    <t>Brett Butler</t>
  </si>
  <si>
    <t>Jeff Kent</t>
  </si>
  <si>
    <t>Paul Konerko</t>
  </si>
  <si>
    <t>Willie Randolph</t>
  </si>
  <si>
    <t>Don Baylor</t>
  </si>
  <si>
    <t>Tommy Corcoran</t>
  </si>
  <si>
    <t>Jimmy Dykes</t>
  </si>
  <si>
    <t>Nick Markakis</t>
  </si>
  <si>
    <t>Brian Downing</t>
  </si>
  <si>
    <t>Mark Grace</t>
  </si>
  <si>
    <t>Kenny Lofton</t>
  </si>
  <si>
    <t>Miguel Tejada</t>
  </si>
  <si>
    <t>Garret Anderson</t>
  </si>
  <si>
    <t>Eddie Yost</t>
  </si>
  <si>
    <t>Joe Judge</t>
  </si>
  <si>
    <t>Andrew McCutchen</t>
  </si>
  <si>
    <t>Joe Carter</t>
  </si>
  <si>
    <t>Jimmy Sheckard</t>
  </si>
  <si>
    <t>Tony Phillips</t>
  </si>
  <si>
    <t>Larry Bowa</t>
  </si>
  <si>
    <t>B.J. Surhoff</t>
  </si>
  <si>
    <t>Jimmy Ryan</t>
  </si>
  <si>
    <t>Joe Kuhel</t>
  </si>
  <si>
    <t>Edgar Renteria</t>
  </si>
  <si>
    <t>John Olerud</t>
  </si>
  <si>
    <t>Bernie Williams</t>
  </si>
  <si>
    <t>Tommy Leach</t>
  </si>
  <si>
    <t>Dale Murphy</t>
  </si>
  <si>
    <t>Aramis Ramirez</t>
  </si>
  <si>
    <t>George Van Haltren</t>
  </si>
  <si>
    <t>Marquis Grissom</t>
  </si>
  <si>
    <t>Jose Cruz</t>
  </si>
  <si>
    <t>Andres Galarraga</t>
  </si>
  <si>
    <t>Jason Giambi</t>
  </si>
  <si>
    <t>Tim Wallach</t>
  </si>
  <si>
    <t>Jim Gilliam</t>
  </si>
  <si>
    <t>Fred Tenney</t>
  </si>
  <si>
    <t>Joe Torre</t>
  </si>
  <si>
    <t>Tony Fernandez</t>
  </si>
  <si>
    <t>Carlos Lee</t>
  </si>
  <si>
    <t>Ruben Sierra</t>
  </si>
  <si>
    <t>Carlos Santana</t>
  </si>
  <si>
    <t>Toby Harrah</t>
  </si>
  <si>
    <t>Joey Votto</t>
  </si>
  <si>
    <t>Charlie Grimm</t>
  </si>
  <si>
    <t>Dick Bartell</t>
  </si>
  <si>
    <t>Jake Daubert</t>
  </si>
  <si>
    <t>Freddie Freeman</t>
  </si>
  <si>
    <t>Donie Bush</t>
  </si>
  <si>
    <t>Jason Kendall</t>
  </si>
  <si>
    <t>Andruw Jones</t>
  </si>
  <si>
    <t>Ed Konetchy</t>
  </si>
  <si>
    <t>Carlos Delgado</t>
  </si>
  <si>
    <t>Todd Zeile</t>
  </si>
  <si>
    <t>Stuffy McInnis</t>
  </si>
  <si>
    <t>Michael Young</t>
  </si>
  <si>
    <t>Elvis Andrus</t>
  </si>
  <si>
    <t>Ken Singleton</t>
  </si>
  <si>
    <t>Yadier Molina</t>
  </si>
  <si>
    <t>Keith Hernandez</t>
  </si>
  <si>
    <t>Sherry Magee</t>
  </si>
  <si>
    <t>Don Kessinger</t>
  </si>
  <si>
    <t>Jay Bell</t>
  </si>
  <si>
    <t>Stan Hack</t>
  </si>
  <si>
    <t>Tony Taylor</t>
  </si>
  <si>
    <t>Herman Long</t>
  </si>
  <si>
    <t>Frank White</t>
  </si>
  <si>
    <t>Ron Fairly</t>
  </si>
  <si>
    <t>Ray Durham</t>
  </si>
  <si>
    <t>Nelson Cruz</t>
  </si>
  <si>
    <t>Alfonso Soriano</t>
  </si>
  <si>
    <t>Roger Peckinpaugh</t>
  </si>
  <si>
    <t>Dummy Hoy</t>
  </si>
  <si>
    <t>Ron Cey</t>
  </si>
  <si>
    <t>Paul O'Neill</t>
  </si>
  <si>
    <t>Adam Dunn</t>
  </si>
  <si>
    <t>Willie Wilson</t>
  </si>
  <si>
    <t>Chris Chambliss</t>
  </si>
  <si>
    <t>Clyde Milan</t>
  </si>
  <si>
    <t>Curtis Granderson</t>
  </si>
  <si>
    <t>Maury Wills</t>
  </si>
  <si>
    <t>Ian Kinsler</t>
  </si>
  <si>
    <t>Paul Goldschmidt</t>
  </si>
  <si>
    <t>Sal Bando</t>
  </si>
  <si>
    <t>Will Clark</t>
  </si>
  <si>
    <t>Juan Pierre</t>
  </si>
  <si>
    <t>Raul Ibanez</t>
  </si>
  <si>
    <t>Robin Ventura</t>
  </si>
  <si>
    <t>George Scott</t>
  </si>
  <si>
    <t>Bobby Bonilla</t>
  </si>
  <si>
    <t>Orlando Cabrera</t>
  </si>
  <si>
    <t>Wally Moses</t>
  </si>
  <si>
    <t>George Burns</t>
  </si>
  <si>
    <t>Amos Otis</t>
  </si>
  <si>
    <t>José Reyes</t>
  </si>
  <si>
    <t>Jose Reyes</t>
  </si>
  <si>
    <t>Jack Clark</t>
  </si>
  <si>
    <t>Bobby Grich</t>
  </si>
  <si>
    <t>Garry Templeton</t>
  </si>
  <si>
    <t>Evan Longoria</t>
  </si>
  <si>
    <t>Kid Gleason</t>
  </si>
  <si>
    <t>Bob Elliott</t>
  </si>
  <si>
    <t>Gary Matthews</t>
  </si>
  <si>
    <t>Willie McGee</t>
  </si>
  <si>
    <t>Buddy Myer</t>
  </si>
  <si>
    <t>Tom Brown</t>
  </si>
  <si>
    <t>Dick Groat</t>
  </si>
  <si>
    <t>Ellis Burks</t>
  </si>
  <si>
    <t>Victor Martinez</t>
  </si>
  <si>
    <t>Royce Clayton</t>
  </si>
  <si>
    <t>Chris Speier</t>
  </si>
  <si>
    <t>Bob Boone</t>
  </si>
  <si>
    <t>Cesar Cedeno</t>
  </si>
  <si>
    <t>Patsy Donovan</t>
  </si>
  <si>
    <t>Jose Canseco</t>
  </si>
  <si>
    <t>Edwin Encarnación</t>
  </si>
  <si>
    <t>Edwin Encarnacion</t>
  </si>
  <si>
    <t>Wally Joyner</t>
  </si>
  <si>
    <t>Bobby Bonds</t>
  </si>
  <si>
    <t>Devon White</t>
  </si>
  <si>
    <t>Hal McRae</t>
  </si>
  <si>
    <t>Willie Horton</t>
  </si>
  <si>
    <t>Reggie Smith</t>
  </si>
  <si>
    <t>Ken Griffey</t>
  </si>
  <si>
    <t>Bob Johnson</t>
  </si>
  <si>
    <t>Adrián González</t>
  </si>
  <si>
    <t>Adrian Gonzalez</t>
  </si>
  <si>
    <t>Tino Martinez</t>
  </si>
  <si>
    <t>Jose Altuve</t>
  </si>
  <si>
    <t>Mark Teixeira</t>
  </si>
  <si>
    <t>Dusty Baker Jr.</t>
  </si>
  <si>
    <t>Bill Russell</t>
  </si>
  <si>
    <t>Jimmy Wynn</t>
  </si>
  <si>
    <t>Brandon Phillips</t>
  </si>
  <si>
    <t>Matt Holliday</t>
  </si>
  <si>
    <t>Jim Edmonds</t>
  </si>
  <si>
    <t>Derrek Lee</t>
  </si>
  <si>
    <t>Shawn Green</t>
  </si>
  <si>
    <t>Del Ennis</t>
  </si>
  <si>
    <t>Hal Chase</t>
  </si>
  <si>
    <t>Cecil Cooper</t>
  </si>
  <si>
    <t>Fred Lynn</t>
  </si>
  <si>
    <t>Moises Alou</t>
  </si>
  <si>
    <t>Norm Cash</t>
  </si>
  <si>
    <t>Felipe Alou</t>
  </si>
  <si>
    <t>Carney Lansford</t>
  </si>
  <si>
    <t>Fielder Jones</t>
  </si>
  <si>
    <t>Placido Polanco</t>
  </si>
  <si>
    <t>Mike Cameron</t>
  </si>
  <si>
    <t>Chet Lemon</t>
  </si>
  <si>
    <t>Chase Utley</t>
  </si>
  <si>
    <t>Brian Giles</t>
  </si>
  <si>
    <t>George Hendrick</t>
  </si>
  <si>
    <t>Alvin Dark</t>
  </si>
  <si>
    <t>Wally Pipp</t>
  </si>
  <si>
    <t>A.J. Pierzynski</t>
  </si>
  <si>
    <t>Lance Berkman</t>
  </si>
  <si>
    <t>George Foster</t>
  </si>
  <si>
    <t>Boog Powell</t>
  </si>
  <si>
    <t>Lance Parrish</t>
  </si>
  <si>
    <t>Jeff Conine</t>
  </si>
  <si>
    <t>Magglio Ordonez</t>
  </si>
  <si>
    <t>Bobby Lowe</t>
  </si>
  <si>
    <t>Tommy Davis</t>
  </si>
  <si>
    <t>Brady Anderson</t>
  </si>
  <si>
    <t>Roy White</t>
  </si>
  <si>
    <t>Don Mattingly</t>
  </si>
  <si>
    <t>Cy Williams</t>
  </si>
  <si>
    <t>Bobby Murcer</t>
  </si>
  <si>
    <t>Phil Cavarretta</t>
  </si>
  <si>
    <t>Jose Cardenal</t>
  </si>
  <si>
    <t>Larry Gardner</t>
  </si>
  <si>
    <t>Dixie Walker</t>
  </si>
  <si>
    <t>Mark McGwire</t>
  </si>
  <si>
    <t>Roy McMillan</t>
  </si>
  <si>
    <t>Justin Upton</t>
  </si>
  <si>
    <t>Terry Pendleton</t>
  </si>
  <si>
    <t>Steve Sax</t>
  </si>
  <si>
    <t>Harvey Kuenn</t>
  </si>
  <si>
    <t>Ed McKean</t>
  </si>
  <si>
    <t>Del Pratt</t>
  </si>
  <si>
    <t>Mark Grudzielanek</t>
  </si>
  <si>
    <t>Matt Williams</t>
  </si>
  <si>
    <t>Marty McManus</t>
  </si>
  <si>
    <t>Bobby Veach</t>
  </si>
  <si>
    <t>Pinky Higgins</t>
  </si>
  <si>
    <t>Jack Glasscock</t>
  </si>
  <si>
    <t>Melky Cabrera</t>
  </si>
  <si>
    <t>Greg Luzinski</t>
  </si>
  <si>
    <t>Manny Machado</t>
  </si>
  <si>
    <t>Benito Santiago</t>
  </si>
  <si>
    <t>Adam Jones</t>
  </si>
  <si>
    <t>Arlie Latham</t>
  </si>
  <si>
    <t>Charlie Jamieson</t>
  </si>
  <si>
    <t>Luis Castillo</t>
  </si>
  <si>
    <t>Paul Hines</t>
  </si>
  <si>
    <t>Ossie Bluege</t>
  </si>
  <si>
    <t>Larry Parrish</t>
  </si>
  <si>
    <t>Johnny Callison</t>
  </si>
  <si>
    <t>Bret Boone</t>
  </si>
  <si>
    <t>Dave Kingman</t>
  </si>
  <si>
    <t>Ben Chapman</t>
  </si>
  <si>
    <t>Frank Schulte</t>
  </si>
  <si>
    <t>Ryan Zimmerman</t>
  </si>
  <si>
    <t>WSN</t>
  </si>
  <si>
    <t>Leo Cardenas</t>
  </si>
  <si>
    <t>Jim Fregosi</t>
  </si>
  <si>
    <t>Asdrúbal Cabrera</t>
  </si>
  <si>
    <t>Asdrubal Cabrera</t>
  </si>
  <si>
    <t>Chuck Knoblauch</t>
  </si>
  <si>
    <t>Vinny Castilla</t>
  </si>
  <si>
    <t>Larry Doyle</t>
  </si>
  <si>
    <t>Harry Davis</t>
  </si>
  <si>
    <t>Bill Madlock</t>
  </si>
  <si>
    <t>Claudell Washington</t>
  </si>
  <si>
    <t>Frank Howard</t>
  </si>
  <si>
    <t>Roy Sievers</t>
  </si>
  <si>
    <t>Ryan Braun</t>
  </si>
  <si>
    <t>Davey Lopes</t>
  </si>
  <si>
    <t>Anthony Rizzo</t>
  </si>
  <si>
    <t>Joe Quinn</t>
  </si>
  <si>
    <t>Alfredo Griffin</t>
  </si>
  <si>
    <t>Pete Runnels</t>
  </si>
  <si>
    <t>Ron Gant</t>
  </si>
  <si>
    <t>Jhonny Peralta</t>
  </si>
  <si>
    <t>Dick Allen</t>
  </si>
  <si>
    <t>Joe Adcock</t>
  </si>
  <si>
    <t>Frankie Crosetti</t>
  </si>
  <si>
    <t>Tommy Tucker</t>
  </si>
  <si>
    <t>Alex Gordon</t>
  </si>
  <si>
    <t>José Bautista</t>
  </si>
  <si>
    <t>Jose Bautista</t>
  </si>
  <si>
    <t>Vern Stephens</t>
  </si>
  <si>
    <t>Mark McLemore</t>
  </si>
  <si>
    <t>Rafael Furcal</t>
  </si>
  <si>
    <t>Travis Fryman</t>
  </si>
  <si>
    <t>Jermaine Dye</t>
  </si>
  <si>
    <t>Vernon Wells</t>
  </si>
  <si>
    <t>Gee Walker</t>
  </si>
  <si>
    <t>Lu Blue</t>
  </si>
  <si>
    <t>Carl Crawford</t>
  </si>
  <si>
    <t>Tom Brunansky</t>
  </si>
  <si>
    <t>Tommy Harper</t>
  </si>
  <si>
    <t>Dick McAuliffe</t>
  </si>
  <si>
    <t>Rick Monday</t>
  </si>
  <si>
    <t>Shin-Soo Choo</t>
  </si>
  <si>
    <t>Juan Gonzalez</t>
  </si>
  <si>
    <t>Jorge Posada</t>
  </si>
  <si>
    <t>Kent Hrbek</t>
  </si>
  <si>
    <t>Ozzie Guillen</t>
  </si>
  <si>
    <t>Hanley Ramirez</t>
  </si>
  <si>
    <t>Ken Caminiti</t>
  </si>
  <si>
    <t>Mark Kotsay</t>
  </si>
  <si>
    <t>Fred Pfeffer</t>
  </si>
  <si>
    <t>Brad Ausmus</t>
  </si>
  <si>
    <t>Eric Karros</t>
  </si>
  <si>
    <t>Kip Selbach</t>
  </si>
  <si>
    <t>Bryce Harper</t>
  </si>
  <si>
    <t>Aurelio Rodriguez</t>
  </si>
  <si>
    <t>Nolan Arenado</t>
  </si>
  <si>
    <t>Gus Bell</t>
  </si>
  <si>
    <t>Tony Peña</t>
  </si>
  <si>
    <t>Tony Pena</t>
  </si>
  <si>
    <t>Greg Vaughn</t>
  </si>
  <si>
    <t>Reggie Sanders</t>
  </si>
  <si>
    <t>Bob Bailey</t>
  </si>
  <si>
    <t>Tim Salmon</t>
  </si>
  <si>
    <t>CAL</t>
  </si>
  <si>
    <t>Shano Collins</t>
  </si>
  <si>
    <t>Heinie Groh</t>
  </si>
  <si>
    <t>Andy Pafko</t>
  </si>
  <si>
    <t>Carl Furillo</t>
  </si>
  <si>
    <t>Richie Hebner</t>
  </si>
  <si>
    <t>Vic Wertz</t>
  </si>
  <si>
    <t>Billy Jurges</t>
  </si>
  <si>
    <t>Hunter Pence</t>
  </si>
  <si>
    <t>Augie Galan</t>
  </si>
  <si>
    <t>Dave Philley</t>
  </si>
  <si>
    <t>Don Money</t>
  </si>
  <si>
    <t>Dode Paskert</t>
  </si>
  <si>
    <t>Eric Young Sr.</t>
  </si>
  <si>
    <t>Germany Smith</t>
  </si>
  <si>
    <t>Matt Kemp</t>
  </si>
  <si>
    <t>Eric Hosmer</t>
  </si>
  <si>
    <t>Sam West</t>
  </si>
  <si>
    <t>Bob Watson</t>
  </si>
  <si>
    <t>Curt Flood</t>
  </si>
  <si>
    <t>Bobby Thomson</t>
  </si>
  <si>
    <t>Milt Stock</t>
  </si>
  <si>
    <t>Willie Kamm</t>
  </si>
  <si>
    <t>Deacon McGuire</t>
  </si>
  <si>
    <t>Alex Rios</t>
  </si>
  <si>
    <t>Jason Heyward</t>
  </si>
  <si>
    <t>Bill Freehan</t>
  </si>
  <si>
    <t>Jim Sundberg</t>
  </si>
  <si>
    <t>Giancarlo Stanton</t>
  </si>
  <si>
    <t>Harlond Clift</t>
  </si>
  <si>
    <t>Bing Miller</t>
  </si>
  <si>
    <t>Randy Winn</t>
  </si>
  <si>
    <t>Tony Cuccinello</t>
  </si>
  <si>
    <t>David Wright</t>
  </si>
  <si>
    <t>Jack Tobin</t>
  </si>
  <si>
    <t>Cookie Rojas</t>
  </si>
  <si>
    <t>J.D. Martinez</t>
  </si>
  <si>
    <t>Phil Garner</t>
  </si>
  <si>
    <t>Dante Bichette</t>
  </si>
  <si>
    <t>Prince Fielder</t>
  </si>
  <si>
    <t>Brian McCann</t>
  </si>
  <si>
    <t>Ben Zobrist</t>
  </si>
  <si>
    <t>Mike Griffin</t>
  </si>
  <si>
    <t>Harry Stovey</t>
  </si>
  <si>
    <t>Charlie Blackmon</t>
  </si>
  <si>
    <t>Claude Ritchey</t>
  </si>
  <si>
    <t>Miller Huggins</t>
  </si>
  <si>
    <t>Jim Gantner</t>
  </si>
  <si>
    <t>Aubrey Huff</t>
  </si>
  <si>
    <t>Eddie Joost</t>
  </si>
  <si>
    <t>Dustin Pedroia</t>
  </si>
  <si>
    <t>Garry Maddox</t>
  </si>
  <si>
    <t>John Anderson</t>
  </si>
  <si>
    <t>Cupid Childs</t>
  </si>
  <si>
    <t>Rudy York</t>
  </si>
  <si>
    <t>Billy Nash</t>
  </si>
  <si>
    <t>Mike Tiernan</t>
  </si>
  <si>
    <t>Juan Uribe</t>
  </si>
  <si>
    <t>Willie Jones</t>
  </si>
  <si>
    <t>Monte Cross</t>
  </si>
  <si>
    <t>Mike Hargrove</t>
  </si>
  <si>
    <t>Harry Steinfeldt</t>
  </si>
  <si>
    <t>DJ LeMahieu</t>
  </si>
  <si>
    <t>Bill White</t>
  </si>
  <si>
    <t>Albert Belle</t>
  </si>
  <si>
    <t>Ray Lankford</t>
  </si>
  <si>
    <t>Paul Blair</t>
  </si>
  <si>
    <t>Bill Bruton</t>
  </si>
  <si>
    <t>Juan Samuel</t>
  </si>
  <si>
    <t>Terry Turner</t>
  </si>
  <si>
    <t>Kirk Gibson</t>
  </si>
  <si>
    <t>Delino DeShields</t>
  </si>
  <si>
    <t>Russell Martin</t>
  </si>
  <si>
    <t>Mike Trout</t>
  </si>
  <si>
    <t>LAA</t>
  </si>
  <si>
    <t>Jay Bruce</t>
  </si>
  <si>
    <t>Ed Brinkman</t>
  </si>
  <si>
    <t>Ivy Olson</t>
  </si>
  <si>
    <t>Darin Erstad</t>
  </si>
  <si>
    <t>Coco Crisp</t>
  </si>
  <si>
    <t>Deron Johnson</t>
  </si>
  <si>
    <t>Brett Gardner</t>
  </si>
  <si>
    <t>Gene Woodling</t>
  </si>
  <si>
    <t>Al Lopez</t>
  </si>
  <si>
    <t>David Justice</t>
  </si>
  <si>
    <t>Mark Belanger</t>
  </si>
  <si>
    <t>Michael Doolin</t>
  </si>
  <si>
    <t>Ben Oglivie</t>
  </si>
  <si>
    <t>George McQuinn</t>
  </si>
  <si>
    <t>Bill Hallman</t>
  </si>
  <si>
    <t>Roy Smalley</t>
  </si>
  <si>
    <t>George Bell</t>
  </si>
  <si>
    <t>Jim Piersall</t>
  </si>
  <si>
    <t>Whitey Lockman</t>
  </si>
  <si>
    <t>Jose Offerman</t>
  </si>
  <si>
    <t>Jeromy Burnitz</t>
  </si>
  <si>
    <t>Starlin Castro</t>
  </si>
  <si>
    <t>Roy Thomas</t>
  </si>
  <si>
    <t>Lloyd Moseby</t>
  </si>
  <si>
    <t>Tim Foli</t>
  </si>
  <si>
    <t>Manny Trillo</t>
  </si>
  <si>
    <t>Darrell Porter</t>
  </si>
  <si>
    <t>Jack Doyle</t>
  </si>
  <si>
    <t>Mark Loretta</t>
  </si>
  <si>
    <t>J.T. Snow</t>
  </si>
  <si>
    <t>Marcus Semien</t>
  </si>
  <si>
    <t>Doug DeCinces</t>
  </si>
  <si>
    <t>Ryan Howard</t>
  </si>
  <si>
    <t>Ryan Klesko</t>
  </si>
  <si>
    <t>Bill Virdon</t>
  </si>
  <si>
    <t>Pat Burrell</t>
  </si>
  <si>
    <t>Xander Bogaerts</t>
  </si>
  <si>
    <t>Mike Lowell</t>
  </si>
  <si>
    <t>Andy Van Slyke</t>
  </si>
  <si>
    <t>Mike Bordick</t>
  </si>
  <si>
    <t>Tom Daly</t>
  </si>
  <si>
    <t>Dave Martinez</t>
  </si>
  <si>
    <t>Dom DiMaggio</t>
  </si>
  <si>
    <t>Hubie Brooks</t>
  </si>
  <si>
    <t>Dots Miller</t>
  </si>
  <si>
    <t>Vic Power</t>
  </si>
  <si>
    <t>Jorge Orta</t>
  </si>
  <si>
    <t>Jeff Burroughs</t>
  </si>
  <si>
    <t>John Mayberry</t>
  </si>
  <si>
    <t>Billy Goodman</t>
  </si>
  <si>
    <t>Fred Merkle</t>
  </si>
  <si>
    <t>Wally Schang</t>
  </si>
  <si>
    <t>Howie Kendrick</t>
  </si>
  <si>
    <t>Jose Guillen</t>
  </si>
  <si>
    <t>Bill Nicholson</t>
  </si>
  <si>
    <t>Hughie Critz</t>
  </si>
  <si>
    <t>Howie Shanks</t>
  </si>
  <si>
    <t>Mo Vaughn</t>
  </si>
  <si>
    <t>Willie Montanez</t>
  </si>
  <si>
    <t>Lonny Frey</t>
  </si>
  <si>
    <t>Justin Morneau</t>
  </si>
  <si>
    <t>Christian Yelich</t>
  </si>
  <si>
    <t>Everett Scott</t>
  </si>
  <si>
    <t>Raul Mondesi</t>
  </si>
  <si>
    <t>Jayson Werth</t>
  </si>
  <si>
    <t>Clete Boyer</t>
  </si>
  <si>
    <t>Lou Piniella</t>
  </si>
  <si>
    <t>Nick Castellanos</t>
  </si>
  <si>
    <t>Troy Glaus</t>
  </si>
  <si>
    <t>Dolph Camilli</t>
  </si>
  <si>
    <t>Dan Driessen</t>
  </si>
  <si>
    <t>Adam LaRoche</t>
  </si>
  <si>
    <t>Billy Shindle</t>
  </si>
  <si>
    <t>Darryl Strawberry</t>
  </si>
  <si>
    <t>Felix Millan</t>
  </si>
  <si>
    <t>Al Smith</t>
  </si>
  <si>
    <t>Brandon Crawford</t>
  </si>
  <si>
    <t>Rico Carty</t>
  </si>
  <si>
    <t>Jose Valentin</t>
  </si>
  <si>
    <t>Eddie Foster</t>
  </si>
  <si>
    <t>Pinky Whitney</t>
  </si>
  <si>
    <t>Steve Brodie</t>
  </si>
  <si>
    <t>Ken Keltner</t>
  </si>
  <si>
    <t>Justin Turner</t>
  </si>
  <si>
    <t>J.J. Hardy</t>
  </si>
  <si>
    <t>Nick Swisher</t>
  </si>
  <si>
    <t>Enos Cabell</t>
  </si>
  <si>
    <t>Jimmy Austin</t>
  </si>
  <si>
    <t>Andre Thornton</t>
  </si>
  <si>
    <t>Granny Hamner</t>
  </si>
  <si>
    <t>Ginger Beaumont</t>
  </si>
  <si>
    <t>Rich Aurilia</t>
  </si>
  <si>
    <t>Shawon Dunston</t>
  </si>
  <si>
    <t>Mookie Betts</t>
  </si>
  <si>
    <t>Salvador Perez</t>
  </si>
  <si>
    <t>Duke Farrell</t>
  </si>
  <si>
    <t>Brian Roberts</t>
  </si>
  <si>
    <t>Alex Gonzalez</t>
  </si>
  <si>
    <t>Freddie Patek</t>
  </si>
  <si>
    <t>Mark Reynolds</t>
  </si>
  <si>
    <t>George McBride</t>
  </si>
  <si>
    <t>Eric Chavez</t>
  </si>
  <si>
    <t>Babe Herman</t>
  </si>
  <si>
    <t>José Abreu</t>
  </si>
  <si>
    <t>Jose Abreu</t>
  </si>
  <si>
    <t>Matty Alou</t>
  </si>
  <si>
    <t>Sherm Lollar</t>
  </si>
  <si>
    <t>Aaron Hill</t>
  </si>
  <si>
    <t>George Cutshaw</t>
  </si>
  <si>
    <t>Damion Easley</t>
  </si>
  <si>
    <t>Greg Gagne</t>
  </si>
  <si>
    <t>Frank McCormick</t>
  </si>
  <si>
    <t>Tim McCarver</t>
  </si>
  <si>
    <t>Shannon Stewart</t>
  </si>
  <si>
    <t>Kyle Seager</t>
  </si>
  <si>
    <t>Cy Seymour</t>
  </si>
  <si>
    <t>Frank Bolling</t>
  </si>
  <si>
    <t>Alcides Escobar</t>
  </si>
  <si>
    <t>Julian Javier</t>
  </si>
  <si>
    <t>Cesar Tovar</t>
  </si>
  <si>
    <t>Sparky Adams</t>
  </si>
  <si>
    <t>Rico Petrocelli</t>
  </si>
  <si>
    <t>Pete Fox</t>
  </si>
  <si>
    <t>Pete O'Brien</t>
  </si>
  <si>
    <t>Kurt Suzuki</t>
  </si>
  <si>
    <t>Melvin Mora</t>
  </si>
  <si>
    <t>Ron Hunt</t>
  </si>
  <si>
    <t>J.D. Drew</t>
  </si>
  <si>
    <t>Michael Brantley</t>
  </si>
  <si>
    <t>Eric Davis</t>
  </si>
  <si>
    <t>Marty Marion</t>
  </si>
  <si>
    <t>Jeff Cirillo</t>
  </si>
  <si>
    <t>Marlon Byrd</t>
  </si>
  <si>
    <t>Marcell Ozuna</t>
  </si>
  <si>
    <t>Nomar Garciaparra</t>
  </si>
  <si>
    <t>Francisco Lindor</t>
  </si>
  <si>
    <t>Tom Herr</t>
  </si>
  <si>
    <t>Pedro Guerrero</t>
  </si>
  <si>
    <t>Jimmy Williams</t>
  </si>
  <si>
    <t>Edgardo Alfonzo</t>
  </si>
  <si>
    <t>George Gore</t>
  </si>
  <si>
    <t>Michael Cuddyer</t>
  </si>
  <si>
    <t>Bill Wambsganss</t>
  </si>
  <si>
    <t>Elmer Valo</t>
  </si>
  <si>
    <t>José Ramírez</t>
  </si>
  <si>
    <t>Jose Ramirez</t>
  </si>
  <si>
    <t>Joe Vosmik</t>
  </si>
  <si>
    <t>Jackie Jensen</t>
  </si>
  <si>
    <t>Joe Rudi</t>
  </si>
  <si>
    <t>Tito Fuentes</t>
  </si>
  <si>
    <t>Baby Doll Jacobson</t>
  </si>
  <si>
    <t>Gregg Jefferies</t>
  </si>
  <si>
    <t>Cliff Floyd</t>
  </si>
  <si>
    <t>Kevin Seitzer</t>
  </si>
  <si>
    <t>Dave Cash</t>
  </si>
  <si>
    <t>Adam Kennedy</t>
  </si>
  <si>
    <t>Von Hayes</t>
  </si>
  <si>
    <t>Buck Herzog</t>
  </si>
  <si>
    <t>Dan McGann</t>
  </si>
  <si>
    <t>Bill Bradley</t>
  </si>
  <si>
    <t>Bill Skowron</t>
  </si>
  <si>
    <t>Luke Sewell</t>
  </si>
  <si>
    <t>Art Fletcher</t>
  </si>
  <si>
    <t>Kevin McReynolds</t>
  </si>
  <si>
    <t>Al Cowens</t>
  </si>
  <si>
    <t>Earl Torgeson</t>
  </si>
  <si>
    <t>Charlie Comiskey</t>
  </si>
  <si>
    <t>Johnny Temple</t>
  </si>
  <si>
    <t>Jack Fournier</t>
  </si>
  <si>
    <t>Hardy Richardson</t>
  </si>
  <si>
    <t>Bob Meusel</t>
  </si>
  <si>
    <t>Mickey Rivers</t>
  </si>
  <si>
    <t>Matt Stairs</t>
  </si>
  <si>
    <t>Joe Randa</t>
  </si>
  <si>
    <t>Lou Bierbauer</t>
  </si>
  <si>
    <t>Duffy Lewis</t>
  </si>
  <si>
    <t>Ed Kranepool</t>
  </si>
  <si>
    <t>Bruce Bochte</t>
  </si>
  <si>
    <t>Gus Suhr</t>
  </si>
  <si>
    <t>Starling Marte</t>
  </si>
  <si>
    <t>Danny Murphy</t>
  </si>
  <si>
    <t>Scott Fletcher</t>
  </si>
  <si>
    <t>Eugenio Suárez</t>
  </si>
  <si>
    <t>Eugenio Suarez</t>
  </si>
  <si>
    <t>Vince Coleman</t>
  </si>
  <si>
    <t>Yunel Escobar</t>
  </si>
  <si>
    <t>Denard Span</t>
  </si>
  <si>
    <t>Tommy Dowd</t>
  </si>
  <si>
    <t>Lonnie Smith</t>
  </si>
  <si>
    <t>Ian Desmond</t>
  </si>
  <si>
    <t>Cecil Fielder</t>
  </si>
  <si>
    <t>Don Blasingame</t>
  </si>
  <si>
    <t>Jean Segura</t>
  </si>
  <si>
    <t>Buddy Lewis</t>
  </si>
  <si>
    <t>Denis Menke</t>
  </si>
  <si>
    <t>Jay Buhner</t>
  </si>
  <si>
    <t>Elston Howard</t>
  </si>
  <si>
    <t>Bill Doran</t>
  </si>
  <si>
    <t>Bob Allison</t>
  </si>
  <si>
    <t>Billy Rogell</t>
  </si>
  <si>
    <t>Jose Vizcaino</t>
  </si>
  <si>
    <t>David DeJesus</t>
  </si>
  <si>
    <t>Max Flack</t>
  </si>
  <si>
    <t>Terry Steinbach</t>
  </si>
  <si>
    <t>Dexter Fowler</t>
  </si>
  <si>
    <t>George Grantham</t>
  </si>
  <si>
    <t>Carlos Baerga</t>
  </si>
  <si>
    <t>Carlos Pena</t>
  </si>
  <si>
    <t>Johnny Logan</t>
  </si>
  <si>
    <t>Rafael Ramirez</t>
  </si>
  <si>
    <t>Joe Dugan</t>
  </si>
  <si>
    <t>Frank Malzone</t>
  </si>
  <si>
    <t>Martín Prado</t>
  </si>
  <si>
    <t>Martin Prado</t>
  </si>
  <si>
    <t>B.J. Upton</t>
  </si>
  <si>
    <t>Josh Donaldson</t>
  </si>
  <si>
    <t>Rondell White</t>
  </si>
  <si>
    <t>Mike Sweeney</t>
  </si>
  <si>
    <t>Jo-Jo Moore</t>
  </si>
  <si>
    <t>Billy Werber</t>
  </si>
  <si>
    <t>Duff Cooley</t>
  </si>
  <si>
    <t>Danny Tartabull</t>
  </si>
  <si>
    <t>Jason Varitek</t>
  </si>
  <si>
    <t>Rick Manning</t>
  </si>
  <si>
    <t>Doug Rader</t>
  </si>
  <si>
    <t>Leo Durocher</t>
  </si>
  <si>
    <t>Elbie Fletcher</t>
  </si>
  <si>
    <t>George Wood</t>
  </si>
  <si>
    <t>John Titus</t>
  </si>
  <si>
    <t>Wally Gerber</t>
  </si>
  <si>
    <t>Eddie Miller</t>
  </si>
  <si>
    <t>Paul Radford</t>
  </si>
  <si>
    <t>Del Unser</t>
  </si>
  <si>
    <t>Sid Gordon</t>
  </si>
  <si>
    <t>Amos Strunk</t>
  </si>
  <si>
    <t>Lyle Overbay</t>
  </si>
  <si>
    <t>Lance Johnson</t>
  </si>
  <si>
    <t>Otis Nixon</t>
  </si>
  <si>
    <t>Javy Lopez</t>
  </si>
  <si>
    <t>Tony Gonzalez</t>
  </si>
  <si>
    <t>Topsy Hartsel</t>
  </si>
  <si>
    <t>George Springer</t>
  </si>
  <si>
    <t>Cristian Guzman</t>
  </si>
  <si>
    <t>Bobby Richardson</t>
  </si>
  <si>
    <t>Jack O'Connor</t>
  </si>
  <si>
    <t>Hank Bauer</t>
  </si>
  <si>
    <t>Max Bishop</t>
  </si>
  <si>
    <t>Tito Francona</t>
  </si>
  <si>
    <t>Matt Carpenter</t>
  </si>
  <si>
    <t>Jimmy Slagle</t>
  </si>
  <si>
    <t>Charlie Hayes</t>
  </si>
  <si>
    <t>Chase Headley</t>
  </si>
  <si>
    <t>Daniel Murphy</t>
  </si>
  <si>
    <t>Stan Javier</t>
  </si>
  <si>
    <t>Hal Trosky Sr.</t>
  </si>
  <si>
    <t>Mickey Tettleton</t>
  </si>
  <si>
    <t>Burt Shotton</t>
  </si>
  <si>
    <t>Heinie Zimmerman</t>
  </si>
  <si>
    <t>Brian McRae</t>
  </si>
  <si>
    <t>Richie Zisk</t>
  </si>
  <si>
    <t>Ken McMullen</t>
  </si>
  <si>
    <t>Mark Ellis</t>
  </si>
  <si>
    <t>Rick Burleson</t>
  </si>
  <si>
    <t>Howard Johnson</t>
  </si>
  <si>
    <t>Chick Stahl</t>
  </si>
  <si>
    <t>Jose Vidro</t>
  </si>
  <si>
    <t>David Eckstein</t>
  </si>
  <si>
    <t>Ramon Hernandez</t>
  </si>
  <si>
    <t>Omar Infante</t>
  </si>
  <si>
    <t>Joe Jackson</t>
  </si>
  <si>
    <t>Billy Butler</t>
  </si>
  <si>
    <t>Jason Thompson</t>
  </si>
  <si>
    <t>George Miller</t>
  </si>
  <si>
    <t>Dave Henderson</t>
  </si>
  <si>
    <t>Tilly Walker</t>
  </si>
  <si>
    <t>Bobby Higginson</t>
  </si>
  <si>
    <t>Red Kress</t>
  </si>
  <si>
    <t>Johnny Ray</t>
  </si>
  <si>
    <t>Wally Berger</t>
  </si>
  <si>
    <t>Jeff Francoeur</t>
  </si>
  <si>
    <t>Ted Sizemore</t>
  </si>
  <si>
    <t>Brian Jordan</t>
  </si>
  <si>
    <t>Sean Casey</t>
  </si>
  <si>
    <t>Ronnie Belliard</t>
  </si>
  <si>
    <t>Chris Davis</t>
  </si>
  <si>
    <t>Jimmy Johnston</t>
  </si>
  <si>
    <t>Erick Aybar</t>
  </si>
  <si>
    <t>Al Bumbry</t>
  </si>
  <si>
    <t>Brandon Inge</t>
  </si>
  <si>
    <t>Spike Owen</t>
  </si>
  <si>
    <t>Ken Williams</t>
  </si>
  <si>
    <t>Buster Posey</t>
  </si>
  <si>
    <t>Richie Sexson</t>
  </si>
  <si>
    <t>Sam Chapman</t>
  </si>
  <si>
    <t>George Stovall</t>
  </si>
  <si>
    <t>Wid Conroy</t>
  </si>
  <si>
    <t>Del Crandall</t>
  </si>
  <si>
    <t>Zoilo Versalles</t>
  </si>
  <si>
    <t>Mike Moustakas</t>
  </si>
  <si>
    <t>Jack Graney</t>
  </si>
  <si>
    <t>Glenn Beckert</t>
  </si>
  <si>
    <t>Curt Walker</t>
  </si>
  <si>
    <t>Freddy Parent</t>
  </si>
  <si>
    <t>Matt Lawton</t>
  </si>
  <si>
    <t>Wally Moon</t>
  </si>
  <si>
    <t>Tommy Holmes</t>
  </si>
  <si>
    <t>Bones Ely</t>
  </si>
  <si>
    <t>Ned Hanlon</t>
  </si>
  <si>
    <t>Jeff Heath</t>
  </si>
  <si>
    <t>Steve O'Neill</t>
  </si>
  <si>
    <t>Bucky Harris</t>
  </si>
  <si>
    <t>Carlos González</t>
  </si>
  <si>
    <t>Carlos Gonzalez</t>
  </si>
  <si>
    <t>Jerry Mumphrey</t>
  </si>
  <si>
    <t>Oscar Melillo</t>
  </si>
  <si>
    <t>Ezra Sutton</t>
  </si>
  <si>
    <t>Ken Oberkfell</t>
  </si>
  <si>
    <t>John Roseboro</t>
  </si>
  <si>
    <t>Gene Tenace</t>
  </si>
  <si>
    <t>Bud Harrelson</t>
  </si>
  <si>
    <t>Johnny Pesky</t>
  </si>
  <si>
    <t>Walt Weiss</t>
  </si>
  <si>
    <t>George Case</t>
  </si>
  <si>
    <t>Dean Palmer</t>
  </si>
  <si>
    <t>Neifi Perez</t>
  </si>
  <si>
    <t>Dan Uggla</t>
  </si>
  <si>
    <t>Rollie Hemsley</t>
  </si>
  <si>
    <t>Dave Collins</t>
  </si>
  <si>
    <t>Alexei Ramirez</t>
  </si>
  <si>
    <t>Tony Armas</t>
  </si>
  <si>
    <t>Craig Counsell</t>
  </si>
  <si>
    <t>James Loney</t>
  </si>
  <si>
    <t>Marco Scutaro</t>
  </si>
  <si>
    <t>Gorman Thomas</t>
  </si>
  <si>
    <t>Brandon Belt</t>
  </si>
  <si>
    <t>Omar Moreno</t>
  </si>
  <si>
    <t>Bobby Byrne</t>
  </si>
  <si>
    <t>Terry Puhl</t>
  </si>
  <si>
    <t>Mickey Stanley</t>
  </si>
  <si>
    <t>Jeffrey Leonard</t>
  </si>
  <si>
    <t>Joe Pepitone</t>
  </si>
  <si>
    <t>Pete Suder</t>
  </si>
  <si>
    <t>Woody English</t>
  </si>
  <si>
    <t>Davey Johnson</t>
  </si>
  <si>
    <t>Ralph Garr</t>
  </si>
  <si>
    <t>David Segui</t>
  </si>
  <si>
    <t>Tommy Griffith</t>
  </si>
  <si>
    <t>José Cruz Jr.</t>
  </si>
  <si>
    <t>Jose Cruz Jr.</t>
  </si>
  <si>
    <t>Mookie Wilson</t>
  </si>
  <si>
    <t>Jerry Lumpe</t>
  </si>
  <si>
    <t>Eddie Stanky</t>
  </si>
  <si>
    <t>Jerry Priddy</t>
  </si>
  <si>
    <t>Andre Ethier</t>
  </si>
  <si>
    <t>Lyn Lary</t>
  </si>
  <si>
    <t>Terry Kennedy</t>
  </si>
  <si>
    <t>Wilbert Robinson</t>
  </si>
  <si>
    <t>Troy Tulowitzki</t>
  </si>
  <si>
    <t>Hank Sauer</t>
  </si>
  <si>
    <t>Cecil Travis</t>
  </si>
  <si>
    <t>Orlando Hudson</t>
  </si>
  <si>
    <t>Tommy Henrich</t>
  </si>
  <si>
    <t>Jim Spencer</t>
  </si>
  <si>
    <t>Rick Dempsey</t>
  </si>
  <si>
    <t>Fred Luderus</t>
  </si>
  <si>
    <t>Red Rolfe</t>
  </si>
  <si>
    <t>Elmer Smith</t>
  </si>
  <si>
    <t>Harold Reynolds</t>
  </si>
  <si>
    <t>Carl Everett</t>
  </si>
  <si>
    <t>Gil McDougald</t>
  </si>
  <si>
    <t>Jesse Barfield</t>
  </si>
  <si>
    <t>Tony Womack</t>
  </si>
  <si>
    <t>Kitty Bransfield</t>
  </si>
  <si>
    <t>Horace Ford</t>
  </si>
  <si>
    <t>Kevin Millar</t>
  </si>
  <si>
    <t>David Bell</t>
  </si>
  <si>
    <t>Manny Sanguillen</t>
  </si>
  <si>
    <t>Jacoby Ellsbury</t>
  </si>
  <si>
    <t>Richard Hoblitzell</t>
  </si>
  <si>
    <t>Bruce Campbell</t>
  </si>
  <si>
    <t>Chone Figgins</t>
  </si>
  <si>
    <t>Kendrys Morales</t>
  </si>
  <si>
    <t>Don Buford</t>
  </si>
  <si>
    <t>Bobby Avila</t>
  </si>
  <si>
    <t>Jack Wilson</t>
  </si>
  <si>
    <t>Julio Lugo</t>
  </si>
  <si>
    <t>Tommy Helms</t>
  </si>
  <si>
    <t>Mike Napoli</t>
  </si>
  <si>
    <t>Michael Bourn</t>
  </si>
  <si>
    <t>Larry Herndon</t>
  </si>
  <si>
    <t>Jim Hegan</t>
  </si>
  <si>
    <t>Chris Young</t>
  </si>
  <si>
    <t>Hi Myers</t>
  </si>
  <si>
    <t>Pete Browning</t>
  </si>
  <si>
    <t>Irish Meusel</t>
  </si>
  <si>
    <t>Henry Larkin</t>
  </si>
  <si>
    <t>Ray Boone</t>
  </si>
  <si>
    <t>Cool Papa Bell</t>
  </si>
  <si>
    <t>Luis Polonia</t>
  </si>
  <si>
    <t>George Lachance</t>
  </si>
  <si>
    <t>Muddy Ruel</t>
  </si>
  <si>
    <t>Buck Weaver</t>
  </si>
  <si>
    <t>Kevin Bass</t>
  </si>
  <si>
    <t>Ray Knight</t>
  </si>
  <si>
    <t>Gerardo Parra</t>
  </si>
  <si>
    <t>Lenny Dykstra</t>
  </si>
  <si>
    <t>Carlos Guillen</t>
  </si>
  <si>
    <t>Bob Bescher</t>
  </si>
  <si>
    <t>John Morrill</t>
  </si>
  <si>
    <t>Kid Elberfeld</t>
  </si>
  <si>
    <t>Jeff Blauser</t>
  </si>
  <si>
    <t>Derrel Thomas</t>
  </si>
  <si>
    <t>Norm Siebern</t>
  </si>
  <si>
    <t>Bibb Falk</t>
  </si>
  <si>
    <t>Earl Sheely</t>
  </si>
  <si>
    <t>Chico Carrasquel</t>
  </si>
  <si>
    <t>Jason Bay</t>
  </si>
  <si>
    <t>Otto Knabe</t>
  </si>
  <si>
    <t>Geoff Jenkins</t>
  </si>
  <si>
    <t>Dmitri Young</t>
  </si>
  <si>
    <t>Jimmie Wilson</t>
  </si>
  <si>
    <t>Mike Kreevich</t>
  </si>
  <si>
    <t>Jody Reed</t>
  </si>
  <si>
    <t>Rey Sanchez</t>
  </si>
  <si>
    <t>Roberto Kelly</t>
  </si>
  <si>
    <t>Horace Clarke</t>
  </si>
  <si>
    <t>Dwayne Murphy</t>
  </si>
  <si>
    <t>Art Devlin</t>
  </si>
  <si>
    <t>Jimmy Wolf</t>
  </si>
  <si>
    <t>Robby Thompson</t>
  </si>
  <si>
    <t>Jay Johnstone</t>
  </si>
  <si>
    <t>Carlos Gómez</t>
  </si>
  <si>
    <t>Carlos Gomez</t>
  </si>
  <si>
    <t>Ken Henderson</t>
  </si>
  <si>
    <t>Hans Lobert</t>
  </si>
  <si>
    <t>Roy Hartzell</t>
  </si>
  <si>
    <t>Jim Northrup</t>
  </si>
  <si>
    <t>Terry Moore</t>
  </si>
  <si>
    <t>Les Mann</t>
  </si>
  <si>
    <t>Tom Burns</t>
  </si>
  <si>
    <t>Oscar Gamble</t>
  </si>
  <si>
    <t>Jed Lowrie</t>
  </si>
  <si>
    <t>Ivan De Jesus</t>
  </si>
  <si>
    <t>George Pinkney</t>
  </si>
  <si>
    <t>Darryl Hamilton</t>
  </si>
  <si>
    <t>Hector Lopez</t>
  </si>
  <si>
    <t>Mike Greenwell</t>
  </si>
  <si>
    <t>Shane Victorino</t>
  </si>
  <si>
    <t>Sandy Alomar Sr.</t>
  </si>
  <si>
    <t>Bengie Molina</t>
  </si>
  <si>
    <t>Neil Walker</t>
  </si>
  <si>
    <t>Juan Beniquez</t>
  </si>
  <si>
    <t>Chris Gomez</t>
  </si>
  <si>
    <t>Oyster Burns</t>
  </si>
  <si>
    <t>Sam Wise</t>
  </si>
  <si>
    <t>Kelly Johnson</t>
  </si>
  <si>
    <t>Mickey Morandini</t>
  </si>
  <si>
    <t>Jerry Denny</t>
  </si>
  <si>
    <t>Riggs Stephenson</t>
  </si>
  <si>
    <t>Johnny Edwards</t>
  </si>
  <si>
    <t>Glenn Hubbard</t>
  </si>
  <si>
    <t>Eduardo Escobar</t>
  </si>
  <si>
    <t>Frankie Hayes</t>
  </si>
  <si>
    <t>Tony Clark</t>
  </si>
  <si>
    <t>Rickie Weeks Jr.</t>
  </si>
  <si>
    <t>Donn Clendenon</t>
  </si>
  <si>
    <t>Hobe Ferris</t>
  </si>
  <si>
    <t>Patsy Dougherty</t>
  </si>
  <si>
    <t>Rube Oldring</t>
  </si>
  <si>
    <t>Juan Encarnacion</t>
  </si>
  <si>
    <t>Charlie Hemphill</t>
  </si>
  <si>
    <t>Casey Blake</t>
  </si>
  <si>
    <t>José Hernández</t>
  </si>
  <si>
    <t>Jose Hernandez</t>
  </si>
  <si>
    <t>Cub Stricker</t>
  </si>
  <si>
    <t>Keith Moreland</t>
  </si>
  <si>
    <t>Ned Williamson</t>
  </si>
  <si>
    <t>Ken Reitz</t>
  </si>
  <si>
    <t>Walker Cooper</t>
  </si>
  <si>
    <t>Chief Zimmer</t>
  </si>
  <si>
    <t>Derek Bell</t>
  </si>
  <si>
    <t>Butch Wynegar</t>
  </si>
  <si>
    <t>Hideki Matsui</t>
  </si>
  <si>
    <t>Jack Burdock</t>
  </si>
  <si>
    <t>Bob Kennedy</t>
  </si>
  <si>
    <t>Mike Scioscia</t>
  </si>
  <si>
    <t>Todd Walker</t>
  </si>
  <si>
    <t>Pablo Sandoval</t>
  </si>
  <si>
    <t>Ruppert Jones</t>
  </si>
  <si>
    <t>Chief Wilson</t>
  </si>
  <si>
    <t>Frankie Gustine</t>
  </si>
  <si>
    <t>Lou Finney</t>
  </si>
  <si>
    <t>Adam Lind</t>
  </si>
  <si>
    <t>Brook Jacoby</t>
  </si>
  <si>
    <t>Bucky Dent</t>
  </si>
  <si>
    <t>Jack Smith</t>
  </si>
  <si>
    <t>Jim Landis</t>
  </si>
  <si>
    <t>Gus Mancuso</t>
  </si>
  <si>
    <t>Anthony Rendon</t>
  </si>
  <si>
    <t>Cass Michaels</t>
  </si>
  <si>
    <t>Smoky Burgess</t>
  </si>
  <si>
    <t>Patsy Tebeau</t>
  </si>
  <si>
    <t>Pat Kelly</t>
  </si>
  <si>
    <t>Alvin Davis</t>
  </si>
  <si>
    <t>Denny Lyons</t>
  </si>
  <si>
    <t>John Stone</t>
  </si>
  <si>
    <t>Lee Lacy</t>
  </si>
  <si>
    <t>Sam Mertes</t>
  </si>
  <si>
    <t>Mariano Duncan</t>
  </si>
  <si>
    <t>Jacque Jones</t>
  </si>
  <si>
    <t>J.T. Realmuto</t>
  </si>
  <si>
    <t>Mike Stanley</t>
  </si>
  <si>
    <t>Kole Calhoun</t>
  </si>
  <si>
    <t>Jason Kipnis</t>
  </si>
  <si>
    <t>Jerry Morales</t>
  </si>
  <si>
    <t>Jim Davenport</t>
  </si>
  <si>
    <t>Mike Mowrey</t>
  </si>
  <si>
    <t>Mule Haas</t>
  </si>
  <si>
    <t>Andy High</t>
  </si>
  <si>
    <t>Jerry Hairston</t>
  </si>
  <si>
    <t>Trea Turner</t>
  </si>
  <si>
    <t>Cliff Heathcote</t>
  </si>
  <si>
    <t>Dave Magadan</t>
  </si>
  <si>
    <t>Jerry Remy</t>
  </si>
  <si>
    <t>Dan Gladden</t>
  </si>
  <si>
    <t>Ron Hansen</t>
  </si>
  <si>
    <t>Tony Batista</t>
  </si>
  <si>
    <t>Leon Wagner</t>
  </si>
  <si>
    <t>Todd Frazier</t>
  </si>
  <si>
    <t>Ty Wigginton</t>
  </si>
  <si>
    <t>Alex Johnson</t>
  </si>
  <si>
    <t>Don Hoak</t>
  </si>
  <si>
    <t>Curt Welch</t>
  </si>
  <si>
    <t>John Reilly</t>
  </si>
  <si>
    <t>Al Bridwell</t>
  </si>
  <si>
    <t>Dick Schofield</t>
  </si>
  <si>
    <t>Billy Southworth</t>
  </si>
  <si>
    <t>John McGraw</t>
  </si>
  <si>
    <t>Joe Hornung</t>
  </si>
  <si>
    <t>Stephen Drew</t>
  </si>
  <si>
    <t>Grady Hatton</t>
  </si>
  <si>
    <t>Joe Start</t>
  </si>
  <si>
    <t>Ferris Fain</t>
  </si>
  <si>
    <t>Jack Barry</t>
  </si>
  <si>
    <t>Brian Dozier</t>
  </si>
  <si>
    <t>Tom Tresh</t>
  </si>
  <si>
    <t>Gary Ward</t>
  </si>
  <si>
    <t>Eddie Robinson</t>
  </si>
  <si>
    <t>Bill Mueller</t>
  </si>
  <si>
    <t>Roy Johnson</t>
  </si>
  <si>
    <t>Yasmani Grandal</t>
  </si>
  <si>
    <t>Josh Reddick</t>
  </si>
  <si>
    <t>Carl Reynolds</t>
  </si>
  <si>
    <t>Scott Hatteberg</t>
  </si>
  <si>
    <t>Blondie Purcell</t>
  </si>
  <si>
    <t>Bob Skinner</t>
  </si>
  <si>
    <t>Ron LeFlore</t>
  </si>
  <si>
    <t>Dickie Thon</t>
  </si>
  <si>
    <t>Eric McNair</t>
  </si>
  <si>
    <t>Casey Stengel</t>
  </si>
  <si>
    <t>Whit Merrifield</t>
  </si>
  <si>
    <t>Sandy Alomar Jr.</t>
  </si>
  <si>
    <t>Felipe Lopez</t>
  </si>
  <si>
    <t>Nemo Leibold</t>
  </si>
  <si>
    <t>Craig Reynolds</t>
  </si>
  <si>
    <t>Dave Foutz</t>
  </si>
  <si>
    <t>Jerry Grote</t>
  </si>
  <si>
    <t>Bill Tuttle</t>
  </si>
  <si>
    <t>John Briggs</t>
  </si>
  <si>
    <t>Wes Parker</t>
  </si>
  <si>
    <t>Walter Holke</t>
  </si>
  <si>
    <t>Alex Bregman</t>
  </si>
  <si>
    <t>Peanuts Lowrey</t>
  </si>
  <si>
    <t>Lee Mazzilli</t>
  </si>
  <si>
    <t>Johnny Grubb</t>
  </si>
  <si>
    <t>Aaron Rowand</t>
  </si>
  <si>
    <t>Andrelton Simmons</t>
  </si>
  <si>
    <t>Sixto Lezcano</t>
  </si>
  <si>
    <t>Randy Velarde</t>
  </si>
  <si>
    <t>Jeff King</t>
  </si>
  <si>
    <t>Rennie Stennett</t>
  </si>
  <si>
    <t>Fred Schulte</t>
  </si>
  <si>
    <t>James Casey</t>
  </si>
  <si>
    <t>Johnny Hopp</t>
  </si>
  <si>
    <t>Bob Aspromonte</t>
  </si>
  <si>
    <t>César Hernández</t>
  </si>
  <si>
    <t>Cesar Hernandez</t>
  </si>
  <si>
    <t>Bernie Friberg</t>
  </si>
  <si>
    <t>Ira Flagstead</t>
  </si>
  <si>
    <t>Steve Buechele</t>
  </si>
  <si>
    <t>Roy Cullenbine</t>
  </si>
  <si>
    <t>Hank Severeid</t>
  </si>
  <si>
    <t>Red Murray</t>
  </si>
  <si>
    <t>Danny Cater</t>
  </si>
  <si>
    <t>Johnny Wyrostek</t>
  </si>
  <si>
    <t>Travis Hafner</t>
  </si>
  <si>
    <t>Larry Hisle</t>
  </si>
  <si>
    <t>Hick Carpenter</t>
  </si>
  <si>
    <t>Whitey Witt</t>
  </si>
  <si>
    <t>Ethan Allen</t>
  </si>
  <si>
    <t>Carlos Correa</t>
  </si>
  <si>
    <t>Barney McCosky</t>
  </si>
  <si>
    <t>Lorenzo Cain</t>
  </si>
  <si>
    <t>Billy Hatcher</t>
  </si>
  <si>
    <t>Danny Richardson</t>
  </si>
  <si>
    <t>Justin Smoak</t>
  </si>
  <si>
    <t>Fernando Vina</t>
  </si>
  <si>
    <t>Bob O'Farrell</t>
  </si>
  <si>
    <t>Wil Cordero</t>
  </si>
  <si>
    <t>Willie Upshaw</t>
  </si>
  <si>
    <t>Willard Marshall</t>
  </si>
  <si>
    <t>Jerry Royster</t>
  </si>
  <si>
    <t>Cleon Jones</t>
  </si>
  <si>
    <t>Bill Robinson</t>
  </si>
  <si>
    <t>Taylor Douthit</t>
  </si>
  <si>
    <t>Don Mincher</t>
  </si>
  <si>
    <t>Grady Sizemore</t>
  </si>
  <si>
    <t>Chick Gandil</t>
  </si>
  <si>
    <t>Carlos May</t>
  </si>
  <si>
    <t>Tip O'Neill</t>
  </si>
  <si>
    <t>George Browne</t>
  </si>
  <si>
    <t>Steve Kemp</t>
  </si>
  <si>
    <t>Joe Orsulak</t>
  </si>
  <si>
    <t>Virgil Davis</t>
  </si>
  <si>
    <t>Jack Clements</t>
  </si>
  <si>
    <t>Phil Nevin</t>
  </si>
  <si>
    <t>Alan Ashby</t>
  </si>
  <si>
    <t>Kevin Mitchell</t>
  </si>
  <si>
    <t>Mike Lieberthal</t>
  </si>
  <si>
    <t>Solly Hofman</t>
  </si>
  <si>
    <t>Al Martin</t>
  </si>
  <si>
    <t>Jim Delahanty</t>
  </si>
  <si>
    <t>Michael Tucker</t>
  </si>
  <si>
    <t>Javier Báez</t>
  </si>
  <si>
    <t>Javier Baez</t>
  </si>
  <si>
    <t>Eddie Waitkus</t>
  </si>
  <si>
    <t>Cesar Izturis</t>
  </si>
  <si>
    <t>Pete Incaviglia</t>
  </si>
  <si>
    <t>Roger Metzger</t>
  </si>
  <si>
    <t>Carson Bigbee</t>
  </si>
  <si>
    <t>Ron Oester</t>
  </si>
  <si>
    <t>Bobby Tolan</t>
  </si>
  <si>
    <t>Kyle Schwarber</t>
  </si>
  <si>
    <t>Jim Busby</t>
  </si>
  <si>
    <t>Darren Lewis</t>
  </si>
  <si>
    <t>Austin Jackson</t>
  </si>
  <si>
    <t>Frank Isbell</t>
  </si>
  <si>
    <t>Frank LaPorte</t>
  </si>
  <si>
    <t>Chad Curtis</t>
  </si>
  <si>
    <t>Gavvy Cravath</t>
  </si>
  <si>
    <t>Woodie Held</t>
  </si>
  <si>
    <t>Johnny Kling</t>
  </si>
  <si>
    <t>Jack McCarthy</t>
  </si>
  <si>
    <t>Jack Boyle</t>
  </si>
  <si>
    <t>Heinie Peitz</t>
  </si>
  <si>
    <t>Bip Roberts</t>
  </si>
  <si>
    <t>Joe Stripp</t>
  </si>
  <si>
    <t>Josh Bell</t>
  </si>
  <si>
    <t>Bernard Gilkey</t>
  </si>
  <si>
    <t>Jack Rowe</t>
  </si>
  <si>
    <t>Pop Smith</t>
  </si>
  <si>
    <t>Bill North</t>
  </si>
  <si>
    <t>Buck Freeman</t>
  </si>
  <si>
    <t>Frank Snyder</t>
  </si>
  <si>
    <t>Dansby Swanson</t>
  </si>
  <si>
    <t>Dan Wilson</t>
  </si>
  <si>
    <t>Josh Willingham</t>
  </si>
  <si>
    <t>Jonathan Schoop</t>
  </si>
  <si>
    <t>Frank Demaree</t>
  </si>
  <si>
    <t>Luis Alicea</t>
  </si>
  <si>
    <t>John Corkhill</t>
  </si>
  <si>
    <t>Mike Mitchell</t>
  </si>
  <si>
    <t>Rabbit Warstler</t>
  </si>
  <si>
    <t>Rajai Davis</t>
  </si>
  <si>
    <t>Frank O'Rourke</t>
  </si>
  <si>
    <t>Charlie Keller</t>
  </si>
  <si>
    <t>Cliff Johnson</t>
  </si>
  <si>
    <t>Mark Koenig</t>
  </si>
  <si>
    <t>John Kruk</t>
  </si>
  <si>
    <t>Johnny Bates</t>
  </si>
  <si>
    <t>Danny O'Connell</t>
  </si>
  <si>
    <t>Connie Ryan</t>
  </si>
  <si>
    <t>Don Mueller</t>
  </si>
  <si>
    <t>Jonathan Lucroy</t>
  </si>
  <si>
    <t>David Peralta</t>
  </si>
  <si>
    <t>Ray Chapman</t>
  </si>
  <si>
    <t>Candy Maldonado</t>
  </si>
  <si>
    <t>Ed Sprague</t>
  </si>
  <si>
    <t>Mike Heath</t>
  </si>
  <si>
    <t>Dan Ford</t>
  </si>
  <si>
    <t>Jesus Alou</t>
  </si>
  <si>
    <t>Don Gutteridge</t>
  </si>
  <si>
    <t>Mel Hall</t>
  </si>
  <si>
    <t>Andy Seminick</t>
  </si>
  <si>
    <t>Robbie Grossman</t>
  </si>
  <si>
    <t>Gus Zernial</t>
  </si>
  <si>
    <t>Bill Melton</t>
  </si>
  <si>
    <t>Mike Lansing</t>
  </si>
  <si>
    <t>Ken Berry</t>
  </si>
  <si>
    <t>Pedro Feliz</t>
  </si>
  <si>
    <t>Randal Grichuk</t>
  </si>
  <si>
    <t>Mitch Moreland</t>
  </si>
  <si>
    <t>Ketel Marte</t>
  </si>
  <si>
    <t>Joe Girardi</t>
  </si>
  <si>
    <t>Jim Hickman</t>
  </si>
  <si>
    <t>Bobby Adams</t>
  </si>
  <si>
    <t>Orlando Merced</t>
  </si>
  <si>
    <t>Walt Dropo</t>
  </si>
  <si>
    <t>Pepper Martin</t>
  </si>
  <si>
    <t>Tom Haller</t>
  </si>
  <si>
    <t>Red Smith</t>
  </si>
  <si>
    <t>Rob Deer</t>
  </si>
  <si>
    <t>Matty McIntyre</t>
  </si>
  <si>
    <t>John Valentin</t>
  </si>
  <si>
    <t>Kris Bryant</t>
  </si>
  <si>
    <t>Babe Dahlgren</t>
  </si>
  <si>
    <t>Rick Cerone</t>
  </si>
  <si>
    <t>Ken Landreaux</t>
  </si>
  <si>
    <t>Don Slaught</t>
  </si>
  <si>
    <t>HOF</t>
  </si>
  <si>
    <t>Eligible</t>
  </si>
  <si>
    <t>W</t>
  </si>
  <si>
    <t>L</t>
  </si>
  <si>
    <t>ERA</t>
  </si>
  <si>
    <t>SV</t>
  </si>
  <si>
    <t>K/9</t>
  </si>
  <si>
    <t>BB/9</t>
  </si>
  <si>
    <t>WHIP</t>
  </si>
  <si>
    <t>FIP</t>
  </si>
  <si>
    <t>RAR</t>
  </si>
  <si>
    <t>xFIP</t>
  </si>
  <si>
    <t>ERA-</t>
  </si>
  <si>
    <t>FIP-</t>
  </si>
  <si>
    <t>xFIP-</t>
  </si>
  <si>
    <t>SIERA</t>
  </si>
  <si>
    <t>WHIP+</t>
  </si>
  <si>
    <t>xERA</t>
  </si>
  <si>
    <t>Kevin Appier</t>
  </si>
  <si>
    <t>Dennis Cook</t>
  </si>
  <si>
    <t>Troy Percival</t>
  </si>
  <si>
    <t>Scott Schoeneweis</t>
  </si>
  <si>
    <t>Aaron Sele</t>
  </si>
  <si>
    <t>Jarrod Washburn</t>
  </si>
  <si>
    <t>Miguel Batista</t>
  </si>
  <si>
    <t>Mike Morgan</t>
  </si>
  <si>
    <t>Mike Myers</t>
  </si>
  <si>
    <t>Curt Schilling</t>
  </si>
  <si>
    <t>Todd Stottlemyre</t>
  </si>
  <si>
    <t>Greg Swindell</t>
  </si>
  <si>
    <t>Darren Holmes</t>
  </si>
  <si>
    <t>Jason Marquis</t>
  </si>
  <si>
    <t>Kevin Millwood</t>
  </si>
  <si>
    <t>Mike Remlinger</t>
  </si>
  <si>
    <t>Dan Wheeler</t>
  </si>
  <si>
    <t>Scott Erickson</t>
  </si>
  <si>
    <t>Buddy Groom</t>
  </si>
  <si>
    <t>Pat Hentgen</t>
  </si>
  <si>
    <t>Sidney Ponson</t>
  </si>
  <si>
    <t>B.J. Ryan</t>
  </si>
  <si>
    <t>Rafael Betancourt</t>
  </si>
  <si>
    <t>John Burkett</t>
  </si>
  <si>
    <t>Derek Lowe</t>
  </si>
  <si>
    <t>Darren Oliver</t>
  </si>
  <si>
    <t>Ugueth Urbina</t>
  </si>
  <si>
    <t>Tim Wakefield</t>
  </si>
  <si>
    <t>Mark Buehrle</t>
  </si>
  <si>
    <t>Keith Foulke</t>
  </si>
  <si>
    <t>Jon Garland</t>
  </si>
  <si>
    <t>Bob Howry</t>
  </si>
  <si>
    <t>Damaso Marte</t>
  </si>
  <si>
    <t>Antonio Alfonseca</t>
  </si>
  <si>
    <t>Kyle Farnsworth</t>
  </si>
  <si>
    <t>Jeff Fassero</t>
  </si>
  <si>
    <t>Tom Gordon</t>
  </si>
  <si>
    <t>Jon Lieber</t>
  </si>
  <si>
    <t>Carlos Zambrano</t>
  </si>
  <si>
    <t>Scott Sullivan</t>
  </si>
  <si>
    <t>Bartolo Colon</t>
  </si>
  <si>
    <t>Chuck Finley</t>
  </si>
  <si>
    <t>Charles Nagy</t>
  </si>
  <si>
    <t>CC Sabathia</t>
  </si>
  <si>
    <t>Jake Westbrook</t>
  </si>
  <si>
    <t>Bob Wickman</t>
  </si>
  <si>
    <t>Brian Fuentes</t>
  </si>
  <si>
    <t>Mike Hampton</t>
  </si>
  <si>
    <t>Todd Jones</t>
  </si>
  <si>
    <t>Kent Mercker</t>
  </si>
  <si>
    <t>Denny Neagle</t>
  </si>
  <si>
    <t>Dennys Reyes</t>
  </si>
  <si>
    <t>Justin Speier</t>
  </si>
  <si>
    <t>Rick White</t>
  </si>
  <si>
    <t>Fernando Rodney</t>
  </si>
  <si>
    <t>Jeff Weaver</t>
  </si>
  <si>
    <t>Josh Beckett</t>
  </si>
  <si>
    <t>A.J. Burnett</t>
  </si>
  <si>
    <t>Ryan Dempster</t>
  </si>
  <si>
    <t>Jason Grilli</t>
  </si>
  <si>
    <t>Braden Looper</t>
  </si>
  <si>
    <t>Brad Penny</t>
  </si>
  <si>
    <t>Julian Tavarez</t>
  </si>
  <si>
    <t>Doug Brocail</t>
  </si>
  <si>
    <t>Octavio Dotel</t>
  </si>
  <si>
    <t>Brad Lidge</t>
  </si>
  <si>
    <t>Scott Linebrink</t>
  </si>
  <si>
    <t>Roy Oswalt</t>
  </si>
  <si>
    <t>Shane Reynolds</t>
  </si>
  <si>
    <t>Billy Wagner</t>
  </si>
  <si>
    <t>Jeremy Affeldt</t>
  </si>
  <si>
    <t>Jason Grimsley</t>
  </si>
  <si>
    <t>Roberto Hernandez</t>
  </si>
  <si>
    <t>Jeff Suppan</t>
  </si>
  <si>
    <t>Andy Ashby</t>
  </si>
  <si>
    <t>Kevin Brown</t>
  </si>
  <si>
    <t>Terry Mulholland</t>
  </si>
  <si>
    <t>Hideo Nomo</t>
  </si>
  <si>
    <t>Jesse Orosco</t>
  </si>
  <si>
    <t>Paul Quantrill</t>
  </si>
  <si>
    <t>Mike DeJean</t>
  </si>
  <si>
    <t>Curt Leskanic</t>
  </si>
  <si>
    <t>Jamey Wright</t>
  </si>
  <si>
    <t>Eddie Guardado</t>
  </si>
  <si>
    <t>LaTroy Hawkins</t>
  </si>
  <si>
    <t>Michael Jackson</t>
  </si>
  <si>
    <t>Kyle Lohse</t>
  </si>
  <si>
    <t>Eric Milton</t>
  </si>
  <si>
    <t>Brad Radke</t>
  </si>
  <si>
    <t>J.C. Romero</t>
  </si>
  <si>
    <t>Johan Santana</t>
  </si>
  <si>
    <t>Scott Downs</t>
  </si>
  <si>
    <t>Matt Herges</t>
  </si>
  <si>
    <t>Graeme Lloyd</t>
  </si>
  <si>
    <t>Carl Pavano</t>
  </si>
  <si>
    <t>Javier Vazquez</t>
  </si>
  <si>
    <t>Roger Clemens</t>
  </si>
  <si>
    <t>Ted Lilly</t>
  </si>
  <si>
    <t>Andy Pettitte</t>
  </si>
  <si>
    <t>Mike Stanton</t>
  </si>
  <si>
    <t>David Wells</t>
  </si>
  <si>
    <t>Pedro Astacio</t>
  </si>
  <si>
    <t>Armando Benitez</t>
  </si>
  <si>
    <t>Shawn Estes</t>
  </si>
  <si>
    <t>John Franco</t>
  </si>
  <si>
    <t>Mark Guthrie</t>
  </si>
  <si>
    <t>Al Leiter</t>
  </si>
  <si>
    <t>Steve Trachsel</t>
  </si>
  <si>
    <t>David Weathers</t>
  </si>
  <si>
    <t>Chad Bradford</t>
  </si>
  <si>
    <t>Tim Hudson</t>
  </si>
  <si>
    <t>Barry Zito</t>
  </si>
  <si>
    <t>Terry Adams</t>
  </si>
  <si>
    <t>Ricky Bottalico</t>
  </si>
  <si>
    <t>Rheal Cormier</t>
  </si>
  <si>
    <t>Jose Mesa</t>
  </si>
  <si>
    <t>Turk Wendell</t>
  </si>
  <si>
    <t>Randy Wolf</t>
  </si>
  <si>
    <t>Bronson Arroyo</t>
  </si>
  <si>
    <t>Joe Beimel</t>
  </si>
  <si>
    <t>Mike Fetters</t>
  </si>
  <si>
    <t>Ron Villone</t>
  </si>
  <si>
    <t>Alan Embree</t>
  </si>
  <si>
    <t>Jake Peavy</t>
  </si>
  <si>
    <t>Steve Reed</t>
  </si>
  <si>
    <t>Freddy Garcia</t>
  </si>
  <si>
    <t>Jamie Moyer</t>
  </si>
  <si>
    <t>Jeff Nelson</t>
  </si>
  <si>
    <t>Arthur Rhodes</t>
  </si>
  <si>
    <t>Rafael Soriano</t>
  </si>
  <si>
    <t>Livan Hernandez</t>
  </si>
  <si>
    <t>Joe Nathan</t>
  </si>
  <si>
    <t>Robb Nen</t>
  </si>
  <si>
    <t>Felix Rodriguez</t>
  </si>
  <si>
    <t>Kirk Rueter</t>
  </si>
  <si>
    <t>Jason Schmidt</t>
  </si>
  <si>
    <t>Tim Worrell</t>
  </si>
  <si>
    <t>Andy Benes</t>
  </si>
  <si>
    <t>Jason Isringhausen</t>
  </si>
  <si>
    <t>Darryl Kile</t>
  </si>
  <si>
    <t>Steve Kline</t>
  </si>
  <si>
    <t>Matt Morris</t>
  </si>
  <si>
    <t>Mike Timlin</t>
  </si>
  <si>
    <t>Dave Veres</t>
  </si>
  <si>
    <t>Woody Williams</t>
  </si>
  <si>
    <t>Hector Carrasco</t>
  </si>
  <si>
    <t>Francisco Cordero</t>
  </si>
  <si>
    <t>Doug Davis</t>
  </si>
  <si>
    <t>R.A. Dickey</t>
  </si>
  <si>
    <t>Adam Ottavino</t>
  </si>
  <si>
    <t>Chan Ho Park</t>
  </si>
  <si>
    <t>Rich Rodriguez</t>
  </si>
  <si>
    <t>Kenny Rogers</t>
  </si>
  <si>
    <t>Ismael Valdez</t>
  </si>
  <si>
    <t>Chris Carpenter</t>
  </si>
  <si>
    <t>Scott Eyre</t>
  </si>
  <si>
    <t>Esteban Loaiza</t>
  </si>
  <si>
    <t>Brandon Lyon</t>
  </si>
  <si>
    <t>Dan Plesac</t>
  </si>
  <si>
    <t>Joaquín Benoit</t>
  </si>
  <si>
    <t>Joaquin Benoit</t>
  </si>
  <si>
    <t>Aaron Harang</t>
  </si>
  <si>
    <t>Dan Miceli</t>
  </si>
  <si>
    <t>Guillermo Mota</t>
  </si>
  <si>
    <t>Jon Rauch</t>
  </si>
  <si>
    <t>John Lackey</t>
  </si>
  <si>
    <t>Oliver Pérez</t>
  </si>
  <si>
    <t>Oliver Perez</t>
  </si>
  <si>
    <t>Cliff Lee</t>
  </si>
  <si>
    <t>Francisco Rodríguez</t>
  </si>
  <si>
    <t>Francisco Rodriguez</t>
  </si>
  <si>
    <t>Russ Springer</t>
  </si>
  <si>
    <t>Javier López</t>
  </si>
  <si>
    <t>Javier Lopez</t>
  </si>
  <si>
    <t>Trever Miller</t>
  </si>
  <si>
    <t>David Cone</t>
  </si>
  <si>
    <t>Jose Valverde</t>
  </si>
  <si>
    <t>Rod Beck</t>
  </si>
  <si>
    <t>Dan Haren</t>
  </si>
  <si>
    <t>Kevin Gregg</t>
  </si>
  <si>
    <t>J.J. Putz</t>
  </si>
  <si>
    <t>Matt Belisle</t>
  </si>
  <si>
    <t>Edwin Jackson</t>
  </si>
  <si>
    <t>Ryan Madson</t>
  </si>
  <si>
    <t>Jason Frasor</t>
  </si>
  <si>
    <t>Matt Thornton</t>
  </si>
  <si>
    <t>Zack Greinke</t>
  </si>
  <si>
    <t>Clayton Kershaw</t>
  </si>
  <si>
    <t>Matt Guerrier</t>
  </si>
  <si>
    <t>Jeremy Guthrie</t>
  </si>
  <si>
    <t>Heath Bell</t>
  </si>
  <si>
    <t>Chad Qualls</t>
  </si>
  <si>
    <t>Adam Wainwright</t>
  </si>
  <si>
    <t>Joel Peralta</t>
  </si>
  <si>
    <t>Lance Lynn</t>
  </si>
  <si>
    <t>Rick Porcello</t>
  </si>
  <si>
    <t>Santiago Casilla</t>
  </si>
  <si>
    <t>Kenley Jansen</t>
  </si>
  <si>
    <t>Tony Watson</t>
  </si>
  <si>
    <t>Max Scherzer</t>
  </si>
  <si>
    <t>David Price</t>
  </si>
  <si>
    <t>Ervin Santana</t>
  </si>
  <si>
    <t>Francisco Liriano</t>
  </si>
  <si>
    <t>Joe Smith</t>
  </si>
  <si>
    <t>Aníbal Sánchez</t>
  </si>
  <si>
    <t>Anibal Sanchez</t>
  </si>
  <si>
    <t>Darren O'Day</t>
  </si>
  <si>
    <t>Matt Garza</t>
  </si>
  <si>
    <t>Ubaldo Jiménez</t>
  </si>
  <si>
    <t>Ubaldo Jimenez</t>
  </si>
  <si>
    <t>Jim Johnson</t>
  </si>
  <si>
    <t>Ricky Nolasco</t>
  </si>
  <si>
    <t>Zach Duke</t>
  </si>
  <si>
    <t>Edinson Volquez</t>
  </si>
  <si>
    <t>Pedro Strop</t>
  </si>
  <si>
    <t>Luke Gregerson</t>
  </si>
  <si>
    <t>Jake Arrieta</t>
  </si>
  <si>
    <t>Jered Weaver</t>
  </si>
  <si>
    <t>Mark Melancon</t>
  </si>
  <si>
    <t>Matt Albers</t>
  </si>
  <si>
    <t>Justin Wilson</t>
  </si>
  <si>
    <t>Craig Breslow</t>
  </si>
  <si>
    <t>Jordan Zimmermann</t>
  </si>
  <si>
    <t>Jason Hammel</t>
  </si>
  <si>
    <t>Charlie Morton</t>
  </si>
  <si>
    <t>Matt Cain</t>
  </si>
  <si>
    <t>Jonathan Broxton</t>
  </si>
  <si>
    <t>Félix Hernández</t>
  </si>
  <si>
    <t>Felix Hernandez</t>
  </si>
  <si>
    <t>Scott Kazmir</t>
  </si>
  <si>
    <t>Jon Lester</t>
  </si>
  <si>
    <t>Cole Hamels</t>
  </si>
  <si>
    <t>Jake Diekman</t>
  </si>
  <si>
    <t>Jeurys Familia</t>
  </si>
  <si>
    <t>Jesse Chavez</t>
  </si>
  <si>
    <t>Madison Bumgarner</t>
  </si>
  <si>
    <t>Tyler Clippard</t>
  </si>
  <si>
    <t>Tim Lincecum</t>
  </si>
  <si>
    <t>Jonathan Papelbon</t>
  </si>
  <si>
    <t>Steve Cishek</t>
  </si>
  <si>
    <t>Carlos Carrasco</t>
  </si>
  <si>
    <t>Craig Kimbrel</t>
  </si>
  <si>
    <t>Andrew Miller</t>
  </si>
  <si>
    <t>Johnny Cueto</t>
  </si>
  <si>
    <t>Joakim Soria</t>
  </si>
  <si>
    <t>Ian Kennedy</t>
  </si>
  <si>
    <t>Ryan Pressly</t>
  </si>
  <si>
    <t>James Shields</t>
  </si>
  <si>
    <t>Greg Holland</t>
  </si>
  <si>
    <t>Craig Stammen</t>
  </si>
  <si>
    <t>Brad Ziegler</t>
  </si>
  <si>
    <t>J.A. Happ</t>
  </si>
  <si>
    <t>Wade Davis</t>
  </si>
  <si>
    <t>Gio González</t>
  </si>
  <si>
    <t>Gio Gonzalez</t>
  </si>
  <si>
    <t>Jake McGee</t>
  </si>
  <si>
    <t>Jason Vargas</t>
  </si>
  <si>
    <t>Will Smith</t>
  </si>
  <si>
    <t>Bryan Shaw</t>
  </si>
  <si>
    <t>Yovani Gallardo</t>
  </si>
  <si>
    <t>David Robertson</t>
  </si>
  <si>
    <t>Huston Street</t>
  </si>
  <si>
    <t>Tony Sipp</t>
  </si>
  <si>
    <t>Justin Verlander</t>
  </si>
  <si>
    <t>Wade Miley</t>
  </si>
  <si>
    <t>Brad Hand</t>
  </si>
  <si>
    <t>Nathan Eovaldi</t>
  </si>
  <si>
    <t>Patrick Corbin</t>
  </si>
  <si>
    <t>Sergio Romo</t>
  </si>
  <si>
    <t>Kyle Gibson</t>
  </si>
  <si>
    <t>Mike Leake</t>
  </si>
  <si>
    <t>Aroldis Chapman</t>
  </si>
  <si>
    <t>Aaron Loup</t>
  </si>
  <si>
    <t>Chris Sale</t>
  </si>
  <si>
    <t>Jose Quintana</t>
  </si>
  <si>
    <t>Héctor Neris</t>
  </si>
  <si>
    <t>Hector Neris</t>
  </si>
  <si>
    <t>Kyle Hendricks</t>
  </si>
  <si>
    <t>Sonny Gray</t>
  </si>
  <si>
    <t>Andrew Chafin</t>
  </si>
  <si>
    <t>Yu Darvish</t>
  </si>
  <si>
    <t>Gerrit Cole</t>
  </si>
  <si>
    <t>Kevin Gausman</t>
  </si>
  <si>
    <t>Ted Abernathy</t>
  </si>
  <si>
    <t>Babe Adams</t>
  </si>
  <si>
    <t>Rick Aguilera</t>
  </si>
  <si>
    <t>Doyle Alexander</t>
  </si>
  <si>
    <t>Red Ames</t>
  </si>
  <si>
    <t>Larry Andersen</t>
  </si>
  <si>
    <t>Joaquin Andujar</t>
  </si>
  <si>
    <t>Paul Assenmacher</t>
  </si>
  <si>
    <t>Stan Bahnsen</t>
  </si>
  <si>
    <t>Doug Bair</t>
  </si>
  <si>
    <t>Mark Baldwin</t>
  </si>
  <si>
    <t>Floyd Bannister</t>
  </si>
  <si>
    <t>Steve Barber</t>
  </si>
  <si>
    <t>Jesse Barnes</t>
  </si>
  <si>
    <t>Steve Bedrosian</t>
  </si>
  <si>
    <t>Tim Belcher</t>
  </si>
  <si>
    <t>Stan Belinda</t>
  </si>
  <si>
    <t>Rube Benton</t>
  </si>
  <si>
    <t>Jack Billingham</t>
  </si>
  <si>
    <t>Bud Black</t>
  </si>
  <si>
    <t>Vida Blue</t>
  </si>
  <si>
    <t>Mike Boddicker</t>
  </si>
  <si>
    <t>Tommy Bond</t>
  </si>
  <si>
    <t>Pedro Borbon</t>
  </si>
  <si>
    <t>George Bradley</t>
  </si>
  <si>
    <t>Ed Brandt</t>
  </si>
  <si>
    <t>Jeff Brantley</t>
  </si>
  <si>
    <t>Ted Breitenstein</t>
  </si>
  <si>
    <t>Jim Brewer</t>
  </si>
  <si>
    <t>Tommy Bridges</t>
  </si>
  <si>
    <t>Nelson Briles</t>
  </si>
  <si>
    <t>Tom Browning</t>
  </si>
  <si>
    <t>Charlie Buffinton</t>
  </si>
  <si>
    <t>Bob Buhl</t>
  </si>
  <si>
    <t>Lew Burdette</t>
  </si>
  <si>
    <t>Tom Burgmeier</t>
  </si>
  <si>
    <t>Ray Burris</t>
  </si>
  <si>
    <t>Guy Bush</t>
  </si>
  <si>
    <t>Bullet Joe Bush</t>
  </si>
  <si>
    <t>Mike Caldwell</t>
  </si>
  <si>
    <t>Bill Campbell</t>
  </si>
  <si>
    <t>John Candelaria</t>
  </si>
  <si>
    <t>Tom Candiotti</t>
  </si>
  <si>
    <t>Don Cardwell</t>
  </si>
  <si>
    <t>Clay Carroll</t>
  </si>
  <si>
    <t>Bob Caruthers</t>
  </si>
  <si>
    <t>Ice Box Chamberlain</t>
  </si>
  <si>
    <t>Dean Chance</t>
  </si>
  <si>
    <t>Norm Charlton</t>
  </si>
  <si>
    <t>Eddie Cicotte</t>
  </si>
  <si>
    <t>Jim Clancy</t>
  </si>
  <si>
    <t>Joe Coleman</t>
  </si>
  <si>
    <t>Jack Coombs</t>
  </si>
  <si>
    <t>Wilbur Cooper</t>
  </si>
  <si>
    <t>Alvin Crowder</t>
  </si>
  <si>
    <t>Ellsworth Cunningham</t>
  </si>
  <si>
    <t>Ron Darling</t>
  </si>
  <si>
    <t>Danny Darwin</t>
  </si>
  <si>
    <t>Hooks Dauss</t>
  </si>
  <si>
    <t>Curt Davis</t>
  </si>
  <si>
    <t>Mark Davis</t>
  </si>
  <si>
    <t>John Denny</t>
  </si>
  <si>
    <t>Paul Derringer</t>
  </si>
  <si>
    <t>Murry Dickson</t>
  </si>
  <si>
    <t>Larry Dierker</t>
  </si>
  <si>
    <t>Bill Dinneen</t>
  </si>
  <si>
    <t>Bill Doak</t>
  </si>
  <si>
    <t>Joe Dobson</t>
  </si>
  <si>
    <t>Pat Dobson</t>
  </si>
  <si>
    <t>Red Donahue</t>
  </si>
  <si>
    <t>Pete Donohue</t>
  </si>
  <si>
    <t>Bill Donovan</t>
  </si>
  <si>
    <t>Dick Donovan</t>
  </si>
  <si>
    <t>Richard Dotson</t>
  </si>
  <si>
    <t>Al Downing</t>
  </si>
  <si>
    <t>Doug Drabek</t>
  </si>
  <si>
    <t>Moe Drabowsky</t>
  </si>
  <si>
    <t>Frank Dwyer</t>
  </si>
  <si>
    <t>Howard Ehmke</t>
  </si>
  <si>
    <t>Red Ehret</t>
  </si>
  <si>
    <t>Mark Eichhorn</t>
  </si>
  <si>
    <t>Dock Ellis</t>
  </si>
  <si>
    <t>Dick Ellsworth</t>
  </si>
  <si>
    <t>Roy Face</t>
  </si>
  <si>
    <t>Turk Farrell</t>
  </si>
  <si>
    <t>Sid Fernandez</t>
  </si>
  <si>
    <t>Wes Ferrell</t>
  </si>
  <si>
    <t>Eddie Fisher</t>
  </si>
  <si>
    <t>Freddie Fitzsimmons</t>
  </si>
  <si>
    <t>Mike Flanagan</t>
  </si>
  <si>
    <t>Bob Forsch</t>
  </si>
  <si>
    <t>Terry Forster</t>
  </si>
  <si>
    <t>Chick Fraser</t>
  </si>
  <si>
    <t>Larry French</t>
  </si>
  <si>
    <t>Bob Friend</t>
  </si>
  <si>
    <t>Woodie Fryman</t>
  </si>
  <si>
    <t>Gene Garber</t>
  </si>
  <si>
    <t>Mike Garcia</t>
  </si>
  <si>
    <t>Mark Gardner</t>
  </si>
  <si>
    <t>Ned Garver</t>
  </si>
  <si>
    <t>Milt Gaston</t>
  </si>
  <si>
    <t>Pretzels Getzien</t>
  </si>
  <si>
    <t>Dave Giusti</t>
  </si>
  <si>
    <t>Dwight Gooden</t>
  </si>
  <si>
    <t>Jim Gott</t>
  </si>
  <si>
    <t>Mudcat Grant</t>
  </si>
  <si>
    <t>Ross Grimsley</t>
  </si>
  <si>
    <t>Bob Groom</t>
  </si>
  <si>
    <t>Kevin Gross</t>
  </si>
  <si>
    <t>Mark Gubicza</t>
  </si>
  <si>
    <t>Ron Guidry</t>
  </si>
  <si>
    <t>Bill Gullickson</t>
  </si>
  <si>
    <t>Harvey Haddix</t>
  </si>
  <si>
    <t>Bump Hadley</t>
  </si>
  <si>
    <t>Mel Harder</t>
  </si>
  <si>
    <t>Pete Harnisch</t>
  </si>
  <si>
    <t>Greg Harris</t>
  </si>
  <si>
    <t>Pink Hawley</t>
  </si>
  <si>
    <t>Guy Hecker</t>
  </si>
  <si>
    <t>Tom Henke</t>
  </si>
  <si>
    <t>Mike Henneman</t>
  </si>
  <si>
    <t>Doug Henry</t>
  </si>
  <si>
    <t>Willie Hernandez</t>
  </si>
  <si>
    <t>Orel Hershiser</t>
  </si>
  <si>
    <t>Ken Hill</t>
  </si>
  <si>
    <t>Ken Holtzman</t>
  </si>
  <si>
    <t>Rick Honeycutt</t>
  </si>
  <si>
    <t>Burt Hooton</t>
  </si>
  <si>
    <t>Joe Horlen</t>
  </si>
  <si>
    <t>Charlie Hough</t>
  </si>
  <si>
    <t>Harry Howell</t>
  </si>
  <si>
    <t>Jay Howell</t>
  </si>
  <si>
    <t>Willis Hudlin</t>
  </si>
  <si>
    <t>Sid Hudson</t>
  </si>
  <si>
    <t>Tom Hughes</t>
  </si>
  <si>
    <t>Bruce Hurst</t>
  </si>
  <si>
    <t>William Hutchinson</t>
  </si>
  <si>
    <t>Danny Jackson</t>
  </si>
  <si>
    <t>Grant Jackson</t>
  </si>
  <si>
    <t>Larry Jackson</t>
  </si>
  <si>
    <t>Si Johnson</t>
  </si>
  <si>
    <t>Tommy John</t>
  </si>
  <si>
    <t>Doug Jones</t>
  </si>
  <si>
    <t>Randy Jones</t>
  </si>
  <si>
    <t>Sad Sam Jones</t>
  </si>
  <si>
    <t>Brickyard Kennedy</t>
  </si>
  <si>
    <t>Jimmy Key</t>
  </si>
  <si>
    <t>Frank Killen</t>
  </si>
  <si>
    <t>Matt Kilroy</t>
  </si>
  <si>
    <t>Silver King</t>
  </si>
  <si>
    <t>Ron Kline</t>
  </si>
  <si>
    <t>Johnny Klippstein</t>
  </si>
  <si>
    <t>Bob Knepper</t>
  </si>
  <si>
    <t>Darold Knowles</t>
  </si>
  <si>
    <t>Jerry Koosman</t>
  </si>
  <si>
    <t>Mike Krukow</t>
  </si>
  <si>
    <t>Dennis Lamp</t>
  </si>
  <si>
    <t>Mark Langston</t>
  </si>
  <si>
    <t>Dave LaRoche</t>
  </si>
  <si>
    <t>Frank Lary</t>
  </si>
  <si>
    <t>Gary Lavelle</t>
  </si>
  <si>
    <t>Vern Law</t>
  </si>
  <si>
    <t>Bill Lee</t>
  </si>
  <si>
    <t>Thornton Lee</t>
  </si>
  <si>
    <t>Sam Leever</t>
  </si>
  <si>
    <t>Craig Lefferts</t>
  </si>
  <si>
    <t>Charlie Leibrandt</t>
  </si>
  <si>
    <t>Dennis Leonard</t>
  </si>
  <si>
    <t>Dutch Leonard</t>
  </si>
  <si>
    <t>Paul Lindblad</t>
  </si>
  <si>
    <t>Bob Locker</t>
  </si>
  <si>
    <t>Jim Lonborg</t>
  </si>
  <si>
    <t>Ed Lopat</t>
  </si>
  <si>
    <t>Red Lucas</t>
  </si>
  <si>
    <t>Dolf Luque</t>
  </si>
  <si>
    <t>Sparky Lyle</t>
  </si>
  <si>
    <t>Danny MacFayden</t>
  </si>
  <si>
    <t>Rick Mahler</t>
  </si>
  <si>
    <t>Firpo Marberry</t>
  </si>
  <si>
    <t>Mike Marshall</t>
  </si>
  <si>
    <t>Dennis Martinez</t>
  </si>
  <si>
    <t>Ramon Martinez</t>
  </si>
  <si>
    <t>Bobby Mathews</t>
  </si>
  <si>
    <t>Jon Matlack</t>
  </si>
  <si>
    <t>Rudy May</t>
  </si>
  <si>
    <t>Carl Mays</t>
  </si>
  <si>
    <t>MON</t>
  </si>
  <si>
    <t>Bob McClure</t>
  </si>
  <si>
    <t>Jim McCormick</t>
  </si>
  <si>
    <t>Mike McCormick</t>
  </si>
  <si>
    <t>Lindy McDaniel</t>
  </si>
  <si>
    <t>Jack McDowell</t>
  </si>
  <si>
    <t>Roger McDowell</t>
  </si>
  <si>
    <t>Sam McDowell</t>
  </si>
  <si>
    <t>Chuck McElroy</t>
  </si>
  <si>
    <t>Tug McGraw</t>
  </si>
  <si>
    <t>Scott McGregor</t>
  </si>
  <si>
    <t>Don McMahon</t>
  </si>
  <si>
    <t>Sadie McMahon</t>
  </si>
  <si>
    <t>Dave McNally</t>
  </si>
  <si>
    <t>Lee Meadows</t>
  </si>
  <si>
    <t>Doc Medich</t>
  </si>
  <si>
    <t>Jouett Meekin</t>
  </si>
  <si>
    <t>Win Mercer</t>
  </si>
  <si>
    <t>Andy Messersmith</t>
  </si>
  <si>
    <t>Bob Miller</t>
  </si>
  <si>
    <t>Stu Miller</t>
  </si>
  <si>
    <t>Greg Minton</t>
  </si>
  <si>
    <t>Clarence Mitchell</t>
  </si>
  <si>
    <t>Jeff Montgomery</t>
  </si>
  <si>
    <t>Earl Moore</t>
  </si>
  <si>
    <t>Mike Moore</t>
  </si>
  <si>
    <t>Ed Morris</t>
  </si>
  <si>
    <t>Tony Mullane</t>
  </si>
  <si>
    <t>George Mullin</t>
  </si>
  <si>
    <t>Rob Murphy</t>
  </si>
  <si>
    <t>Randy Myers</t>
  </si>
  <si>
    <t>Jaime Navarro</t>
  </si>
  <si>
    <t>Art Nehf</t>
  </si>
  <si>
    <t>Don Newcombe</t>
  </si>
  <si>
    <t>Bobo Newsom</t>
  </si>
  <si>
    <t>Joe Niekro</t>
  </si>
  <si>
    <t>Joe Nuxhall</t>
  </si>
  <si>
    <t>Bob Ojeda</t>
  </si>
  <si>
    <t>Gregg Olson</t>
  </si>
  <si>
    <t>Al Orth</t>
  </si>
  <si>
    <t>Claude Osteen</t>
  </si>
  <si>
    <t>Milt Pappas</t>
  </si>
  <si>
    <t>Camilo Pascual</t>
  </si>
  <si>
    <t>Claude Passeau</t>
  </si>
  <si>
    <t>Bob Patterson</t>
  </si>
  <si>
    <t>Ron Perranoski</t>
  </si>
  <si>
    <t>Jim Perry</t>
  </si>
  <si>
    <t>Fritz Peterson</t>
  </si>
  <si>
    <t>Gary Peters</t>
  </si>
  <si>
    <t>Dan Petry</t>
  </si>
  <si>
    <t>Jeff Pfeffer</t>
  </si>
  <si>
    <t>Deacon Phillippe</t>
  </si>
  <si>
    <t>Billy Pierce</t>
  </si>
  <si>
    <t>Eric Plunk</t>
  </si>
  <si>
    <t>Johnny Podres</t>
  </si>
  <si>
    <t>Howie Pollet</t>
  </si>
  <si>
    <t>Mark Portugal</t>
  </si>
  <si>
    <t>Jack Powell</t>
  </si>
  <si>
    <t>Ted Power</t>
  </si>
  <si>
    <t>Bob Purkey</t>
  </si>
  <si>
    <t>Jack Quinn</t>
  </si>
  <si>
    <t>Dan Quisenberry</t>
  </si>
  <si>
    <t>Ken Raffensberger</t>
  </si>
  <si>
    <t>Pedro Ramos</t>
  </si>
  <si>
    <t>Jeff Reardon</t>
  </si>
  <si>
    <t>Ron Reed</t>
  </si>
  <si>
    <t>Phil Regan</t>
  </si>
  <si>
    <t>Steve Renko</t>
  </si>
  <si>
    <t>Ed Reulbach</t>
  </si>
  <si>
    <t>Rick Reuschel</t>
  </si>
  <si>
    <t>Jerry Reuss</t>
  </si>
  <si>
    <t>Allie Reynolds</t>
  </si>
  <si>
    <t>Rick Rhoden</t>
  </si>
  <si>
    <t>Dave Righetti</t>
  </si>
  <si>
    <t>Jimmy Ring</t>
  </si>
  <si>
    <t>Dave Roberts</t>
  </si>
  <si>
    <t>Steve Rogers</t>
  </si>
  <si>
    <t>Charlie Root</t>
  </si>
  <si>
    <t>Schoolboy Rowe</t>
  </si>
  <si>
    <t>Nap Rucker</t>
  </si>
  <si>
    <t>Dutch Ruether</t>
  </si>
  <si>
    <t>Bob Rush</t>
  </si>
  <si>
    <t>Jack Russell</t>
  </si>
  <si>
    <t>Jeff Russell</t>
  </si>
  <si>
    <t>Dick Ruthven</t>
  </si>
  <si>
    <t>Bret Saberhagen</t>
  </si>
  <si>
    <t>Ray Sadecki</t>
  </si>
  <si>
    <t>Slim Sallee</t>
  </si>
  <si>
    <t>Scott Sanderson</t>
  </si>
  <si>
    <t>Jack Sanford</t>
  </si>
  <si>
    <t>Hal Schumacher</t>
  </si>
  <si>
    <t>Mike Scott</t>
  </si>
  <si>
    <t>Diego Segui</t>
  </si>
  <si>
    <t>Jeff Shaw</t>
  </si>
  <si>
    <t>Bob Shawkey</t>
  </si>
  <si>
    <t>Bill Sherdel</t>
  </si>
  <si>
    <t>Urban Shocker</t>
  </si>
  <si>
    <t>Chris Short</t>
  </si>
  <si>
    <t>Sonny Siebert</t>
  </si>
  <si>
    <t>Curt Simmons</t>
  </si>
  <si>
    <t>Bill Singer</t>
  </si>
  <si>
    <t>Jim Slaton</t>
  </si>
  <si>
    <t>John Smiley</t>
  </si>
  <si>
    <t>Dave Smith</t>
  </si>
  <si>
    <t>Zane Smith</t>
  </si>
  <si>
    <t>Elias Sosa</t>
  </si>
  <si>
    <t>Al Spalding</t>
  </si>
  <si>
    <t>Dan Spillner</t>
  </si>
  <si>
    <t>Paul Splittorff</t>
  </si>
  <si>
    <t>Gerry Staley</t>
  </si>
  <si>
    <t>Bob Stanley</t>
  </si>
  <si>
    <t>Dave Stewart</t>
  </si>
  <si>
    <t>Dave Stieb</t>
  </si>
  <si>
    <t>Jack Stivetts</t>
  </si>
  <si>
    <t>Mel Stottlemyre</t>
  </si>
  <si>
    <t>Rick Sutcliffe</t>
  </si>
  <si>
    <t>Frank Tanana</t>
  </si>
  <si>
    <t>Jesse Tannehill</t>
  </si>
  <si>
    <t>Kevin Tapani</t>
  </si>
  <si>
    <t>Jack Taylor</t>
  </si>
  <si>
    <t>Kent Tekulve</t>
  </si>
  <si>
    <t>Walt Terrell</t>
  </si>
  <si>
    <t>Adonis Terry</t>
  </si>
  <si>
    <t>Bob Tewksbury</t>
  </si>
  <si>
    <t>Luis Tiant</t>
  </si>
  <si>
    <t>Dick Tidrow</t>
  </si>
  <si>
    <t>Fred Toney</t>
  </si>
  <si>
    <t>Mike Torrez</t>
  </si>
  <si>
    <t>Dizzy Trout</t>
  </si>
  <si>
    <t>Virgil Trucks</t>
  </si>
  <si>
    <t>George Uhle</t>
  </si>
  <si>
    <t>Fernando Valenzuela</t>
  </si>
  <si>
    <t>Johnny Vander Meer</t>
  </si>
  <si>
    <t>Hippo Vaughn</t>
  </si>
  <si>
    <t>Frank Viola</t>
  </si>
  <si>
    <t>Rube Walberg</t>
  </si>
  <si>
    <t>Bucky Walters</t>
  </si>
  <si>
    <t>Lon Warneke</t>
  </si>
  <si>
    <t>Bob Welch</t>
  </si>
  <si>
    <t>John Wetteland</t>
  </si>
  <si>
    <t>Gus Weyhing</t>
  </si>
  <si>
    <t>Doc White</t>
  </si>
  <si>
    <t>Earl Whitehill</t>
  </si>
  <si>
    <t>Will White</t>
  </si>
  <si>
    <t>Jim Whitney</t>
  </si>
  <si>
    <t>Ed Whitson</t>
  </si>
  <si>
    <t>Milt Wilcox</t>
  </si>
  <si>
    <t>Mitch Williams</t>
  </si>
  <si>
    <t>Earl Wilson</t>
  </si>
  <si>
    <t>Rick Wise</t>
  </si>
  <si>
    <t>Bobby Witt</t>
  </si>
  <si>
    <t>Mike Witt</t>
  </si>
  <si>
    <t>Wilbur Wood</t>
  </si>
  <si>
    <t>Todd Worrell</t>
  </si>
  <si>
    <t>Al Worthington</t>
  </si>
  <si>
    <t>Tom Zachary</t>
  </si>
  <si>
    <t>Geoff Zahn</t>
  </si>
  <si>
    <t>GS</t>
  </si>
  <si>
    <t>SP/R</t>
  </si>
  <si>
    <t>W/SV</t>
  </si>
  <si>
    <t>Stat</t>
  </si>
  <si>
    <t>r</t>
  </si>
  <si>
    <t>* Implies negative correlation (inverse relationship)</t>
  </si>
  <si>
    <t>Indicator</t>
  </si>
  <si>
    <t>W%</t>
  </si>
  <si>
    <t>Biz Mackey</t>
  </si>
  <si>
    <t>Louis Santop</t>
  </si>
  <si>
    <t>Ben Taylor</t>
  </si>
  <si>
    <t>Jud Wilson</t>
  </si>
  <si>
    <t>Turkey Stearnes</t>
  </si>
  <si>
    <t>Joe Williams</t>
  </si>
  <si>
    <t>Bullet Rogan</t>
  </si>
  <si>
    <t>Willie Wells</t>
  </si>
  <si>
    <t>Bill Foster</t>
  </si>
  <si>
    <t>Leon Day</t>
  </si>
  <si>
    <t>Ray Dandridge</t>
  </si>
  <si>
    <t>John Henry Lloyd</t>
  </si>
  <si>
    <t>Oscar Charleston</t>
  </si>
  <si>
    <t>Judy Johnson</t>
  </si>
  <si>
    <t>Josh Gibson</t>
  </si>
  <si>
    <t>Buck Leonard</t>
  </si>
  <si>
    <t>Year</t>
  </si>
  <si>
    <t>Player</t>
  </si>
  <si>
    <t>Martin Dihigo</t>
  </si>
  <si>
    <t>Pit</t>
  </si>
  <si>
    <t>QC</t>
  </si>
  <si>
    <t/>
  </si>
  <si>
    <t>WAR/162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</si>
</sst>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33" borderId="0" xfId="0" applyFill="1"/>
    <xf numFmtId="2" fontId="0" fillId="0" borderId="0" xfId="0" applyNumberFormat="1"/>
    <xf numFmtId="0" fontId="18" fillId="0" borderId="0" xfId="0" applyFont="1"/>
    <xf numFmtId="0" fontId="0" fillId="0" borderId="13" xfId="0" applyBorder="1"/>
    <xf numFmtId="0" fontId="0" fillId="0" borderId="15" xfId="0" applyBorder="1"/>
    <xf numFmtId="2" fontId="0" fillId="0" borderId="16" xfId="0" applyNumberFormat="1" applyBorder="1"/>
    <xf numFmtId="0" fontId="0" fillId="0" borderId="17" xfId="0" applyBorder="1"/>
    <xf numFmtId="0" fontId="19" fillId="34" borderId="10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0" fillId="34" borderId="12" xfId="0" applyFill="1" applyBorder="1"/>
    <xf numFmtId="0" fontId="16" fillId="0" borderId="14" xfId="0" applyFont="1" applyBorder="1"/>
    <xf numFmtId="0" fontId="16" fillId="0" borderId="17" xfId="0" applyFont="1" applyBorder="1"/>
    <xf numFmtId="0" fontId="16" fillId="33" borderId="0" xfId="0" applyFont="1" applyFill="1"/>
    <xf numFmtId="16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/>
      </font>
    </dxf>
    <dxf>
      <font>
        <b val="0"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4F47-8AE3-4ECA-943E-204249C880EF}">
  <dimension ref="A1:AG75"/>
  <sheetViews>
    <sheetView workbookViewId="0">
      <selection activeCell="AD2" sqref="AD2"/>
    </sheetView>
  </sheetViews>
  <sheetFormatPr defaultRowHeight="14.25" x14ac:dyDescent="0.45"/>
  <cols>
    <col min="29" max="29" width="9.06640625" customWidth="1"/>
  </cols>
  <sheetData>
    <row r="1" spans="1:33" x14ac:dyDescent="0.45">
      <c r="A1" t="str">
        <f>Pitching!A1</f>
        <v>Name</v>
      </c>
      <c r="B1" t="str">
        <f>Pitching!B1</f>
        <v>Team</v>
      </c>
      <c r="C1" t="str">
        <f>Pitching!C1</f>
        <v>W</v>
      </c>
      <c r="D1" t="str">
        <f>Pitching!D1</f>
        <v>L</v>
      </c>
      <c r="E1" t="s">
        <v>2071</v>
      </c>
      <c r="F1" t="str">
        <f>Pitching!F1</f>
        <v>ERA</v>
      </c>
      <c r="G1" t="str">
        <f>Pitching!G1</f>
        <v>SV</v>
      </c>
      <c r="H1" t="str">
        <f>Pitching!H1</f>
        <v>K/9</v>
      </c>
      <c r="I1" t="str">
        <f>Pitching!I1</f>
        <v>BB/9</v>
      </c>
      <c r="J1" t="str">
        <f>Pitching!J1</f>
        <v>AVG</v>
      </c>
      <c r="K1" t="str">
        <f>Pitching!K1</f>
        <v>WHIP</v>
      </c>
      <c r="L1" t="str">
        <f>Pitching!L1</f>
        <v>FIP</v>
      </c>
      <c r="M1" t="str">
        <f>Pitching!M1</f>
        <v>RAR</v>
      </c>
      <c r="N1" t="str">
        <f>Pitching!N1</f>
        <v>WAR</v>
      </c>
      <c r="O1" t="str">
        <f>Pitching!O1</f>
        <v>WAR/162</v>
      </c>
      <c r="P1" t="str">
        <f>Pitching!P1</f>
        <v>xFIP</v>
      </c>
      <c r="Q1" t="str">
        <f>Pitching!Q1</f>
        <v>ERA-</v>
      </c>
      <c r="R1" t="str">
        <f>Pitching!R1</f>
        <v>FIP-</v>
      </c>
      <c r="S1" t="str">
        <f>Pitching!S1</f>
        <v>xFIP-</v>
      </c>
      <c r="T1" t="str">
        <f>Pitching!T1</f>
        <v>SIERA</v>
      </c>
      <c r="U1" t="str">
        <f>Pitching!U1</f>
        <v>AVG+</v>
      </c>
      <c r="V1" t="str">
        <f>Pitching!V1</f>
        <v>WHIP+</v>
      </c>
      <c r="W1" t="str">
        <f>Pitching!W1</f>
        <v>xERA</v>
      </c>
      <c r="X1" t="str">
        <f>Pitching!X1</f>
        <v>GS</v>
      </c>
      <c r="Y1" t="str">
        <f>Pitching!Y1</f>
        <v>G</v>
      </c>
      <c r="Z1" t="str">
        <f>Pitching!Z1</f>
        <v>SP/R</v>
      </c>
      <c r="AA1" t="str">
        <f>Pitching!AA1</f>
        <v>W/SV</v>
      </c>
      <c r="AB1" t="str">
        <f>Pitching!AB1</f>
        <v>HOF</v>
      </c>
      <c r="AC1" t="str">
        <f>Pitching!AC1</f>
        <v>Eligible</v>
      </c>
      <c r="AD1" t="str">
        <f>Pitching!AD1</f>
        <v>Indicator</v>
      </c>
      <c r="AE1" t="str">
        <f>Pitching!AE1</f>
        <v>NameASCII</v>
      </c>
      <c r="AF1" t="str">
        <f>Pitching!AF1</f>
        <v>PlayerId</v>
      </c>
      <c r="AG1" t="str">
        <f>Pitching!AG1</f>
        <v>MLBAMID</v>
      </c>
    </row>
    <row r="2" spans="1:33" x14ac:dyDescent="0.45">
      <c r="A2" t="str" cm="1">
        <f t="array" ref="A2:AG75">_xlfn._xlws.FILTER(Pitching!$A$2:$AG$697, Pitching!$AC$2:$AC$697&lt;1)</f>
        <v>Mark Buehrle</v>
      </c>
      <c r="B2" t="str">
        <v>- - -</v>
      </c>
      <c r="C2">
        <v>214</v>
      </c>
      <c r="D2">
        <v>160</v>
      </c>
      <c r="E2">
        <v>0.57219251336898391</v>
      </c>
      <c r="F2">
        <v>3.8128934357165698</v>
      </c>
      <c r="G2">
        <v>0</v>
      </c>
      <c r="H2">
        <v>5.1258883715240797</v>
      </c>
      <c r="I2">
        <v>2.0119797137425999</v>
      </c>
      <c r="J2">
        <v>0.26931430344399598</v>
      </c>
      <c r="K2">
        <v>1.2810152400849799</v>
      </c>
      <c r="L2">
        <v>4.1135518866403</v>
      </c>
      <c r="M2">
        <v>508.56159472465498</v>
      </c>
      <c r="N2">
        <v>52.282722033560198</v>
      </c>
      <c r="O2">
        <v>16.350967122464773</v>
      </c>
      <c r="P2">
        <v>4.2138134197103003</v>
      </c>
      <c r="Q2">
        <v>86.5587917078864</v>
      </c>
      <c r="R2">
        <v>93.281577153590106</v>
      </c>
      <c r="S2">
        <v>99.517823267643095</v>
      </c>
      <c r="T2">
        <v>4.40808007416432</v>
      </c>
      <c r="U2">
        <v>104.109352451766</v>
      </c>
      <c r="V2">
        <v>93.912709980825099</v>
      </c>
      <c r="W2">
        <v>0</v>
      </c>
      <c r="X2">
        <v>493</v>
      </c>
      <c r="Y2">
        <v>518</v>
      </c>
      <c r="Z2">
        <v>1</v>
      </c>
      <c r="AA2">
        <v>214</v>
      </c>
      <c r="AB2">
        <v>0</v>
      </c>
      <c r="AC2">
        <v>0</v>
      </c>
      <c r="AD2">
        <v>0</v>
      </c>
      <c r="AE2" t="str">
        <v>Mark Buehrle</v>
      </c>
      <c r="AF2">
        <v>225</v>
      </c>
      <c r="AG2">
        <v>279824</v>
      </c>
    </row>
    <row r="3" spans="1:33" x14ac:dyDescent="0.45">
      <c r="A3" t="str">
        <v>Fernando Rodney</v>
      </c>
      <c r="B3" t="str">
        <v>- - -</v>
      </c>
      <c r="C3">
        <v>48</v>
      </c>
      <c r="D3">
        <v>71</v>
      </c>
      <c r="E3">
        <v>0.40336134453781514</v>
      </c>
      <c r="F3">
        <v>3.8006436812005999</v>
      </c>
      <c r="G3">
        <v>327</v>
      </c>
      <c r="H3">
        <v>9.0964644451070402</v>
      </c>
      <c r="I3">
        <v>4.4758849443580697</v>
      </c>
      <c r="J3">
        <v>0.230270574971815</v>
      </c>
      <c r="K3">
        <v>1.37299056842018</v>
      </c>
      <c r="L3">
        <v>3.7714628140536499</v>
      </c>
      <c r="M3">
        <v>83.215667307376805</v>
      </c>
      <c r="N3">
        <v>8.5645791068673098</v>
      </c>
      <c r="O3">
        <v>1.4589503841351252</v>
      </c>
      <c r="P3">
        <v>3.929315037561</v>
      </c>
      <c r="Q3">
        <v>90.448800057927699</v>
      </c>
      <c r="R3">
        <v>89.858025057581798</v>
      </c>
      <c r="S3">
        <v>92.828048463904693</v>
      </c>
      <c r="T3">
        <v>3.7207568677038299</v>
      </c>
      <c r="U3">
        <v>90.240028673871805</v>
      </c>
      <c r="V3">
        <v>102.004505411827</v>
      </c>
      <c r="W3">
        <v>0</v>
      </c>
      <c r="X3">
        <v>0</v>
      </c>
      <c r="Y3">
        <v>951</v>
      </c>
      <c r="Z3">
        <v>0</v>
      </c>
      <c r="AA3">
        <v>327</v>
      </c>
      <c r="AB3">
        <v>0</v>
      </c>
      <c r="AC3">
        <v>0</v>
      </c>
      <c r="AD3" t="str">
        <v/>
      </c>
      <c r="AE3" t="str">
        <v>Fernando Rodney</v>
      </c>
      <c r="AF3">
        <v>494</v>
      </c>
      <c r="AG3">
        <v>407845</v>
      </c>
    </row>
    <row r="4" spans="1:33" x14ac:dyDescent="0.45">
      <c r="A4" t="str">
        <v>Francisco Rodríguez</v>
      </c>
      <c r="B4" t="str">
        <v>- - -</v>
      </c>
      <c r="C4">
        <v>52</v>
      </c>
      <c r="D4">
        <v>53</v>
      </c>
      <c r="E4">
        <v>0.49523809523809526</v>
      </c>
      <c r="F4">
        <v>2.8586069218918899</v>
      </c>
      <c r="G4">
        <v>437</v>
      </c>
      <c r="H4">
        <v>10.5307390477436</v>
      </c>
      <c r="I4">
        <v>3.5870906213417602</v>
      </c>
      <c r="J4">
        <v>0.20471567267683699</v>
      </c>
      <c r="K4">
        <v>1.15471326199719</v>
      </c>
      <c r="L4">
        <v>3.3103681358789601</v>
      </c>
      <c r="M4">
        <v>160.28651349619</v>
      </c>
      <c r="N4">
        <v>16.254623748362</v>
      </c>
      <c r="O4">
        <v>2.7776888683909746</v>
      </c>
      <c r="P4">
        <v>3.2974585716462799</v>
      </c>
      <c r="Q4">
        <v>68.649768543975</v>
      </c>
      <c r="R4">
        <v>79.576425958244599</v>
      </c>
      <c r="S4">
        <v>79.121017140373297</v>
      </c>
      <c r="T4">
        <v>2.9515522284478002</v>
      </c>
      <c r="U4">
        <v>80.0046497001304</v>
      </c>
      <c r="V4">
        <v>85.362094799141801</v>
      </c>
      <c r="W4">
        <v>0</v>
      </c>
      <c r="X4">
        <v>0</v>
      </c>
      <c r="Y4">
        <v>948</v>
      </c>
      <c r="Z4">
        <v>0</v>
      </c>
      <c r="AA4">
        <v>437</v>
      </c>
      <c r="AB4">
        <v>0</v>
      </c>
      <c r="AC4">
        <v>0</v>
      </c>
      <c r="AD4" t="str">
        <v/>
      </c>
      <c r="AE4" t="str">
        <v>Francisco Rodriguez</v>
      </c>
      <c r="AF4">
        <v>1642</v>
      </c>
      <c r="AG4">
        <v>408061</v>
      </c>
    </row>
    <row r="5" spans="1:33" x14ac:dyDescent="0.45">
      <c r="A5" t="str">
        <v>Kyle Farnsworth</v>
      </c>
      <c r="B5" t="str">
        <v>- - -</v>
      </c>
      <c r="C5">
        <v>43</v>
      </c>
      <c r="D5">
        <v>66</v>
      </c>
      <c r="E5">
        <v>0.39449541284403672</v>
      </c>
      <c r="F5">
        <v>4.2602839069548102</v>
      </c>
      <c r="G5">
        <v>57</v>
      </c>
      <c r="H5">
        <v>8.7663534239262493</v>
      </c>
      <c r="I5">
        <v>3.7505063454388501</v>
      </c>
      <c r="J5">
        <v>0.24576933090340999</v>
      </c>
      <c r="K5">
        <v>1.3715443916976999</v>
      </c>
      <c r="L5">
        <v>4.2111355258213097</v>
      </c>
      <c r="M5">
        <v>63.301338326185899</v>
      </c>
      <c r="N5">
        <v>6.4655157765373499</v>
      </c>
      <c r="O5">
        <v>1.1729155160123748</v>
      </c>
      <c r="P5">
        <v>3.7511981326892001</v>
      </c>
      <c r="Q5">
        <v>99.088598540520906</v>
      </c>
      <c r="R5">
        <v>96.384456663128105</v>
      </c>
      <c r="S5">
        <v>88.146454287502394</v>
      </c>
      <c r="T5">
        <v>3.3799936651367002</v>
      </c>
      <c r="U5">
        <v>95.032413244408303</v>
      </c>
      <c r="V5">
        <v>98.921419705616202</v>
      </c>
      <c r="W5">
        <v>0</v>
      </c>
      <c r="X5">
        <v>26</v>
      </c>
      <c r="Y5">
        <v>893</v>
      </c>
      <c r="Z5">
        <v>0</v>
      </c>
      <c r="AA5">
        <v>57</v>
      </c>
      <c r="AB5">
        <v>0</v>
      </c>
      <c r="AC5">
        <v>0</v>
      </c>
      <c r="AD5" t="str">
        <v/>
      </c>
      <c r="AE5" t="str">
        <v>Kyle Farnsworth</v>
      </c>
      <c r="AF5">
        <v>278</v>
      </c>
      <c r="AG5">
        <v>150035</v>
      </c>
    </row>
    <row r="6" spans="1:33" x14ac:dyDescent="0.45">
      <c r="A6" t="str">
        <v>Kenley Jansen</v>
      </c>
      <c r="B6" t="str">
        <v>- - -</v>
      </c>
      <c r="C6">
        <v>49</v>
      </c>
      <c r="D6">
        <v>36</v>
      </c>
      <c r="E6">
        <v>0.57647058823529407</v>
      </c>
      <c r="F6">
        <v>2.5704419028959702</v>
      </c>
      <c r="G6">
        <v>447</v>
      </c>
      <c r="H6">
        <v>12.6552804977257</v>
      </c>
      <c r="I6">
        <v>2.7259121792808001</v>
      </c>
      <c r="J6">
        <v>0.18178934010152201</v>
      </c>
      <c r="K6">
        <v>0.96276408190906404</v>
      </c>
      <c r="L6">
        <v>2.53796397120712</v>
      </c>
      <c r="M6">
        <v>234.89727854728699</v>
      </c>
      <c r="N6">
        <v>24.829737365245801</v>
      </c>
      <c r="O6">
        <v>4.6181601069687943</v>
      </c>
      <c r="P6">
        <v>2.96640821247439</v>
      </c>
      <c r="Q6">
        <v>64.984809098286703</v>
      </c>
      <c r="R6">
        <v>62.731169335381502</v>
      </c>
      <c r="S6">
        <v>72.597461072100899</v>
      </c>
      <c r="T6">
        <v>2.3396934805148302</v>
      </c>
      <c r="U6">
        <v>74.109201022884207</v>
      </c>
      <c r="V6">
        <v>74.106816173676805</v>
      </c>
      <c r="W6">
        <v>0</v>
      </c>
      <c r="X6">
        <v>0</v>
      </c>
      <c r="Y6">
        <v>871</v>
      </c>
      <c r="Z6">
        <v>0</v>
      </c>
      <c r="AA6">
        <v>447</v>
      </c>
      <c r="AB6">
        <v>0</v>
      </c>
      <c r="AC6">
        <v>0</v>
      </c>
      <c r="AD6" t="str">
        <v/>
      </c>
      <c r="AE6" t="str">
        <v>Kenley Jansen</v>
      </c>
      <c r="AF6">
        <v>3096</v>
      </c>
      <c r="AG6">
        <v>445276</v>
      </c>
    </row>
    <row r="7" spans="1:33" x14ac:dyDescent="0.45">
      <c r="A7" t="str">
        <v>David Robertson</v>
      </c>
      <c r="B7" t="str">
        <v>- - -</v>
      </c>
      <c r="C7">
        <v>66</v>
      </c>
      <c r="D7">
        <v>46</v>
      </c>
      <c r="E7">
        <v>0.5892857142857143</v>
      </c>
      <c r="F7">
        <v>2.9053238660560798</v>
      </c>
      <c r="G7">
        <v>177</v>
      </c>
      <c r="H7">
        <v>11.847151029783401</v>
      </c>
      <c r="I7">
        <v>3.6650198593004202</v>
      </c>
      <c r="J7">
        <v>0.20309597523219799</v>
      </c>
      <c r="K7">
        <v>1.15551357531009</v>
      </c>
      <c r="L7">
        <v>2.9429007578695399</v>
      </c>
      <c r="M7">
        <v>174.42522559314901</v>
      </c>
      <c r="N7">
        <v>18.189409160055199</v>
      </c>
      <c r="O7">
        <v>3.4223975423100375</v>
      </c>
      <c r="P7">
        <v>3.05805587108043</v>
      </c>
      <c r="Q7">
        <v>69.759416494140496</v>
      </c>
      <c r="R7">
        <v>69.508744272647405</v>
      </c>
      <c r="S7">
        <v>73.420786877477795</v>
      </c>
      <c r="T7">
        <v>2.7736578583889799</v>
      </c>
      <c r="U7">
        <v>81.190101425932795</v>
      </c>
      <c r="V7">
        <v>87.741155567661195</v>
      </c>
      <c r="W7">
        <v>0</v>
      </c>
      <c r="X7">
        <v>1</v>
      </c>
      <c r="Y7">
        <v>861</v>
      </c>
      <c r="Z7">
        <v>0</v>
      </c>
      <c r="AA7">
        <v>177</v>
      </c>
      <c r="AB7">
        <v>0</v>
      </c>
      <c r="AC7">
        <v>0</v>
      </c>
      <c r="AD7" t="str">
        <v/>
      </c>
      <c r="AE7" t="str">
        <v>David Robertson</v>
      </c>
      <c r="AF7">
        <v>8241</v>
      </c>
      <c r="AG7">
        <v>502085</v>
      </c>
    </row>
    <row r="8" spans="1:33" x14ac:dyDescent="0.45">
      <c r="A8" t="str">
        <v>Billy Wagner</v>
      </c>
      <c r="B8" t="str">
        <v>- - -</v>
      </c>
      <c r="C8">
        <v>47</v>
      </c>
      <c r="D8">
        <v>40</v>
      </c>
      <c r="E8">
        <v>0.54022988505747127</v>
      </c>
      <c r="F8">
        <v>2.3122926446005301</v>
      </c>
      <c r="G8">
        <v>422</v>
      </c>
      <c r="H8">
        <v>11.920267254061301</v>
      </c>
      <c r="I8">
        <v>2.9900335921558598</v>
      </c>
      <c r="J8">
        <v>0.18396082032445599</v>
      </c>
      <c r="K8">
        <v>0.99778528390090004</v>
      </c>
      <c r="L8">
        <v>2.7322175273962102</v>
      </c>
      <c r="M8">
        <v>238.767181312665</v>
      </c>
      <c r="N8">
        <v>23.9824315903242</v>
      </c>
      <c r="O8">
        <v>4.5546939245398832</v>
      </c>
      <c r="P8">
        <v>2.76126298368967</v>
      </c>
      <c r="Q8">
        <v>54.025504106571702</v>
      </c>
      <c r="R8">
        <v>63.0561669162988</v>
      </c>
      <c r="S8">
        <v>63.537378123751701</v>
      </c>
      <c r="T8">
        <v>2.2714678898385201</v>
      </c>
      <c r="U8">
        <v>71.378575313657706</v>
      </c>
      <c r="V8">
        <v>71.896177743984794</v>
      </c>
      <c r="W8">
        <v>0</v>
      </c>
      <c r="X8">
        <v>0</v>
      </c>
      <c r="Y8">
        <v>853</v>
      </c>
      <c r="Z8">
        <v>0</v>
      </c>
      <c r="AA8">
        <v>422</v>
      </c>
      <c r="AB8">
        <v>0</v>
      </c>
      <c r="AC8">
        <v>0</v>
      </c>
      <c r="AD8" t="str">
        <v/>
      </c>
      <c r="AE8" t="str">
        <v>Billy Wagner</v>
      </c>
      <c r="AF8">
        <v>578</v>
      </c>
      <c r="AG8">
        <v>123790</v>
      </c>
    </row>
    <row r="9" spans="1:33" x14ac:dyDescent="0.45">
      <c r="A9" t="str">
        <v>Craig Kimbrel</v>
      </c>
      <c r="B9" t="str">
        <v>- - -</v>
      </c>
      <c r="C9">
        <v>56</v>
      </c>
      <c r="D9">
        <v>47</v>
      </c>
      <c r="E9">
        <v>0.5436893203883495</v>
      </c>
      <c r="F9">
        <v>2.5899550606261799</v>
      </c>
      <c r="G9">
        <v>440</v>
      </c>
      <c r="H9">
        <v>14.0613439986786</v>
      </c>
      <c r="I9">
        <v>3.7682178779067601</v>
      </c>
      <c r="J9">
        <v>0.167477414871438</v>
      </c>
      <c r="K9">
        <v>1.0139976656051899</v>
      </c>
      <c r="L9">
        <v>2.5849838656796602</v>
      </c>
      <c r="M9">
        <v>200.94547533988899</v>
      </c>
      <c r="N9">
        <v>21.463165435939999</v>
      </c>
      <c r="O9">
        <v>4.154161052117419</v>
      </c>
      <c r="P9">
        <v>2.6759034727220201</v>
      </c>
      <c r="Q9">
        <v>63.175297674255901</v>
      </c>
      <c r="R9">
        <v>63.113674006398703</v>
      </c>
      <c r="S9">
        <v>65.291281894997297</v>
      </c>
      <c r="T9">
        <v>2.2789989685974801</v>
      </c>
      <c r="U9">
        <v>67.932912387706494</v>
      </c>
      <c r="V9">
        <v>77.933985501907699</v>
      </c>
      <c r="W9">
        <v>0</v>
      </c>
      <c r="X9">
        <v>0</v>
      </c>
      <c r="Y9">
        <v>837</v>
      </c>
      <c r="Z9">
        <v>0</v>
      </c>
      <c r="AA9">
        <v>440</v>
      </c>
      <c r="AB9">
        <v>0</v>
      </c>
      <c r="AC9">
        <v>0</v>
      </c>
      <c r="AD9" t="str">
        <v/>
      </c>
      <c r="AE9" t="str">
        <v>Craig Kimbrel</v>
      </c>
      <c r="AF9">
        <v>6655</v>
      </c>
      <c r="AG9">
        <v>518886</v>
      </c>
    </row>
    <row r="10" spans="1:33" x14ac:dyDescent="0.45">
      <c r="A10" t="str">
        <v>Sergio Romo</v>
      </c>
      <c r="B10" t="str">
        <v>- - -</v>
      </c>
      <c r="C10">
        <v>42</v>
      </c>
      <c r="D10">
        <v>36</v>
      </c>
      <c r="E10">
        <v>0.53846153846153844</v>
      </c>
      <c r="F10">
        <v>3.21310065783153</v>
      </c>
      <c r="G10">
        <v>137</v>
      </c>
      <c r="H10">
        <v>9.8261101512755094</v>
      </c>
      <c r="I10">
        <v>2.2292442548521101</v>
      </c>
      <c r="J10">
        <v>0.21341688168079601</v>
      </c>
      <c r="K10">
        <v>1.04889332413277</v>
      </c>
      <c r="L10">
        <v>3.32601410626244</v>
      </c>
      <c r="M10">
        <v>93.4291543960571</v>
      </c>
      <c r="N10">
        <v>9.8674923256039602</v>
      </c>
      <c r="O10">
        <v>1.9470569509717923</v>
      </c>
      <c r="P10">
        <v>3.5448464216194</v>
      </c>
      <c r="Q10">
        <v>81.985190459763601</v>
      </c>
      <c r="R10">
        <v>84.251157378148093</v>
      </c>
      <c r="S10">
        <v>86.164968427766496</v>
      </c>
      <c r="T10">
        <v>2.9501698195406298</v>
      </c>
      <c r="U10">
        <v>85.906100911414597</v>
      </c>
      <c r="V10">
        <v>79.766520375105202</v>
      </c>
      <c r="W10">
        <v>0</v>
      </c>
      <c r="X10">
        <v>5</v>
      </c>
      <c r="Y10">
        <v>821</v>
      </c>
      <c r="Z10">
        <v>0</v>
      </c>
      <c r="AA10">
        <v>137</v>
      </c>
      <c r="AB10">
        <v>0</v>
      </c>
      <c r="AC10">
        <v>0</v>
      </c>
      <c r="AD10" t="str">
        <v/>
      </c>
      <c r="AE10" t="str">
        <v>Sergio Romo</v>
      </c>
      <c r="AF10">
        <v>9817</v>
      </c>
      <c r="AG10">
        <v>489265</v>
      </c>
    </row>
    <row r="11" spans="1:33" x14ac:dyDescent="0.45">
      <c r="A11" t="str">
        <v>Tyler Clippard</v>
      </c>
      <c r="B11" t="str">
        <v>- - -</v>
      </c>
      <c r="C11">
        <v>56</v>
      </c>
      <c r="D11">
        <v>48</v>
      </c>
      <c r="E11">
        <v>0.53846153846153844</v>
      </c>
      <c r="F11">
        <v>3.1570504657368201</v>
      </c>
      <c r="G11">
        <v>74</v>
      </c>
      <c r="H11">
        <v>9.8632034158313804</v>
      </c>
      <c r="I11">
        <v>3.5491024843577299</v>
      </c>
      <c r="J11">
        <v>0.19537355423569799</v>
      </c>
      <c r="K11">
        <v>1.11081405275925</v>
      </c>
      <c r="L11">
        <v>3.89064680781035</v>
      </c>
      <c r="M11">
        <v>81.035491514950905</v>
      </c>
      <c r="N11">
        <v>8.6033934615552408</v>
      </c>
      <c r="O11">
        <v>1.7270752673754015</v>
      </c>
      <c r="P11">
        <v>4.2955423115304097</v>
      </c>
      <c r="Q11">
        <v>76.692356147238698</v>
      </c>
      <c r="R11">
        <v>95.024442101228004</v>
      </c>
      <c r="S11">
        <v>104.807286250057</v>
      </c>
      <c r="T11">
        <v>3.5331160334480498</v>
      </c>
      <c r="U11">
        <v>78.139689033211994</v>
      </c>
      <c r="V11">
        <v>83.965152228721706</v>
      </c>
      <c r="W11">
        <v>0</v>
      </c>
      <c r="X11">
        <v>14</v>
      </c>
      <c r="Y11">
        <v>807</v>
      </c>
      <c r="Z11">
        <v>0</v>
      </c>
      <c r="AA11">
        <v>74</v>
      </c>
      <c r="AB11">
        <v>0</v>
      </c>
      <c r="AC11">
        <v>0</v>
      </c>
      <c r="AD11" t="str">
        <v/>
      </c>
      <c r="AE11" t="str">
        <v>Tyler Clippard</v>
      </c>
      <c r="AF11">
        <v>5640</v>
      </c>
      <c r="AG11">
        <v>461325</v>
      </c>
    </row>
    <row r="12" spans="1:33" x14ac:dyDescent="0.45">
      <c r="A12" t="str">
        <v>Aroldis Chapman</v>
      </c>
      <c r="B12" t="str">
        <v>- - -</v>
      </c>
      <c r="C12">
        <v>55</v>
      </c>
      <c r="D12">
        <v>45</v>
      </c>
      <c r="E12">
        <v>0.55000000000000004</v>
      </c>
      <c r="F12">
        <v>2.6289476950116102</v>
      </c>
      <c r="G12">
        <v>335</v>
      </c>
      <c r="H12">
        <v>14.755264990921001</v>
      </c>
      <c r="I12">
        <v>4.6539479465746201</v>
      </c>
      <c r="J12">
        <v>0.16635653144771101</v>
      </c>
      <c r="K12">
        <v>1.1052632952000701</v>
      </c>
      <c r="L12">
        <v>2.4145207270261801</v>
      </c>
      <c r="M12">
        <v>217.22401154041199</v>
      </c>
      <c r="N12">
        <v>22.980400189757301</v>
      </c>
      <c r="O12">
        <v>4.6769156165083956</v>
      </c>
      <c r="P12">
        <v>2.61470083919165</v>
      </c>
      <c r="Q12">
        <v>63.876552330780797</v>
      </c>
      <c r="R12">
        <v>57.988470608977998</v>
      </c>
      <c r="S12">
        <v>64.020911219195796</v>
      </c>
      <c r="T12">
        <v>2.50261655307603</v>
      </c>
      <c r="U12">
        <v>67.216881400140295</v>
      </c>
      <c r="V12">
        <v>84.852735300358106</v>
      </c>
      <c r="W12">
        <v>0</v>
      </c>
      <c r="X12">
        <v>0</v>
      </c>
      <c r="Y12">
        <v>796</v>
      </c>
      <c r="Z12">
        <v>0</v>
      </c>
      <c r="AA12">
        <v>335</v>
      </c>
      <c r="AB12">
        <v>0</v>
      </c>
      <c r="AC12">
        <v>0</v>
      </c>
      <c r="AD12" t="str">
        <v/>
      </c>
      <c r="AE12" t="str">
        <v>Aroldis Chapman</v>
      </c>
      <c r="AF12">
        <v>10233</v>
      </c>
      <c r="AG12">
        <v>547973</v>
      </c>
    </row>
    <row r="13" spans="1:33" x14ac:dyDescent="0.45">
      <c r="A13" t="str">
        <v>Joakim Soria</v>
      </c>
      <c r="B13" t="str">
        <v>- - -</v>
      </c>
      <c r="C13">
        <v>36</v>
      </c>
      <c r="D13">
        <v>45</v>
      </c>
      <c r="E13">
        <v>0.44444444444444442</v>
      </c>
      <c r="F13">
        <v>3.1140240386932398</v>
      </c>
      <c r="G13">
        <v>229</v>
      </c>
      <c r="H13">
        <v>9.8020983945230498</v>
      </c>
      <c r="I13">
        <v>2.7247710338565798</v>
      </c>
      <c r="J13">
        <v>0.219182825484764</v>
      </c>
      <c r="K13">
        <v>1.1323723777066299</v>
      </c>
      <c r="L13">
        <v>3.11791255428325</v>
      </c>
      <c r="M13">
        <v>149.646701693534</v>
      </c>
      <c r="N13">
        <v>15.3675237894058</v>
      </c>
      <c r="O13">
        <v>3.2206194746232075</v>
      </c>
      <c r="P13">
        <v>3.4424470806309402</v>
      </c>
      <c r="Q13">
        <v>72.8619234548311</v>
      </c>
      <c r="R13">
        <v>74.368641150865699</v>
      </c>
      <c r="S13">
        <v>81.220713945533504</v>
      </c>
      <c r="T13">
        <v>3.0757762308246099</v>
      </c>
      <c r="U13">
        <v>86.777951279971603</v>
      </c>
      <c r="V13">
        <v>84.779952174663705</v>
      </c>
      <c r="W13">
        <v>0</v>
      </c>
      <c r="X13">
        <v>1</v>
      </c>
      <c r="Y13">
        <v>773</v>
      </c>
      <c r="Z13">
        <v>0</v>
      </c>
      <c r="AA13">
        <v>229</v>
      </c>
      <c r="AB13">
        <v>0</v>
      </c>
      <c r="AC13">
        <v>0</v>
      </c>
      <c r="AD13" t="str">
        <v/>
      </c>
      <c r="AE13" t="str">
        <v>Joakim Soria</v>
      </c>
      <c r="AF13">
        <v>6941</v>
      </c>
      <c r="AG13">
        <v>465657</v>
      </c>
    </row>
    <row r="14" spans="1:33" x14ac:dyDescent="0.45">
      <c r="A14" t="str">
        <v>Russ Springer</v>
      </c>
      <c r="B14" t="str">
        <v>- - -</v>
      </c>
      <c r="C14">
        <v>36</v>
      </c>
      <c r="D14">
        <v>45</v>
      </c>
      <c r="E14">
        <v>0.44444444444444442</v>
      </c>
      <c r="F14">
        <v>4.5192688788725999</v>
      </c>
      <c r="G14">
        <v>9</v>
      </c>
      <c r="H14">
        <v>8.1451939095959691</v>
      </c>
      <c r="I14">
        <v>3.6679647412245102</v>
      </c>
      <c r="J14">
        <v>0.24729891956782701</v>
      </c>
      <c r="K14">
        <v>1.36979390049549</v>
      </c>
      <c r="L14">
        <v>4.4826773215232398</v>
      </c>
      <c r="M14">
        <v>37.654995411634403</v>
      </c>
      <c r="N14">
        <v>3.8468032851815201</v>
      </c>
      <c r="O14">
        <v>0.84213801648568409</v>
      </c>
      <c r="P14">
        <v>4.4416783766289596</v>
      </c>
      <c r="Q14">
        <v>103.24318368609801</v>
      </c>
      <c r="R14">
        <v>101.134567671998</v>
      </c>
      <c r="S14">
        <v>100.870428958251</v>
      </c>
      <c r="T14">
        <v>3.7734468390143698</v>
      </c>
      <c r="U14">
        <v>95.088189440411298</v>
      </c>
      <c r="V14">
        <v>97.439231429780094</v>
      </c>
      <c r="W14">
        <v>0</v>
      </c>
      <c r="X14">
        <v>27</v>
      </c>
      <c r="Y14">
        <v>740</v>
      </c>
      <c r="Z14">
        <v>0</v>
      </c>
      <c r="AA14">
        <v>9</v>
      </c>
      <c r="AB14">
        <v>0</v>
      </c>
      <c r="AC14">
        <v>0</v>
      </c>
      <c r="AD14" t="str">
        <v/>
      </c>
      <c r="AE14" t="str">
        <v>Russ Springer</v>
      </c>
      <c r="AF14">
        <v>1652</v>
      </c>
      <c r="AG14">
        <v>122620</v>
      </c>
    </row>
    <row r="15" spans="1:33" x14ac:dyDescent="0.45">
      <c r="A15" t="str">
        <v>Steve Cishek</v>
      </c>
      <c r="B15" t="str">
        <v>- - -</v>
      </c>
      <c r="C15">
        <v>33</v>
      </c>
      <c r="D15">
        <v>43</v>
      </c>
      <c r="E15">
        <v>0.43421052631578949</v>
      </c>
      <c r="F15">
        <v>2.9760794289275601</v>
      </c>
      <c r="G15">
        <v>133</v>
      </c>
      <c r="H15">
        <v>9.4094766625241792</v>
      </c>
      <c r="I15">
        <v>3.6472803214091001</v>
      </c>
      <c r="J15">
        <v>0.21352985638699901</v>
      </c>
      <c r="K15">
        <v>1.20028167984643</v>
      </c>
      <c r="L15">
        <v>3.49026054306999</v>
      </c>
      <c r="M15">
        <v>82.3726034164428</v>
      </c>
      <c r="N15">
        <v>8.8270772807300002</v>
      </c>
      <c r="O15">
        <v>1.9402802163884125</v>
      </c>
      <c r="P15">
        <v>3.8839982335354302</v>
      </c>
      <c r="Q15">
        <v>74.4426548745883</v>
      </c>
      <c r="R15">
        <v>86.2949367647158</v>
      </c>
      <c r="S15">
        <v>95.213442703452102</v>
      </c>
      <c r="T15">
        <v>3.51314217216613</v>
      </c>
      <c r="U15">
        <v>86.524471430557</v>
      </c>
      <c r="V15">
        <v>92.297434671225503</v>
      </c>
      <c r="W15">
        <v>0</v>
      </c>
      <c r="X15">
        <v>0</v>
      </c>
      <c r="Y15">
        <v>737</v>
      </c>
      <c r="Z15">
        <v>0</v>
      </c>
      <c r="AA15">
        <v>133</v>
      </c>
      <c r="AB15">
        <v>0</v>
      </c>
      <c r="AC15">
        <v>0</v>
      </c>
      <c r="AD15" t="str">
        <v/>
      </c>
      <c r="AE15" t="str">
        <v>Steve Cishek</v>
      </c>
      <c r="AF15">
        <v>6483</v>
      </c>
      <c r="AG15">
        <v>518553</v>
      </c>
    </row>
    <row r="16" spans="1:33" x14ac:dyDescent="0.45">
      <c r="A16" t="str">
        <v>Mark Melancon</v>
      </c>
      <c r="B16" t="str">
        <v>- - -</v>
      </c>
      <c r="C16">
        <v>37</v>
      </c>
      <c r="D16">
        <v>40</v>
      </c>
      <c r="E16">
        <v>0.48051948051948051</v>
      </c>
      <c r="F16">
        <v>2.9353214193745298</v>
      </c>
      <c r="G16">
        <v>262</v>
      </c>
      <c r="H16">
        <v>7.9637623318895496</v>
      </c>
      <c r="I16">
        <v>2.3779819093666998</v>
      </c>
      <c r="J16">
        <v>0.23769898697539699</v>
      </c>
      <c r="K16">
        <v>1.16834875060899</v>
      </c>
      <c r="L16">
        <v>3.0370109515130599</v>
      </c>
      <c r="M16">
        <v>112.161696322262</v>
      </c>
      <c r="N16">
        <v>11.926198792643801</v>
      </c>
      <c r="O16">
        <v>2.639404650831005</v>
      </c>
      <c r="P16">
        <v>3.2528424166721601</v>
      </c>
      <c r="Q16">
        <v>72.8719351729453</v>
      </c>
      <c r="R16">
        <v>76.0731269595491</v>
      </c>
      <c r="S16">
        <v>80.048166046873504</v>
      </c>
      <c r="T16">
        <v>3.1155529782245002</v>
      </c>
      <c r="U16">
        <v>96.331583901575101</v>
      </c>
      <c r="V16">
        <v>89.455627434818098</v>
      </c>
      <c r="W16">
        <v>0</v>
      </c>
      <c r="X16">
        <v>0</v>
      </c>
      <c r="Y16">
        <v>732</v>
      </c>
      <c r="Z16">
        <v>0</v>
      </c>
      <c r="AA16">
        <v>262</v>
      </c>
      <c r="AB16">
        <v>0</v>
      </c>
      <c r="AC16">
        <v>0</v>
      </c>
      <c r="AD16" t="str">
        <v/>
      </c>
      <c r="AE16" t="str">
        <v>Mark Melancon</v>
      </c>
      <c r="AF16">
        <v>4264</v>
      </c>
      <c r="AG16">
        <v>453343</v>
      </c>
    </row>
    <row r="17" spans="1:33" x14ac:dyDescent="0.45">
      <c r="A17" t="str">
        <v>Adam Ottavino</v>
      </c>
      <c r="B17" t="str">
        <v>- - -</v>
      </c>
      <c r="C17">
        <v>41</v>
      </c>
      <c r="D17">
        <v>43</v>
      </c>
      <c r="E17">
        <v>0.48809523809523808</v>
      </c>
      <c r="F17">
        <v>3.4885606714527899</v>
      </c>
      <c r="G17">
        <v>46</v>
      </c>
      <c r="H17">
        <v>10.405116724923399</v>
      </c>
      <c r="I17">
        <v>3.9488568711583598</v>
      </c>
      <c r="J17">
        <v>0.22573687994248701</v>
      </c>
      <c r="K17">
        <v>1.28398413602081</v>
      </c>
      <c r="L17">
        <v>3.61161674852189</v>
      </c>
      <c r="M17">
        <v>85.236620694398795</v>
      </c>
      <c r="N17">
        <v>9.0192530304193497</v>
      </c>
      <c r="O17">
        <v>2.0181201532153796</v>
      </c>
      <c r="P17">
        <v>3.7284304573022702</v>
      </c>
      <c r="Q17">
        <v>79.4104779589304</v>
      </c>
      <c r="R17">
        <v>85.210617883481802</v>
      </c>
      <c r="S17">
        <v>90.751496047432795</v>
      </c>
      <c r="T17">
        <v>3.4433127689253298</v>
      </c>
      <c r="U17">
        <v>91.400097165262594</v>
      </c>
      <c r="V17">
        <v>98.129798295490801</v>
      </c>
      <c r="W17">
        <v>0</v>
      </c>
      <c r="X17">
        <v>3</v>
      </c>
      <c r="Y17">
        <v>724</v>
      </c>
      <c r="Z17">
        <v>0</v>
      </c>
      <c r="AA17">
        <v>46</v>
      </c>
      <c r="AB17">
        <v>0</v>
      </c>
      <c r="AC17">
        <v>0</v>
      </c>
      <c r="AD17" t="str">
        <v/>
      </c>
      <c r="AE17" t="str">
        <v>Adam Ottavino</v>
      </c>
      <c r="AF17">
        <v>1247</v>
      </c>
      <c r="AG17">
        <v>493603</v>
      </c>
    </row>
    <row r="18" spans="1:33" x14ac:dyDescent="0.45">
      <c r="A18" t="str">
        <v>Jake Diekman</v>
      </c>
      <c r="B18" t="str">
        <v>- - -</v>
      </c>
      <c r="C18">
        <v>27</v>
      </c>
      <c r="D18">
        <v>34</v>
      </c>
      <c r="E18">
        <v>0.44262295081967212</v>
      </c>
      <c r="F18">
        <v>3.9147769707695801</v>
      </c>
      <c r="G18">
        <v>19</v>
      </c>
      <c r="H18">
        <v>11.4156091819387</v>
      </c>
      <c r="I18">
        <v>5.3491990669294296</v>
      </c>
      <c r="J18">
        <v>0.214000886132033</v>
      </c>
      <c r="K18">
        <v>1.39623724869262</v>
      </c>
      <c r="L18">
        <v>3.7795274914001298</v>
      </c>
      <c r="M18">
        <v>43.502563536167102</v>
      </c>
      <c r="N18">
        <v>4.5586820162134201</v>
      </c>
      <c r="O18">
        <v>1.0475269313852114</v>
      </c>
      <c r="P18">
        <v>3.86852560587247</v>
      </c>
      <c r="Q18">
        <v>95.177334323870696</v>
      </c>
      <c r="R18">
        <v>91.305861977538498</v>
      </c>
      <c r="S18">
        <v>93.841795497520593</v>
      </c>
      <c r="T18">
        <v>3.7186429680183202</v>
      </c>
      <c r="U18">
        <v>86.821402041254302</v>
      </c>
      <c r="V18">
        <v>107.65423222722301</v>
      </c>
      <c r="W18">
        <v>0</v>
      </c>
      <c r="X18">
        <v>0</v>
      </c>
      <c r="Y18">
        <v>705</v>
      </c>
      <c r="Z18">
        <v>0</v>
      </c>
      <c r="AA18">
        <v>19</v>
      </c>
      <c r="AB18">
        <v>0</v>
      </c>
      <c r="AC18">
        <v>0</v>
      </c>
      <c r="AD18" t="str">
        <v/>
      </c>
      <c r="AE18" t="str">
        <v>Jake Diekman</v>
      </c>
      <c r="AF18">
        <v>5003</v>
      </c>
      <c r="AG18">
        <v>518617</v>
      </c>
    </row>
    <row r="19" spans="1:33" x14ac:dyDescent="0.45">
      <c r="A19" t="str">
        <v>Tony Watson</v>
      </c>
      <c r="B19" t="str">
        <v>- - -</v>
      </c>
      <c r="C19">
        <v>47</v>
      </c>
      <c r="D19">
        <v>29</v>
      </c>
      <c r="E19">
        <v>0.61842105263157898</v>
      </c>
      <c r="F19">
        <v>2.9012857368254901</v>
      </c>
      <c r="G19">
        <v>32</v>
      </c>
      <c r="H19">
        <v>7.9125974640695196</v>
      </c>
      <c r="I19">
        <v>2.41542448903175</v>
      </c>
      <c r="J19">
        <v>0.21881475341897999</v>
      </c>
      <c r="K19">
        <v>1.08277649508319</v>
      </c>
      <c r="L19">
        <v>3.5947020794620799</v>
      </c>
      <c r="M19">
        <v>55.295850768685298</v>
      </c>
      <c r="N19">
        <v>5.9300360176712203</v>
      </c>
      <c r="O19">
        <v>1.3942900360852506</v>
      </c>
      <c r="P19">
        <v>3.8588545785315</v>
      </c>
      <c r="Q19">
        <v>73.304782970596506</v>
      </c>
      <c r="R19">
        <v>90.708920849486105</v>
      </c>
      <c r="S19">
        <v>95.364263573135005</v>
      </c>
      <c r="T19">
        <v>3.5391766803952098</v>
      </c>
      <c r="U19">
        <v>88.464164058173395</v>
      </c>
      <c r="V19">
        <v>82.821340974908097</v>
      </c>
      <c r="W19">
        <v>0</v>
      </c>
      <c r="X19">
        <v>0</v>
      </c>
      <c r="Y19">
        <v>689</v>
      </c>
      <c r="Z19">
        <v>0</v>
      </c>
      <c r="AA19">
        <v>32</v>
      </c>
      <c r="AB19">
        <v>0</v>
      </c>
      <c r="AC19">
        <v>0</v>
      </c>
      <c r="AD19" t="str">
        <v/>
      </c>
      <c r="AE19" t="str">
        <v>Tony Watson</v>
      </c>
      <c r="AF19">
        <v>3132</v>
      </c>
      <c r="AG19">
        <v>453265</v>
      </c>
    </row>
    <row r="20" spans="1:33" x14ac:dyDescent="0.45">
      <c r="A20" t="str">
        <v>Rheal Cormier</v>
      </c>
      <c r="B20" t="str">
        <v>- - -</v>
      </c>
      <c r="C20">
        <v>71</v>
      </c>
      <c r="D20">
        <v>64</v>
      </c>
      <c r="E20">
        <v>0.52592592592592591</v>
      </c>
      <c r="F20">
        <v>4.0297411783273498</v>
      </c>
      <c r="G20">
        <v>2</v>
      </c>
      <c r="H20">
        <v>5.5989091325937697</v>
      </c>
      <c r="I20">
        <v>2.3353344671476601</v>
      </c>
      <c r="J20">
        <v>0.260597201921069</v>
      </c>
      <c r="K20">
        <v>1.28103695796918</v>
      </c>
      <c r="L20">
        <v>3.96844663218261</v>
      </c>
      <c r="M20">
        <v>124.430766820907</v>
      </c>
      <c r="N20">
        <v>12.8343097623437</v>
      </c>
      <c r="O20">
        <v>3.0441554633963093</v>
      </c>
      <c r="P20">
        <v>4.1128194238108504</v>
      </c>
      <c r="Q20">
        <v>96.959868377337699</v>
      </c>
      <c r="R20">
        <v>94.661095828639503</v>
      </c>
      <c r="S20">
        <v>94.330425382848404</v>
      </c>
      <c r="T20">
        <v>3.93480339450256</v>
      </c>
      <c r="U20">
        <v>101.403376979366</v>
      </c>
      <c r="V20">
        <v>93.016093788023198</v>
      </c>
      <c r="W20">
        <v>0</v>
      </c>
      <c r="X20">
        <v>108</v>
      </c>
      <c r="Y20">
        <v>683</v>
      </c>
      <c r="Z20">
        <v>0</v>
      </c>
      <c r="AA20">
        <v>2</v>
      </c>
      <c r="AB20">
        <v>0</v>
      </c>
      <c r="AC20">
        <v>0</v>
      </c>
      <c r="AD20" t="str">
        <v/>
      </c>
      <c r="AE20" t="str">
        <v>Rheal Cormier</v>
      </c>
      <c r="AF20">
        <v>952</v>
      </c>
      <c r="AG20">
        <v>112690</v>
      </c>
    </row>
    <row r="21" spans="1:33" x14ac:dyDescent="0.45">
      <c r="A21" t="str">
        <v>J.C. Romero</v>
      </c>
      <c r="B21" t="str">
        <v>- - -</v>
      </c>
      <c r="C21">
        <v>34</v>
      </c>
      <c r="D21">
        <v>28</v>
      </c>
      <c r="E21">
        <v>0.54838709677419351</v>
      </c>
      <c r="F21">
        <v>4.1643158903058701</v>
      </c>
      <c r="G21">
        <v>7</v>
      </c>
      <c r="H21">
        <v>7.1582684911793804</v>
      </c>
      <c r="I21">
        <v>5.1033282969434701</v>
      </c>
      <c r="J21">
        <v>0.246835443037974</v>
      </c>
      <c r="K21">
        <v>1.51058517589526</v>
      </c>
      <c r="L21">
        <v>4.5280565711899596</v>
      </c>
      <c r="M21">
        <v>15.4991695284843</v>
      </c>
      <c r="N21">
        <v>1.4533272851258501</v>
      </c>
      <c r="O21">
        <v>0.34623385322115841</v>
      </c>
      <c r="P21">
        <v>4.5639162966358704</v>
      </c>
      <c r="Q21">
        <v>92.111492320883301</v>
      </c>
      <c r="R21">
        <v>104.530246989033</v>
      </c>
      <c r="S21">
        <v>105.184550949019</v>
      </c>
      <c r="T21">
        <v>4.3460501024230798</v>
      </c>
      <c r="U21">
        <v>94.182729734499404</v>
      </c>
      <c r="V21">
        <v>108.344902424827</v>
      </c>
      <c r="W21">
        <v>0</v>
      </c>
      <c r="X21">
        <v>22</v>
      </c>
      <c r="Y21">
        <v>680</v>
      </c>
      <c r="Z21">
        <v>0</v>
      </c>
      <c r="AA21">
        <v>7</v>
      </c>
      <c r="AB21">
        <v>0</v>
      </c>
      <c r="AC21">
        <v>0</v>
      </c>
      <c r="AD21" t="str">
        <v/>
      </c>
      <c r="AE21" t="str">
        <v>J.C. Romero</v>
      </c>
      <c r="AF21">
        <v>754</v>
      </c>
      <c r="AG21">
        <v>240694</v>
      </c>
    </row>
    <row r="22" spans="1:33" x14ac:dyDescent="0.45">
      <c r="A22" t="str">
        <v>Jesse Chavez</v>
      </c>
      <c r="B22" t="str">
        <v>- - -</v>
      </c>
      <c r="C22">
        <v>51</v>
      </c>
      <c r="D22">
        <v>65</v>
      </c>
      <c r="E22">
        <v>0.43965517241379309</v>
      </c>
      <c r="F22">
        <v>4.2380955517417398</v>
      </c>
      <c r="G22">
        <v>9</v>
      </c>
      <c r="H22">
        <v>8.2222228307199305</v>
      </c>
      <c r="I22">
        <v>2.8412700515422098</v>
      </c>
      <c r="J22">
        <v>0.257476950753316</v>
      </c>
      <c r="K22">
        <v>1.32539692348477</v>
      </c>
      <c r="L22">
        <v>4.2078188540233699</v>
      </c>
      <c r="M22">
        <v>70.817377701401696</v>
      </c>
      <c r="N22">
        <v>7.5756788654252798</v>
      </c>
      <c r="O22">
        <v>1.8794180339952455</v>
      </c>
      <c r="P22">
        <v>3.9887464415825602</v>
      </c>
      <c r="Q22">
        <v>102.362530834333</v>
      </c>
      <c r="R22">
        <v>101.859574625043</v>
      </c>
      <c r="S22">
        <v>96.205374464747507</v>
      </c>
      <c r="T22">
        <v>3.82136333284285</v>
      </c>
      <c r="U22">
        <v>103.207131347141</v>
      </c>
      <c r="V22">
        <v>100.821335027045</v>
      </c>
      <c r="W22">
        <v>0</v>
      </c>
      <c r="X22">
        <v>85</v>
      </c>
      <c r="Y22">
        <v>653</v>
      </c>
      <c r="Z22">
        <v>0</v>
      </c>
      <c r="AA22">
        <v>9</v>
      </c>
      <c r="AB22">
        <v>0</v>
      </c>
      <c r="AC22">
        <v>0</v>
      </c>
      <c r="AD22" t="str">
        <v/>
      </c>
      <c r="AE22" t="str">
        <v>Jesse Chavez</v>
      </c>
      <c r="AF22">
        <v>5448</v>
      </c>
      <c r="AG22">
        <v>445926</v>
      </c>
    </row>
    <row r="23" spans="1:33" x14ac:dyDescent="0.45">
      <c r="A23" t="str">
        <v>Jake McGee</v>
      </c>
      <c r="B23" t="str">
        <v>- - -</v>
      </c>
      <c r="C23">
        <v>32</v>
      </c>
      <c r="D23">
        <v>28</v>
      </c>
      <c r="E23">
        <v>0.53333333333333333</v>
      </c>
      <c r="F23">
        <v>3.7111249306531899</v>
      </c>
      <c r="G23">
        <v>79</v>
      </c>
      <c r="H23">
        <v>9.6394897563152693</v>
      </c>
      <c r="I23">
        <v>2.4531164795843101</v>
      </c>
      <c r="J23">
        <v>0.22862368541380801</v>
      </c>
      <c r="K23">
        <v>1.14618547764053</v>
      </c>
      <c r="L23">
        <v>3.4800636740373698</v>
      </c>
      <c r="M23">
        <v>76.657148677855702</v>
      </c>
      <c r="N23">
        <v>8.1043053087778301</v>
      </c>
      <c r="O23">
        <v>2.0198422461877055</v>
      </c>
      <c r="P23">
        <v>3.7225996187355501</v>
      </c>
      <c r="Q23">
        <v>87.0239804075688</v>
      </c>
      <c r="R23">
        <v>83.449608525000102</v>
      </c>
      <c r="S23">
        <v>90.280473150323402</v>
      </c>
      <c r="T23">
        <v>3.1532922169074502</v>
      </c>
      <c r="U23">
        <v>92.459538161357102</v>
      </c>
      <c r="V23">
        <v>87.513300601544998</v>
      </c>
      <c r="W23">
        <v>0</v>
      </c>
      <c r="X23">
        <v>0</v>
      </c>
      <c r="Y23">
        <v>650</v>
      </c>
      <c r="Z23">
        <v>0</v>
      </c>
      <c r="AA23">
        <v>79</v>
      </c>
      <c r="AB23">
        <v>0</v>
      </c>
      <c r="AC23">
        <v>0</v>
      </c>
      <c r="AD23" t="str">
        <v/>
      </c>
      <c r="AE23" t="str">
        <v>Jake McGee</v>
      </c>
      <c r="AF23">
        <v>7550</v>
      </c>
      <c r="AG23">
        <v>459429</v>
      </c>
    </row>
    <row r="24" spans="1:33" x14ac:dyDescent="0.45">
      <c r="A24" t="str">
        <v>Ryan Pressly</v>
      </c>
      <c r="B24" t="str">
        <v>- - -</v>
      </c>
      <c r="C24">
        <v>35</v>
      </c>
      <c r="D24">
        <v>36</v>
      </c>
      <c r="E24">
        <v>0.49295774647887325</v>
      </c>
      <c r="F24">
        <v>3.26769293095527</v>
      </c>
      <c r="G24">
        <v>112</v>
      </c>
      <c r="H24">
        <v>9.5953864455593294</v>
      </c>
      <c r="I24">
        <v>2.63076973254873</v>
      </c>
      <c r="J24">
        <v>0.22865236746256501</v>
      </c>
      <c r="K24">
        <v>1.1615386830843799</v>
      </c>
      <c r="L24">
        <v>3.1604194785331101</v>
      </c>
      <c r="M24">
        <v>113.28598773479401</v>
      </c>
      <c r="N24">
        <v>11.589039437472801</v>
      </c>
      <c r="O24">
        <v>3.0135222935322532</v>
      </c>
      <c r="P24">
        <v>3.3031311388990101</v>
      </c>
      <c r="Q24">
        <v>78.000638391151597</v>
      </c>
      <c r="R24">
        <v>75.5078198081804</v>
      </c>
      <c r="S24">
        <v>79.135098158854703</v>
      </c>
      <c r="T24">
        <v>3.1734574595170102</v>
      </c>
      <c r="U24">
        <v>92.503738666035602</v>
      </c>
      <c r="V24">
        <v>89.076768785993394</v>
      </c>
      <c r="W24">
        <v>0</v>
      </c>
      <c r="X24">
        <v>0</v>
      </c>
      <c r="Y24">
        <v>623</v>
      </c>
      <c r="Z24">
        <v>0</v>
      </c>
      <c r="AA24">
        <v>112</v>
      </c>
      <c r="AB24">
        <v>0</v>
      </c>
      <c r="AC24">
        <v>0</v>
      </c>
      <c r="AD24" t="str">
        <v/>
      </c>
      <c r="AE24" t="str">
        <v>Ryan Pressly</v>
      </c>
      <c r="AF24">
        <v>7005</v>
      </c>
      <c r="AG24">
        <v>519151</v>
      </c>
    </row>
    <row r="25" spans="1:33" x14ac:dyDescent="0.45">
      <c r="A25" t="str">
        <v>Joel Peralta</v>
      </c>
      <c r="B25" t="str">
        <v>- - -</v>
      </c>
      <c r="C25">
        <v>20</v>
      </c>
      <c r="D25">
        <v>35</v>
      </c>
      <c r="E25">
        <v>0.36363636363636365</v>
      </c>
      <c r="F25">
        <v>4.0277787617861103</v>
      </c>
      <c r="G25">
        <v>15</v>
      </c>
      <c r="H25">
        <v>8.5000020765968891</v>
      </c>
      <c r="I25">
        <v>2.56944507217389</v>
      </c>
      <c r="J25">
        <v>0.230174867832452</v>
      </c>
      <c r="K25">
        <v>1.15895090042198</v>
      </c>
      <c r="L25">
        <v>4.0468954046229904</v>
      </c>
      <c r="M25">
        <v>32.745551094412797</v>
      </c>
      <c r="N25">
        <v>3.4344871817156601</v>
      </c>
      <c r="O25">
        <v>0.89595317783886785</v>
      </c>
      <c r="P25">
        <v>3.9903166808611199</v>
      </c>
      <c r="Q25">
        <v>97.195912667899705</v>
      </c>
      <c r="R25">
        <v>97.9981647939223</v>
      </c>
      <c r="S25">
        <v>95.586728023689005</v>
      </c>
      <c r="T25">
        <v>3.4050368674959102</v>
      </c>
      <c r="U25">
        <v>89.470896270520299</v>
      </c>
      <c r="V25">
        <v>85.759037202885395</v>
      </c>
      <c r="W25">
        <v>0</v>
      </c>
      <c r="X25">
        <v>0</v>
      </c>
      <c r="Y25">
        <v>621</v>
      </c>
      <c r="Z25">
        <v>0</v>
      </c>
      <c r="AA25">
        <v>15</v>
      </c>
      <c r="AB25">
        <v>0</v>
      </c>
      <c r="AC25">
        <v>0</v>
      </c>
      <c r="AD25" t="str">
        <v/>
      </c>
      <c r="AE25" t="str">
        <v>Joel Peralta</v>
      </c>
      <c r="AF25">
        <v>2332</v>
      </c>
      <c r="AG25">
        <v>407908</v>
      </c>
    </row>
    <row r="26" spans="1:33" x14ac:dyDescent="0.45">
      <c r="A26" t="str">
        <v>Will Smith</v>
      </c>
      <c r="B26" t="str">
        <v>- - -</v>
      </c>
      <c r="C26">
        <v>33</v>
      </c>
      <c r="D26">
        <v>45</v>
      </c>
      <c r="E26">
        <v>0.42307692307692307</v>
      </c>
      <c r="F26">
        <v>3.8492597921880298</v>
      </c>
      <c r="G26">
        <v>114</v>
      </c>
      <c r="H26">
        <v>10.3198792994861</v>
      </c>
      <c r="I26">
        <v>3.28359795892742</v>
      </c>
      <c r="J26">
        <v>0.23039611964430001</v>
      </c>
      <c r="K26">
        <v>1.2386307893619699</v>
      </c>
      <c r="L26">
        <v>3.7041920458664501</v>
      </c>
      <c r="M26">
        <v>69.916920274495993</v>
      </c>
      <c r="N26">
        <v>7.3444294035434696</v>
      </c>
      <c r="O26">
        <v>1.9252387756861522</v>
      </c>
      <c r="P26">
        <v>3.6945465507906601</v>
      </c>
      <c r="Q26">
        <v>93.741225911718402</v>
      </c>
      <c r="R26">
        <v>90.744015575214306</v>
      </c>
      <c r="S26">
        <v>90.106883563170399</v>
      </c>
      <c r="T26">
        <v>3.32228155711026</v>
      </c>
      <c r="U26">
        <v>93.904190792987393</v>
      </c>
      <c r="V26">
        <v>95.720899418354605</v>
      </c>
      <c r="W26">
        <v>0</v>
      </c>
      <c r="X26">
        <v>17</v>
      </c>
      <c r="Y26">
        <v>618</v>
      </c>
      <c r="Z26">
        <v>0</v>
      </c>
      <c r="AA26">
        <v>114</v>
      </c>
      <c r="AB26">
        <v>0</v>
      </c>
      <c r="AC26">
        <v>0</v>
      </c>
      <c r="AD26" t="str">
        <v/>
      </c>
      <c r="AE26" t="str">
        <v>Will Smith</v>
      </c>
      <c r="AF26">
        <v>8048</v>
      </c>
      <c r="AG26">
        <v>519293</v>
      </c>
    </row>
    <row r="27" spans="1:33" x14ac:dyDescent="0.45">
      <c r="A27" t="str">
        <v>Matt Albers</v>
      </c>
      <c r="B27" t="str">
        <v>- - -</v>
      </c>
      <c r="C27">
        <v>47</v>
      </c>
      <c r="D27">
        <v>48</v>
      </c>
      <c r="E27">
        <v>0.49473684210526314</v>
      </c>
      <c r="F27">
        <v>4.35177953099981</v>
      </c>
      <c r="G27">
        <v>7</v>
      </c>
      <c r="H27">
        <v>6.7707523493212296</v>
      </c>
      <c r="I27">
        <v>3.7233209066319901</v>
      </c>
      <c r="J27">
        <v>0.25552909152773001</v>
      </c>
      <c r="K27">
        <v>1.403162337425</v>
      </c>
      <c r="L27">
        <v>4.4962625176159001</v>
      </c>
      <c r="M27">
        <v>7.5769525468349403</v>
      </c>
      <c r="N27">
        <v>0.78570585697889295</v>
      </c>
      <c r="O27">
        <v>0.20663043641328027</v>
      </c>
      <c r="P27">
        <v>4.3281125729245096</v>
      </c>
      <c r="Q27">
        <v>101.3509228227</v>
      </c>
      <c r="R27">
        <v>104.870856211407</v>
      </c>
      <c r="S27">
        <v>101.854211102048</v>
      </c>
      <c r="T27">
        <v>4.15691898850221</v>
      </c>
      <c r="U27">
        <v>100.365856830225</v>
      </c>
      <c r="V27">
        <v>104.040160082976</v>
      </c>
      <c r="W27">
        <v>0</v>
      </c>
      <c r="X27">
        <v>24</v>
      </c>
      <c r="Y27">
        <v>616</v>
      </c>
      <c r="Z27">
        <v>0</v>
      </c>
      <c r="AA27">
        <v>7</v>
      </c>
      <c r="AB27">
        <v>0</v>
      </c>
      <c r="AC27">
        <v>0</v>
      </c>
      <c r="AD27" t="str">
        <v/>
      </c>
      <c r="AE27" t="str">
        <v>Matt Albers</v>
      </c>
      <c r="AF27">
        <v>4300</v>
      </c>
      <c r="AG27">
        <v>458006</v>
      </c>
    </row>
    <row r="28" spans="1:33" x14ac:dyDescent="0.45">
      <c r="A28" t="str">
        <v>Andrew Miller</v>
      </c>
      <c r="B28" t="str">
        <v>- - -</v>
      </c>
      <c r="C28">
        <v>55</v>
      </c>
      <c r="D28">
        <v>55</v>
      </c>
      <c r="E28">
        <v>0.5</v>
      </c>
      <c r="F28">
        <v>4.0277446849017098</v>
      </c>
      <c r="G28">
        <v>63</v>
      </c>
      <c r="H28">
        <v>10.6284691280829</v>
      </c>
      <c r="I28">
        <v>4.1580221410171303</v>
      </c>
      <c r="J28">
        <v>0.230551181102362</v>
      </c>
      <c r="K28">
        <v>1.34499410711752</v>
      </c>
      <c r="L28">
        <v>3.63362665945741</v>
      </c>
      <c r="M28">
        <v>121.938353419303</v>
      </c>
      <c r="N28">
        <v>12.791924960911199</v>
      </c>
      <c r="O28">
        <v>3.3860977837706114</v>
      </c>
      <c r="P28">
        <v>3.5802501778240501</v>
      </c>
      <c r="Q28">
        <v>94.333070087278202</v>
      </c>
      <c r="R28">
        <v>86.686153878357601</v>
      </c>
      <c r="S28">
        <v>84.509096276281198</v>
      </c>
      <c r="T28">
        <v>3.44044047590529</v>
      </c>
      <c r="U28">
        <v>91.118960733512594</v>
      </c>
      <c r="V28">
        <v>99.982115032693699</v>
      </c>
      <c r="W28">
        <v>0</v>
      </c>
      <c r="X28">
        <v>66</v>
      </c>
      <c r="Y28">
        <v>612</v>
      </c>
      <c r="Z28">
        <v>0</v>
      </c>
      <c r="AA28">
        <v>63</v>
      </c>
      <c r="AB28">
        <v>0</v>
      </c>
      <c r="AC28">
        <v>0</v>
      </c>
      <c r="AD28" t="str">
        <v/>
      </c>
      <c r="AE28" t="str">
        <v>Andrew Miller</v>
      </c>
      <c r="AF28">
        <v>6785</v>
      </c>
      <c r="AG28">
        <v>453192</v>
      </c>
    </row>
    <row r="29" spans="1:33" x14ac:dyDescent="0.45">
      <c r="A29" t="str">
        <v>Héctor Neris</v>
      </c>
      <c r="B29" t="str">
        <v>- - -</v>
      </c>
      <c r="C29">
        <v>43</v>
      </c>
      <c r="D29">
        <v>41</v>
      </c>
      <c r="E29">
        <v>0.51190476190476186</v>
      </c>
      <c r="F29">
        <v>3.32630456424801</v>
      </c>
      <c r="G29">
        <v>107</v>
      </c>
      <c r="H29">
        <v>11.0876818808267</v>
      </c>
      <c r="I29">
        <v>3.4012213337130501</v>
      </c>
      <c r="J29">
        <v>0.21371326803205601</v>
      </c>
      <c r="K29">
        <v>1.17702568915082</v>
      </c>
      <c r="L29">
        <v>3.68196044731588</v>
      </c>
      <c r="M29">
        <v>71.415047317743301</v>
      </c>
      <c r="N29">
        <v>7.2923762388527296</v>
      </c>
      <c r="O29">
        <v>1.9430344583785233</v>
      </c>
      <c r="P29">
        <v>3.7195698653684599</v>
      </c>
      <c r="Q29">
        <v>80.534258340355905</v>
      </c>
      <c r="R29">
        <v>86.911002827715706</v>
      </c>
      <c r="S29">
        <v>88.807972163139098</v>
      </c>
      <c r="T29">
        <v>3.24992419466825</v>
      </c>
      <c r="U29">
        <v>87.292608986073603</v>
      </c>
      <c r="V29">
        <v>90.179888951434094</v>
      </c>
      <c r="W29">
        <v>0</v>
      </c>
      <c r="X29">
        <v>0</v>
      </c>
      <c r="Y29">
        <v>608</v>
      </c>
      <c r="Z29">
        <v>0</v>
      </c>
      <c r="AA29">
        <v>107</v>
      </c>
      <c r="AB29">
        <v>0</v>
      </c>
      <c r="AC29">
        <v>0</v>
      </c>
      <c r="AD29" t="str">
        <v/>
      </c>
      <c r="AE29" t="str">
        <v>Hector Neris</v>
      </c>
      <c r="AF29">
        <v>11804</v>
      </c>
      <c r="AG29">
        <v>593576</v>
      </c>
    </row>
    <row r="30" spans="1:33" x14ac:dyDescent="0.45">
      <c r="A30" t="str">
        <v>Andrew Chafin</v>
      </c>
      <c r="B30" t="str">
        <v>- - -</v>
      </c>
      <c r="C30">
        <v>21</v>
      </c>
      <c r="D30">
        <v>27</v>
      </c>
      <c r="E30">
        <v>0.4375</v>
      </c>
      <c r="F30">
        <v>3.41705027227726</v>
      </c>
      <c r="G30">
        <v>20</v>
      </c>
      <c r="H30">
        <v>9.8262326482584399</v>
      </c>
      <c r="I30">
        <v>3.8065585934694801</v>
      </c>
      <c r="J30">
        <v>0.22622779519331199</v>
      </c>
      <c r="K30">
        <v>1.27475450572001</v>
      </c>
      <c r="L30">
        <v>3.2929448217638102</v>
      </c>
      <c r="M30">
        <v>69.964397668838501</v>
      </c>
      <c r="N30">
        <v>7.2148980274796397</v>
      </c>
      <c r="O30">
        <v>1.9447811654770408</v>
      </c>
      <c r="P30">
        <v>3.6710420648753801</v>
      </c>
      <c r="Q30">
        <v>81.030852310087994</v>
      </c>
      <c r="R30">
        <v>79.722987767417607</v>
      </c>
      <c r="S30">
        <v>88.700626528857399</v>
      </c>
      <c r="T30">
        <v>3.61064132373129</v>
      </c>
      <c r="U30">
        <v>92.402632449703901</v>
      </c>
      <c r="V30">
        <v>98.090447598237901</v>
      </c>
      <c r="W30">
        <v>0</v>
      </c>
      <c r="X30">
        <v>3</v>
      </c>
      <c r="Y30">
        <v>601</v>
      </c>
      <c r="Z30">
        <v>0</v>
      </c>
      <c r="AA30">
        <v>20</v>
      </c>
      <c r="AB30">
        <v>0</v>
      </c>
      <c r="AC30">
        <v>0</v>
      </c>
      <c r="AD30" t="str">
        <v/>
      </c>
      <c r="AE30" t="str">
        <v>Andrew Chafin</v>
      </c>
      <c r="AF30">
        <v>12988</v>
      </c>
      <c r="AG30">
        <v>605177</v>
      </c>
    </row>
    <row r="31" spans="1:33" x14ac:dyDescent="0.45">
      <c r="A31" t="str">
        <v>Aaron Loup</v>
      </c>
      <c r="B31" t="str">
        <v>- - -</v>
      </c>
      <c r="C31">
        <v>23</v>
      </c>
      <c r="D31">
        <v>30</v>
      </c>
      <c r="E31">
        <v>0.43396226415094341</v>
      </c>
      <c r="F31">
        <v>3.4252440964305801</v>
      </c>
      <c r="G31">
        <v>8</v>
      </c>
      <c r="H31">
        <v>8.3883528892177495</v>
      </c>
      <c r="I31">
        <v>2.83106910011099</v>
      </c>
      <c r="J31">
        <v>0.24483627204030201</v>
      </c>
      <c r="K31">
        <v>1.25825293338266</v>
      </c>
      <c r="L31">
        <v>3.4964045951005498</v>
      </c>
      <c r="M31">
        <v>53.1488058818504</v>
      </c>
      <c r="N31">
        <v>5.4941409368184297</v>
      </c>
      <c r="O31">
        <v>1.5060081755745949</v>
      </c>
      <c r="P31">
        <v>3.7131848224541701</v>
      </c>
      <c r="Q31">
        <v>82.6509857013057</v>
      </c>
      <c r="R31">
        <v>84.186573982993707</v>
      </c>
      <c r="S31">
        <v>90.253221188767697</v>
      </c>
      <c r="T31">
        <v>3.43089329608472</v>
      </c>
      <c r="U31">
        <v>99.190470733615697</v>
      </c>
      <c r="V31">
        <v>96.808284743208404</v>
      </c>
      <c r="W31">
        <v>0</v>
      </c>
      <c r="X31">
        <v>2</v>
      </c>
      <c r="Y31">
        <v>591</v>
      </c>
      <c r="Z31">
        <v>0</v>
      </c>
      <c r="AA31">
        <v>8</v>
      </c>
      <c r="AB31">
        <v>0</v>
      </c>
      <c r="AC31">
        <v>0</v>
      </c>
      <c r="AD31" t="str">
        <v/>
      </c>
      <c r="AE31" t="str">
        <v>Aaron Loup</v>
      </c>
      <c r="AF31">
        <v>10343</v>
      </c>
      <c r="AG31">
        <v>571901</v>
      </c>
    </row>
    <row r="32" spans="1:33" x14ac:dyDescent="0.45">
      <c r="A32" t="str">
        <v>Dan Wheeler</v>
      </c>
      <c r="B32" t="str">
        <v>- - -</v>
      </c>
      <c r="C32">
        <v>25</v>
      </c>
      <c r="D32">
        <v>43</v>
      </c>
      <c r="E32">
        <v>0.36764705882352944</v>
      </c>
      <c r="F32">
        <v>3.9755472448988498</v>
      </c>
      <c r="G32">
        <v>43</v>
      </c>
      <c r="H32">
        <v>7.7965679184412098</v>
      </c>
      <c r="I32">
        <v>2.72528680392359</v>
      </c>
      <c r="J32">
        <v>0.23817226041245401</v>
      </c>
      <c r="K32">
        <v>1.22216470072862</v>
      </c>
      <c r="L32">
        <v>4.1413610276608201</v>
      </c>
      <c r="M32">
        <v>49.352338284254003</v>
      </c>
      <c r="N32">
        <v>4.8604754954576403</v>
      </c>
      <c r="O32">
        <v>1.3345712377358268</v>
      </c>
      <c r="P32">
        <v>4.0427141737819596</v>
      </c>
      <c r="Q32">
        <v>91.866394401525</v>
      </c>
      <c r="R32">
        <v>95.180704585247597</v>
      </c>
      <c r="S32">
        <v>93.192275516759196</v>
      </c>
      <c r="T32">
        <v>3.53989228805096</v>
      </c>
      <c r="U32">
        <v>91.572717706891694</v>
      </c>
      <c r="V32">
        <v>87.8367806612778</v>
      </c>
      <c r="W32">
        <v>0</v>
      </c>
      <c r="X32">
        <v>9</v>
      </c>
      <c r="Y32">
        <v>590</v>
      </c>
      <c r="Z32">
        <v>0</v>
      </c>
      <c r="AA32">
        <v>43</v>
      </c>
      <c r="AB32">
        <v>0</v>
      </c>
      <c r="AC32">
        <v>0</v>
      </c>
      <c r="AD32" t="str">
        <v/>
      </c>
      <c r="AE32" t="str">
        <v>Dan Wheeler</v>
      </c>
      <c r="AF32">
        <v>120</v>
      </c>
      <c r="AG32">
        <v>235095</v>
      </c>
    </row>
    <row r="33" spans="1:33" x14ac:dyDescent="0.45">
      <c r="A33" t="str">
        <v>Justin Wilson</v>
      </c>
      <c r="B33" t="str">
        <v>- - -</v>
      </c>
      <c r="C33">
        <v>34</v>
      </c>
      <c r="D33">
        <v>29</v>
      </c>
      <c r="E33">
        <v>0.53968253968253965</v>
      </c>
      <c r="F33">
        <v>3.60934586079554</v>
      </c>
      <c r="G33">
        <v>20</v>
      </c>
      <c r="H33">
        <v>9.8293350869238001</v>
      </c>
      <c r="I33">
        <v>3.9072044997932398</v>
      </c>
      <c r="J33">
        <v>0.22938144329896901</v>
      </c>
      <c r="K33">
        <v>1.30045471144089</v>
      </c>
      <c r="L33">
        <v>3.5677523544836198</v>
      </c>
      <c r="M33">
        <v>57.1560950875282</v>
      </c>
      <c r="N33">
        <v>5.9332779124379096</v>
      </c>
      <c r="O33">
        <v>1.637463410246919</v>
      </c>
      <c r="P33">
        <v>3.8204619813433198</v>
      </c>
      <c r="Q33">
        <v>89.213904800646006</v>
      </c>
      <c r="R33">
        <v>87.161945905855404</v>
      </c>
      <c r="S33">
        <v>93.692187118896001</v>
      </c>
      <c r="T33">
        <v>3.5707219085846398</v>
      </c>
      <c r="U33">
        <v>92.842798197748195</v>
      </c>
      <c r="V33">
        <v>99.971503565098601</v>
      </c>
      <c r="W33">
        <v>0</v>
      </c>
      <c r="X33">
        <v>0</v>
      </c>
      <c r="Y33">
        <v>587</v>
      </c>
      <c r="Z33">
        <v>0</v>
      </c>
      <c r="AA33">
        <v>20</v>
      </c>
      <c r="AB33">
        <v>0</v>
      </c>
      <c r="AC33">
        <v>0</v>
      </c>
      <c r="AD33" t="str">
        <v/>
      </c>
      <c r="AE33" t="str">
        <v>Justin Wilson</v>
      </c>
      <c r="AF33">
        <v>4301</v>
      </c>
      <c r="AG33">
        <v>458677</v>
      </c>
    </row>
    <row r="34" spans="1:33" x14ac:dyDescent="0.45">
      <c r="A34" t="str">
        <v>Zack Greinke</v>
      </c>
      <c r="B34" t="str">
        <v>- - -</v>
      </c>
      <c r="C34">
        <v>225</v>
      </c>
      <c r="D34">
        <v>156</v>
      </c>
      <c r="E34">
        <v>0.59055118110236215</v>
      </c>
      <c r="F34">
        <v>3.4918370794548501</v>
      </c>
      <c r="G34">
        <v>1</v>
      </c>
      <c r="H34">
        <v>7.9104050644076098</v>
      </c>
      <c r="I34">
        <v>2.02340673349399</v>
      </c>
      <c r="J34">
        <v>0.24601104633323101</v>
      </c>
      <c r="K34">
        <v>1.1710267315890399</v>
      </c>
      <c r="L34">
        <v>3.5190464842659699</v>
      </c>
      <c r="M34">
        <v>622.05391059256999</v>
      </c>
      <c r="N34">
        <v>66.664576571900398</v>
      </c>
      <c r="O34">
        <v>18.429456321924683</v>
      </c>
      <c r="P34">
        <v>3.6237087205270102</v>
      </c>
      <c r="Q34">
        <v>82.729214132956102</v>
      </c>
      <c r="R34">
        <v>84.859324952677696</v>
      </c>
      <c r="S34">
        <v>86.932101222230798</v>
      </c>
      <c r="T34">
        <v>3.7132713511232902</v>
      </c>
      <c r="U34">
        <v>97.882032001828804</v>
      </c>
      <c r="V34">
        <v>88.057381583079106</v>
      </c>
      <c r="W34">
        <v>0</v>
      </c>
      <c r="X34">
        <v>541</v>
      </c>
      <c r="Y34">
        <v>586</v>
      </c>
      <c r="Z34">
        <v>1</v>
      </c>
      <c r="AA34">
        <v>225</v>
      </c>
      <c r="AB34">
        <v>0</v>
      </c>
      <c r="AC34">
        <v>0</v>
      </c>
      <c r="AD34" t="str">
        <v/>
      </c>
      <c r="AE34" t="str">
        <v>Zack Greinke</v>
      </c>
      <c r="AF34">
        <v>1943</v>
      </c>
      <c r="AG34">
        <v>425844</v>
      </c>
    </row>
    <row r="35" spans="1:33" x14ac:dyDescent="0.45">
      <c r="A35" t="str">
        <v>Brad Hand</v>
      </c>
      <c r="B35" t="str">
        <v>- - -</v>
      </c>
      <c r="C35">
        <v>40</v>
      </c>
      <c r="D35">
        <v>55</v>
      </c>
      <c r="E35">
        <v>0.42105263157894735</v>
      </c>
      <c r="F35">
        <v>3.75388655640318</v>
      </c>
      <c r="G35">
        <v>132</v>
      </c>
      <c r="H35">
        <v>9.1165816369791504</v>
      </c>
      <c r="I35">
        <v>3.4624357368066598</v>
      </c>
      <c r="J35">
        <v>0.230242901128977</v>
      </c>
      <c r="K35">
        <v>1.2564768667049899</v>
      </c>
      <c r="L35">
        <v>3.8010108664492699</v>
      </c>
      <c r="M35">
        <v>78.610476672649298</v>
      </c>
      <c r="N35">
        <v>8.0458774995058704</v>
      </c>
      <c r="O35">
        <v>2.2511781604835077</v>
      </c>
      <c r="P35">
        <v>4.0126578340499997</v>
      </c>
      <c r="Q35">
        <v>93.593877678329903</v>
      </c>
      <c r="R35">
        <v>95.450678585865006</v>
      </c>
      <c r="S35">
        <v>99.325424826392407</v>
      </c>
      <c r="T35">
        <v>3.75970212797065</v>
      </c>
      <c r="U35">
        <v>93.045623392413503</v>
      </c>
      <c r="V35">
        <v>96.197609177421</v>
      </c>
      <c r="W35">
        <v>0</v>
      </c>
      <c r="X35">
        <v>43</v>
      </c>
      <c r="Y35">
        <v>579</v>
      </c>
      <c r="Z35">
        <v>0</v>
      </c>
      <c r="AA35">
        <v>132</v>
      </c>
      <c r="AB35">
        <v>0</v>
      </c>
      <c r="AC35">
        <v>0</v>
      </c>
      <c r="AD35" t="str">
        <v/>
      </c>
      <c r="AE35" t="str">
        <v>Brad Hand</v>
      </c>
      <c r="AF35">
        <v>9111</v>
      </c>
      <c r="AG35">
        <v>543272</v>
      </c>
    </row>
    <row r="36" spans="1:33" x14ac:dyDescent="0.45">
      <c r="A36" t="str">
        <v>Zach Duke</v>
      </c>
      <c r="B36" t="str">
        <v>- - -</v>
      </c>
      <c r="C36">
        <v>69</v>
      </c>
      <c r="D36">
        <v>91</v>
      </c>
      <c r="E36">
        <v>0.43125000000000002</v>
      </c>
      <c r="F36">
        <v>4.3080887314877598</v>
      </c>
      <c r="G36">
        <v>4</v>
      </c>
      <c r="H36">
        <v>5.6514712391559803</v>
      </c>
      <c r="I36">
        <v>2.7727944370097801</v>
      </c>
      <c r="J36">
        <v>0.28508530544854099</v>
      </c>
      <c r="K36">
        <v>1.45073546120931</v>
      </c>
      <c r="L36">
        <v>4.1487197755152003</v>
      </c>
      <c r="M36">
        <v>150.889130175113</v>
      </c>
      <c r="N36">
        <v>15.4440963603556</v>
      </c>
      <c r="O36">
        <v>4.3893747550484337</v>
      </c>
      <c r="P36">
        <v>4.1721788296898801</v>
      </c>
      <c r="Q36">
        <v>103.64693013985401</v>
      </c>
      <c r="R36">
        <v>98.850077047122994</v>
      </c>
      <c r="S36">
        <v>98.615679452102796</v>
      </c>
      <c r="T36">
        <v>4.3038294516036002</v>
      </c>
      <c r="U36">
        <v>111.784776329011</v>
      </c>
      <c r="V36">
        <v>106.651338390208</v>
      </c>
      <c r="W36">
        <v>0</v>
      </c>
      <c r="X36">
        <v>169</v>
      </c>
      <c r="Y36">
        <v>570</v>
      </c>
      <c r="Z36">
        <v>0</v>
      </c>
      <c r="AA36">
        <v>4</v>
      </c>
      <c r="AB36">
        <v>0</v>
      </c>
      <c r="AC36">
        <v>0</v>
      </c>
      <c r="AD36" t="str">
        <v/>
      </c>
      <c r="AE36" t="str">
        <v>Zach Duke</v>
      </c>
      <c r="AF36">
        <v>3840</v>
      </c>
      <c r="AG36">
        <v>435043</v>
      </c>
    </row>
    <row r="37" spans="1:33" x14ac:dyDescent="0.45">
      <c r="A37" t="str">
        <v>Bartolo Colon</v>
      </c>
      <c r="B37" t="str">
        <v>- - -</v>
      </c>
      <c r="C37">
        <v>247</v>
      </c>
      <c r="D37">
        <v>188</v>
      </c>
      <c r="E37">
        <v>0.56781609195402294</v>
      </c>
      <c r="F37">
        <v>4.1182473847183898</v>
      </c>
      <c r="G37">
        <v>0</v>
      </c>
      <c r="H37">
        <v>6.5907557577406104</v>
      </c>
      <c r="I37">
        <v>2.4647086620663101</v>
      </c>
      <c r="J37">
        <v>0.26335849886388601</v>
      </c>
      <c r="K37">
        <v>1.31179583150997</v>
      </c>
      <c r="L37">
        <v>4.1516291230700801</v>
      </c>
      <c r="M37">
        <v>501.04678909480498</v>
      </c>
      <c r="N37">
        <v>50.981409354135302</v>
      </c>
      <c r="O37">
        <v>14.617678434283041</v>
      </c>
      <c r="P37">
        <v>4.1910138226994498</v>
      </c>
      <c r="Q37">
        <v>94.894449778588694</v>
      </c>
      <c r="R37">
        <v>95.843433810183797</v>
      </c>
      <c r="S37">
        <v>99.650751966639504</v>
      </c>
      <c r="T37">
        <v>4.2528573674925996</v>
      </c>
      <c r="U37">
        <v>102.001626945241</v>
      </c>
      <c r="V37">
        <v>95.560942371293905</v>
      </c>
      <c r="W37">
        <v>0</v>
      </c>
      <c r="X37">
        <v>552</v>
      </c>
      <c r="Y37">
        <v>565</v>
      </c>
      <c r="Z37">
        <v>1</v>
      </c>
      <c r="AA37">
        <v>247</v>
      </c>
      <c r="AB37">
        <v>0</v>
      </c>
      <c r="AC37">
        <v>0</v>
      </c>
      <c r="AD37" t="str">
        <v/>
      </c>
      <c r="AE37" t="str">
        <v>Bartolo Colon</v>
      </c>
      <c r="AF37">
        <v>375</v>
      </c>
      <c r="AG37">
        <v>112526</v>
      </c>
    </row>
    <row r="38" spans="1:33" x14ac:dyDescent="0.45">
      <c r="A38" t="str">
        <v>Felix Rodriguez</v>
      </c>
      <c r="B38" t="str">
        <v>- - -</v>
      </c>
      <c r="C38">
        <v>38</v>
      </c>
      <c r="D38">
        <v>26</v>
      </c>
      <c r="E38">
        <v>0.59375</v>
      </c>
      <c r="F38">
        <v>3.7146112528893598</v>
      </c>
      <c r="G38">
        <v>11</v>
      </c>
      <c r="H38">
        <v>7.8590122375179901</v>
      </c>
      <c r="I38">
        <v>4.3439462172218501</v>
      </c>
      <c r="J38">
        <v>0.23598026020637</v>
      </c>
      <c r="K38">
        <v>1.37976148006772</v>
      </c>
      <c r="L38">
        <v>4.0480818774669496</v>
      </c>
      <c r="M38">
        <v>44.062262073159197</v>
      </c>
      <c r="N38">
        <v>4.3020242583006603</v>
      </c>
      <c r="O38">
        <v>1.2378826462605808</v>
      </c>
      <c r="P38">
        <v>4.9369531500798098</v>
      </c>
      <c r="Q38">
        <v>87.548554161909493</v>
      </c>
      <c r="R38">
        <v>94.130208080381806</v>
      </c>
      <c r="S38">
        <v>113.70028281825</v>
      </c>
      <c r="T38">
        <v>4.4175453249502699</v>
      </c>
      <c r="U38">
        <v>91.410686508970301</v>
      </c>
      <c r="V38">
        <v>98.936837802724199</v>
      </c>
      <c r="W38">
        <v>0</v>
      </c>
      <c r="X38">
        <v>1</v>
      </c>
      <c r="Y38">
        <v>563</v>
      </c>
      <c r="Z38">
        <v>0</v>
      </c>
      <c r="AA38">
        <v>11</v>
      </c>
      <c r="AB38">
        <v>0</v>
      </c>
      <c r="AC38">
        <v>0</v>
      </c>
      <c r="AD38" t="str">
        <v/>
      </c>
      <c r="AE38" t="str">
        <v>Felix Rodriguez</v>
      </c>
      <c r="AF38">
        <v>1127</v>
      </c>
      <c r="AG38">
        <v>121353</v>
      </c>
    </row>
    <row r="39" spans="1:33" x14ac:dyDescent="0.45">
      <c r="A39" t="str">
        <v>Craig Stammen</v>
      </c>
      <c r="B39" t="str">
        <v>- - -</v>
      </c>
      <c r="C39">
        <v>55</v>
      </c>
      <c r="D39">
        <v>44</v>
      </c>
      <c r="E39">
        <v>0.55555555555555558</v>
      </c>
      <c r="F39">
        <v>3.66101757642432</v>
      </c>
      <c r="G39">
        <v>6</v>
      </c>
      <c r="H39">
        <v>7.5559334980091002</v>
      </c>
      <c r="I39">
        <v>2.4000004112114999</v>
      </c>
      <c r="J39">
        <v>0.24949113114277399</v>
      </c>
      <c r="K39">
        <v>1.23615840389142</v>
      </c>
      <c r="L39">
        <v>3.7253710408607299</v>
      </c>
      <c r="M39">
        <v>76.913132607936802</v>
      </c>
      <c r="N39">
        <v>8.0846530906856007</v>
      </c>
      <c r="O39">
        <v>2.3304516026531448</v>
      </c>
      <c r="P39">
        <v>3.6511186755821998</v>
      </c>
      <c r="Q39">
        <v>91.271379119114499</v>
      </c>
      <c r="R39">
        <v>91.4522535763235</v>
      </c>
      <c r="S39">
        <v>89.420382610619598</v>
      </c>
      <c r="T39">
        <v>3.5521287181580798</v>
      </c>
      <c r="U39">
        <v>100.78996224226699</v>
      </c>
      <c r="V39">
        <v>93.719375272217505</v>
      </c>
      <c r="W39">
        <v>0</v>
      </c>
      <c r="X39">
        <v>43</v>
      </c>
      <c r="Y39">
        <v>562</v>
      </c>
      <c r="Z39">
        <v>0</v>
      </c>
      <c r="AA39">
        <v>6</v>
      </c>
      <c r="AB39">
        <v>0</v>
      </c>
      <c r="AC39">
        <v>0</v>
      </c>
      <c r="AD39" t="str">
        <v/>
      </c>
      <c r="AE39" t="str">
        <v>Craig Stammen</v>
      </c>
      <c r="AF39">
        <v>7274</v>
      </c>
      <c r="AG39">
        <v>489334</v>
      </c>
    </row>
    <row r="40" spans="1:33" x14ac:dyDescent="0.45">
      <c r="A40" t="str">
        <v>CC Sabathia</v>
      </c>
      <c r="B40" t="str">
        <v>- - -</v>
      </c>
      <c r="C40">
        <v>251</v>
      </c>
      <c r="D40">
        <v>161</v>
      </c>
      <c r="E40">
        <v>0.60922330097087374</v>
      </c>
      <c r="F40">
        <v>3.7360230261264</v>
      </c>
      <c r="G40">
        <v>0</v>
      </c>
      <c r="H40">
        <v>7.78149442411378</v>
      </c>
      <c r="I40">
        <v>2.7649086233757001</v>
      </c>
      <c r="J40">
        <v>0.247257935643204</v>
      </c>
      <c r="K40">
        <v>1.2587588242908401</v>
      </c>
      <c r="L40">
        <v>3.77915953718473</v>
      </c>
      <c r="M40">
        <v>635.98078164458195</v>
      </c>
      <c r="N40">
        <v>66.522655762732001</v>
      </c>
      <c r="O40">
        <v>19.209750861965389</v>
      </c>
      <c r="P40">
        <v>3.7868072156218302</v>
      </c>
      <c r="Q40">
        <v>86.505243963862497</v>
      </c>
      <c r="R40">
        <v>87.110270287329897</v>
      </c>
      <c r="S40">
        <v>88.250968618489694</v>
      </c>
      <c r="T40">
        <v>3.85960271866653</v>
      </c>
      <c r="U40">
        <v>96.068037841429501</v>
      </c>
      <c r="V40">
        <v>92.711109312014699</v>
      </c>
      <c r="W40">
        <v>0</v>
      </c>
      <c r="X40">
        <v>560</v>
      </c>
      <c r="Y40">
        <v>561</v>
      </c>
      <c r="Z40">
        <v>1</v>
      </c>
      <c r="AA40">
        <v>251</v>
      </c>
      <c r="AB40">
        <v>0</v>
      </c>
      <c r="AC40">
        <v>0</v>
      </c>
      <c r="AD40" t="str">
        <v/>
      </c>
      <c r="AE40" t="str">
        <v>CC Sabathia</v>
      </c>
      <c r="AF40">
        <v>404</v>
      </c>
      <c r="AG40">
        <v>282332</v>
      </c>
    </row>
    <row r="41" spans="1:33" x14ac:dyDescent="0.45">
      <c r="A41" t="str">
        <v>Jeurys Familia</v>
      </c>
      <c r="B41" t="str">
        <v>- - -</v>
      </c>
      <c r="C41">
        <v>34</v>
      </c>
      <c r="D41">
        <v>29</v>
      </c>
      <c r="E41">
        <v>0.53968253968253965</v>
      </c>
      <c r="F41">
        <v>3.5794844635900298</v>
      </c>
      <c r="G41">
        <v>127</v>
      </c>
      <c r="H41">
        <v>9.3455318348029301</v>
      </c>
      <c r="I41">
        <v>4.30833876613098</v>
      </c>
      <c r="J41">
        <v>0.23445657332700501</v>
      </c>
      <c r="K41">
        <v>1.3677265924225299</v>
      </c>
      <c r="L41">
        <v>3.6449807420920899</v>
      </c>
      <c r="M41">
        <v>49.645581066608401</v>
      </c>
      <c r="N41">
        <v>5.32412548735737</v>
      </c>
      <c r="O41">
        <v>1.5374480016967806</v>
      </c>
      <c r="P41">
        <v>3.7831580997457301</v>
      </c>
      <c r="Q41">
        <v>90.941332042725904</v>
      </c>
      <c r="R41">
        <v>89.923990533483007</v>
      </c>
      <c r="S41">
        <v>92.382062787983003</v>
      </c>
      <c r="T41">
        <v>3.7355170513316698</v>
      </c>
      <c r="U41">
        <v>95.496203942250702</v>
      </c>
      <c r="V41">
        <v>105.02990407830799</v>
      </c>
      <c r="W41">
        <v>0</v>
      </c>
      <c r="X41">
        <v>1</v>
      </c>
      <c r="Y41">
        <v>561</v>
      </c>
      <c r="Z41">
        <v>0</v>
      </c>
      <c r="AA41">
        <v>127</v>
      </c>
      <c r="AB41">
        <v>0</v>
      </c>
      <c r="AC41">
        <v>0</v>
      </c>
      <c r="AD41" t="str">
        <v/>
      </c>
      <c r="AE41" t="str">
        <v>Jeurys Familia</v>
      </c>
      <c r="AF41">
        <v>5114</v>
      </c>
      <c r="AG41">
        <v>544727</v>
      </c>
    </row>
    <row r="42" spans="1:33" x14ac:dyDescent="0.45">
      <c r="A42" t="str">
        <v>Wade Davis</v>
      </c>
      <c r="B42" t="str">
        <v>- - -</v>
      </c>
      <c r="C42">
        <v>63</v>
      </c>
      <c r="D42">
        <v>55</v>
      </c>
      <c r="E42">
        <v>0.53389830508474578</v>
      </c>
      <c r="F42">
        <v>3.9350388792909401</v>
      </c>
      <c r="G42">
        <v>141</v>
      </c>
      <c r="H42">
        <v>8.4426122837442996</v>
      </c>
      <c r="I42">
        <v>3.5351734966378201</v>
      </c>
      <c r="J42">
        <v>0.236897829539438</v>
      </c>
      <c r="K42">
        <v>1.2965332104207199</v>
      </c>
      <c r="L42">
        <v>3.8615371133703</v>
      </c>
      <c r="M42">
        <v>129.03663921356201</v>
      </c>
      <c r="N42">
        <v>13.6944744735956</v>
      </c>
      <c r="O42">
        <v>3.982953078496386</v>
      </c>
      <c r="P42">
        <v>4.0703541203937696</v>
      </c>
      <c r="Q42">
        <v>94.579920548408893</v>
      </c>
      <c r="R42">
        <v>94.290265033442097</v>
      </c>
      <c r="S42">
        <v>98.645519632612604</v>
      </c>
      <c r="T42">
        <v>3.8743720292181498</v>
      </c>
      <c r="U42">
        <v>94.217381358404594</v>
      </c>
      <c r="V42">
        <v>97.955462119764405</v>
      </c>
      <c r="W42">
        <v>0</v>
      </c>
      <c r="X42">
        <v>88</v>
      </c>
      <c r="Y42">
        <v>557</v>
      </c>
      <c r="Z42">
        <v>0</v>
      </c>
      <c r="AA42">
        <v>141</v>
      </c>
      <c r="AB42">
        <v>0</v>
      </c>
      <c r="AC42">
        <v>0</v>
      </c>
      <c r="AD42" t="str">
        <v/>
      </c>
      <c r="AE42" t="str">
        <v>Wade Davis</v>
      </c>
      <c r="AF42">
        <v>7441</v>
      </c>
      <c r="AG42">
        <v>451584</v>
      </c>
    </row>
    <row r="43" spans="1:33" x14ac:dyDescent="0.45">
      <c r="A43" t="str">
        <v>Greg Holland</v>
      </c>
      <c r="B43" t="str">
        <v>- - -</v>
      </c>
      <c r="C43">
        <v>30</v>
      </c>
      <c r="D43">
        <v>28</v>
      </c>
      <c r="E43">
        <v>0.51724137931034486</v>
      </c>
      <c r="F43">
        <v>3.13877086234465</v>
      </c>
      <c r="G43">
        <v>220</v>
      </c>
      <c r="H43">
        <v>11.1253815382582</v>
      </c>
      <c r="I43">
        <v>3.9604386273563401</v>
      </c>
      <c r="J43">
        <v>0.20612951062778001</v>
      </c>
      <c r="K43">
        <v>1.20146086528375</v>
      </c>
      <c r="L43">
        <v>3.0278261765519798</v>
      </c>
      <c r="M43">
        <v>110.17520043626401</v>
      </c>
      <c r="N43">
        <v>11.769744937308101</v>
      </c>
      <c r="O43">
        <v>3.4293141723811371</v>
      </c>
      <c r="P43">
        <v>3.3739286190377702</v>
      </c>
      <c r="Q43">
        <v>73.686389420370006</v>
      </c>
      <c r="R43">
        <v>73.041574976468695</v>
      </c>
      <c r="S43">
        <v>81.248300082953705</v>
      </c>
      <c r="T43">
        <v>3.1260918284880699</v>
      </c>
      <c r="U43">
        <v>82.927978228526698</v>
      </c>
      <c r="V43">
        <v>91.655086599224205</v>
      </c>
      <c r="W43">
        <v>0</v>
      </c>
      <c r="X43">
        <v>0</v>
      </c>
      <c r="Y43">
        <v>556</v>
      </c>
      <c r="Z43">
        <v>0</v>
      </c>
      <c r="AA43">
        <v>220</v>
      </c>
      <c r="AB43">
        <v>0</v>
      </c>
      <c r="AC43">
        <v>0</v>
      </c>
      <c r="AD43" t="str">
        <v/>
      </c>
      <c r="AE43" t="str">
        <v>Greg Holland</v>
      </c>
      <c r="AF43">
        <v>7196</v>
      </c>
      <c r="AG43">
        <v>518813</v>
      </c>
    </row>
    <row r="44" spans="1:33" x14ac:dyDescent="0.45">
      <c r="A44" t="str">
        <v>Andy Pettitte</v>
      </c>
      <c r="B44" t="str">
        <v>- - -</v>
      </c>
      <c r="C44">
        <v>256</v>
      </c>
      <c r="D44">
        <v>153</v>
      </c>
      <c r="E44">
        <v>0.62591687041564792</v>
      </c>
      <c r="F44">
        <v>3.8486128268898598</v>
      </c>
      <c r="G44">
        <v>0</v>
      </c>
      <c r="H44">
        <v>6.6441496475503401</v>
      </c>
      <c r="I44">
        <v>2.7982509340785899</v>
      </c>
      <c r="J44">
        <v>0.26547582383738799</v>
      </c>
      <c r="K44">
        <v>1.35072377774954</v>
      </c>
      <c r="L44">
        <v>3.7377043613273599</v>
      </c>
      <c r="M44">
        <v>671.91024659573998</v>
      </c>
      <c r="N44">
        <v>68.163117174059096</v>
      </c>
      <c r="O44">
        <v>20.795527273441756</v>
      </c>
      <c r="P44">
        <v>3.7011753351851402</v>
      </c>
      <c r="Q44">
        <v>85.787652380434594</v>
      </c>
      <c r="R44">
        <v>83.026568096228402</v>
      </c>
      <c r="S44">
        <v>85.540406344515503</v>
      </c>
      <c r="T44">
        <v>3.8922568602238998</v>
      </c>
      <c r="U44">
        <v>100.805431961487</v>
      </c>
      <c r="V44">
        <v>95.495005711582706</v>
      </c>
      <c r="W44">
        <v>0</v>
      </c>
      <c r="X44">
        <v>521</v>
      </c>
      <c r="Y44">
        <v>531</v>
      </c>
      <c r="Z44">
        <v>1</v>
      </c>
      <c r="AA44">
        <v>256</v>
      </c>
      <c r="AB44">
        <v>0</v>
      </c>
      <c r="AC44">
        <v>0</v>
      </c>
      <c r="AD44" t="str">
        <v/>
      </c>
      <c r="AE44" t="str">
        <v>Andy Pettitte</v>
      </c>
      <c r="AF44">
        <v>840</v>
      </c>
      <c r="AG44">
        <v>120485</v>
      </c>
    </row>
    <row r="45" spans="1:33" x14ac:dyDescent="0.45">
      <c r="A45" t="str">
        <v>Justin Verlander</v>
      </c>
      <c r="B45" t="str">
        <v>- - -</v>
      </c>
      <c r="C45">
        <v>262</v>
      </c>
      <c r="D45">
        <v>147</v>
      </c>
      <c r="E45">
        <v>0.64058679706601462</v>
      </c>
      <c r="F45">
        <v>3.2989166683144</v>
      </c>
      <c r="G45">
        <v>0</v>
      </c>
      <c r="H45">
        <v>9.0008780662635708</v>
      </c>
      <c r="I45">
        <v>2.5084414283029601</v>
      </c>
      <c r="J45">
        <v>0.22449138064916899</v>
      </c>
      <c r="K45">
        <v>1.1251097582829399</v>
      </c>
      <c r="L45">
        <v>3.4206177114982399</v>
      </c>
      <c r="M45">
        <v>757.073929585516</v>
      </c>
      <c r="N45">
        <v>82.027047773823099</v>
      </c>
      <c r="O45">
        <v>25.263083154675552</v>
      </c>
      <c r="P45">
        <v>3.7694916583946201</v>
      </c>
      <c r="Q45">
        <v>77.888753405847595</v>
      </c>
      <c r="R45">
        <v>80.774717724162898</v>
      </c>
      <c r="S45">
        <v>89.444780907122507</v>
      </c>
      <c r="T45">
        <v>3.6101006542499898</v>
      </c>
      <c r="U45">
        <v>88.584590094184506</v>
      </c>
      <c r="V45">
        <v>84.218648662904997</v>
      </c>
      <c r="W45">
        <v>0</v>
      </c>
      <c r="X45">
        <v>526</v>
      </c>
      <c r="Y45">
        <v>526</v>
      </c>
      <c r="Z45">
        <v>1</v>
      </c>
      <c r="AA45">
        <v>262</v>
      </c>
      <c r="AB45">
        <v>0</v>
      </c>
      <c r="AC45">
        <v>0</v>
      </c>
      <c r="AD45" t="str">
        <v/>
      </c>
      <c r="AE45" t="str">
        <v>Justin Verlander</v>
      </c>
      <c r="AF45">
        <v>8700</v>
      </c>
      <c r="AG45">
        <v>434378</v>
      </c>
    </row>
    <row r="46" spans="1:33" x14ac:dyDescent="0.45">
      <c r="A46" t="str">
        <v>Adam Wainwright</v>
      </c>
      <c r="B46" t="str">
        <v>STL</v>
      </c>
      <c r="C46">
        <v>200</v>
      </c>
      <c r="D46">
        <v>128</v>
      </c>
      <c r="E46">
        <v>0.6097560975609756</v>
      </c>
      <c r="F46">
        <v>3.5314179008580102</v>
      </c>
      <c r="G46">
        <v>3</v>
      </c>
      <c r="H46">
        <v>7.4271081353288801</v>
      </c>
      <c r="I46">
        <v>2.48244849573208</v>
      </c>
      <c r="J46">
        <v>0.25021846781240897</v>
      </c>
      <c r="K46">
        <v>1.2415990136413599</v>
      </c>
      <c r="L46">
        <v>3.5412532317005199</v>
      </c>
      <c r="M46">
        <v>444.33966962248002</v>
      </c>
      <c r="N46">
        <v>47.605343507602797</v>
      </c>
      <c r="O46">
        <v>16.134028552785885</v>
      </c>
      <c r="P46">
        <v>3.7734540001299499</v>
      </c>
      <c r="Q46">
        <v>87.463229604018693</v>
      </c>
      <c r="R46">
        <v>86.842400044609903</v>
      </c>
      <c r="S46">
        <v>90.946030444746199</v>
      </c>
      <c r="T46">
        <v>3.9567527476779101</v>
      </c>
      <c r="U46">
        <v>100.307262152538</v>
      </c>
      <c r="V46">
        <v>93.453514592709595</v>
      </c>
      <c r="W46">
        <v>0</v>
      </c>
      <c r="X46">
        <v>411</v>
      </c>
      <c r="Y46">
        <v>478</v>
      </c>
      <c r="Z46">
        <v>1</v>
      </c>
      <c r="AA46">
        <v>200</v>
      </c>
      <c r="AB46">
        <v>0</v>
      </c>
      <c r="AC46">
        <v>0</v>
      </c>
      <c r="AD46" t="str">
        <v/>
      </c>
      <c r="AE46" t="str">
        <v>Adam Wainwright</v>
      </c>
      <c r="AF46">
        <v>2233</v>
      </c>
      <c r="AG46">
        <v>425794</v>
      </c>
    </row>
    <row r="47" spans="1:33" x14ac:dyDescent="0.45">
      <c r="A47" t="str">
        <v>Max Scherzer</v>
      </c>
      <c r="B47" t="str">
        <v>- - -</v>
      </c>
      <c r="C47">
        <v>216</v>
      </c>
      <c r="D47">
        <v>112</v>
      </c>
      <c r="E47">
        <v>0.65853658536585369</v>
      </c>
      <c r="F47">
        <v>3.1584433508875902</v>
      </c>
      <c r="G47">
        <v>0</v>
      </c>
      <c r="H47">
        <v>10.6542737588851</v>
      </c>
      <c r="I47">
        <v>2.3641417557138702</v>
      </c>
      <c r="J47">
        <v>0.21800947867298501</v>
      </c>
      <c r="K47">
        <v>1.0778318233722</v>
      </c>
      <c r="L47">
        <v>3.1806927988080802</v>
      </c>
      <c r="M47">
        <v>662.98477357625904</v>
      </c>
      <c r="N47">
        <v>73.153218641877103</v>
      </c>
      <c r="O47">
        <v>25.430947253184744</v>
      </c>
      <c r="P47">
        <v>3.3276200448315798</v>
      </c>
      <c r="Q47">
        <v>75.678970376168905</v>
      </c>
      <c r="R47">
        <v>76.534969969686003</v>
      </c>
      <c r="S47">
        <v>80.683890929855494</v>
      </c>
      <c r="T47">
        <v>3.1099692621180401</v>
      </c>
      <c r="U47">
        <v>87.588003334343497</v>
      </c>
      <c r="V47">
        <v>81.701340949655204</v>
      </c>
      <c r="W47">
        <v>0</v>
      </c>
      <c r="X47">
        <v>457</v>
      </c>
      <c r="Y47">
        <v>466</v>
      </c>
      <c r="Z47">
        <v>1</v>
      </c>
      <c r="AA47">
        <v>216</v>
      </c>
      <c r="AB47">
        <v>0</v>
      </c>
      <c r="AC47">
        <v>0</v>
      </c>
      <c r="AD47" t="str">
        <v/>
      </c>
      <c r="AE47" t="str">
        <v>Max Scherzer</v>
      </c>
      <c r="AF47">
        <v>3137</v>
      </c>
      <c r="AG47">
        <v>453286</v>
      </c>
    </row>
    <row r="48" spans="1:33" x14ac:dyDescent="0.45">
      <c r="A48" t="str">
        <v>Jon Lester</v>
      </c>
      <c r="B48" t="str">
        <v>- - -</v>
      </c>
      <c r="C48">
        <v>200</v>
      </c>
      <c r="D48">
        <v>117</v>
      </c>
      <c r="E48">
        <v>0.63091482649842268</v>
      </c>
      <c r="F48">
        <v>3.65912412834584</v>
      </c>
      <c r="G48">
        <v>0</v>
      </c>
      <c r="H48">
        <v>8.1722628647436704</v>
      </c>
      <c r="I48">
        <v>2.9299270399322102</v>
      </c>
      <c r="J48">
        <v>0.24845311756306501</v>
      </c>
      <c r="K48">
        <v>1.2781022040162699</v>
      </c>
      <c r="L48">
        <v>3.7786173552399802</v>
      </c>
      <c r="M48">
        <v>434.542411595582</v>
      </c>
      <c r="N48">
        <v>46.224181400611997</v>
      </c>
      <c r="O48">
        <v>16.567073864821115</v>
      </c>
      <c r="P48">
        <v>3.818611880567</v>
      </c>
      <c r="Q48">
        <v>85.603929822876395</v>
      </c>
      <c r="R48">
        <v>91.698185349290497</v>
      </c>
      <c r="S48">
        <v>91.562385427300697</v>
      </c>
      <c r="T48">
        <v>3.9161308637915799</v>
      </c>
      <c r="U48">
        <v>98.739206602756397</v>
      </c>
      <c r="V48">
        <v>95.8889485796809</v>
      </c>
      <c r="W48">
        <v>0</v>
      </c>
      <c r="X48">
        <v>451</v>
      </c>
      <c r="Y48">
        <v>452</v>
      </c>
      <c r="Z48">
        <v>1</v>
      </c>
      <c r="AA48">
        <v>200</v>
      </c>
      <c r="AB48">
        <v>0</v>
      </c>
      <c r="AC48">
        <v>0</v>
      </c>
      <c r="AD48" t="str">
        <v/>
      </c>
      <c r="AE48" t="str">
        <v>Jon Lester</v>
      </c>
      <c r="AF48">
        <v>4930</v>
      </c>
      <c r="AG48">
        <v>452657</v>
      </c>
    </row>
    <row r="49" spans="1:33" x14ac:dyDescent="0.45">
      <c r="A49" t="str">
        <v>Clayton Kershaw</v>
      </c>
      <c r="B49" t="str">
        <v>LAD</v>
      </c>
      <c r="C49">
        <v>212</v>
      </c>
      <c r="D49">
        <v>94</v>
      </c>
      <c r="E49">
        <v>0.69281045751633985</v>
      </c>
      <c r="F49">
        <v>2.5004861489286601</v>
      </c>
      <c r="G49">
        <v>0</v>
      </c>
      <c r="H49">
        <v>9.7394263648560209</v>
      </c>
      <c r="I49">
        <v>2.22484200652708</v>
      </c>
      <c r="J49">
        <v>0.20715276401822799</v>
      </c>
      <c r="K49">
        <v>1.0096013628439</v>
      </c>
      <c r="L49">
        <v>2.8256657049604201</v>
      </c>
      <c r="M49">
        <v>672.96659949421803</v>
      </c>
      <c r="N49">
        <v>76.436457008123398</v>
      </c>
      <c r="O49">
        <v>28.663671378046271</v>
      </c>
      <c r="P49">
        <v>3.0132477357632799</v>
      </c>
      <c r="Q49">
        <v>63.901949181581401</v>
      </c>
      <c r="R49">
        <v>69.725275983669903</v>
      </c>
      <c r="S49">
        <v>74.129225738820793</v>
      </c>
      <c r="T49">
        <v>3.1345214638772201</v>
      </c>
      <c r="U49">
        <v>83.476810722364604</v>
      </c>
      <c r="V49">
        <v>76.565852290278599</v>
      </c>
      <c r="W49">
        <v>0</v>
      </c>
      <c r="X49">
        <v>429</v>
      </c>
      <c r="Y49">
        <v>432</v>
      </c>
      <c r="Z49">
        <v>1</v>
      </c>
      <c r="AA49">
        <v>212</v>
      </c>
      <c r="AB49">
        <v>0</v>
      </c>
      <c r="AC49">
        <v>0</v>
      </c>
      <c r="AD49" t="str">
        <v/>
      </c>
      <c r="AE49" t="str">
        <v>Clayton Kershaw</v>
      </c>
      <c r="AF49">
        <v>2036</v>
      </c>
      <c r="AG49">
        <v>477132</v>
      </c>
    </row>
    <row r="50" spans="1:33" x14ac:dyDescent="0.45">
      <c r="A50" t="str">
        <v>Cole Hamels</v>
      </c>
      <c r="B50" t="str">
        <v>- - -</v>
      </c>
      <c r="C50">
        <v>163</v>
      </c>
      <c r="D50">
        <v>122</v>
      </c>
      <c r="E50">
        <v>0.57192982456140351</v>
      </c>
      <c r="F50">
        <v>3.4258710134479098</v>
      </c>
      <c r="G50">
        <v>0</v>
      </c>
      <c r="H50">
        <v>8.5396590013891398</v>
      </c>
      <c r="I50">
        <v>2.5585618961193202</v>
      </c>
      <c r="J50">
        <v>0.23653395784543299</v>
      </c>
      <c r="K50">
        <v>1.18272794589551</v>
      </c>
      <c r="L50">
        <v>3.6840155593093198</v>
      </c>
      <c r="M50">
        <v>481.350374877452</v>
      </c>
      <c r="N50">
        <v>51.648747645318501</v>
      </c>
      <c r="O50">
        <v>19.780371438632617</v>
      </c>
      <c r="P50">
        <v>3.5874552412880898</v>
      </c>
      <c r="Q50">
        <v>81.702194092624595</v>
      </c>
      <c r="R50">
        <v>87.573000685822393</v>
      </c>
      <c r="S50">
        <v>87.072282436278996</v>
      </c>
      <c r="T50">
        <v>3.6344805060826499</v>
      </c>
      <c r="U50">
        <v>94.037083642868794</v>
      </c>
      <c r="V50">
        <v>88.935249582134503</v>
      </c>
      <c r="W50">
        <v>0</v>
      </c>
      <c r="X50">
        <v>422</v>
      </c>
      <c r="Y50">
        <v>423</v>
      </c>
      <c r="Z50">
        <v>1</v>
      </c>
      <c r="AA50">
        <v>163</v>
      </c>
      <c r="AB50">
        <v>0</v>
      </c>
      <c r="AC50">
        <v>0</v>
      </c>
      <c r="AD50" t="str">
        <v/>
      </c>
      <c r="AE50" t="str">
        <v>Cole Hamels</v>
      </c>
      <c r="AF50">
        <v>4972</v>
      </c>
      <c r="AG50">
        <v>430935</v>
      </c>
    </row>
    <row r="51" spans="1:33" x14ac:dyDescent="0.45">
      <c r="A51" t="str">
        <v>Félix Hernández</v>
      </c>
      <c r="B51" t="str">
        <v>SEA</v>
      </c>
      <c r="C51">
        <v>169</v>
      </c>
      <c r="D51">
        <v>136</v>
      </c>
      <c r="E51">
        <v>0.5540983606557377</v>
      </c>
      <c r="F51">
        <v>3.41909867240315</v>
      </c>
      <c r="G51">
        <v>0</v>
      </c>
      <c r="H51">
        <v>8.3218949364952302</v>
      </c>
      <c r="I51">
        <v>2.6541701362435202</v>
      </c>
      <c r="J51">
        <v>0.239757061602236</v>
      </c>
      <c r="K51">
        <v>1.2060080177382599</v>
      </c>
      <c r="L51">
        <v>3.5241086027372002</v>
      </c>
      <c r="M51">
        <v>498.25765269994702</v>
      </c>
      <c r="N51">
        <v>54.016180597245601</v>
      </c>
      <c r="O51">
        <v>20.884537605617634</v>
      </c>
      <c r="P51">
        <v>3.3957467051272401</v>
      </c>
      <c r="Q51">
        <v>84.334434736652398</v>
      </c>
      <c r="R51">
        <v>85.291692703327001</v>
      </c>
      <c r="S51">
        <v>80.575820381853205</v>
      </c>
      <c r="T51">
        <v>3.4765578035728502</v>
      </c>
      <c r="U51">
        <v>93.780118058832798</v>
      </c>
      <c r="V51">
        <v>89.682891282800099</v>
      </c>
      <c r="W51">
        <v>0</v>
      </c>
      <c r="X51">
        <v>418</v>
      </c>
      <c r="Y51">
        <v>419</v>
      </c>
      <c r="Z51">
        <v>1</v>
      </c>
      <c r="AA51">
        <v>169</v>
      </c>
      <c r="AB51">
        <v>0</v>
      </c>
      <c r="AC51">
        <v>0</v>
      </c>
      <c r="AD51" t="str">
        <v/>
      </c>
      <c r="AE51" t="str">
        <v>Felix Hernandez</v>
      </c>
      <c r="AF51">
        <v>4772</v>
      </c>
      <c r="AG51">
        <v>433587</v>
      </c>
    </row>
    <row r="52" spans="1:33" x14ac:dyDescent="0.45">
      <c r="A52" t="str">
        <v>Francisco Liriano</v>
      </c>
      <c r="B52" t="str">
        <v>- - -</v>
      </c>
      <c r="C52">
        <v>112</v>
      </c>
      <c r="D52">
        <v>114</v>
      </c>
      <c r="E52">
        <v>0.49557522123893805</v>
      </c>
      <c r="F52">
        <v>4.1534644283124198</v>
      </c>
      <c r="G52">
        <v>1</v>
      </c>
      <c r="H52">
        <v>9.0066164126487998</v>
      </c>
      <c r="I52">
        <v>4.0492556433726801</v>
      </c>
      <c r="J52">
        <v>0.23888164566130601</v>
      </c>
      <c r="K52">
        <v>1.35912515807648</v>
      </c>
      <c r="L52">
        <v>3.8823880235306301</v>
      </c>
      <c r="M52">
        <v>224.29357390105699</v>
      </c>
      <c r="N52">
        <v>23.900861394125901</v>
      </c>
      <c r="O52">
        <v>9.2409058373470074</v>
      </c>
      <c r="P52">
        <v>3.79670951034208</v>
      </c>
      <c r="Q52">
        <v>101.250625287585</v>
      </c>
      <c r="R52">
        <v>94.982759703735894</v>
      </c>
      <c r="S52">
        <v>91.943857390253001</v>
      </c>
      <c r="T52">
        <v>3.93122873906841</v>
      </c>
      <c r="U52">
        <v>94.513011222586002</v>
      </c>
      <c r="V52">
        <v>102.33498797829</v>
      </c>
      <c r="W52">
        <v>0</v>
      </c>
      <c r="X52">
        <v>300</v>
      </c>
      <c r="Y52">
        <v>419</v>
      </c>
      <c r="Z52">
        <v>1</v>
      </c>
      <c r="AA52">
        <v>112</v>
      </c>
      <c r="AB52">
        <v>0</v>
      </c>
      <c r="AC52">
        <v>0</v>
      </c>
      <c r="AD52" t="str">
        <v/>
      </c>
      <c r="AE52" t="str">
        <v>Francisco Liriano</v>
      </c>
      <c r="AF52">
        <v>3201</v>
      </c>
      <c r="AG52">
        <v>434538</v>
      </c>
    </row>
    <row r="53" spans="1:33" x14ac:dyDescent="0.45">
      <c r="A53" t="str">
        <v>David Price</v>
      </c>
      <c r="B53" t="str">
        <v>- - -</v>
      </c>
      <c r="C53">
        <v>157</v>
      </c>
      <c r="D53">
        <v>82</v>
      </c>
      <c r="E53">
        <v>0.65690376569037656</v>
      </c>
      <c r="F53">
        <v>3.3167470666922299</v>
      </c>
      <c r="G53">
        <v>3</v>
      </c>
      <c r="H53">
        <v>8.7159074815861803</v>
      </c>
      <c r="I53">
        <v>2.3595086727607999</v>
      </c>
      <c r="J53">
        <v>0.23588364703006601</v>
      </c>
      <c r="K53">
        <v>1.1624941899011301</v>
      </c>
      <c r="L53">
        <v>3.39051390250805</v>
      </c>
      <c r="M53">
        <v>392.83477717637999</v>
      </c>
      <c r="N53">
        <v>42.533421903848598</v>
      </c>
      <c r="O53">
        <v>17.226035871058684</v>
      </c>
      <c r="P53">
        <v>3.5038069554270201</v>
      </c>
      <c r="Q53">
        <v>80.724157302093602</v>
      </c>
      <c r="R53">
        <v>82.732237033884104</v>
      </c>
      <c r="S53">
        <v>84.471268468634193</v>
      </c>
      <c r="T53">
        <v>3.5212838390316699</v>
      </c>
      <c r="U53">
        <v>93.847932733797293</v>
      </c>
      <c r="V53">
        <v>88.062557358143806</v>
      </c>
      <c r="W53">
        <v>0</v>
      </c>
      <c r="X53">
        <v>322</v>
      </c>
      <c r="Y53">
        <v>400</v>
      </c>
      <c r="Z53">
        <v>1</v>
      </c>
      <c r="AA53">
        <v>157</v>
      </c>
      <c r="AB53">
        <v>0</v>
      </c>
      <c r="AC53">
        <v>0</v>
      </c>
      <c r="AD53" t="str">
        <v/>
      </c>
      <c r="AE53" t="str">
        <v>David Price</v>
      </c>
      <c r="AF53">
        <v>3184</v>
      </c>
      <c r="AG53">
        <v>456034</v>
      </c>
    </row>
    <row r="54" spans="1:33" x14ac:dyDescent="0.45">
      <c r="A54" t="str">
        <v>R.A. Dickey</v>
      </c>
      <c r="B54" t="str">
        <v>- - -</v>
      </c>
      <c r="C54">
        <v>120</v>
      </c>
      <c r="D54">
        <v>118</v>
      </c>
      <c r="E54">
        <v>0.50420168067226889</v>
      </c>
      <c r="F54">
        <v>4.0363286062094801</v>
      </c>
      <c r="G54">
        <v>2</v>
      </c>
      <c r="H54">
        <v>6.4103842487864497</v>
      </c>
      <c r="I54">
        <v>2.8775116837815902</v>
      </c>
      <c r="J54">
        <v>0.25292361283901399</v>
      </c>
      <c r="K54">
        <v>1.3001125355245799</v>
      </c>
      <c r="L54">
        <v>4.4140315973082602</v>
      </c>
      <c r="M54">
        <v>171.96340666897501</v>
      </c>
      <c r="N54">
        <v>18.533282850286898</v>
      </c>
      <c r="O54">
        <v>7.5059795543661938</v>
      </c>
      <c r="P54">
        <v>4.3105336785539503</v>
      </c>
      <c r="Q54">
        <v>97.099114751037007</v>
      </c>
      <c r="R54">
        <v>107.24310747993</v>
      </c>
      <c r="S54">
        <v>105.14878839849401</v>
      </c>
      <c r="T54">
        <v>4.3272994154439903</v>
      </c>
      <c r="U54">
        <v>99.671408865649994</v>
      </c>
      <c r="V54">
        <v>97.382202574092503</v>
      </c>
      <c r="W54">
        <v>0</v>
      </c>
      <c r="X54">
        <v>300</v>
      </c>
      <c r="Y54">
        <v>400</v>
      </c>
      <c r="Z54">
        <v>1</v>
      </c>
      <c r="AA54">
        <v>120</v>
      </c>
      <c r="AB54">
        <v>0</v>
      </c>
      <c r="AC54">
        <v>0</v>
      </c>
      <c r="AD54" t="str">
        <v/>
      </c>
      <c r="AE54" t="str">
        <v>R.A. Dickey</v>
      </c>
      <c r="AF54">
        <v>1245</v>
      </c>
      <c r="AG54">
        <v>285079</v>
      </c>
    </row>
    <row r="55" spans="1:33" x14ac:dyDescent="0.45">
      <c r="A55" t="str">
        <v>Chris Sale</v>
      </c>
      <c r="B55" t="str">
        <v>- - -</v>
      </c>
      <c r="C55">
        <v>138</v>
      </c>
      <c r="D55">
        <v>83</v>
      </c>
      <c r="E55">
        <v>0.6244343891402715</v>
      </c>
      <c r="F55">
        <v>3.0377873573216898</v>
      </c>
      <c r="G55">
        <v>12</v>
      </c>
      <c r="H55">
        <v>11.094128109795101</v>
      </c>
      <c r="I55">
        <v>2.0910639146465502</v>
      </c>
      <c r="J55">
        <v>0.217659137577002</v>
      </c>
      <c r="K55">
        <v>1.04425536152678</v>
      </c>
      <c r="L55">
        <v>2.8929903457882502</v>
      </c>
      <c r="M55">
        <v>488.15887460485101</v>
      </c>
      <c r="N55">
        <v>53.981814839877103</v>
      </c>
      <c r="O55">
        <v>23.508209688333576</v>
      </c>
      <c r="P55">
        <v>2.93651072107762</v>
      </c>
      <c r="Q55">
        <v>71.163582972409202</v>
      </c>
      <c r="R55">
        <v>68.853964783819904</v>
      </c>
      <c r="S55">
        <v>70.764986279233099</v>
      </c>
      <c r="T55">
        <v>2.8683461881400101</v>
      </c>
      <c r="U55">
        <v>87.084998222773095</v>
      </c>
      <c r="V55">
        <v>79.677303739005296</v>
      </c>
      <c r="W55">
        <v>0</v>
      </c>
      <c r="X55">
        <v>292</v>
      </c>
      <c r="Y55">
        <v>372</v>
      </c>
      <c r="Z55">
        <v>1</v>
      </c>
      <c r="AA55">
        <v>138</v>
      </c>
      <c r="AB55">
        <v>0</v>
      </c>
      <c r="AC55">
        <v>0</v>
      </c>
      <c r="AD55" t="str">
        <v/>
      </c>
      <c r="AE55" t="str">
        <v>Chris Sale</v>
      </c>
      <c r="AF55">
        <v>10603</v>
      </c>
      <c r="AG55">
        <v>519242</v>
      </c>
    </row>
    <row r="56" spans="1:33" x14ac:dyDescent="0.45">
      <c r="A56" t="str">
        <v>Aníbal Sánchez</v>
      </c>
      <c r="B56" t="str">
        <v>- - -</v>
      </c>
      <c r="C56">
        <v>116</v>
      </c>
      <c r="D56">
        <v>119</v>
      </c>
      <c r="E56">
        <v>0.49361702127659574</v>
      </c>
      <c r="F56">
        <v>4.0591442522245398</v>
      </c>
      <c r="G56">
        <v>0</v>
      </c>
      <c r="H56">
        <v>7.9131009927981699</v>
      </c>
      <c r="I56">
        <v>3.0599702824461898</v>
      </c>
      <c r="J56">
        <v>0.24933214603739901</v>
      </c>
      <c r="K56">
        <v>1.3114158353340799</v>
      </c>
      <c r="L56">
        <v>4.00244383068482</v>
      </c>
      <c r="M56">
        <v>287.50967017561197</v>
      </c>
      <c r="N56">
        <v>31.214536027051501</v>
      </c>
      <c r="O56">
        <v>13.892183616435007</v>
      </c>
      <c r="P56">
        <v>4.1159731380255202</v>
      </c>
      <c r="Q56">
        <v>97.694568313372599</v>
      </c>
      <c r="R56">
        <v>96.766868234166694</v>
      </c>
      <c r="S56">
        <v>99.456160380029701</v>
      </c>
      <c r="T56">
        <v>4.1158442565733901</v>
      </c>
      <c r="U56">
        <v>99.535146464758398</v>
      </c>
      <c r="V56">
        <v>98.947371406052099</v>
      </c>
      <c r="W56">
        <v>0</v>
      </c>
      <c r="X56">
        <v>341</v>
      </c>
      <c r="Y56">
        <v>364</v>
      </c>
      <c r="Z56">
        <v>1</v>
      </c>
      <c r="AA56">
        <v>116</v>
      </c>
      <c r="AB56">
        <v>0</v>
      </c>
      <c r="AC56">
        <v>0</v>
      </c>
      <c r="AD56" t="str">
        <v/>
      </c>
      <c r="AE56" t="str">
        <v>Anibal Sanchez</v>
      </c>
      <c r="AF56">
        <v>3284</v>
      </c>
      <c r="AG56">
        <v>434671</v>
      </c>
    </row>
    <row r="57" spans="1:33" x14ac:dyDescent="0.45">
      <c r="A57" t="str">
        <v>Lance Lynn</v>
      </c>
      <c r="B57" t="str">
        <v>- - -</v>
      </c>
      <c r="C57">
        <v>143</v>
      </c>
      <c r="D57">
        <v>99</v>
      </c>
      <c r="E57">
        <v>0.59090909090909094</v>
      </c>
      <c r="F57">
        <v>3.7411530747273898</v>
      </c>
      <c r="G57">
        <v>1</v>
      </c>
      <c r="H57">
        <v>9.0388770330643702</v>
      </c>
      <c r="I57">
        <v>3.1579997177554899</v>
      </c>
      <c r="J57">
        <v>0.240196712825158</v>
      </c>
      <c r="K57">
        <v>1.27595948192141</v>
      </c>
      <c r="L57">
        <v>3.82311144035548</v>
      </c>
      <c r="M57">
        <v>309.26900144293899</v>
      </c>
      <c r="N57">
        <v>33.024862493155503</v>
      </c>
      <c r="O57">
        <v>14.697878362338438</v>
      </c>
      <c r="P57">
        <v>3.9664738953958398</v>
      </c>
      <c r="Q57">
        <v>91.297485948747806</v>
      </c>
      <c r="R57">
        <v>92.824498603289697</v>
      </c>
      <c r="S57">
        <v>96.768630736913295</v>
      </c>
      <c r="T57">
        <v>3.97079373565363</v>
      </c>
      <c r="U57">
        <v>97.200825923612399</v>
      </c>
      <c r="V57">
        <v>97.842294005360998</v>
      </c>
      <c r="W57">
        <v>0</v>
      </c>
      <c r="X57">
        <v>340</v>
      </c>
      <c r="Y57">
        <v>364</v>
      </c>
      <c r="Z57">
        <v>1</v>
      </c>
      <c r="AA57">
        <v>143</v>
      </c>
      <c r="AB57">
        <v>0</v>
      </c>
      <c r="AC57">
        <v>0</v>
      </c>
      <c r="AD57" t="str">
        <v/>
      </c>
      <c r="AE57" t="str">
        <v>Lance Lynn</v>
      </c>
      <c r="AF57">
        <v>2520</v>
      </c>
      <c r="AG57">
        <v>458681</v>
      </c>
    </row>
    <row r="58" spans="1:33" x14ac:dyDescent="0.45">
      <c r="A58" t="str">
        <v>Jose Quintana</v>
      </c>
      <c r="B58" t="str">
        <v>- - -</v>
      </c>
      <c r="C58">
        <v>102</v>
      </c>
      <c r="D58">
        <v>103</v>
      </c>
      <c r="E58">
        <v>0.4975609756097561</v>
      </c>
      <c r="F58">
        <v>3.7422575907087401</v>
      </c>
      <c r="G58">
        <v>0</v>
      </c>
      <c r="H58">
        <v>7.8911829782099998</v>
      </c>
      <c r="I58">
        <v>2.70045694274586</v>
      </c>
      <c r="J58">
        <v>0.25262743037309499</v>
      </c>
      <c r="K58">
        <v>1.2763581037907701</v>
      </c>
      <c r="L58">
        <v>3.6961608581396601</v>
      </c>
      <c r="M58">
        <v>330.42041730880698</v>
      </c>
      <c r="N58">
        <v>35.291519798338399</v>
      </c>
      <c r="O58">
        <v>15.925421190336547</v>
      </c>
      <c r="P58">
        <v>3.9237831638784701</v>
      </c>
      <c r="Q58">
        <v>90.775897054833294</v>
      </c>
      <c r="R58">
        <v>88.799629040660605</v>
      </c>
      <c r="S58">
        <v>95.159561851131699</v>
      </c>
      <c r="T58">
        <v>4.0641491061423398</v>
      </c>
      <c r="U58">
        <v>101.794907116587</v>
      </c>
      <c r="V58">
        <v>97.779847876508796</v>
      </c>
      <c r="W58">
        <v>0</v>
      </c>
      <c r="X58">
        <v>333</v>
      </c>
      <c r="Y58">
        <v>359</v>
      </c>
      <c r="Z58">
        <v>1</v>
      </c>
      <c r="AA58">
        <v>102</v>
      </c>
      <c r="AB58">
        <v>0</v>
      </c>
      <c r="AC58">
        <v>0</v>
      </c>
      <c r="AD58" t="str">
        <v/>
      </c>
      <c r="AE58" t="str">
        <v>Jose Quintana</v>
      </c>
      <c r="AF58">
        <v>11423</v>
      </c>
      <c r="AG58">
        <v>500779</v>
      </c>
    </row>
    <row r="59" spans="1:33" x14ac:dyDescent="0.45">
      <c r="A59" t="str">
        <v>Madison Bumgarner</v>
      </c>
      <c r="B59" t="str">
        <v>- - -</v>
      </c>
      <c r="C59">
        <v>134</v>
      </c>
      <c r="D59">
        <v>124</v>
      </c>
      <c r="E59">
        <v>0.51937984496124034</v>
      </c>
      <c r="F59">
        <v>3.4748039333983098</v>
      </c>
      <c r="G59">
        <v>0</v>
      </c>
      <c r="H59">
        <v>8.4324081384929794</v>
      </c>
      <c r="I59">
        <v>2.2160531533044301</v>
      </c>
      <c r="J59">
        <v>0.23697578263437599</v>
      </c>
      <c r="K59">
        <v>1.1541943506793899</v>
      </c>
      <c r="L59">
        <v>3.6273118041603598</v>
      </c>
      <c r="M59">
        <v>297.82578855752899</v>
      </c>
      <c r="N59">
        <v>32.244412139058099</v>
      </c>
      <c r="O59">
        <v>14.591046833875453</v>
      </c>
      <c r="P59">
        <v>3.7763748492320701</v>
      </c>
      <c r="Q59">
        <v>89.458588120956506</v>
      </c>
      <c r="R59">
        <v>94.110615690003101</v>
      </c>
      <c r="S59">
        <v>93.5362039933066</v>
      </c>
      <c r="T59">
        <v>3.7186751824395401</v>
      </c>
      <c r="U59">
        <v>95.9831983287268</v>
      </c>
      <c r="V59">
        <v>88.429055255907898</v>
      </c>
      <c r="W59">
        <v>0</v>
      </c>
      <c r="X59">
        <v>355</v>
      </c>
      <c r="Y59">
        <v>358</v>
      </c>
      <c r="Z59">
        <v>1</v>
      </c>
      <c r="AA59">
        <v>134</v>
      </c>
      <c r="AB59">
        <v>0</v>
      </c>
      <c r="AC59">
        <v>0</v>
      </c>
      <c r="AD59" t="str">
        <v/>
      </c>
      <c r="AE59" t="str">
        <v>Madison Bumgarner</v>
      </c>
      <c r="AF59">
        <v>5524</v>
      </c>
      <c r="AG59">
        <v>518516</v>
      </c>
    </row>
    <row r="60" spans="1:33" x14ac:dyDescent="0.45">
      <c r="A60" t="str">
        <v>Rick Porcello</v>
      </c>
      <c r="B60" t="str">
        <v>- - -</v>
      </c>
      <c r="C60">
        <v>150</v>
      </c>
      <c r="D60">
        <v>125</v>
      </c>
      <c r="E60">
        <v>0.54545454545454541</v>
      </c>
      <c r="F60">
        <v>4.4005406011330903</v>
      </c>
      <c r="G60">
        <v>0</v>
      </c>
      <c r="H60">
        <v>6.7017013447500098</v>
      </c>
      <c r="I60">
        <v>2.0993798575161802</v>
      </c>
      <c r="J60">
        <v>0.27221489387216602</v>
      </c>
      <c r="K60">
        <v>1.31610748168305</v>
      </c>
      <c r="L60">
        <v>4.0637896198499099</v>
      </c>
      <c r="M60">
        <v>285.02706396579703</v>
      </c>
      <c r="N60">
        <v>29.6023874059319</v>
      </c>
      <c r="O60">
        <v>13.508695097918219</v>
      </c>
      <c r="P60">
        <v>4.0360302876809797</v>
      </c>
      <c r="Q60">
        <v>102.235602250638</v>
      </c>
      <c r="R60">
        <v>97.183569251853896</v>
      </c>
      <c r="S60">
        <v>96.128694881589396</v>
      </c>
      <c r="T60">
        <v>4.0989812744307699</v>
      </c>
      <c r="U60">
        <v>108.050604624139</v>
      </c>
      <c r="V60">
        <v>99.322780107308404</v>
      </c>
      <c r="W60">
        <v>0</v>
      </c>
      <c r="X60">
        <v>351</v>
      </c>
      <c r="Y60">
        <v>355</v>
      </c>
      <c r="Z60">
        <v>1</v>
      </c>
      <c r="AA60">
        <v>150</v>
      </c>
      <c r="AB60">
        <v>0</v>
      </c>
      <c r="AC60">
        <v>0</v>
      </c>
      <c r="AD60" t="str">
        <v/>
      </c>
      <c r="AE60" t="str">
        <v>Rick Porcello</v>
      </c>
      <c r="AF60">
        <v>2717</v>
      </c>
      <c r="AG60">
        <v>519144</v>
      </c>
    </row>
    <row r="61" spans="1:33" x14ac:dyDescent="0.45">
      <c r="A61" t="str">
        <v>J.A. Happ</v>
      </c>
      <c r="B61" t="str">
        <v>- - -</v>
      </c>
      <c r="C61">
        <v>133</v>
      </c>
      <c r="D61">
        <v>100</v>
      </c>
      <c r="E61">
        <v>0.57081545064377681</v>
      </c>
      <c r="F61">
        <v>4.1253301704496197</v>
      </c>
      <c r="G61">
        <v>0</v>
      </c>
      <c r="H61">
        <v>7.8942090012866597</v>
      </c>
      <c r="I61">
        <v>3.1747932648160599</v>
      </c>
      <c r="J61">
        <v>0.24826270609074799</v>
      </c>
      <c r="K61">
        <v>1.3149093861264101</v>
      </c>
      <c r="L61">
        <v>4.2894874868356698</v>
      </c>
      <c r="M61">
        <v>207.97025866806499</v>
      </c>
      <c r="N61">
        <v>21.688956049503702</v>
      </c>
      <c r="O61">
        <v>9.925454463332203</v>
      </c>
      <c r="P61">
        <v>4.2952746996399096</v>
      </c>
      <c r="Q61">
        <v>99.979489554835794</v>
      </c>
      <c r="R61">
        <v>102.637518921458</v>
      </c>
      <c r="S61">
        <v>103.590997762304</v>
      </c>
      <c r="T61">
        <v>4.2581710425897397</v>
      </c>
      <c r="U61">
        <v>99.325242816464595</v>
      </c>
      <c r="V61">
        <v>99.5784424266879</v>
      </c>
      <c r="W61">
        <v>0</v>
      </c>
      <c r="X61">
        <v>328</v>
      </c>
      <c r="Y61">
        <v>354</v>
      </c>
      <c r="Z61">
        <v>1</v>
      </c>
      <c r="AA61">
        <v>133</v>
      </c>
      <c r="AB61">
        <v>0</v>
      </c>
      <c r="AC61">
        <v>0</v>
      </c>
      <c r="AD61" t="str">
        <v/>
      </c>
      <c r="AE61" t="str">
        <v>J.A. Happ</v>
      </c>
      <c r="AF61">
        <v>7410</v>
      </c>
      <c r="AG61">
        <v>457918</v>
      </c>
    </row>
    <row r="62" spans="1:33" x14ac:dyDescent="0.45">
      <c r="A62" t="str">
        <v>Gio González</v>
      </c>
      <c r="B62" t="str">
        <v>- - -</v>
      </c>
      <c r="C62">
        <v>131</v>
      </c>
      <c r="D62">
        <v>101</v>
      </c>
      <c r="E62">
        <v>0.56465517241379315</v>
      </c>
      <c r="F62">
        <v>3.7015001929224298</v>
      </c>
      <c r="G62">
        <v>0</v>
      </c>
      <c r="H62">
        <v>8.66011365891287</v>
      </c>
      <c r="I62">
        <v>3.7946196946311801</v>
      </c>
      <c r="J62">
        <v>0.236410464958655</v>
      </c>
      <c r="K62">
        <v>1.3238489159592599</v>
      </c>
      <c r="L62">
        <v>3.6804552875178498</v>
      </c>
      <c r="M62">
        <v>297.75153386592802</v>
      </c>
      <c r="N62">
        <v>32.166763149201799</v>
      </c>
      <c r="O62">
        <v>15.148301250496196</v>
      </c>
      <c r="P62">
        <v>3.8714412916162799</v>
      </c>
      <c r="Q62">
        <v>91.093652635153703</v>
      </c>
      <c r="R62">
        <v>90.874065647638403</v>
      </c>
      <c r="S62">
        <v>95.255943834257906</v>
      </c>
      <c r="T62">
        <v>4.0303817569638696</v>
      </c>
      <c r="U62">
        <v>94.527688998454096</v>
      </c>
      <c r="V62">
        <v>100.275257618811</v>
      </c>
      <c r="W62">
        <v>0</v>
      </c>
      <c r="X62">
        <v>328</v>
      </c>
      <c r="Y62">
        <v>344</v>
      </c>
      <c r="Z62">
        <v>1</v>
      </c>
      <c r="AA62">
        <v>131</v>
      </c>
      <c r="AB62">
        <v>0</v>
      </c>
      <c r="AC62">
        <v>0</v>
      </c>
      <c r="AD62" t="str">
        <v/>
      </c>
      <c r="AE62" t="str">
        <v>Gio Gonzalez</v>
      </c>
      <c r="AF62">
        <v>7448</v>
      </c>
      <c r="AG62">
        <v>461829</v>
      </c>
    </row>
    <row r="63" spans="1:33" x14ac:dyDescent="0.45">
      <c r="A63" t="str">
        <v>Patrick Corbin</v>
      </c>
      <c r="B63" t="str">
        <v>- - -</v>
      </c>
      <c r="C63">
        <v>103</v>
      </c>
      <c r="D63">
        <v>131</v>
      </c>
      <c r="E63">
        <v>0.44017094017094016</v>
      </c>
      <c r="F63">
        <v>4.5134756457176604</v>
      </c>
      <c r="G63">
        <v>2</v>
      </c>
      <c r="H63">
        <v>8.2231816558965694</v>
      </c>
      <c r="I63">
        <v>2.7537433075558799</v>
      </c>
      <c r="J63">
        <v>0.26838675355765301</v>
      </c>
      <c r="K63">
        <v>1.37237984450635</v>
      </c>
      <c r="L63">
        <v>4.12843261176869</v>
      </c>
      <c r="M63">
        <v>235.79136326909</v>
      </c>
      <c r="N63">
        <v>24.872639059089099</v>
      </c>
      <c r="O63">
        <v>11.781776396410626</v>
      </c>
      <c r="P63">
        <v>3.8441383265521298</v>
      </c>
      <c r="Q63">
        <v>107.150316501584</v>
      </c>
      <c r="R63">
        <v>98.8830104736913</v>
      </c>
      <c r="S63">
        <v>92.773485407679601</v>
      </c>
      <c r="T63">
        <v>4.0606980608603997</v>
      </c>
      <c r="U63">
        <v>109.151540304116</v>
      </c>
      <c r="V63">
        <v>104.891973709379</v>
      </c>
      <c r="W63">
        <v>0</v>
      </c>
      <c r="X63">
        <v>324</v>
      </c>
      <c r="Y63">
        <v>342</v>
      </c>
      <c r="Z63">
        <v>1</v>
      </c>
      <c r="AA63">
        <v>103</v>
      </c>
      <c r="AB63">
        <v>0</v>
      </c>
      <c r="AC63">
        <v>0</v>
      </c>
      <c r="AD63" t="str">
        <v/>
      </c>
      <c r="AE63" t="str">
        <v>Patrick Corbin</v>
      </c>
      <c r="AF63">
        <v>9323</v>
      </c>
      <c r="AG63">
        <v>571578</v>
      </c>
    </row>
    <row r="64" spans="1:33" x14ac:dyDescent="0.45">
      <c r="A64" t="str">
        <v>Kyle Gibson</v>
      </c>
      <c r="B64" t="str">
        <v>- - -</v>
      </c>
      <c r="C64">
        <v>112</v>
      </c>
      <c r="D64">
        <v>108</v>
      </c>
      <c r="E64">
        <v>0.50909090909090904</v>
      </c>
      <c r="F64">
        <v>4.5152759868809698</v>
      </c>
      <c r="G64">
        <v>0</v>
      </c>
      <c r="H64">
        <v>7.2842593378101101</v>
      </c>
      <c r="I64">
        <v>3.16937641386837</v>
      </c>
      <c r="J64">
        <v>0.26241232292669497</v>
      </c>
      <c r="K64">
        <v>1.3748436498515699</v>
      </c>
      <c r="L64">
        <v>4.2849869083965704</v>
      </c>
      <c r="M64">
        <v>214.78498971462199</v>
      </c>
      <c r="N64">
        <v>22.007145728915901</v>
      </c>
      <c r="O64">
        <v>10.803507903285986</v>
      </c>
      <c r="P64">
        <v>4.1093592107594903</v>
      </c>
      <c r="Q64">
        <v>107.246256955693</v>
      </c>
      <c r="R64">
        <v>101.890980283216</v>
      </c>
      <c r="S64">
        <v>98.384327265967002</v>
      </c>
      <c r="T64">
        <v>4.3703594147351703</v>
      </c>
      <c r="U64">
        <v>106.07693441151901</v>
      </c>
      <c r="V64">
        <v>105.275022194629</v>
      </c>
      <c r="W64">
        <v>0</v>
      </c>
      <c r="X64">
        <v>324</v>
      </c>
      <c r="Y64">
        <v>330</v>
      </c>
      <c r="Z64">
        <v>1</v>
      </c>
      <c r="AA64">
        <v>112</v>
      </c>
      <c r="AB64">
        <v>0</v>
      </c>
      <c r="AC64">
        <v>0</v>
      </c>
      <c r="AD64" t="str">
        <v/>
      </c>
      <c r="AE64" t="str">
        <v>Kyle Gibson</v>
      </c>
      <c r="AF64">
        <v>10123</v>
      </c>
      <c r="AG64">
        <v>502043</v>
      </c>
    </row>
    <row r="65" spans="1:33" x14ac:dyDescent="0.45">
      <c r="A65" t="str">
        <v>Gerrit Cole</v>
      </c>
      <c r="B65" t="str">
        <v>- - -</v>
      </c>
      <c r="C65">
        <v>153</v>
      </c>
      <c r="D65">
        <v>80</v>
      </c>
      <c r="E65">
        <v>0.6566523605150214</v>
      </c>
      <c r="F65">
        <v>3.1780962253055001</v>
      </c>
      <c r="G65">
        <v>0</v>
      </c>
      <c r="H65">
        <v>10.367963192989301</v>
      </c>
      <c r="I65">
        <v>2.3029682792068802</v>
      </c>
      <c r="J65">
        <v>0.22287671232876699</v>
      </c>
      <c r="K65">
        <v>1.08853633997178</v>
      </c>
      <c r="L65">
        <v>3.1620894816301299</v>
      </c>
      <c r="M65">
        <v>427.248071670532</v>
      </c>
      <c r="N65">
        <v>46.037598133087101</v>
      </c>
      <c r="O65">
        <v>23.527100623218015</v>
      </c>
      <c r="P65">
        <v>3.2304525426275901</v>
      </c>
      <c r="Q65">
        <v>78.494482894639404</v>
      </c>
      <c r="R65">
        <v>76.466469998357596</v>
      </c>
      <c r="S65">
        <v>78.207143518967897</v>
      </c>
      <c r="T65">
        <v>3.2782203238670999</v>
      </c>
      <c r="U65">
        <v>90.431222040680794</v>
      </c>
      <c r="V65">
        <v>83.558684273750799</v>
      </c>
      <c r="W65">
        <v>0</v>
      </c>
      <c r="X65">
        <v>317</v>
      </c>
      <c r="Y65">
        <v>317</v>
      </c>
      <c r="Z65">
        <v>1</v>
      </c>
      <c r="AA65">
        <v>153</v>
      </c>
      <c r="AB65">
        <v>0</v>
      </c>
      <c r="AC65">
        <v>0</v>
      </c>
      <c r="AD65" t="str">
        <v/>
      </c>
      <c r="AE65" t="str">
        <v>Gerrit Cole</v>
      </c>
      <c r="AF65">
        <v>13125</v>
      </c>
      <c r="AG65">
        <v>543037</v>
      </c>
    </row>
    <row r="66" spans="1:33" x14ac:dyDescent="0.45">
      <c r="A66" t="str">
        <v>Wade Miley</v>
      </c>
      <c r="B66" t="str">
        <v>- - -</v>
      </c>
      <c r="C66">
        <v>108</v>
      </c>
      <c r="D66">
        <v>99</v>
      </c>
      <c r="E66">
        <v>0.52173913043478259</v>
      </c>
      <c r="F66">
        <v>4.0685636542827703</v>
      </c>
      <c r="G66">
        <v>0</v>
      </c>
      <c r="H66">
        <v>7.0181433884396096</v>
      </c>
      <c r="I66">
        <v>3.1197477957427999</v>
      </c>
      <c r="J66">
        <v>0.259465805694159</v>
      </c>
      <c r="K66">
        <v>1.35962562337882</v>
      </c>
      <c r="L66">
        <v>4.1510453289414402</v>
      </c>
      <c r="M66">
        <v>192.70103774964801</v>
      </c>
      <c r="N66">
        <v>20.087392746470801</v>
      </c>
      <c r="O66">
        <v>10.265481466650693</v>
      </c>
      <c r="P66">
        <v>4.1209917181540998</v>
      </c>
      <c r="Q66">
        <v>97.7753332129478</v>
      </c>
      <c r="R66">
        <v>100.365901688726</v>
      </c>
      <c r="S66">
        <v>100.435225737732</v>
      </c>
      <c r="T66">
        <v>4.36436368659243</v>
      </c>
      <c r="U66">
        <v>104.603545936912</v>
      </c>
      <c r="V66">
        <v>104.187447203098</v>
      </c>
      <c r="W66">
        <v>0</v>
      </c>
      <c r="X66">
        <v>310</v>
      </c>
      <c r="Y66">
        <v>317</v>
      </c>
      <c r="Z66">
        <v>1</v>
      </c>
      <c r="AA66">
        <v>108</v>
      </c>
      <c r="AB66">
        <v>0</v>
      </c>
      <c r="AC66">
        <v>0</v>
      </c>
      <c r="AD66" t="str">
        <v/>
      </c>
      <c r="AE66" t="str">
        <v>Wade Miley</v>
      </c>
      <c r="AF66">
        <v>8779</v>
      </c>
      <c r="AG66">
        <v>489119</v>
      </c>
    </row>
    <row r="67" spans="1:33" x14ac:dyDescent="0.45">
      <c r="A67" t="str">
        <v>Sonny Gray</v>
      </c>
      <c r="B67" t="str">
        <v>- - -</v>
      </c>
      <c r="C67">
        <v>111</v>
      </c>
      <c r="D67">
        <v>94</v>
      </c>
      <c r="E67">
        <v>0.54146341463414638</v>
      </c>
      <c r="F67">
        <v>3.5070990318213702</v>
      </c>
      <c r="G67">
        <v>0</v>
      </c>
      <c r="H67">
        <v>8.9309287014180807</v>
      </c>
      <c r="I67">
        <v>3.0201458427649301</v>
      </c>
      <c r="J67">
        <v>0.227064919231941</v>
      </c>
      <c r="K67">
        <v>1.1932079916241101</v>
      </c>
      <c r="L67">
        <v>3.5276979857759798</v>
      </c>
      <c r="M67">
        <v>324.17769503593399</v>
      </c>
      <c r="N67">
        <v>34.410585239529603</v>
      </c>
      <c r="O67">
        <v>18.158028693171971</v>
      </c>
      <c r="P67">
        <v>3.5873273478397798</v>
      </c>
      <c r="Q67">
        <v>84.764015833691801</v>
      </c>
      <c r="R67">
        <v>84.774784842318994</v>
      </c>
      <c r="S67">
        <v>86.364258897656896</v>
      </c>
      <c r="T67">
        <v>3.8080041815852299</v>
      </c>
      <c r="U67">
        <v>92.031636836718405</v>
      </c>
      <c r="V67">
        <v>91.6998163338762</v>
      </c>
      <c r="W67">
        <v>0</v>
      </c>
      <c r="X67">
        <v>298</v>
      </c>
      <c r="Y67">
        <v>307</v>
      </c>
      <c r="Z67">
        <v>1</v>
      </c>
      <c r="AA67">
        <v>111</v>
      </c>
      <c r="AB67">
        <v>0</v>
      </c>
      <c r="AC67">
        <v>0</v>
      </c>
      <c r="AD67" t="str">
        <v/>
      </c>
      <c r="AE67" t="str">
        <v>Sonny Gray</v>
      </c>
      <c r="AF67">
        <v>12768</v>
      </c>
      <c r="AG67">
        <v>543243</v>
      </c>
    </row>
    <row r="68" spans="1:33" x14ac:dyDescent="0.45">
      <c r="A68" t="str">
        <v>Scott Kazmir</v>
      </c>
      <c r="B68" t="str">
        <v>- - -</v>
      </c>
      <c r="C68">
        <v>108</v>
      </c>
      <c r="D68">
        <v>97</v>
      </c>
      <c r="E68">
        <v>0.52682926829268295</v>
      </c>
      <c r="F68">
        <v>4.02116406371744</v>
      </c>
      <c r="G68">
        <v>0</v>
      </c>
      <c r="H68">
        <v>8.5608466514405599</v>
      </c>
      <c r="I68">
        <v>3.6349206733866901</v>
      </c>
      <c r="J68">
        <v>0.24584159926751101</v>
      </c>
      <c r="K68">
        <v>1.3509700319331399</v>
      </c>
      <c r="L68">
        <v>4.0225384662303201</v>
      </c>
      <c r="M68">
        <v>238.308728486299</v>
      </c>
      <c r="N68">
        <v>25.090548427775499</v>
      </c>
      <c r="O68">
        <v>13.414748664355216</v>
      </c>
      <c r="P68">
        <v>4.1119641961675404</v>
      </c>
      <c r="Q68">
        <v>97.759791801488703</v>
      </c>
      <c r="R68">
        <v>96.887014816189193</v>
      </c>
      <c r="S68">
        <v>97.772599095901995</v>
      </c>
      <c r="T68">
        <v>4.0135820266719797</v>
      </c>
      <c r="U68">
        <v>95.635955793402502</v>
      </c>
      <c r="V68">
        <v>99.748440312527606</v>
      </c>
      <c r="W68">
        <v>0</v>
      </c>
      <c r="X68">
        <v>301</v>
      </c>
      <c r="Y68">
        <v>303</v>
      </c>
      <c r="Z68">
        <v>1</v>
      </c>
      <c r="AA68">
        <v>108</v>
      </c>
      <c r="AB68">
        <v>0</v>
      </c>
      <c r="AC68">
        <v>0</v>
      </c>
      <c r="AD68" t="str">
        <v/>
      </c>
      <c r="AE68" t="str">
        <v>Scott Kazmir</v>
      </c>
      <c r="AF68">
        <v>4897</v>
      </c>
      <c r="AG68">
        <v>431148</v>
      </c>
    </row>
    <row r="69" spans="1:33" x14ac:dyDescent="0.45">
      <c r="A69" t="str">
        <v>Jason Vargas</v>
      </c>
      <c r="B69" t="str">
        <v>- - -</v>
      </c>
      <c r="C69">
        <v>99</v>
      </c>
      <c r="D69">
        <v>99</v>
      </c>
      <c r="E69">
        <v>0.5</v>
      </c>
      <c r="F69">
        <v>4.29458314952997</v>
      </c>
      <c r="G69">
        <v>0</v>
      </c>
      <c r="H69">
        <v>6.2830189700393797</v>
      </c>
      <c r="I69">
        <v>2.7827145917872702</v>
      </c>
      <c r="J69">
        <v>0.25810454474949501</v>
      </c>
      <c r="K69">
        <v>1.32197202391994</v>
      </c>
      <c r="L69">
        <v>4.4323273965277901</v>
      </c>
      <c r="M69">
        <v>167.73395538330001</v>
      </c>
      <c r="N69">
        <v>17.465139381587498</v>
      </c>
      <c r="O69">
        <v>9.4944717443529356</v>
      </c>
      <c r="P69">
        <v>4.6567479408176196</v>
      </c>
      <c r="Q69">
        <v>107.06657410069801</v>
      </c>
      <c r="R69">
        <v>109.06700118696099</v>
      </c>
      <c r="S69">
        <v>111.820229441609</v>
      </c>
      <c r="T69">
        <v>4.5872745455449797</v>
      </c>
      <c r="U69">
        <v>102.467595674691</v>
      </c>
      <c r="V69">
        <v>99.604804253498699</v>
      </c>
      <c r="W69">
        <v>0</v>
      </c>
      <c r="X69">
        <v>277</v>
      </c>
      <c r="Y69">
        <v>298</v>
      </c>
      <c r="Z69">
        <v>1</v>
      </c>
      <c r="AA69">
        <v>99</v>
      </c>
      <c r="AB69">
        <v>0</v>
      </c>
      <c r="AC69">
        <v>0</v>
      </c>
      <c r="AD69" t="str">
        <v/>
      </c>
      <c r="AE69" t="str">
        <v>Jason Vargas</v>
      </c>
      <c r="AF69">
        <v>8044</v>
      </c>
      <c r="AG69">
        <v>450306</v>
      </c>
    </row>
    <row r="70" spans="1:33" x14ac:dyDescent="0.45">
      <c r="A70" t="str">
        <v>Nathan Eovaldi</v>
      </c>
      <c r="B70" t="str">
        <v>- - -</v>
      </c>
      <c r="C70">
        <v>91</v>
      </c>
      <c r="D70">
        <v>81</v>
      </c>
      <c r="E70">
        <v>0.52906976744186052</v>
      </c>
      <c r="F70">
        <v>4.0697479112848702</v>
      </c>
      <c r="G70">
        <v>0</v>
      </c>
      <c r="H70">
        <v>7.7731612707803901</v>
      </c>
      <c r="I70">
        <v>2.5471699304103601</v>
      </c>
      <c r="J70">
        <v>0.25607171964140102</v>
      </c>
      <c r="K70">
        <v>1.2821709312627401</v>
      </c>
      <c r="L70">
        <v>3.83284520045556</v>
      </c>
      <c r="M70">
        <v>231.40029767155599</v>
      </c>
      <c r="N70">
        <v>24.758123077452101</v>
      </c>
      <c r="O70">
        <v>13.642231083494016</v>
      </c>
      <c r="P70">
        <v>3.8766672019896999</v>
      </c>
      <c r="Q70">
        <v>99.470138249210294</v>
      </c>
      <c r="R70">
        <v>93.9293236850406</v>
      </c>
      <c r="S70">
        <v>95.361517995305306</v>
      </c>
      <c r="T70">
        <v>4.0106130120903503</v>
      </c>
      <c r="U70">
        <v>104.204394270823</v>
      </c>
      <c r="V70">
        <v>99.248138968101401</v>
      </c>
      <c r="W70">
        <v>0</v>
      </c>
      <c r="X70">
        <v>275</v>
      </c>
      <c r="Y70">
        <v>294</v>
      </c>
      <c r="Z70">
        <v>1</v>
      </c>
      <c r="AA70">
        <v>91</v>
      </c>
      <c r="AB70">
        <v>0</v>
      </c>
      <c r="AC70">
        <v>0</v>
      </c>
      <c r="AD70" t="str">
        <v/>
      </c>
      <c r="AE70" t="str">
        <v>Nathan Eovaldi</v>
      </c>
      <c r="AF70">
        <v>9132</v>
      </c>
      <c r="AG70">
        <v>543135</v>
      </c>
    </row>
    <row r="71" spans="1:33" x14ac:dyDescent="0.45">
      <c r="A71" t="str">
        <v>Edinson Volquez</v>
      </c>
      <c r="B71" t="str">
        <v>- - -</v>
      </c>
      <c r="C71">
        <v>95</v>
      </c>
      <c r="D71">
        <v>89</v>
      </c>
      <c r="E71">
        <v>0.51630434782608692</v>
      </c>
      <c r="F71">
        <v>4.4524680271240902</v>
      </c>
      <c r="G71">
        <v>0</v>
      </c>
      <c r="H71">
        <v>7.7001505880851902</v>
      </c>
      <c r="I71">
        <v>4.2778614378251101</v>
      </c>
      <c r="J71">
        <v>0.25175409288339401</v>
      </c>
      <c r="K71">
        <v>1.4498813822530401</v>
      </c>
      <c r="L71">
        <v>4.3128394065459501</v>
      </c>
      <c r="M71">
        <v>120.896058086305</v>
      </c>
      <c r="N71">
        <v>12.565815096255299</v>
      </c>
      <c r="O71">
        <v>6.9240205632427161</v>
      </c>
      <c r="P71">
        <v>4.2958812365539698</v>
      </c>
      <c r="Q71">
        <v>111.58286279263</v>
      </c>
      <c r="R71">
        <v>107.48370826869299</v>
      </c>
      <c r="S71">
        <v>106.197605690155</v>
      </c>
      <c r="T71">
        <v>4.4149057481207103</v>
      </c>
      <c r="U71">
        <v>100.008293480509</v>
      </c>
      <c r="V71">
        <v>109.6667164266</v>
      </c>
      <c r="W71">
        <v>0</v>
      </c>
      <c r="X71">
        <v>273</v>
      </c>
      <c r="Y71">
        <v>294</v>
      </c>
      <c r="Z71">
        <v>1</v>
      </c>
      <c r="AA71">
        <v>95</v>
      </c>
      <c r="AB71">
        <v>0</v>
      </c>
      <c r="AC71">
        <v>0</v>
      </c>
      <c r="AD71" t="str">
        <v/>
      </c>
      <c r="AE71" t="str">
        <v>Edinson Volquez</v>
      </c>
      <c r="AF71">
        <v>3990</v>
      </c>
      <c r="AG71">
        <v>450172</v>
      </c>
    </row>
    <row r="72" spans="1:33" x14ac:dyDescent="0.45">
      <c r="A72" t="str">
        <v>Jake Arrieta</v>
      </c>
      <c r="B72" t="str">
        <v>- - -</v>
      </c>
      <c r="C72">
        <v>115</v>
      </c>
      <c r="D72">
        <v>93</v>
      </c>
      <c r="E72">
        <v>0.55288461538461542</v>
      </c>
      <c r="F72">
        <v>3.9799462131475698</v>
      </c>
      <c r="G72">
        <v>0</v>
      </c>
      <c r="H72">
        <v>7.99896623203432</v>
      </c>
      <c r="I72">
        <v>3.1873061538671301</v>
      </c>
      <c r="J72">
        <v>0.236928104575163</v>
      </c>
      <c r="K72">
        <v>1.25346287934724</v>
      </c>
      <c r="L72">
        <v>3.9960986010212101</v>
      </c>
      <c r="M72">
        <v>213.03489582240499</v>
      </c>
      <c r="N72">
        <v>23.590462625026699</v>
      </c>
      <c r="O72">
        <v>13.409315597383598</v>
      </c>
      <c r="P72">
        <v>3.8763499752862001</v>
      </c>
      <c r="Q72">
        <v>96.204130866213205</v>
      </c>
      <c r="R72">
        <v>95.499943385499606</v>
      </c>
      <c r="S72">
        <v>94.375874108684002</v>
      </c>
      <c r="T72">
        <v>4.0639494735980497</v>
      </c>
      <c r="U72">
        <v>95.580468942782602</v>
      </c>
      <c r="V72">
        <v>95.458655587360795</v>
      </c>
      <c r="W72">
        <v>0</v>
      </c>
      <c r="X72">
        <v>279</v>
      </c>
      <c r="Y72">
        <v>285</v>
      </c>
      <c r="Z72">
        <v>1</v>
      </c>
      <c r="AA72">
        <v>115</v>
      </c>
      <c r="AB72">
        <v>0</v>
      </c>
      <c r="AC72">
        <v>0</v>
      </c>
      <c r="AD72" t="str">
        <v/>
      </c>
      <c r="AE72" t="str">
        <v>Jake Arrieta</v>
      </c>
      <c r="AF72">
        <v>4153</v>
      </c>
      <c r="AG72">
        <v>453562</v>
      </c>
    </row>
    <row r="73" spans="1:33" x14ac:dyDescent="0.45">
      <c r="A73" t="str">
        <v>Yu Darvish</v>
      </c>
      <c r="B73" t="str">
        <v>- - -</v>
      </c>
      <c r="C73">
        <v>110</v>
      </c>
      <c r="D73">
        <v>88</v>
      </c>
      <c r="E73">
        <v>0.55555555555555558</v>
      </c>
      <c r="F73">
        <v>3.5767879117096801</v>
      </c>
      <c r="G73">
        <v>0</v>
      </c>
      <c r="H73">
        <v>10.587925278467999</v>
      </c>
      <c r="I73">
        <v>2.8698711267995098</v>
      </c>
      <c r="J73">
        <v>0.21822166562304299</v>
      </c>
      <c r="K73">
        <v>1.13599065435813</v>
      </c>
      <c r="L73">
        <v>3.5387229989627702</v>
      </c>
      <c r="M73">
        <v>333.23490381240799</v>
      </c>
      <c r="N73">
        <v>35.628934845328303</v>
      </c>
      <c r="O73">
        <v>20.467685974975833</v>
      </c>
      <c r="P73">
        <v>3.43988369657436</v>
      </c>
      <c r="Q73">
        <v>84.903114045151796</v>
      </c>
      <c r="R73">
        <v>84.081194405606198</v>
      </c>
      <c r="S73">
        <v>82.463663075071196</v>
      </c>
      <c r="T73">
        <v>3.40977314029226</v>
      </c>
      <c r="U73">
        <v>88.267704889535295</v>
      </c>
      <c r="V73">
        <v>86.751083389379502</v>
      </c>
      <c r="W73">
        <v>0</v>
      </c>
      <c r="X73">
        <v>282</v>
      </c>
      <c r="Y73">
        <v>282</v>
      </c>
      <c r="Z73">
        <v>1</v>
      </c>
      <c r="AA73">
        <v>110</v>
      </c>
      <c r="AB73">
        <v>0</v>
      </c>
      <c r="AC73">
        <v>0</v>
      </c>
      <c r="AD73" t="str">
        <v/>
      </c>
      <c r="AE73" t="str">
        <v>Yu Darvish</v>
      </c>
      <c r="AF73">
        <v>13074</v>
      </c>
      <c r="AG73">
        <v>506433</v>
      </c>
    </row>
    <row r="74" spans="1:33" x14ac:dyDescent="0.45">
      <c r="A74" t="str">
        <v>Jordan Zimmermann</v>
      </c>
      <c r="B74" t="str">
        <v>- - -</v>
      </c>
      <c r="C74">
        <v>95</v>
      </c>
      <c r="D74">
        <v>91</v>
      </c>
      <c r="E74">
        <v>0.510752688172043</v>
      </c>
      <c r="F74">
        <v>4.0706319507176403</v>
      </c>
      <c r="G74">
        <v>0</v>
      </c>
      <c r="H74">
        <v>7.0873605607700396</v>
      </c>
      <c r="I74">
        <v>1.92936802047713</v>
      </c>
      <c r="J74">
        <v>0.263050314465408</v>
      </c>
      <c r="K74">
        <v>1.2509293620241899</v>
      </c>
      <c r="L74">
        <v>3.86503154904557</v>
      </c>
      <c r="M74">
        <v>233.25811165571201</v>
      </c>
      <c r="N74">
        <v>25.423621889203702</v>
      </c>
      <c r="O74">
        <v>14.762103032440859</v>
      </c>
      <c r="P74">
        <v>3.9995690974958999</v>
      </c>
      <c r="Q74">
        <v>99.199703036067007</v>
      </c>
      <c r="R74">
        <v>95.436355378843501</v>
      </c>
      <c r="S74">
        <v>98.941626797527903</v>
      </c>
      <c r="T74">
        <v>4.0205326785221303</v>
      </c>
      <c r="U74">
        <v>105.353001070517</v>
      </c>
      <c r="V74">
        <v>95.336341633704805</v>
      </c>
      <c r="W74">
        <v>0</v>
      </c>
      <c r="X74">
        <v>275</v>
      </c>
      <c r="Y74">
        <v>279</v>
      </c>
      <c r="Z74">
        <v>1</v>
      </c>
      <c r="AA74">
        <v>95</v>
      </c>
      <c r="AB74">
        <v>0</v>
      </c>
      <c r="AC74">
        <v>0</v>
      </c>
      <c r="AD74" t="str">
        <v/>
      </c>
      <c r="AE74" t="str">
        <v>Jordan Zimmermann</v>
      </c>
      <c r="AF74">
        <v>4505</v>
      </c>
      <c r="AG74">
        <v>519455</v>
      </c>
    </row>
    <row r="75" spans="1:33" x14ac:dyDescent="0.45">
      <c r="A75" t="str">
        <v>Kyle Hendricks</v>
      </c>
      <c r="B75" t="str">
        <v>CHC</v>
      </c>
      <c r="C75">
        <v>97</v>
      </c>
      <c r="D75">
        <v>81</v>
      </c>
      <c r="E75">
        <v>0.5449438202247191</v>
      </c>
      <c r="F75">
        <v>3.6846657564642702</v>
      </c>
      <c r="G75">
        <v>0</v>
      </c>
      <c r="H75">
        <v>7.17000647200698</v>
      </c>
      <c r="I75">
        <v>2.0729804255842201</v>
      </c>
      <c r="J75">
        <v>0.24646962233169101</v>
      </c>
      <c r="K75">
        <v>1.18013079783717</v>
      </c>
      <c r="L75">
        <v>3.9016203646629299</v>
      </c>
      <c r="M75">
        <v>242.57043411768899</v>
      </c>
      <c r="N75">
        <v>25.417717682197601</v>
      </c>
      <c r="O75">
        <v>14.919095161289896</v>
      </c>
      <c r="P75">
        <v>4.0206280799096303</v>
      </c>
      <c r="Q75">
        <v>89.747333074700407</v>
      </c>
      <c r="R75">
        <v>94.702929527925903</v>
      </c>
      <c r="S75">
        <v>96.657094380280597</v>
      </c>
      <c r="T75">
        <v>4.18516946244723</v>
      </c>
      <c r="U75">
        <v>100.383248296703</v>
      </c>
      <c r="V75">
        <v>90.243416436336702</v>
      </c>
      <c r="W75">
        <v>0</v>
      </c>
      <c r="X75">
        <v>270</v>
      </c>
      <c r="Y75">
        <v>276</v>
      </c>
      <c r="Z75">
        <v>1</v>
      </c>
      <c r="AA75">
        <v>97</v>
      </c>
      <c r="AB75">
        <v>0</v>
      </c>
      <c r="AC75">
        <v>0</v>
      </c>
      <c r="AD75" t="str">
        <v/>
      </c>
      <c r="AE75" t="str">
        <v>Kyle Hendricks</v>
      </c>
      <c r="AF75">
        <v>12049</v>
      </c>
      <c r="AG75">
        <v>543294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8623-DC33-46CB-91E4-8D9726FE1CB7}">
  <dimension ref="A1:AI105"/>
  <sheetViews>
    <sheetView topLeftCell="P1" workbookViewId="0">
      <selection activeCell="S1" sqref="S1:AI1"/>
    </sheetView>
  </sheetViews>
  <sheetFormatPr defaultRowHeight="14.25" x14ac:dyDescent="0.45"/>
  <cols>
    <col min="28" max="28" width="9.06640625" customWidth="1"/>
  </cols>
  <sheetData>
    <row r="1" spans="1:35" x14ac:dyDescent="0.45">
      <c r="A1" t="str">
        <f>Batting!A1</f>
        <v>Name</v>
      </c>
      <c r="B1" t="str">
        <f>Batting!B1</f>
        <v>Team</v>
      </c>
      <c r="C1" t="str">
        <f>Batting!C1</f>
        <v>G</v>
      </c>
      <c r="D1" t="str">
        <f>Batting!D1</f>
        <v>AB</v>
      </c>
      <c r="E1" t="str">
        <f>Batting!E1</f>
        <v>PA</v>
      </c>
      <c r="F1" t="str">
        <f>Batting!F1</f>
        <v>H</v>
      </c>
      <c r="G1" t="str">
        <f>Batting!G1</f>
        <v>HR</v>
      </c>
      <c r="H1" t="str">
        <f>Batting!H1</f>
        <v>RBI</v>
      </c>
      <c r="I1" t="str">
        <f>Batting!I1</f>
        <v>SB</v>
      </c>
      <c r="J1" t="str">
        <f>Batting!J1</f>
        <v>AVG</v>
      </c>
      <c r="K1" t="str">
        <f>Batting!K1</f>
        <v>BB%</v>
      </c>
      <c r="L1" t="str">
        <f>Batting!L1</f>
        <v>K%</v>
      </c>
      <c r="M1" t="str">
        <f>Batting!M1</f>
        <v>OBP</v>
      </c>
      <c r="N1" t="str">
        <f>Batting!N1</f>
        <v>SLG</v>
      </c>
      <c r="O1" t="str">
        <f>Batting!O1</f>
        <v>OPS</v>
      </c>
      <c r="P1" t="str">
        <f>Batting!P1</f>
        <v>wOBA</v>
      </c>
      <c r="Q1" t="str">
        <f>Batting!Q1</f>
        <v>Bat</v>
      </c>
      <c r="R1" t="str">
        <f>Batting!R1</f>
        <v>Fld</v>
      </c>
      <c r="S1" t="str">
        <f>Batting!S1</f>
        <v>WAR</v>
      </c>
      <c r="T1" t="str">
        <f>Batting!T1</f>
        <v>WAR/162</v>
      </c>
      <c r="U1" t="str">
        <f>Batting!U1</f>
        <v>wRC+</v>
      </c>
      <c r="V1" t="str">
        <f>Batting!V1</f>
        <v>WPA</v>
      </c>
      <c r="W1" t="str">
        <f>Batting!W1</f>
        <v>Clutch</v>
      </c>
      <c r="X1" t="str">
        <f>Batting!X1</f>
        <v>BsR</v>
      </c>
      <c r="Y1" t="str">
        <f>Batting!Y1</f>
        <v>Def</v>
      </c>
      <c r="Z1" t="str">
        <f>Batting!Z1</f>
        <v>wSB</v>
      </c>
      <c r="AA1" t="str">
        <f>Batting!AA1</f>
        <v>UBR</v>
      </c>
      <c r="AB1" t="str">
        <f>Batting!AB1</f>
        <v>AVG+</v>
      </c>
      <c r="AC1" t="str">
        <f>Batting!AC1</f>
        <v>OBP+</v>
      </c>
      <c r="AD1" t="str">
        <f>Batting!AD1</f>
        <v>SLG+</v>
      </c>
      <c r="AE1" t="str">
        <f>Batting!AE1</f>
        <v>HOF</v>
      </c>
      <c r="AF1" t="str">
        <f>Batting!AF1</f>
        <v>Eligible</v>
      </c>
      <c r="AG1" t="str">
        <f>Batting!AG1</f>
        <v>Indicator</v>
      </c>
      <c r="AH1" t="str">
        <f>Batting!AH1</f>
        <v>NameASCII</v>
      </c>
      <c r="AI1" t="str">
        <f>Batting!AI1</f>
        <v>PlayerId</v>
      </c>
    </row>
    <row r="2" spans="1:35" x14ac:dyDescent="0.45">
      <c r="A2" t="str" cm="1">
        <f t="array" ref="A2:AI105">_xlfn._xlws.FILTER(Batting!A2:AI1264, Batting!AF2:AF1264&lt;1)</f>
        <v>Ben Zobrist</v>
      </c>
      <c r="B2" t="str">
        <v>- - -</v>
      </c>
      <c r="C2">
        <v>1651</v>
      </c>
      <c r="D2">
        <v>5880</v>
      </c>
      <c r="E2">
        <v>6836</v>
      </c>
      <c r="F2">
        <v>1566</v>
      </c>
      <c r="G2">
        <v>167</v>
      </c>
      <c r="H2">
        <v>768</v>
      </c>
      <c r="I2">
        <v>116</v>
      </c>
      <c r="J2">
        <v>0.26632653000000001</v>
      </c>
      <c r="K2">
        <v>0.121708601</v>
      </c>
      <c r="L2">
        <v>0.14540666999999999</v>
      </c>
      <c r="M2">
        <v>0.35668135000000001</v>
      </c>
      <c r="N2">
        <v>0.42585033999999999</v>
      </c>
      <c r="O2">
        <v>0.78253169</v>
      </c>
      <c r="P2">
        <v>0.342305716280567</v>
      </c>
      <c r="Q2">
        <v>125.225383261264</v>
      </c>
      <c r="R2">
        <v>45.417647182941401</v>
      </c>
      <c r="S2">
        <v>42.744308461873601</v>
      </c>
      <c r="T2">
        <v>4.1941719992874154</v>
      </c>
      <c r="U2">
        <v>115.74986422098701</v>
      </c>
      <c r="V2">
        <v>12.1578553915023</v>
      </c>
      <c r="W2">
        <v>-2.48014345320692</v>
      </c>
      <c r="X2">
        <v>16.783944136695901</v>
      </c>
      <c r="Y2">
        <v>40.771429136278996</v>
      </c>
      <c r="Z2">
        <v>-2.0038330934476098</v>
      </c>
      <c r="AA2">
        <v>15.199999950826101</v>
      </c>
      <c r="AB2">
        <v>102.83051703965801</v>
      </c>
      <c r="AC2">
        <v>109.403300529836</v>
      </c>
      <c r="AD2">
        <v>102.53363790972099</v>
      </c>
      <c r="AE2">
        <v>0</v>
      </c>
      <c r="AF2">
        <v>0</v>
      </c>
      <c r="AG2">
        <v>0</v>
      </c>
      <c r="AH2" t="str">
        <v>Ben Zobrist</v>
      </c>
      <c r="AI2">
        <v>7435</v>
      </c>
    </row>
    <row r="3" spans="1:35" x14ac:dyDescent="0.45">
      <c r="A3" t="str">
        <v>Russell Martin</v>
      </c>
      <c r="B3" t="str">
        <v>- - -</v>
      </c>
      <c r="C3">
        <v>1693</v>
      </c>
      <c r="D3">
        <v>5701</v>
      </c>
      <c r="E3">
        <v>6648</v>
      </c>
      <c r="F3">
        <v>1416</v>
      </c>
      <c r="G3">
        <v>191</v>
      </c>
      <c r="H3">
        <v>771</v>
      </c>
      <c r="I3">
        <v>101</v>
      </c>
      <c r="J3">
        <v>0.24837747700000001</v>
      </c>
      <c r="K3">
        <v>0.11913357400000001</v>
      </c>
      <c r="L3">
        <v>0.18216004799999999</v>
      </c>
      <c r="M3">
        <v>0.34885473099999997</v>
      </c>
      <c r="N3">
        <v>0.39677249599999997</v>
      </c>
      <c r="O3">
        <v>0.74562722699999995</v>
      </c>
      <c r="P3">
        <v>0.33022078524409998</v>
      </c>
      <c r="Q3">
        <v>34.299703545175198</v>
      </c>
      <c r="R3">
        <v>188.60339942574501</v>
      </c>
      <c r="S3">
        <v>54.499660011450302</v>
      </c>
      <c r="T3">
        <v>5.2149704204695508</v>
      </c>
      <c r="U3">
        <v>104.37106173767199</v>
      </c>
      <c r="V3">
        <v>9.2881392389535904</v>
      </c>
      <c r="W3">
        <v>3.9624101123482798</v>
      </c>
      <c r="X3">
        <v>-22.1308231877628</v>
      </c>
      <c r="Y3">
        <v>301.85548177361397</v>
      </c>
      <c r="Z3">
        <v>-5.9956028985325203</v>
      </c>
      <c r="AA3">
        <v>0.200000159442424</v>
      </c>
      <c r="AB3">
        <v>94.900955515076902</v>
      </c>
      <c r="AC3">
        <v>106.00685485955501</v>
      </c>
      <c r="AD3">
        <v>94.526624783335393</v>
      </c>
      <c r="AE3">
        <v>0</v>
      </c>
      <c r="AF3">
        <v>0</v>
      </c>
      <c r="AG3">
        <v>0</v>
      </c>
      <c r="AH3" t="str">
        <v>Russell Martin</v>
      </c>
      <c r="AI3">
        <v>4616</v>
      </c>
    </row>
    <row r="4" spans="1:35" x14ac:dyDescent="0.45">
      <c r="A4" t="str">
        <v>Albert Pujols</v>
      </c>
      <c r="B4" t="str">
        <v>- - -</v>
      </c>
      <c r="C4">
        <v>3080</v>
      </c>
      <c r="D4">
        <v>11421</v>
      </c>
      <c r="E4">
        <v>13041</v>
      </c>
      <c r="F4">
        <v>3384</v>
      </c>
      <c r="G4">
        <v>703</v>
      </c>
      <c r="H4">
        <v>2218</v>
      </c>
      <c r="I4">
        <v>117</v>
      </c>
      <c r="J4">
        <v>0.29629629600000001</v>
      </c>
      <c r="K4">
        <v>0.105283337</v>
      </c>
      <c r="L4">
        <v>0.107660455</v>
      </c>
      <c r="M4">
        <v>0.37423312800000003</v>
      </c>
      <c r="N4">
        <v>0.543822782</v>
      </c>
      <c r="O4">
        <v>0.91805590999999998</v>
      </c>
      <c r="P4">
        <v>0.38473596670499399</v>
      </c>
      <c r="Q4">
        <v>672.94994872485597</v>
      </c>
      <c r="R4">
        <v>62.012042403221102</v>
      </c>
      <c r="S4">
        <v>89.872297576884506</v>
      </c>
      <c r="T4">
        <v>4.727049418004964</v>
      </c>
      <c r="U4">
        <v>141.40706690913501</v>
      </c>
      <c r="V4">
        <v>74.835871040821004</v>
      </c>
      <c r="W4">
        <v>0.90221165350014498</v>
      </c>
      <c r="X4">
        <v>-39.175113121804301</v>
      </c>
      <c r="Y4">
        <v>-164.36667144298499</v>
      </c>
      <c r="Z4">
        <v>-1.7340927299228399</v>
      </c>
      <c r="AA4">
        <v>-17.900000572204501</v>
      </c>
      <c r="AB4">
        <v>113.187122643854</v>
      </c>
      <c r="AC4">
        <v>112.859131747606</v>
      </c>
      <c r="AD4">
        <v>128.76562268734801</v>
      </c>
      <c r="AE4">
        <v>0</v>
      </c>
      <c r="AF4">
        <v>0</v>
      </c>
      <c r="AG4" t="str">
        <v/>
      </c>
      <c r="AH4" t="str">
        <v>Albert Pujols</v>
      </c>
      <c r="AI4">
        <v>1177</v>
      </c>
    </row>
    <row r="5" spans="1:35" x14ac:dyDescent="0.45">
      <c r="A5" t="str">
        <v>Omar Vizquel</v>
      </c>
      <c r="B5" t="str">
        <v>- - -</v>
      </c>
      <c r="C5">
        <v>2968</v>
      </c>
      <c r="D5">
        <v>10586</v>
      </c>
      <c r="E5">
        <v>12013</v>
      </c>
      <c r="F5">
        <v>2877</v>
      </c>
      <c r="G5">
        <v>80</v>
      </c>
      <c r="H5">
        <v>951</v>
      </c>
      <c r="I5">
        <v>404</v>
      </c>
      <c r="J5">
        <v>0.27177404100000002</v>
      </c>
      <c r="K5">
        <v>8.5573961000000004E-2</v>
      </c>
      <c r="L5">
        <v>9.0485307000000001E-2</v>
      </c>
      <c r="M5">
        <v>0.33631028299999999</v>
      </c>
      <c r="N5">
        <v>0.35206876999999998</v>
      </c>
      <c r="O5">
        <v>0.68837905300000002</v>
      </c>
      <c r="P5">
        <v>0.31018684070304597</v>
      </c>
      <c r="Q5">
        <v>-248.661586181404</v>
      </c>
      <c r="R5">
        <v>129.45833063125599</v>
      </c>
      <c r="S5">
        <v>42.480338175853198</v>
      </c>
      <c r="T5">
        <v>2.3186707494906398</v>
      </c>
      <c r="U5">
        <v>83.179041106139806</v>
      </c>
      <c r="V5">
        <v>-18.6206180788576</v>
      </c>
      <c r="W5">
        <v>7.5388991796736304</v>
      </c>
      <c r="X5">
        <v>14.319598307818501</v>
      </c>
      <c r="Y5">
        <v>262.11861670017203</v>
      </c>
      <c r="Z5">
        <v>6.9195982124510902</v>
      </c>
      <c r="AA5">
        <v>2.1000002324581102</v>
      </c>
      <c r="AB5">
        <v>101.170151122877</v>
      </c>
      <c r="AC5">
        <v>99.354304469418196</v>
      </c>
      <c r="AD5">
        <v>82.867560814502298</v>
      </c>
      <c r="AE5">
        <v>0</v>
      </c>
      <c r="AF5">
        <v>0</v>
      </c>
      <c r="AG5" t="str">
        <v/>
      </c>
      <c r="AH5" t="str">
        <v>Omar Vizquel</v>
      </c>
      <c r="AI5">
        <v>411</v>
      </c>
    </row>
    <row r="6" spans="1:35" x14ac:dyDescent="0.45">
      <c r="A6" t="str">
        <v>Miguel Cabrera</v>
      </c>
      <c r="B6" t="str">
        <v>- - -</v>
      </c>
      <c r="C6">
        <v>2797</v>
      </c>
      <c r="D6">
        <v>10356</v>
      </c>
      <c r="E6">
        <v>11796</v>
      </c>
      <c r="F6">
        <v>3174</v>
      </c>
      <c r="G6">
        <v>511</v>
      </c>
      <c r="H6">
        <v>1881</v>
      </c>
      <c r="I6">
        <v>40</v>
      </c>
      <c r="J6">
        <v>0.30648899099999999</v>
      </c>
      <c r="K6">
        <v>0.10664632</v>
      </c>
      <c r="L6">
        <v>0.17845032199999999</v>
      </c>
      <c r="M6">
        <v>0.38215588099999998</v>
      </c>
      <c r="N6">
        <v>0.51834685199999997</v>
      </c>
      <c r="O6">
        <v>0.90050273300000006</v>
      </c>
      <c r="P6">
        <v>0.38167055429838997</v>
      </c>
      <c r="Q6">
        <v>548.06601821555898</v>
      </c>
      <c r="R6">
        <v>-47.170921672135499</v>
      </c>
      <c r="S6">
        <v>68.756873379950605</v>
      </c>
      <c r="T6">
        <v>3.9823430416703607</v>
      </c>
      <c r="U6">
        <v>138.725582388107</v>
      </c>
      <c r="V6">
        <v>56.668308183550799</v>
      </c>
      <c r="W6">
        <v>-2.2817117878593902</v>
      </c>
      <c r="X6">
        <v>-78.5018762738909</v>
      </c>
      <c r="Y6">
        <v>-198.78494654968301</v>
      </c>
      <c r="Z6">
        <v>-9.7061969803180492</v>
      </c>
      <c r="AA6">
        <v>-47.0000002086162</v>
      </c>
      <c r="AB6">
        <v>117.94242425618501</v>
      </c>
      <c r="AC6">
        <v>116.68082355545501</v>
      </c>
      <c r="AD6">
        <v>123.580983928828</v>
      </c>
      <c r="AE6">
        <v>0</v>
      </c>
      <c r="AF6">
        <v>0</v>
      </c>
      <c r="AG6" t="str">
        <v/>
      </c>
      <c r="AH6" t="str">
        <v>Miguel Cabrera</v>
      </c>
      <c r="AI6">
        <v>1744</v>
      </c>
    </row>
    <row r="7" spans="1:35" x14ac:dyDescent="0.45">
      <c r="A7" t="str">
        <v>Carlos Beltrán</v>
      </c>
      <c r="B7" t="str">
        <v>- - -</v>
      </c>
      <c r="C7">
        <v>2586</v>
      </c>
      <c r="D7">
        <v>9768</v>
      </c>
      <c r="E7">
        <v>11031</v>
      </c>
      <c r="F7">
        <v>2725</v>
      </c>
      <c r="G7">
        <v>435</v>
      </c>
      <c r="H7">
        <v>1587</v>
      </c>
      <c r="I7">
        <v>312</v>
      </c>
      <c r="J7">
        <v>0.278972153</v>
      </c>
      <c r="K7">
        <v>9.8268516E-2</v>
      </c>
      <c r="L7">
        <v>0.16272323399999999</v>
      </c>
      <c r="M7">
        <v>0.35049486899999999</v>
      </c>
      <c r="N7">
        <v>0.48638411100000001</v>
      </c>
      <c r="O7">
        <v>0.83687898000000005</v>
      </c>
      <c r="P7">
        <v>0.35772152703867699</v>
      </c>
      <c r="Q7">
        <v>244.97727422882301</v>
      </c>
      <c r="R7">
        <v>36.772026494145301</v>
      </c>
      <c r="S7">
        <v>67.397312121446603</v>
      </c>
      <c r="T7">
        <v>4.2221053997193927</v>
      </c>
      <c r="U7">
        <v>118.24220943057701</v>
      </c>
      <c r="V7">
        <v>35.428641542792299</v>
      </c>
      <c r="W7">
        <v>1.13379173405789</v>
      </c>
      <c r="X7">
        <v>68.4413919881044</v>
      </c>
      <c r="Y7">
        <v>-0.54509170353412595</v>
      </c>
      <c r="Z7">
        <v>36.6634798482118</v>
      </c>
      <c r="AA7">
        <v>19.000000514090001</v>
      </c>
      <c r="AB7">
        <v>105.262103134941</v>
      </c>
      <c r="AC7">
        <v>105.120364463077</v>
      </c>
      <c r="AD7">
        <v>114.6815135606</v>
      </c>
      <c r="AE7">
        <v>0</v>
      </c>
      <c r="AF7">
        <v>0</v>
      </c>
      <c r="AG7" t="str">
        <v/>
      </c>
      <c r="AH7" t="str">
        <v>Carlos Beltran</v>
      </c>
      <c r="AI7">
        <v>589</v>
      </c>
    </row>
    <row r="8" spans="1:35" x14ac:dyDescent="0.45">
      <c r="A8" t="str">
        <v>Ichiro Suzuki</v>
      </c>
      <c r="B8" t="str">
        <v>- - -</v>
      </c>
      <c r="C8">
        <v>2653</v>
      </c>
      <c r="D8">
        <v>9934</v>
      </c>
      <c r="E8">
        <v>10734</v>
      </c>
      <c r="F8">
        <v>3089</v>
      </c>
      <c r="G8">
        <v>117</v>
      </c>
      <c r="H8">
        <v>780</v>
      </c>
      <c r="I8">
        <v>509</v>
      </c>
      <c r="J8">
        <v>0.31095228499999999</v>
      </c>
      <c r="K8">
        <v>6.0275758999999998E-2</v>
      </c>
      <c r="L8">
        <v>0.100614868</v>
      </c>
      <c r="M8">
        <v>0.35482965100000002</v>
      </c>
      <c r="N8">
        <v>0.40205355300000001</v>
      </c>
      <c r="O8">
        <v>0.75688320399999998</v>
      </c>
      <c r="P8">
        <v>0.32826832862146799</v>
      </c>
      <c r="Q8">
        <v>61.523107763138498</v>
      </c>
      <c r="R8">
        <v>149.12947416305499</v>
      </c>
      <c r="S8">
        <v>57.5334886647844</v>
      </c>
      <c r="T8">
        <v>3.5131644039559267</v>
      </c>
      <c r="U8">
        <v>104.13446072137801</v>
      </c>
      <c r="V8">
        <v>14.3222752064466</v>
      </c>
      <c r="W8">
        <v>8.2797759656924708</v>
      </c>
      <c r="X8">
        <v>95.141350420250006</v>
      </c>
      <c r="Y8">
        <v>58.483642615377903</v>
      </c>
      <c r="Z8">
        <v>46.5884334366419</v>
      </c>
      <c r="AA8">
        <v>24.699999906122599</v>
      </c>
      <c r="AB8">
        <v>117.304054627857</v>
      </c>
      <c r="AC8">
        <v>107.02394849228099</v>
      </c>
      <c r="AD8">
        <v>95.292568083076205</v>
      </c>
      <c r="AE8">
        <v>0</v>
      </c>
      <c r="AF8">
        <v>0</v>
      </c>
      <c r="AG8" t="str">
        <v/>
      </c>
      <c r="AH8" t="str">
        <v>Ichiro Suzuki</v>
      </c>
      <c r="AI8">
        <v>1101</v>
      </c>
    </row>
    <row r="9" spans="1:35" x14ac:dyDescent="0.45">
      <c r="A9" t="str">
        <v>Jimmy Rollins</v>
      </c>
      <c r="B9" t="str">
        <v>- - -</v>
      </c>
      <c r="C9">
        <v>2275</v>
      </c>
      <c r="D9">
        <v>9294</v>
      </c>
      <c r="E9">
        <v>10240</v>
      </c>
      <c r="F9">
        <v>2455</v>
      </c>
      <c r="G9">
        <v>231</v>
      </c>
      <c r="H9">
        <v>936</v>
      </c>
      <c r="I9">
        <v>470</v>
      </c>
      <c r="J9">
        <v>0.26414891299999999</v>
      </c>
      <c r="K9">
        <v>7.9394531000000004E-2</v>
      </c>
      <c r="L9">
        <v>0.12343750000000001</v>
      </c>
      <c r="M9">
        <v>0.324181212</v>
      </c>
      <c r="N9">
        <v>0.41844200500000001</v>
      </c>
      <c r="O9">
        <v>0.742623217</v>
      </c>
      <c r="P9">
        <v>0.322849509168747</v>
      </c>
      <c r="Q9">
        <v>-56.543780192269701</v>
      </c>
      <c r="R9">
        <v>40.212778031825998</v>
      </c>
      <c r="S9">
        <v>49.658834666441301</v>
      </c>
      <c r="T9">
        <v>3.5361455894345015</v>
      </c>
      <c r="U9">
        <v>95.367538231829499</v>
      </c>
      <c r="V9">
        <v>8.7822101089404896</v>
      </c>
      <c r="W9">
        <v>2.7142708937036799</v>
      </c>
      <c r="X9">
        <v>81.994339366326997</v>
      </c>
      <c r="Y9">
        <v>139.837226510047</v>
      </c>
      <c r="Z9">
        <v>45.217097987304399</v>
      </c>
      <c r="AA9">
        <v>33.500000469386499</v>
      </c>
      <c r="AB9">
        <v>99.459536854108805</v>
      </c>
      <c r="AC9">
        <v>96.839113262171097</v>
      </c>
      <c r="AD9">
        <v>98.846431102330698</v>
      </c>
      <c r="AE9">
        <v>0</v>
      </c>
      <c r="AF9">
        <v>0</v>
      </c>
      <c r="AG9" t="str">
        <v/>
      </c>
      <c r="AH9" t="str">
        <v>Jimmy Rollins</v>
      </c>
      <c r="AI9">
        <v>971</v>
      </c>
    </row>
    <row r="10" spans="1:35" x14ac:dyDescent="0.45">
      <c r="A10" t="str">
        <v>Bobby Abreu</v>
      </c>
      <c r="B10" t="str">
        <v>- - -</v>
      </c>
      <c r="C10">
        <v>2425</v>
      </c>
      <c r="D10">
        <v>8480</v>
      </c>
      <c r="E10">
        <v>10081</v>
      </c>
      <c r="F10">
        <v>2470</v>
      </c>
      <c r="G10">
        <v>288</v>
      </c>
      <c r="H10">
        <v>1363</v>
      </c>
      <c r="I10">
        <v>400</v>
      </c>
      <c r="J10">
        <v>0.29127358399999997</v>
      </c>
      <c r="K10">
        <v>0.14641404599999999</v>
      </c>
      <c r="L10">
        <v>0.18252157499999999</v>
      </c>
      <c r="M10">
        <v>0.39497716799999999</v>
      </c>
      <c r="N10">
        <v>0.47476415</v>
      </c>
      <c r="O10">
        <v>0.86974131799999999</v>
      </c>
      <c r="P10">
        <v>0.37759932382169697</v>
      </c>
      <c r="Q10">
        <v>381.625472794286</v>
      </c>
      <c r="R10">
        <v>-30.727704882621701</v>
      </c>
      <c r="S10">
        <v>59.712607352274098</v>
      </c>
      <c r="T10">
        <v>3.9890484086880016</v>
      </c>
      <c r="U10">
        <v>129.44267755101001</v>
      </c>
      <c r="V10">
        <v>49.944593995809498</v>
      </c>
      <c r="W10">
        <v>5.2809688172019804</v>
      </c>
      <c r="X10">
        <v>34.930098930475602</v>
      </c>
      <c r="Y10">
        <v>-141.27350945770701</v>
      </c>
      <c r="Z10">
        <v>21.030099252340701</v>
      </c>
      <c r="AA10">
        <v>-0.70000011473894097</v>
      </c>
      <c r="AB10">
        <v>108.569112433152</v>
      </c>
      <c r="AC10">
        <v>116.566715091916</v>
      </c>
      <c r="AD10">
        <v>110.736834435159</v>
      </c>
      <c r="AE10">
        <v>0</v>
      </c>
      <c r="AF10">
        <v>0</v>
      </c>
      <c r="AG10" t="str">
        <v/>
      </c>
      <c r="AH10" t="str">
        <v>Bobby Abreu</v>
      </c>
      <c r="AI10">
        <v>945</v>
      </c>
    </row>
    <row r="11" spans="1:35" x14ac:dyDescent="0.45">
      <c r="A11" t="str">
        <v>Manny Ramirez</v>
      </c>
      <c r="B11" t="str">
        <v>- - -</v>
      </c>
      <c r="C11">
        <v>2302</v>
      </c>
      <c r="D11">
        <v>8244</v>
      </c>
      <c r="E11">
        <v>9774</v>
      </c>
      <c r="F11">
        <v>2574</v>
      </c>
      <c r="G11">
        <v>555</v>
      </c>
      <c r="H11">
        <v>1831</v>
      </c>
      <c r="I11">
        <v>38</v>
      </c>
      <c r="J11">
        <v>0.31222707399999999</v>
      </c>
      <c r="K11">
        <v>0.13597298899999999</v>
      </c>
      <c r="L11">
        <v>0.18549212100000001</v>
      </c>
      <c r="M11">
        <v>0.41056078499999998</v>
      </c>
      <c r="N11">
        <v>0.58539543900000002</v>
      </c>
      <c r="O11">
        <v>0.99595622399999995</v>
      </c>
      <c r="P11">
        <v>0.41824238516262402</v>
      </c>
      <c r="Q11">
        <v>659.77196683528405</v>
      </c>
      <c r="R11">
        <v>-157.06253957748399</v>
      </c>
      <c r="S11">
        <v>66.376071634614803</v>
      </c>
      <c r="T11">
        <v>4.6711223304985223</v>
      </c>
      <c r="U11">
        <v>152.65520037250701</v>
      </c>
      <c r="V11">
        <v>56.161576047539697</v>
      </c>
      <c r="W11">
        <v>-6.5317967373464301</v>
      </c>
      <c r="X11">
        <v>-34.960545047913897</v>
      </c>
      <c r="Y11">
        <v>-276.63040888309399</v>
      </c>
      <c r="Z11">
        <v>-9.4605449734080995</v>
      </c>
      <c r="AA11">
        <v>-17.500000052154</v>
      </c>
      <c r="AB11">
        <v>115.458403522176</v>
      </c>
      <c r="AC11">
        <v>120.92325813816799</v>
      </c>
      <c r="AD11">
        <v>135.84714175284401</v>
      </c>
      <c r="AE11">
        <v>0</v>
      </c>
      <c r="AF11">
        <v>0</v>
      </c>
      <c r="AG11" t="str">
        <v/>
      </c>
      <c r="AH11" t="str">
        <v>Manny Ramirez</v>
      </c>
      <c r="AI11">
        <v>210</v>
      </c>
    </row>
    <row r="12" spans="1:35" x14ac:dyDescent="0.45">
      <c r="A12" t="str">
        <v>Torii Hunter</v>
      </c>
      <c r="B12" t="str">
        <v>- - -</v>
      </c>
      <c r="C12">
        <v>2372</v>
      </c>
      <c r="D12">
        <v>8857</v>
      </c>
      <c r="E12">
        <v>9692</v>
      </c>
      <c r="F12">
        <v>2452</v>
      </c>
      <c r="G12">
        <v>353</v>
      </c>
      <c r="H12">
        <v>1391</v>
      </c>
      <c r="I12">
        <v>195</v>
      </c>
      <c r="J12">
        <v>0.27684317400000003</v>
      </c>
      <c r="K12">
        <v>6.8200576999999998E-2</v>
      </c>
      <c r="L12">
        <v>0.17963268600000001</v>
      </c>
      <c r="M12">
        <v>0.33140615299999998</v>
      </c>
      <c r="N12">
        <v>0.46144292599999998</v>
      </c>
      <c r="O12">
        <v>0.79284907900000001</v>
      </c>
      <c r="P12">
        <v>0.34193892679522297</v>
      </c>
      <c r="Q12">
        <v>111.180876783589</v>
      </c>
      <c r="R12">
        <v>12.4121624231338</v>
      </c>
      <c r="S12">
        <v>42.876813609679203</v>
      </c>
      <c r="T12">
        <v>2.9283489902057465</v>
      </c>
      <c r="U12">
        <v>109.79172231904499</v>
      </c>
      <c r="V12">
        <v>5.1950484607368699</v>
      </c>
      <c r="W12">
        <v>-8.3837679947649697</v>
      </c>
      <c r="X12">
        <v>-8.5300581681803997</v>
      </c>
      <c r="Y12">
        <v>-7.8993508368730501</v>
      </c>
      <c r="Z12">
        <v>-7.5300582277850401</v>
      </c>
      <c r="AA12">
        <v>17.699999772012202</v>
      </c>
      <c r="AB12">
        <v>104.636644618915</v>
      </c>
      <c r="AC12">
        <v>100.110450867819</v>
      </c>
      <c r="AD12">
        <v>109.677684561032</v>
      </c>
      <c r="AE12">
        <v>0</v>
      </c>
      <c r="AF12">
        <v>0</v>
      </c>
      <c r="AG12" t="str">
        <v/>
      </c>
      <c r="AH12" t="str">
        <v>Torii Hunter</v>
      </c>
      <c r="AI12">
        <v>731</v>
      </c>
    </row>
    <row r="13" spans="1:35" x14ac:dyDescent="0.45">
      <c r="A13" t="str">
        <v>Robinson Canó</v>
      </c>
      <c r="B13" t="str">
        <v>- - -</v>
      </c>
      <c r="C13">
        <v>2267</v>
      </c>
      <c r="D13">
        <v>8773</v>
      </c>
      <c r="E13">
        <v>9550</v>
      </c>
      <c r="F13">
        <v>2639</v>
      </c>
      <c r="G13">
        <v>335</v>
      </c>
      <c r="H13">
        <v>1306</v>
      </c>
      <c r="I13">
        <v>51</v>
      </c>
      <c r="J13">
        <v>0.30080930099999997</v>
      </c>
      <c r="K13">
        <v>6.4921464999999998E-2</v>
      </c>
      <c r="L13">
        <v>0.12712041800000001</v>
      </c>
      <c r="M13">
        <v>0.35052410899999997</v>
      </c>
      <c r="N13">
        <v>0.48808845299999998</v>
      </c>
      <c r="O13">
        <v>0.83861256200000001</v>
      </c>
      <c r="P13">
        <v>0.35808378555383202</v>
      </c>
      <c r="Q13">
        <v>273.59649332930098</v>
      </c>
      <c r="R13">
        <v>-23.228748217225</v>
      </c>
      <c r="S13">
        <v>57.468714012155502</v>
      </c>
      <c r="T13">
        <v>4.1067188663295946</v>
      </c>
      <c r="U13">
        <v>124.21746248326301</v>
      </c>
      <c r="V13">
        <v>21.276921868324202</v>
      </c>
      <c r="W13">
        <v>-6.0710449523945398</v>
      </c>
      <c r="X13">
        <v>-36.854269201867197</v>
      </c>
      <c r="Y13">
        <v>0.52066262252628803</v>
      </c>
      <c r="Z13">
        <v>-11.9345184192061</v>
      </c>
      <c r="AA13">
        <v>-5.6999998092651296</v>
      </c>
      <c r="AB13">
        <v>115.490753277913</v>
      </c>
      <c r="AC13">
        <v>107.40642690153901</v>
      </c>
      <c r="AD13">
        <v>116.789054475265</v>
      </c>
      <c r="AE13">
        <v>0</v>
      </c>
      <c r="AF13">
        <v>0</v>
      </c>
      <c r="AG13" t="str">
        <v/>
      </c>
      <c r="AH13" t="str">
        <v>Robinson Cano</v>
      </c>
      <c r="AI13">
        <v>3269</v>
      </c>
    </row>
    <row r="14" spans="1:35" x14ac:dyDescent="0.45">
      <c r="A14" t="str">
        <v>Andrew McCutchen</v>
      </c>
      <c r="B14" t="str">
        <v>- - -</v>
      </c>
      <c r="C14">
        <v>2127</v>
      </c>
      <c r="D14">
        <v>7873</v>
      </c>
      <c r="E14">
        <v>9156</v>
      </c>
      <c r="F14">
        <v>2152</v>
      </c>
      <c r="G14">
        <v>319</v>
      </c>
      <c r="H14">
        <v>1095</v>
      </c>
      <c r="I14">
        <v>219</v>
      </c>
      <c r="J14">
        <v>0.27333925999999997</v>
      </c>
      <c r="K14">
        <v>0.121887287</v>
      </c>
      <c r="L14">
        <v>0.19386194800000001</v>
      </c>
      <c r="M14">
        <v>0.36709275600000002</v>
      </c>
      <c r="N14">
        <v>0.46208560900000001</v>
      </c>
      <c r="O14">
        <v>0.82917836499999997</v>
      </c>
      <c r="P14">
        <v>0.358897762118011</v>
      </c>
      <c r="Q14">
        <v>293.26130915675702</v>
      </c>
      <c r="R14">
        <v>-58.231984347104998</v>
      </c>
      <c r="S14">
        <v>52.529780124757202</v>
      </c>
      <c r="T14">
        <v>4.0008577245936374</v>
      </c>
      <c r="U14">
        <v>127.192439481023</v>
      </c>
      <c r="V14">
        <v>31.975695669651</v>
      </c>
      <c r="W14">
        <v>-0.39672327987350497</v>
      </c>
      <c r="X14">
        <v>9.6660034316591901</v>
      </c>
      <c r="Y14">
        <v>-92.119154900312395</v>
      </c>
      <c r="Z14">
        <v>-0.97511987620964602</v>
      </c>
      <c r="AA14">
        <v>0.19999992102384501</v>
      </c>
      <c r="AB14">
        <v>106.54849210464</v>
      </c>
      <c r="AC14">
        <v>112.693516272696</v>
      </c>
      <c r="AD14">
        <v>111.83163817216</v>
      </c>
      <c r="AE14">
        <v>0</v>
      </c>
      <c r="AF14">
        <v>0</v>
      </c>
      <c r="AG14" t="str">
        <v/>
      </c>
      <c r="AH14" t="str">
        <v>Andrew McCutchen</v>
      </c>
      <c r="AI14">
        <v>9847</v>
      </c>
    </row>
    <row r="15" spans="1:35" x14ac:dyDescent="0.45">
      <c r="A15" t="str">
        <v>Freddie Freeman</v>
      </c>
      <c r="B15" t="str">
        <v>- - -</v>
      </c>
      <c r="C15">
        <v>2032</v>
      </c>
      <c r="D15">
        <v>7558</v>
      </c>
      <c r="E15">
        <v>8736</v>
      </c>
      <c r="F15">
        <v>2267</v>
      </c>
      <c r="G15">
        <v>343</v>
      </c>
      <c r="H15">
        <v>1232</v>
      </c>
      <c r="I15">
        <v>98</v>
      </c>
      <c r="J15">
        <v>0.29994707500000001</v>
      </c>
      <c r="K15">
        <v>0.11561355299999999</v>
      </c>
      <c r="L15">
        <v>0.18715659300000001</v>
      </c>
      <c r="M15">
        <v>0.38736263700000001</v>
      </c>
      <c r="N15">
        <v>0.51151098100000003</v>
      </c>
      <c r="O15">
        <v>0.89887361799999999</v>
      </c>
      <c r="P15">
        <v>0.38190414395918298</v>
      </c>
      <c r="Q15">
        <v>443.64401125403998</v>
      </c>
      <c r="R15">
        <v>24.116063371300601</v>
      </c>
      <c r="S15">
        <v>61.131995222150799</v>
      </c>
      <c r="T15">
        <v>4.8737122175139911</v>
      </c>
      <c r="U15">
        <v>141.85315187281699</v>
      </c>
      <c r="V15">
        <v>44.1319812834262</v>
      </c>
      <c r="W15">
        <v>-5.5494242721183804</v>
      </c>
      <c r="X15">
        <v>-1.7983538231346701</v>
      </c>
      <c r="Y15">
        <v>-124.531623676419</v>
      </c>
      <c r="Z15">
        <v>-1.8044287732336599</v>
      </c>
      <c r="AA15">
        <v>2.4000000134110402</v>
      </c>
      <c r="AB15">
        <v>117.992156813897</v>
      </c>
      <c r="AC15">
        <v>119.419388659229</v>
      </c>
      <c r="AD15">
        <v>123.34183240965901</v>
      </c>
      <c r="AE15">
        <v>0</v>
      </c>
      <c r="AF15">
        <v>0</v>
      </c>
      <c r="AG15" t="str">
        <v/>
      </c>
      <c r="AH15" t="str">
        <v>Freddie Freeman</v>
      </c>
      <c r="AI15">
        <v>5361</v>
      </c>
    </row>
    <row r="16" spans="1:35" x14ac:dyDescent="0.45">
      <c r="A16" t="str">
        <v>Andruw Jones</v>
      </c>
      <c r="B16" t="str">
        <v>- - -</v>
      </c>
      <c r="C16">
        <v>2196</v>
      </c>
      <c r="D16">
        <v>7599</v>
      </c>
      <c r="E16">
        <v>8664</v>
      </c>
      <c r="F16">
        <v>1933</v>
      </c>
      <c r="G16">
        <v>434</v>
      </c>
      <c r="H16">
        <v>1289</v>
      </c>
      <c r="I16">
        <v>152</v>
      </c>
      <c r="J16">
        <v>0.25437557500000002</v>
      </c>
      <c r="K16">
        <v>0.102839335</v>
      </c>
      <c r="L16">
        <v>0.20175438500000001</v>
      </c>
      <c r="M16">
        <v>0.33737583700000001</v>
      </c>
      <c r="N16">
        <v>0.48559020899999999</v>
      </c>
      <c r="O16">
        <v>0.82296604600000001</v>
      </c>
      <c r="P16">
        <v>0.35205337090491601</v>
      </c>
      <c r="Q16">
        <v>121.597568403198</v>
      </c>
      <c r="R16">
        <v>276.36344641446999</v>
      </c>
      <c r="S16">
        <v>66.955956467112699</v>
      </c>
      <c r="T16">
        <v>4.939373837737822</v>
      </c>
      <c r="U16">
        <v>110.9126067528</v>
      </c>
      <c r="V16">
        <v>14.3934794962406</v>
      </c>
      <c r="W16">
        <v>-8.1347381297832193</v>
      </c>
      <c r="X16">
        <v>-5.3158440495462802</v>
      </c>
      <c r="Y16">
        <v>278.82340031862202</v>
      </c>
      <c r="Z16">
        <v>2.4841559623746399</v>
      </c>
      <c r="AA16">
        <v>-4.4999998882412902</v>
      </c>
      <c r="AB16">
        <v>94.488809647554802</v>
      </c>
      <c r="AC16">
        <v>99.035272551619002</v>
      </c>
      <c r="AD16">
        <v>112.497228513263</v>
      </c>
      <c r="AE16">
        <v>0</v>
      </c>
      <c r="AF16">
        <v>0</v>
      </c>
      <c r="AG16" t="str">
        <v/>
      </c>
      <c r="AH16" t="str">
        <v>Andruw Jones</v>
      </c>
      <c r="AI16">
        <v>96</v>
      </c>
    </row>
    <row r="17" spans="1:35" x14ac:dyDescent="0.45">
      <c r="A17" t="str">
        <v>Elvis Andrus</v>
      </c>
      <c r="B17" t="str">
        <v>- - -</v>
      </c>
      <c r="C17">
        <v>2059</v>
      </c>
      <c r="D17">
        <v>7772</v>
      </c>
      <c r="E17">
        <v>8603</v>
      </c>
      <c r="F17">
        <v>2091</v>
      </c>
      <c r="G17">
        <v>102</v>
      </c>
      <c r="H17">
        <v>775</v>
      </c>
      <c r="I17">
        <v>347</v>
      </c>
      <c r="J17">
        <v>0.26904271699999999</v>
      </c>
      <c r="K17">
        <v>7.1021736000000002E-2</v>
      </c>
      <c r="L17">
        <v>0.14018365599999999</v>
      </c>
      <c r="M17">
        <v>0.32466462600000001</v>
      </c>
      <c r="N17">
        <v>0.37043232100000001</v>
      </c>
      <c r="O17">
        <v>0.69509694700000002</v>
      </c>
      <c r="P17">
        <v>0.306206152766276</v>
      </c>
      <c r="Q17">
        <v>-142.43782471454199</v>
      </c>
      <c r="R17">
        <v>51.783825933933201</v>
      </c>
      <c r="S17">
        <v>36.096740751180398</v>
      </c>
      <c r="T17">
        <v>2.8400543961589237</v>
      </c>
      <c r="U17">
        <v>86.067996248638295</v>
      </c>
      <c r="V17">
        <v>-3.5901028811931601</v>
      </c>
      <c r="W17">
        <v>4.3695392339311301</v>
      </c>
      <c r="X17">
        <v>66.066578300902606</v>
      </c>
      <c r="Y17">
        <v>137.37821394205</v>
      </c>
      <c r="Z17">
        <v>15.7535112670157</v>
      </c>
      <c r="AA17">
        <v>61.800000265240598</v>
      </c>
      <c r="AB17">
        <v>105.68662820362501</v>
      </c>
      <c r="AC17">
        <v>101.06671672288201</v>
      </c>
      <c r="AD17">
        <v>89.414469265235795</v>
      </c>
      <c r="AE17">
        <v>0</v>
      </c>
      <c r="AF17">
        <v>0</v>
      </c>
      <c r="AG17" t="str">
        <v/>
      </c>
      <c r="AH17" t="str">
        <v>Elvis Andrus</v>
      </c>
      <c r="AI17">
        <v>8709</v>
      </c>
    </row>
    <row r="18" spans="1:35" x14ac:dyDescent="0.45">
      <c r="A18" t="str">
        <v>Yadier Molina</v>
      </c>
      <c r="B18" t="str">
        <v>STL</v>
      </c>
      <c r="C18">
        <v>2226</v>
      </c>
      <c r="D18">
        <v>7817</v>
      </c>
      <c r="E18">
        <v>8554</v>
      </c>
      <c r="F18">
        <v>2168</v>
      </c>
      <c r="G18">
        <v>176</v>
      </c>
      <c r="H18">
        <v>1022</v>
      </c>
      <c r="I18">
        <v>71</v>
      </c>
      <c r="J18">
        <v>0.27734424899999999</v>
      </c>
      <c r="K18">
        <v>6.3362168999999996E-2</v>
      </c>
      <c r="L18">
        <v>0.107785831</v>
      </c>
      <c r="M18">
        <v>0.32737955299999999</v>
      </c>
      <c r="N18">
        <v>0.39887424799999999</v>
      </c>
      <c r="O18">
        <v>0.72625380100000003</v>
      </c>
      <c r="P18">
        <v>0.31629881790484599</v>
      </c>
      <c r="Q18">
        <v>-41.187125974512597</v>
      </c>
      <c r="R18">
        <v>218.47013062238599</v>
      </c>
      <c r="S18">
        <v>55.592903457110403</v>
      </c>
      <c r="T18">
        <v>4.0458447259891672</v>
      </c>
      <c r="U18">
        <v>96.625047719277603</v>
      </c>
      <c r="V18">
        <v>4.0669724196195602</v>
      </c>
      <c r="W18">
        <v>7.1301137211709396</v>
      </c>
      <c r="X18">
        <v>-68.719074003747593</v>
      </c>
      <c r="Y18">
        <v>373.82728880643799</v>
      </c>
      <c r="Z18">
        <v>-7.04431175475474</v>
      </c>
      <c r="AA18">
        <v>-49.500000320374902</v>
      </c>
      <c r="AB18">
        <v>106.48269850342299</v>
      </c>
      <c r="AC18">
        <v>99.060150841852703</v>
      </c>
      <c r="AD18">
        <v>95.170089702491595</v>
      </c>
      <c r="AE18">
        <v>0</v>
      </c>
      <c r="AF18">
        <v>0</v>
      </c>
      <c r="AG18" t="str">
        <v/>
      </c>
      <c r="AH18" t="str">
        <v>Yadier Molina</v>
      </c>
      <c r="AI18">
        <v>7007</v>
      </c>
    </row>
    <row r="19" spans="1:35" x14ac:dyDescent="0.45">
      <c r="A19" t="str">
        <v>Nelson Cruz</v>
      </c>
      <c r="B19" t="str">
        <v>- - -</v>
      </c>
      <c r="C19">
        <v>2055</v>
      </c>
      <c r="D19">
        <v>7501</v>
      </c>
      <c r="E19">
        <v>8396</v>
      </c>
      <c r="F19">
        <v>2053</v>
      </c>
      <c r="G19">
        <v>464</v>
      </c>
      <c r="H19">
        <v>1325</v>
      </c>
      <c r="I19">
        <v>84</v>
      </c>
      <c r="J19">
        <v>0.27369684</v>
      </c>
      <c r="K19">
        <v>8.7898999000000005E-2</v>
      </c>
      <c r="L19">
        <v>0.22820390600000001</v>
      </c>
      <c r="M19">
        <v>0.34311270100000002</v>
      </c>
      <c r="N19">
        <v>0.51286495099999996</v>
      </c>
      <c r="O19">
        <v>0.85597765199999998</v>
      </c>
      <c r="P19">
        <v>0.36326367661053699</v>
      </c>
      <c r="Q19">
        <v>285.82766531471799</v>
      </c>
      <c r="R19">
        <v>14.385976128280101</v>
      </c>
      <c r="S19">
        <v>41.1702395185577</v>
      </c>
      <c r="T19">
        <v>3.2455371299300961</v>
      </c>
      <c r="U19">
        <v>128.53220737527101</v>
      </c>
      <c r="V19">
        <v>23.013427196070499</v>
      </c>
      <c r="W19">
        <v>-4.60177139988477</v>
      </c>
      <c r="X19">
        <v>-28.8984298998257</v>
      </c>
      <c r="Y19">
        <v>-140.83179299533299</v>
      </c>
      <c r="Z19">
        <v>-2.1081337326904701</v>
      </c>
      <c r="AA19">
        <v>-31.700000077485999</v>
      </c>
      <c r="AB19">
        <v>107.116557241165</v>
      </c>
      <c r="AC19">
        <v>106.410441553677</v>
      </c>
      <c r="AD19">
        <v>123.34855522516</v>
      </c>
      <c r="AE19">
        <v>0</v>
      </c>
      <c r="AF19">
        <v>0</v>
      </c>
      <c r="AG19" t="str">
        <v/>
      </c>
      <c r="AH19" t="str">
        <v>Nelson Cruz</v>
      </c>
      <c r="AI19">
        <v>2434</v>
      </c>
    </row>
    <row r="20" spans="1:35" x14ac:dyDescent="0.45">
      <c r="A20" t="str">
        <v>Curtis Granderson</v>
      </c>
      <c r="B20" t="str">
        <v>- - -</v>
      </c>
      <c r="C20">
        <v>2057</v>
      </c>
      <c r="D20">
        <v>7236</v>
      </c>
      <c r="E20">
        <v>8306</v>
      </c>
      <c r="F20">
        <v>1800</v>
      </c>
      <c r="G20">
        <v>344</v>
      </c>
      <c r="H20">
        <v>937</v>
      </c>
      <c r="I20">
        <v>153</v>
      </c>
      <c r="J20">
        <v>0.248756218</v>
      </c>
      <c r="K20">
        <v>0.111244883</v>
      </c>
      <c r="L20">
        <v>0.230676619</v>
      </c>
      <c r="M20">
        <v>0.33724021199999998</v>
      </c>
      <c r="N20">
        <v>0.465450525</v>
      </c>
      <c r="O20">
        <v>0.80269073700000004</v>
      </c>
      <c r="P20">
        <v>0.34661181255714102</v>
      </c>
      <c r="Q20">
        <v>148.46465241797401</v>
      </c>
      <c r="R20">
        <v>5.5505414605140597</v>
      </c>
      <c r="S20">
        <v>46.996757819292903</v>
      </c>
      <c r="T20">
        <v>3.7012517096380408</v>
      </c>
      <c r="U20">
        <v>115.04712725866899</v>
      </c>
      <c r="V20">
        <v>17.654966471716701</v>
      </c>
      <c r="W20">
        <v>-2.7497259734278101</v>
      </c>
      <c r="X20">
        <v>44.458270863280603</v>
      </c>
      <c r="Y20">
        <v>-9.2980108037590892</v>
      </c>
      <c r="Z20">
        <v>4.6267525382572696</v>
      </c>
      <c r="AA20">
        <v>15.4999996647238</v>
      </c>
      <c r="AB20">
        <v>94.704313779491699</v>
      </c>
      <c r="AC20">
        <v>102.43705538185</v>
      </c>
      <c r="AD20">
        <v>111.034666133936</v>
      </c>
      <c r="AE20">
        <v>0</v>
      </c>
      <c r="AF20">
        <v>0</v>
      </c>
      <c r="AG20" t="str">
        <v/>
      </c>
      <c r="AH20" t="str">
        <v>Curtis Granderson</v>
      </c>
      <c r="AI20">
        <v>4747</v>
      </c>
    </row>
    <row r="21" spans="1:35" x14ac:dyDescent="0.45">
      <c r="A21" t="str">
        <v>Ian Kinsler</v>
      </c>
      <c r="B21" t="str">
        <v>- - -</v>
      </c>
      <c r="C21">
        <v>1888</v>
      </c>
      <c r="D21">
        <v>7423</v>
      </c>
      <c r="E21">
        <v>8299</v>
      </c>
      <c r="F21">
        <v>1999</v>
      </c>
      <c r="G21">
        <v>257</v>
      </c>
      <c r="H21">
        <v>909</v>
      </c>
      <c r="I21">
        <v>243</v>
      </c>
      <c r="J21">
        <v>0.269298127</v>
      </c>
      <c r="K21">
        <v>8.3504036000000004E-2</v>
      </c>
      <c r="L21">
        <v>0.126039281</v>
      </c>
      <c r="M21">
        <v>0.33676061400000001</v>
      </c>
      <c r="N21">
        <v>0.44025326599999998</v>
      </c>
      <c r="O21">
        <v>0.77701388000000005</v>
      </c>
      <c r="P21">
        <v>0.33837275713133402</v>
      </c>
      <c r="Q21">
        <v>69.030443360250402</v>
      </c>
      <c r="R21">
        <v>38.4824151992797</v>
      </c>
      <c r="S21">
        <v>47.312911908832398</v>
      </c>
      <c r="T21">
        <v>4.0596884159061695</v>
      </c>
      <c r="U21">
        <v>107.074553439336</v>
      </c>
      <c r="V21">
        <v>3.6107707321643798</v>
      </c>
      <c r="W21">
        <v>-4.2439944758118102</v>
      </c>
      <c r="X21">
        <v>49.524831834831197</v>
      </c>
      <c r="Y21">
        <v>61.349345624446798</v>
      </c>
      <c r="Z21">
        <v>12.6089263592148</v>
      </c>
      <c r="AA21">
        <v>40.699999660253503</v>
      </c>
      <c r="AB21">
        <v>103.652549298384</v>
      </c>
      <c r="AC21">
        <v>103.31160736399799</v>
      </c>
      <c r="AD21">
        <v>105.59252631920801</v>
      </c>
      <c r="AE21">
        <v>0</v>
      </c>
      <c r="AF21">
        <v>0</v>
      </c>
      <c r="AG21" t="str">
        <v/>
      </c>
      <c r="AH21" t="str">
        <v>Ian Kinsler</v>
      </c>
      <c r="AI21">
        <v>6195</v>
      </c>
    </row>
    <row r="22" spans="1:35" x14ac:dyDescent="0.45">
      <c r="A22" t="str">
        <v>Paul Goldschmidt</v>
      </c>
      <c r="B22" t="str">
        <v>- - -</v>
      </c>
      <c r="C22">
        <v>1928</v>
      </c>
      <c r="D22">
        <v>7119</v>
      </c>
      <c r="E22">
        <v>8292</v>
      </c>
      <c r="F22">
        <v>2056</v>
      </c>
      <c r="G22">
        <v>362</v>
      </c>
      <c r="H22">
        <v>1187</v>
      </c>
      <c r="I22">
        <v>169</v>
      </c>
      <c r="J22">
        <v>0.28880460699999999</v>
      </c>
      <c r="K22">
        <v>0.12662807500000001</v>
      </c>
      <c r="L22">
        <v>0.226603955</v>
      </c>
      <c r="M22">
        <v>0.38136105399999998</v>
      </c>
      <c r="N22">
        <v>0.51046495199999997</v>
      </c>
      <c r="O22">
        <v>0.89182600599999995</v>
      </c>
      <c r="P22">
        <v>0.37900647543305799</v>
      </c>
      <c r="Q22">
        <v>383.59210445894797</v>
      </c>
      <c r="R22">
        <v>22.731640234589499</v>
      </c>
      <c r="S22">
        <v>56.481994561636697</v>
      </c>
      <c r="T22">
        <v>4.7458937339134568</v>
      </c>
      <c r="U22">
        <v>138.583802864609</v>
      </c>
      <c r="V22">
        <v>43.061462849378501</v>
      </c>
      <c r="W22">
        <v>-4.3244280715689802</v>
      </c>
      <c r="X22">
        <v>16.057486589765102</v>
      </c>
      <c r="Y22">
        <v>-122.243746861815</v>
      </c>
      <c r="Z22">
        <v>11.5515219827648</v>
      </c>
      <c r="AA22">
        <v>18.3000000342726</v>
      </c>
      <c r="AB22">
        <v>113.49961550973801</v>
      </c>
      <c r="AC22">
        <v>117.45446844743699</v>
      </c>
      <c r="AD22">
        <v>123.021976731349</v>
      </c>
      <c r="AE22">
        <v>0</v>
      </c>
      <c r="AF22">
        <v>0</v>
      </c>
      <c r="AG22" t="str">
        <v/>
      </c>
      <c r="AH22" t="str">
        <v>Paul Goldschmidt</v>
      </c>
      <c r="AI22">
        <v>9218</v>
      </c>
    </row>
    <row r="23" spans="1:35" x14ac:dyDescent="0.45">
      <c r="A23" t="str">
        <v>José Reyes</v>
      </c>
      <c r="B23" t="str">
        <v>- - -</v>
      </c>
      <c r="C23">
        <v>1877</v>
      </c>
      <c r="D23">
        <v>7552</v>
      </c>
      <c r="E23">
        <v>8240</v>
      </c>
      <c r="F23">
        <v>2138</v>
      </c>
      <c r="G23">
        <v>145</v>
      </c>
      <c r="H23">
        <v>719</v>
      </c>
      <c r="I23">
        <v>517</v>
      </c>
      <c r="J23">
        <v>0.28310381299999998</v>
      </c>
      <c r="K23">
        <v>7.1480582000000001E-2</v>
      </c>
      <c r="L23">
        <v>0.11092233</v>
      </c>
      <c r="M23">
        <v>0.33431013399999998</v>
      </c>
      <c r="N23">
        <v>0.42664194900000002</v>
      </c>
      <c r="O23">
        <v>0.76095208299999995</v>
      </c>
      <c r="P23">
        <v>0.32958223439710899</v>
      </c>
      <c r="Q23">
        <v>30.605128049986401</v>
      </c>
      <c r="R23">
        <v>-13.681680440902699</v>
      </c>
      <c r="S23">
        <v>43.849914412438302</v>
      </c>
      <c r="T23">
        <v>3.7845957031513082</v>
      </c>
      <c r="U23">
        <v>103.221677552636</v>
      </c>
      <c r="V23">
        <v>13.0865029906854</v>
      </c>
      <c r="W23">
        <v>2.40596605273304</v>
      </c>
      <c r="X23">
        <v>74.371235604514297</v>
      </c>
      <c r="Y23">
        <v>61.734917342662797</v>
      </c>
      <c r="Z23">
        <v>44.969203646411103</v>
      </c>
      <c r="AA23">
        <v>17.2000001594424</v>
      </c>
      <c r="AB23">
        <v>107.44296542431999</v>
      </c>
      <c r="AC23">
        <v>100.644077749202</v>
      </c>
      <c r="AD23">
        <v>101.430612475036</v>
      </c>
      <c r="AE23">
        <v>0</v>
      </c>
      <c r="AF23">
        <v>0</v>
      </c>
      <c r="AG23" t="str">
        <v/>
      </c>
      <c r="AH23" t="str">
        <v>Jose Reyes</v>
      </c>
      <c r="AI23">
        <v>1736</v>
      </c>
    </row>
    <row r="24" spans="1:35" x14ac:dyDescent="0.45">
      <c r="A24" t="str">
        <v>Evan Longoria</v>
      </c>
      <c r="B24" t="str">
        <v>- - -</v>
      </c>
      <c r="C24">
        <v>1986</v>
      </c>
      <c r="D24">
        <v>7306</v>
      </c>
      <c r="E24">
        <v>8206</v>
      </c>
      <c r="F24">
        <v>1930</v>
      </c>
      <c r="G24">
        <v>342</v>
      </c>
      <c r="H24">
        <v>1159</v>
      </c>
      <c r="I24">
        <v>58</v>
      </c>
      <c r="J24">
        <v>0.264166438</v>
      </c>
      <c r="K24">
        <v>8.8959298000000006E-2</v>
      </c>
      <c r="L24">
        <v>0.20667804000000001</v>
      </c>
      <c r="M24">
        <v>0.33296770199999998</v>
      </c>
      <c r="N24">
        <v>0.47070900599999999</v>
      </c>
      <c r="O24">
        <v>0.80367670800000002</v>
      </c>
      <c r="P24">
        <v>0.34253180760502</v>
      </c>
      <c r="Q24">
        <v>167.785235429495</v>
      </c>
      <c r="R24">
        <v>83.172622084617601</v>
      </c>
      <c r="S24">
        <v>55.1492094374847</v>
      </c>
      <c r="T24">
        <v>4.4985759964111383</v>
      </c>
      <c r="U24">
        <v>117.276596071925</v>
      </c>
      <c r="V24">
        <v>15.276667490601501</v>
      </c>
      <c r="W24">
        <v>-6.9525190777107602</v>
      </c>
      <c r="X24">
        <v>-2.4325467522721702</v>
      </c>
      <c r="Y24">
        <v>96.167034626006995</v>
      </c>
      <c r="Z24">
        <v>-1.8486278827767799</v>
      </c>
      <c r="AA24">
        <v>6.2000000476837096</v>
      </c>
      <c r="AB24">
        <v>102.785560679033</v>
      </c>
      <c r="AC24">
        <v>102.53631380156401</v>
      </c>
      <c r="AD24">
        <v>113.154812971449</v>
      </c>
      <c r="AE24">
        <v>0</v>
      </c>
      <c r="AF24">
        <v>0</v>
      </c>
      <c r="AG24" t="str">
        <v/>
      </c>
      <c r="AH24" t="str">
        <v>Evan Longoria</v>
      </c>
      <c r="AI24">
        <v>9368</v>
      </c>
    </row>
    <row r="25" spans="1:35" x14ac:dyDescent="0.45">
      <c r="A25" t="str">
        <v>Edwin Encarnación</v>
      </c>
      <c r="B25" t="str">
        <v>- - -</v>
      </c>
      <c r="C25">
        <v>1960</v>
      </c>
      <c r="D25">
        <v>7040</v>
      </c>
      <c r="E25">
        <v>8126</v>
      </c>
      <c r="F25">
        <v>1832</v>
      </c>
      <c r="G25">
        <v>424</v>
      </c>
      <c r="H25">
        <v>1261</v>
      </c>
      <c r="I25">
        <v>61</v>
      </c>
      <c r="J25">
        <v>0.26022727200000001</v>
      </c>
      <c r="K25">
        <v>0.111124784</v>
      </c>
      <c r="L25">
        <v>0.17548609400000001</v>
      </c>
      <c r="M25">
        <v>0.35001232399999999</v>
      </c>
      <c r="N25">
        <v>0.49630681799999998</v>
      </c>
      <c r="O25">
        <v>0.84631914200000002</v>
      </c>
      <c r="P25">
        <v>0.36243060009355199</v>
      </c>
      <c r="Q25">
        <v>236.369587674234</v>
      </c>
      <c r="R25">
        <v>-66.333441196009503</v>
      </c>
      <c r="S25">
        <v>33.460526213401302</v>
      </c>
      <c r="T25">
        <v>2.7656149217199033</v>
      </c>
      <c r="U25">
        <v>124.74078306664001</v>
      </c>
      <c r="V25">
        <v>21.043749794363901</v>
      </c>
      <c r="W25">
        <v>-6.79856266695149</v>
      </c>
      <c r="X25">
        <v>-10.060753099969499</v>
      </c>
      <c r="Y25">
        <v>-175.132015703246</v>
      </c>
      <c r="Z25">
        <v>0.835904113599099</v>
      </c>
      <c r="AA25">
        <v>-8.7000000849366099</v>
      </c>
      <c r="AB25">
        <v>100.373800612769</v>
      </c>
      <c r="AC25">
        <v>107.353923385662</v>
      </c>
      <c r="AD25">
        <v>118.493953309991</v>
      </c>
      <c r="AE25">
        <v>0</v>
      </c>
      <c r="AF25">
        <v>0</v>
      </c>
      <c r="AG25" t="str">
        <v/>
      </c>
      <c r="AH25" t="str">
        <v>Edwin Encarnacion</v>
      </c>
      <c r="AI25">
        <v>2151</v>
      </c>
    </row>
    <row r="26" spans="1:35" x14ac:dyDescent="0.45">
      <c r="A26" t="str">
        <v>Adrián González</v>
      </c>
      <c r="B26" t="str">
        <v>- - -</v>
      </c>
      <c r="C26">
        <v>1929</v>
      </c>
      <c r="D26">
        <v>7139</v>
      </c>
      <c r="E26">
        <v>8046</v>
      </c>
      <c r="F26">
        <v>2050</v>
      </c>
      <c r="G26">
        <v>317</v>
      </c>
      <c r="H26">
        <v>1202</v>
      </c>
      <c r="I26">
        <v>6</v>
      </c>
      <c r="J26">
        <v>0.28715506299999999</v>
      </c>
      <c r="K26">
        <v>9.7191150000000004E-2</v>
      </c>
      <c r="L26">
        <v>0.174123788</v>
      </c>
      <c r="M26">
        <v>0.35788033299999999</v>
      </c>
      <c r="N26">
        <v>0.484941868</v>
      </c>
      <c r="O26">
        <v>0.84282220100000005</v>
      </c>
      <c r="P26">
        <v>0.35884848885571802</v>
      </c>
      <c r="Q26">
        <v>256.94021531629897</v>
      </c>
      <c r="R26">
        <v>34.375300385057898</v>
      </c>
      <c r="S26">
        <v>36.5484559245632</v>
      </c>
      <c r="T26">
        <v>3.0693882113941098</v>
      </c>
      <c r="U26">
        <v>126.61592020246199</v>
      </c>
      <c r="V26">
        <v>36.0076776593923</v>
      </c>
      <c r="W26">
        <v>5.7336616371172999</v>
      </c>
      <c r="X26">
        <v>-52.515472009079502</v>
      </c>
      <c r="Y26">
        <v>-106.817481420934</v>
      </c>
      <c r="Z26">
        <v>-7.3677391998935402</v>
      </c>
      <c r="AA26">
        <v>-40.500000238418501</v>
      </c>
      <c r="AB26">
        <v>109.39796986294</v>
      </c>
      <c r="AC26">
        <v>108.22157161121</v>
      </c>
      <c r="AD26">
        <v>116.065712999284</v>
      </c>
      <c r="AE26">
        <v>0</v>
      </c>
      <c r="AF26">
        <v>0</v>
      </c>
      <c r="AG26" t="str">
        <v/>
      </c>
      <c r="AH26" t="str">
        <v>Adrian Gonzalez</v>
      </c>
      <c r="AI26">
        <v>1908</v>
      </c>
    </row>
    <row r="27" spans="1:35" x14ac:dyDescent="0.45">
      <c r="A27" t="str">
        <v>Jose Altuve</v>
      </c>
      <c r="B27" t="str">
        <v>HOU</v>
      </c>
      <c r="C27">
        <v>1821</v>
      </c>
      <c r="D27">
        <v>7293</v>
      </c>
      <c r="E27">
        <v>8042</v>
      </c>
      <c r="F27">
        <v>2232</v>
      </c>
      <c r="G27">
        <v>229</v>
      </c>
      <c r="H27">
        <v>812</v>
      </c>
      <c r="I27">
        <v>315</v>
      </c>
      <c r="J27">
        <v>0.30604689400000001</v>
      </c>
      <c r="K27">
        <v>7.4608305999999999E-2</v>
      </c>
      <c r="L27">
        <v>0.12807759199999999</v>
      </c>
      <c r="M27">
        <v>0.362774451</v>
      </c>
      <c r="N27">
        <v>0.46784587900000002</v>
      </c>
      <c r="O27">
        <v>0.83062033000000002</v>
      </c>
      <c r="P27">
        <v>0.35739789119315302</v>
      </c>
      <c r="Q27">
        <v>285.17398999482901</v>
      </c>
      <c r="R27">
        <v>-21.912376493215501</v>
      </c>
      <c r="S27">
        <v>57.960616999296001</v>
      </c>
      <c r="T27">
        <v>5.1562987116342409</v>
      </c>
      <c r="U27">
        <v>129.89063579457499</v>
      </c>
      <c r="V27">
        <v>17.3576765656471</v>
      </c>
      <c r="W27">
        <v>-4.89194261023796</v>
      </c>
      <c r="X27">
        <v>14.289398826658701</v>
      </c>
      <c r="Y27">
        <v>-0.32229593396186801</v>
      </c>
      <c r="Z27">
        <v>18.727404475212001</v>
      </c>
      <c r="AA27">
        <v>0.90000017732381798</v>
      </c>
      <c r="AB27">
        <v>121.520128096563</v>
      </c>
      <c r="AC27">
        <v>113.862727104443</v>
      </c>
      <c r="AD27">
        <v>113.55698875896201</v>
      </c>
      <c r="AE27">
        <v>0</v>
      </c>
      <c r="AF27">
        <v>0</v>
      </c>
      <c r="AG27" t="str">
        <v/>
      </c>
      <c r="AH27" t="str">
        <v>Jose Altuve</v>
      </c>
      <c r="AI27">
        <v>5417</v>
      </c>
    </row>
    <row r="28" spans="1:35" x14ac:dyDescent="0.45">
      <c r="A28" t="str">
        <v>Chase Utley</v>
      </c>
      <c r="B28" t="str">
        <v>- - -</v>
      </c>
      <c r="C28">
        <v>1937</v>
      </c>
      <c r="D28">
        <v>6857</v>
      </c>
      <c r="E28">
        <v>7863</v>
      </c>
      <c r="F28">
        <v>1885</v>
      </c>
      <c r="G28">
        <v>259</v>
      </c>
      <c r="H28">
        <v>1025</v>
      </c>
      <c r="I28">
        <v>154</v>
      </c>
      <c r="J28">
        <v>0.27490155999999999</v>
      </c>
      <c r="K28">
        <v>9.2076815000000006E-2</v>
      </c>
      <c r="L28">
        <v>0.15172326</v>
      </c>
      <c r="M28">
        <v>0.35802469100000001</v>
      </c>
      <c r="N28">
        <v>0.46507218900000002</v>
      </c>
      <c r="O28">
        <v>0.82309688000000003</v>
      </c>
      <c r="P28">
        <v>0.35610970663213798</v>
      </c>
      <c r="Q28">
        <v>180.39765659946301</v>
      </c>
      <c r="R28">
        <v>84.429748430848093</v>
      </c>
      <c r="S28">
        <v>61.484504948978497</v>
      </c>
      <c r="T28">
        <v>5.142224987988909</v>
      </c>
      <c r="U28">
        <v>118.39130240983501</v>
      </c>
      <c r="V28">
        <v>27.778465827926901</v>
      </c>
      <c r="W28">
        <v>-1.9958911847477401</v>
      </c>
      <c r="X28">
        <v>71.7101113797398</v>
      </c>
      <c r="Y28">
        <v>106.287873677909</v>
      </c>
      <c r="Z28">
        <v>16.346786745008998</v>
      </c>
      <c r="AA28">
        <v>36.6999998837709</v>
      </c>
      <c r="AB28">
        <v>103.976118594167</v>
      </c>
      <c r="AC28">
        <v>107.33517677339</v>
      </c>
      <c r="AD28">
        <v>110.31892586348199</v>
      </c>
      <c r="AE28">
        <v>0</v>
      </c>
      <c r="AF28">
        <v>0</v>
      </c>
      <c r="AG28" t="str">
        <v/>
      </c>
      <c r="AH28" t="str">
        <v>Chase Utley</v>
      </c>
      <c r="AI28">
        <v>1679</v>
      </c>
    </row>
    <row r="29" spans="1:35" x14ac:dyDescent="0.45">
      <c r="A29" t="str">
        <v>Manny Machado</v>
      </c>
      <c r="B29" t="str">
        <v>- - -</v>
      </c>
      <c r="C29">
        <v>1735</v>
      </c>
      <c r="D29">
        <v>6809</v>
      </c>
      <c r="E29">
        <v>7517</v>
      </c>
      <c r="F29">
        <v>1900</v>
      </c>
      <c r="G29">
        <v>342</v>
      </c>
      <c r="H29">
        <v>1049</v>
      </c>
      <c r="I29">
        <v>99</v>
      </c>
      <c r="J29">
        <v>0.27904244299999997</v>
      </c>
      <c r="K29">
        <v>8.0883331000000003E-2</v>
      </c>
      <c r="L29">
        <v>0.17320739600000001</v>
      </c>
      <c r="M29">
        <v>0.33786485399999999</v>
      </c>
      <c r="N29">
        <v>0.488324276</v>
      </c>
      <c r="O29">
        <v>0.82618913000000005</v>
      </c>
      <c r="P29">
        <v>0.350266909863857</v>
      </c>
      <c r="Q29">
        <v>204.32317271131001</v>
      </c>
      <c r="R29">
        <v>56.893452823162001</v>
      </c>
      <c r="S29">
        <v>53.5671058112273</v>
      </c>
      <c r="T29">
        <v>5.0016548365526354</v>
      </c>
      <c r="U29">
        <v>122.61574375558401</v>
      </c>
      <c r="V29">
        <v>15.699923381209301</v>
      </c>
      <c r="W29">
        <v>-1.6913523129771399</v>
      </c>
      <c r="X29">
        <v>-11.058680248912401</v>
      </c>
      <c r="Y29">
        <v>76.533366680145207</v>
      </c>
      <c r="Z29">
        <v>-2.12533975904807</v>
      </c>
      <c r="AA29">
        <v>2.2000001147389399</v>
      </c>
      <c r="AB29">
        <v>110.58022997122001</v>
      </c>
      <c r="AC29">
        <v>105.122033686127</v>
      </c>
      <c r="AD29">
        <v>117.478056427884</v>
      </c>
      <c r="AE29">
        <v>0</v>
      </c>
      <c r="AF29">
        <v>0</v>
      </c>
      <c r="AG29" t="str">
        <v/>
      </c>
      <c r="AH29" t="str">
        <v>Manny Machado</v>
      </c>
      <c r="AI29">
        <v>11493</v>
      </c>
    </row>
    <row r="30" spans="1:35" x14ac:dyDescent="0.45">
      <c r="A30" t="str">
        <v>Adam Jones</v>
      </c>
      <c r="B30" t="str">
        <v>- - -</v>
      </c>
      <c r="C30">
        <v>1823</v>
      </c>
      <c r="D30">
        <v>7009</v>
      </c>
      <c r="E30">
        <v>7516</v>
      </c>
      <c r="F30">
        <v>1939</v>
      </c>
      <c r="G30">
        <v>282</v>
      </c>
      <c r="H30">
        <v>945</v>
      </c>
      <c r="I30">
        <v>97</v>
      </c>
      <c r="J30">
        <v>0.276644314</v>
      </c>
      <c r="K30">
        <v>4.5236828E-2</v>
      </c>
      <c r="L30">
        <v>0.185604044</v>
      </c>
      <c r="M30">
        <v>0.31730384900000003</v>
      </c>
      <c r="N30">
        <v>0.45355970800000001</v>
      </c>
      <c r="O30">
        <v>0.77086355699999998</v>
      </c>
      <c r="P30">
        <v>0.332277873934262</v>
      </c>
      <c r="Q30">
        <v>43.835459058379698</v>
      </c>
      <c r="R30">
        <v>-50.006660237908299</v>
      </c>
      <c r="S30">
        <v>29.0657092620642</v>
      </c>
      <c r="T30">
        <v>2.5829099837928693</v>
      </c>
      <c r="U30">
        <v>105.351948176948</v>
      </c>
      <c r="V30">
        <v>2.58451551198959</v>
      </c>
      <c r="W30">
        <v>-2.7176651543981598</v>
      </c>
      <c r="X30">
        <v>17.763441174407401</v>
      </c>
      <c r="Y30">
        <v>-36.072060033679001</v>
      </c>
      <c r="Z30">
        <v>0.14485463418532099</v>
      </c>
      <c r="AA30">
        <v>27.6999997496604</v>
      </c>
      <c r="AB30">
        <v>107.283527076455</v>
      </c>
      <c r="AC30">
        <v>97.846687359444701</v>
      </c>
      <c r="AD30">
        <v>109.178164716493</v>
      </c>
      <c r="AE30">
        <v>0</v>
      </c>
      <c r="AF30">
        <v>0</v>
      </c>
      <c r="AG30" t="str">
        <v/>
      </c>
      <c r="AH30" t="str">
        <v>Adam Jones</v>
      </c>
      <c r="AI30">
        <v>6368</v>
      </c>
    </row>
    <row r="31" spans="1:35" x14ac:dyDescent="0.45">
      <c r="A31" t="str">
        <v>Ryan Zimmerman</v>
      </c>
      <c r="B31" t="str">
        <v>WSN</v>
      </c>
      <c r="C31">
        <v>1799</v>
      </c>
      <c r="D31">
        <v>6654</v>
      </c>
      <c r="E31">
        <v>7402</v>
      </c>
      <c r="F31">
        <v>1846</v>
      </c>
      <c r="G31">
        <v>284</v>
      </c>
      <c r="H31">
        <v>1061</v>
      </c>
      <c r="I31">
        <v>43</v>
      </c>
      <c r="J31">
        <v>0.277427111</v>
      </c>
      <c r="K31">
        <v>8.7273709000000005E-2</v>
      </c>
      <c r="L31">
        <v>0.18697649199999999</v>
      </c>
      <c r="M31">
        <v>0.34094594499999997</v>
      </c>
      <c r="N31">
        <v>0.47475202799999999</v>
      </c>
      <c r="O31">
        <v>0.81569797300000002</v>
      </c>
      <c r="P31">
        <v>0.35003510382863401</v>
      </c>
      <c r="Q31">
        <v>140.51606843893899</v>
      </c>
      <c r="R31">
        <v>33.996849149465497</v>
      </c>
      <c r="S31">
        <v>39.468483175444199</v>
      </c>
      <c r="T31">
        <v>3.5541380069049247</v>
      </c>
      <c r="U31">
        <v>115.68980428411599</v>
      </c>
      <c r="V31">
        <v>21.350273281335799</v>
      </c>
      <c r="W31">
        <v>1.0464284786643301</v>
      </c>
      <c r="X31">
        <v>2.0325415495317398</v>
      </c>
      <c r="Y31">
        <v>10.809259504079799</v>
      </c>
      <c r="Z31">
        <v>-3.2568114188033999</v>
      </c>
      <c r="AA31">
        <v>17.499999627470899</v>
      </c>
      <c r="AB31">
        <v>105.599664313117</v>
      </c>
      <c r="AC31">
        <v>102.61205310848599</v>
      </c>
      <c r="AD31">
        <v>112.732840897336</v>
      </c>
      <c r="AE31">
        <v>0</v>
      </c>
      <c r="AF31">
        <v>0</v>
      </c>
      <c r="AG31" t="str">
        <v/>
      </c>
      <c r="AH31" t="str">
        <v>Ryan Zimmerman</v>
      </c>
      <c r="AI31">
        <v>4220</v>
      </c>
    </row>
    <row r="32" spans="1:35" x14ac:dyDescent="0.45">
      <c r="A32" t="str">
        <v>Asdrúbal Cabrera</v>
      </c>
      <c r="B32" t="str">
        <v>- - -</v>
      </c>
      <c r="C32">
        <v>1822</v>
      </c>
      <c r="D32">
        <v>6632</v>
      </c>
      <c r="E32">
        <v>7401</v>
      </c>
      <c r="F32">
        <v>1763</v>
      </c>
      <c r="G32">
        <v>195</v>
      </c>
      <c r="H32">
        <v>869</v>
      </c>
      <c r="I32">
        <v>91</v>
      </c>
      <c r="J32">
        <v>0.26583232800000001</v>
      </c>
      <c r="K32">
        <v>7.9583840000000003E-2</v>
      </c>
      <c r="L32">
        <v>0.17970544499999999</v>
      </c>
      <c r="M32">
        <v>0.32925169999999998</v>
      </c>
      <c r="N32">
        <v>0.42294933600000001</v>
      </c>
      <c r="O32">
        <v>0.75220103599999999</v>
      </c>
      <c r="P32">
        <v>0.32686213792542301</v>
      </c>
      <c r="Q32">
        <v>38.134262950304802</v>
      </c>
      <c r="R32">
        <v>-41.527827158570197</v>
      </c>
      <c r="S32">
        <v>28.2922932016346</v>
      </c>
      <c r="T32">
        <v>2.5155606469071379</v>
      </c>
      <c r="U32">
        <v>104.177221230412</v>
      </c>
      <c r="V32">
        <v>3.19165537506341</v>
      </c>
      <c r="W32">
        <v>-0.41072132083256202</v>
      </c>
      <c r="X32">
        <v>-15.2283768083434</v>
      </c>
      <c r="Y32">
        <v>7.2673343867063496</v>
      </c>
      <c r="Z32">
        <v>3.0880381586030101E-2</v>
      </c>
      <c r="AA32">
        <v>-11.599999397993001</v>
      </c>
      <c r="AB32">
        <v>102.91605864505399</v>
      </c>
      <c r="AC32">
        <v>100.85053590954099</v>
      </c>
      <c r="AD32">
        <v>101.298520558874</v>
      </c>
      <c r="AE32">
        <v>0</v>
      </c>
      <c r="AF32">
        <v>0</v>
      </c>
      <c r="AG32" t="str">
        <v/>
      </c>
      <c r="AH32" t="str">
        <v>Asdrubal Cabrera</v>
      </c>
      <c r="AI32">
        <v>4962</v>
      </c>
    </row>
    <row r="33" spans="1:35" x14ac:dyDescent="0.45">
      <c r="A33" t="str">
        <v>Anthony Rizzo</v>
      </c>
      <c r="B33" t="str">
        <v>- - -</v>
      </c>
      <c r="C33">
        <v>1727</v>
      </c>
      <c r="D33">
        <v>6288</v>
      </c>
      <c r="E33">
        <v>7336</v>
      </c>
      <c r="F33">
        <v>1644</v>
      </c>
      <c r="G33">
        <v>303</v>
      </c>
      <c r="H33">
        <v>965</v>
      </c>
      <c r="I33">
        <v>72</v>
      </c>
      <c r="J33">
        <v>0.26145038100000001</v>
      </c>
      <c r="K33">
        <v>0.106461286</v>
      </c>
      <c r="L33">
        <v>0.164667393</v>
      </c>
      <c r="M33">
        <v>0.36082333599999999</v>
      </c>
      <c r="N33">
        <v>0.46676208600000002</v>
      </c>
      <c r="O33">
        <v>0.82758542199999996</v>
      </c>
      <c r="P33">
        <v>0.35625825573008701</v>
      </c>
      <c r="Q33">
        <v>222.29638819002</v>
      </c>
      <c r="R33">
        <v>46.494338989257798</v>
      </c>
      <c r="S33">
        <v>35.6965337510509</v>
      </c>
      <c r="T33">
        <v>3.3484878214651106</v>
      </c>
      <c r="U33">
        <v>125.018042251393</v>
      </c>
      <c r="V33">
        <v>31.678517572581701</v>
      </c>
      <c r="W33">
        <v>2.51024535275323</v>
      </c>
      <c r="X33">
        <v>-31.560378443216901</v>
      </c>
      <c r="Y33">
        <v>-81.401155471801701</v>
      </c>
      <c r="Z33">
        <v>-9.9502762367483193</v>
      </c>
      <c r="AA33">
        <v>-27.5999997034668</v>
      </c>
      <c r="AB33">
        <v>102.659582499292</v>
      </c>
      <c r="AC33">
        <v>111.371630391542</v>
      </c>
      <c r="AD33">
        <v>112.588766046164</v>
      </c>
      <c r="AE33">
        <v>0</v>
      </c>
      <c r="AF33">
        <v>0</v>
      </c>
      <c r="AG33" t="str">
        <v/>
      </c>
      <c r="AH33" t="str">
        <v>Anthony Rizzo</v>
      </c>
      <c r="AI33">
        <v>3473</v>
      </c>
    </row>
    <row r="34" spans="1:35" x14ac:dyDescent="0.45">
      <c r="A34" t="str">
        <v>José Bautista</v>
      </c>
      <c r="B34" t="str">
        <v>- - -</v>
      </c>
      <c r="C34">
        <v>1798</v>
      </c>
      <c r="D34">
        <v>6051</v>
      </c>
      <c r="E34">
        <v>7244</v>
      </c>
      <c r="F34">
        <v>1496</v>
      </c>
      <c r="G34">
        <v>344</v>
      </c>
      <c r="H34">
        <v>975</v>
      </c>
      <c r="I34">
        <v>70</v>
      </c>
      <c r="J34">
        <v>0.247231862</v>
      </c>
      <c r="K34">
        <v>0.14246272700000001</v>
      </c>
      <c r="L34">
        <v>0.19243511799999999</v>
      </c>
      <c r="M34">
        <v>0.36116881299999998</v>
      </c>
      <c r="N34">
        <v>0.47496281600000001</v>
      </c>
      <c r="O34">
        <v>0.83613162900000004</v>
      </c>
      <c r="P34">
        <v>0.36213463482436697</v>
      </c>
      <c r="Q34">
        <v>211.84141185426299</v>
      </c>
      <c r="R34">
        <v>-52.038612581789401</v>
      </c>
      <c r="S34">
        <v>34.933653200934899</v>
      </c>
      <c r="T34">
        <v>3.1475260392388509</v>
      </c>
      <c r="U34">
        <v>125.714787546229</v>
      </c>
      <c r="V34">
        <v>20.1906527951359</v>
      </c>
      <c r="W34">
        <v>-4.3159983382913003</v>
      </c>
      <c r="X34">
        <v>-13.680566323339001</v>
      </c>
      <c r="Y34">
        <v>-108.760745681822</v>
      </c>
      <c r="Z34">
        <v>-4.5316499186446801</v>
      </c>
      <c r="AA34">
        <v>-4.1999995410442299</v>
      </c>
      <c r="AB34">
        <v>94.979339883007995</v>
      </c>
      <c r="AC34">
        <v>110.604341986718</v>
      </c>
      <c r="AD34">
        <v>114.21773913417699</v>
      </c>
      <c r="AE34">
        <v>0</v>
      </c>
      <c r="AF34">
        <v>0</v>
      </c>
      <c r="AG34" t="str">
        <v/>
      </c>
      <c r="AH34" t="str">
        <v>Jose Bautista</v>
      </c>
      <c r="AI34">
        <v>1887</v>
      </c>
    </row>
    <row r="35" spans="1:35" x14ac:dyDescent="0.45">
      <c r="A35" t="str">
        <v>Hanley Ramirez</v>
      </c>
      <c r="B35" t="str">
        <v>- - -</v>
      </c>
      <c r="C35">
        <v>1668</v>
      </c>
      <c r="D35">
        <v>6349</v>
      </c>
      <c r="E35">
        <v>7127</v>
      </c>
      <c r="F35">
        <v>1834</v>
      </c>
      <c r="G35">
        <v>271</v>
      </c>
      <c r="H35">
        <v>917</v>
      </c>
      <c r="I35">
        <v>281</v>
      </c>
      <c r="J35">
        <v>0.28886438800000003</v>
      </c>
      <c r="K35">
        <v>9.2605584000000005E-2</v>
      </c>
      <c r="L35">
        <v>0.17314437999999999</v>
      </c>
      <c r="M35">
        <v>0.360455311</v>
      </c>
      <c r="N35">
        <v>0.48606079600000002</v>
      </c>
      <c r="O35">
        <v>0.84651610700000002</v>
      </c>
      <c r="P35">
        <v>0.36429259446880802</v>
      </c>
      <c r="Q35">
        <v>216.212359324734</v>
      </c>
      <c r="R35">
        <v>-66.465051993727599</v>
      </c>
      <c r="S35">
        <v>41.822272199121798</v>
      </c>
      <c r="T35">
        <v>4.0618753574686641</v>
      </c>
      <c r="U35">
        <v>124.932588623312</v>
      </c>
      <c r="V35">
        <v>22.8073006743798</v>
      </c>
      <c r="W35">
        <v>-4.5582177323723299</v>
      </c>
      <c r="X35">
        <v>20.185085167293401</v>
      </c>
      <c r="Y35">
        <v>-53.427222402766297</v>
      </c>
      <c r="Z35">
        <v>12.398404550855</v>
      </c>
      <c r="AA35">
        <v>5.9000003635883296</v>
      </c>
      <c r="AB35">
        <v>109.948553993028</v>
      </c>
      <c r="AC35">
        <v>108.95725850603399</v>
      </c>
      <c r="AD35">
        <v>115.58815488370701</v>
      </c>
      <c r="AE35">
        <v>0</v>
      </c>
      <c r="AF35">
        <v>0</v>
      </c>
      <c r="AG35" t="str">
        <v/>
      </c>
      <c r="AH35" t="str">
        <v>Hanley Ramirez</v>
      </c>
      <c r="AI35">
        <v>8001</v>
      </c>
    </row>
    <row r="36" spans="1:35" x14ac:dyDescent="0.45">
      <c r="A36" t="str">
        <v>Bryce Harper</v>
      </c>
      <c r="B36" t="str">
        <v>- - -</v>
      </c>
      <c r="C36">
        <v>1653</v>
      </c>
      <c r="D36">
        <v>5934</v>
      </c>
      <c r="E36">
        <v>7085</v>
      </c>
      <c r="F36">
        <v>1670</v>
      </c>
      <c r="G36">
        <v>336</v>
      </c>
      <c r="H36">
        <v>976</v>
      </c>
      <c r="I36">
        <v>140</v>
      </c>
      <c r="J36">
        <v>0.28142905200000001</v>
      </c>
      <c r="K36">
        <v>0.14608327400000001</v>
      </c>
      <c r="L36">
        <v>0.21637261799999999</v>
      </c>
      <c r="M36">
        <v>0.388998868</v>
      </c>
      <c r="N36">
        <v>0.52157061000000005</v>
      </c>
      <c r="O36">
        <v>0.91056947799999999</v>
      </c>
      <c r="P36">
        <v>0.38419800150069799</v>
      </c>
      <c r="Q36">
        <v>361.88418430663501</v>
      </c>
      <c r="R36">
        <v>-0.73244306445121699</v>
      </c>
      <c r="S36">
        <v>52.468579713982798</v>
      </c>
      <c r="T36">
        <v>5.1421112605355193</v>
      </c>
      <c r="U36">
        <v>141.97032806891599</v>
      </c>
      <c r="V36">
        <v>40.105527225881801</v>
      </c>
      <c r="W36">
        <v>-0.29575493280447701</v>
      </c>
      <c r="X36">
        <v>3.4699413210619201</v>
      </c>
      <c r="Y36">
        <v>-81.147417873144093</v>
      </c>
      <c r="Z36">
        <v>0.60076802014373198</v>
      </c>
      <c r="AA36">
        <v>-7.59999982267618</v>
      </c>
      <c r="AB36">
        <v>110.577141017928</v>
      </c>
      <c r="AC36">
        <v>119.741752741567</v>
      </c>
      <c r="AD36">
        <v>125.290154536668</v>
      </c>
      <c r="AE36">
        <v>0</v>
      </c>
      <c r="AF36">
        <v>0</v>
      </c>
      <c r="AG36" t="str">
        <v/>
      </c>
      <c r="AH36" t="str">
        <v>Bryce Harper</v>
      </c>
      <c r="AI36">
        <v>11579</v>
      </c>
    </row>
    <row r="37" spans="1:35" x14ac:dyDescent="0.45">
      <c r="A37" t="str">
        <v>Nolan Arenado</v>
      </c>
      <c r="B37" t="str">
        <v>- - -</v>
      </c>
      <c r="C37">
        <v>1680</v>
      </c>
      <c r="D37">
        <v>6406</v>
      </c>
      <c r="E37">
        <v>7078</v>
      </c>
      <c r="F37">
        <v>1826</v>
      </c>
      <c r="G37">
        <v>341</v>
      </c>
      <c r="H37">
        <v>1132</v>
      </c>
      <c r="I37">
        <v>28</v>
      </c>
      <c r="J37">
        <v>0.28504527000000002</v>
      </c>
      <c r="K37">
        <v>7.7564282999999998E-2</v>
      </c>
      <c r="L37">
        <v>0.147640576</v>
      </c>
      <c r="M37">
        <v>0.34153584999999997</v>
      </c>
      <c r="N37">
        <v>0.51545426100000002</v>
      </c>
      <c r="O37">
        <v>0.856990111</v>
      </c>
      <c r="P37">
        <v>0.36010888361607002</v>
      </c>
      <c r="Q37">
        <v>156.161708780244</v>
      </c>
      <c r="R37">
        <v>102.04747581481899</v>
      </c>
      <c r="S37">
        <v>50.622085409134002</v>
      </c>
      <c r="T37">
        <v>4.8814153787379215</v>
      </c>
      <c r="U37">
        <v>117.890651318612</v>
      </c>
      <c r="V37">
        <v>21.651083409786199</v>
      </c>
      <c r="W37">
        <v>1.3861958215429599</v>
      </c>
      <c r="X37">
        <v>-12.935555227100799</v>
      </c>
      <c r="Y37">
        <v>121.54963324964</v>
      </c>
      <c r="Z37">
        <v>-9.75237687677145</v>
      </c>
      <c r="AA37">
        <v>7.4999999925494096</v>
      </c>
      <c r="AB37">
        <v>112.167783476925</v>
      </c>
      <c r="AC37">
        <v>105.18201434746901</v>
      </c>
      <c r="AD37">
        <v>123.5981771795</v>
      </c>
      <c r="AE37">
        <v>0</v>
      </c>
      <c r="AF37">
        <v>0</v>
      </c>
      <c r="AG37" t="str">
        <v/>
      </c>
      <c r="AH37" t="str">
        <v>Nolan Arenado</v>
      </c>
      <c r="AI37">
        <v>9777</v>
      </c>
    </row>
    <row r="38" spans="1:35" x14ac:dyDescent="0.45">
      <c r="A38" t="str">
        <v>Hunter Pence</v>
      </c>
      <c r="B38" t="str">
        <v>- - -</v>
      </c>
      <c r="C38">
        <v>1707</v>
      </c>
      <c r="D38">
        <v>6420</v>
      </c>
      <c r="E38">
        <v>7006</v>
      </c>
      <c r="F38">
        <v>1791</v>
      </c>
      <c r="G38">
        <v>244</v>
      </c>
      <c r="H38">
        <v>942</v>
      </c>
      <c r="I38">
        <v>120</v>
      </c>
      <c r="J38">
        <v>0.27897196200000002</v>
      </c>
      <c r="K38">
        <v>7.4222095000000002E-2</v>
      </c>
      <c r="L38">
        <v>0.19055095599999999</v>
      </c>
      <c r="M38">
        <v>0.333618843</v>
      </c>
      <c r="N38">
        <v>0.4605919</v>
      </c>
      <c r="O38">
        <v>0.79421074300000005</v>
      </c>
      <c r="P38">
        <v>0.34348999757736598</v>
      </c>
      <c r="Q38">
        <v>123.390427357202</v>
      </c>
      <c r="R38">
        <v>-2.6261149048805201</v>
      </c>
      <c r="S38">
        <v>29.590307810582601</v>
      </c>
      <c r="T38">
        <v>2.8082190189305103</v>
      </c>
      <c r="U38">
        <v>114.99066831270601</v>
      </c>
      <c r="V38">
        <v>19.852587848901699</v>
      </c>
      <c r="W38">
        <v>2.2254016453207499</v>
      </c>
      <c r="X38">
        <v>14.774901262018799</v>
      </c>
      <c r="Y38">
        <v>-73.909224331378894</v>
      </c>
      <c r="Z38">
        <v>-3.8285388289950699</v>
      </c>
      <c r="AA38">
        <v>22.900000035762702</v>
      </c>
      <c r="AB38">
        <v>106.754745182215</v>
      </c>
      <c r="AC38">
        <v>101.150547204403</v>
      </c>
      <c r="AD38">
        <v>110.61484636024301</v>
      </c>
      <c r="AE38">
        <v>0</v>
      </c>
      <c r="AF38">
        <v>0</v>
      </c>
      <c r="AG38" t="str">
        <v/>
      </c>
      <c r="AH38" t="str">
        <v>Hunter Pence</v>
      </c>
      <c r="AI38">
        <v>8252</v>
      </c>
    </row>
    <row r="39" spans="1:35" x14ac:dyDescent="0.45">
      <c r="A39" t="str">
        <v>Matt Kemp</v>
      </c>
      <c r="B39" t="str">
        <v>- - -</v>
      </c>
      <c r="C39">
        <v>1750</v>
      </c>
      <c r="D39">
        <v>6365</v>
      </c>
      <c r="E39">
        <v>6983</v>
      </c>
      <c r="F39">
        <v>1808</v>
      </c>
      <c r="G39">
        <v>287</v>
      </c>
      <c r="H39">
        <v>1031</v>
      </c>
      <c r="I39">
        <v>184</v>
      </c>
      <c r="J39">
        <v>0.28405341699999997</v>
      </c>
      <c r="K39">
        <v>7.4180151E-2</v>
      </c>
      <c r="L39">
        <v>0.234999283</v>
      </c>
      <c r="M39">
        <v>0.33691448200000002</v>
      </c>
      <c r="N39">
        <v>0.48405341699999999</v>
      </c>
      <c r="O39">
        <v>0.820967899</v>
      </c>
      <c r="P39">
        <v>0.350221575393031</v>
      </c>
      <c r="Q39">
        <v>163.867864242179</v>
      </c>
      <c r="R39">
        <v>-119.837248414754</v>
      </c>
      <c r="S39">
        <v>25.645718634301399</v>
      </c>
      <c r="T39">
        <v>2.3740608107181864</v>
      </c>
      <c r="U39">
        <v>119.96765092438901</v>
      </c>
      <c r="V39">
        <v>15.673662174493</v>
      </c>
      <c r="W39">
        <v>-6.8169441657765102</v>
      </c>
      <c r="X39">
        <v>10.195286007365199</v>
      </c>
      <c r="Y39">
        <v>-147.37611740827501</v>
      </c>
      <c r="Z39">
        <v>6.3698484168853602</v>
      </c>
      <c r="AA39">
        <v>6.5999995693564397</v>
      </c>
      <c r="AB39">
        <v>108.691349511482</v>
      </c>
      <c r="AC39">
        <v>102.016937290965</v>
      </c>
      <c r="AD39">
        <v>116.191100389447</v>
      </c>
      <c r="AE39">
        <v>0</v>
      </c>
      <c r="AF39">
        <v>0</v>
      </c>
      <c r="AG39" t="str">
        <v/>
      </c>
      <c r="AH39" t="str">
        <v>Matt Kemp</v>
      </c>
      <c r="AI39">
        <v>5631</v>
      </c>
    </row>
    <row r="40" spans="1:35" x14ac:dyDescent="0.45">
      <c r="A40" t="str">
        <v>Eric Hosmer</v>
      </c>
      <c r="B40" t="str">
        <v>- - -</v>
      </c>
      <c r="C40">
        <v>1689</v>
      </c>
      <c r="D40">
        <v>6349</v>
      </c>
      <c r="E40">
        <v>6977</v>
      </c>
      <c r="F40">
        <v>1753</v>
      </c>
      <c r="G40">
        <v>198</v>
      </c>
      <c r="H40">
        <v>893</v>
      </c>
      <c r="I40">
        <v>76</v>
      </c>
      <c r="J40">
        <v>0.27610647300000002</v>
      </c>
      <c r="K40">
        <v>8.0550379000000005E-2</v>
      </c>
      <c r="L40">
        <v>0.17701017599999999</v>
      </c>
      <c r="M40">
        <v>0.33524519600000002</v>
      </c>
      <c r="N40">
        <v>0.42668136699999998</v>
      </c>
      <c r="O40">
        <v>0.76192656299999995</v>
      </c>
      <c r="P40">
        <v>0.328697847512188</v>
      </c>
      <c r="Q40">
        <v>53.736534105343097</v>
      </c>
      <c r="R40">
        <v>-42.235115587711299</v>
      </c>
      <c r="S40">
        <v>10.951965267442599</v>
      </c>
      <c r="T40">
        <v>1.0504549279607467</v>
      </c>
      <c r="U40">
        <v>106.52621306065799</v>
      </c>
      <c r="V40">
        <v>14.0368515849113</v>
      </c>
      <c r="W40">
        <v>5.7363766582606903</v>
      </c>
      <c r="X40">
        <v>-10.7922201575711</v>
      </c>
      <c r="Y40">
        <v>-166.46642273664401</v>
      </c>
      <c r="Z40">
        <v>-2.2936096210032701</v>
      </c>
      <c r="AA40">
        <v>-11.0999995917081</v>
      </c>
      <c r="AB40">
        <v>108.485175483906</v>
      </c>
      <c r="AC40">
        <v>103.977181240588</v>
      </c>
      <c r="AD40">
        <v>102.54158097797</v>
      </c>
      <c r="AE40">
        <v>0</v>
      </c>
      <c r="AF40">
        <v>0</v>
      </c>
      <c r="AG40" t="str">
        <v/>
      </c>
      <c r="AH40" t="str">
        <v>Eric Hosmer</v>
      </c>
      <c r="AI40">
        <v>3516</v>
      </c>
    </row>
    <row r="41" spans="1:35" x14ac:dyDescent="0.45">
      <c r="A41" t="str">
        <v>Jason Heyward</v>
      </c>
      <c r="B41" t="str">
        <v>- - -</v>
      </c>
      <c r="C41">
        <v>1790</v>
      </c>
      <c r="D41">
        <v>6089</v>
      </c>
      <c r="E41">
        <v>6900</v>
      </c>
      <c r="F41">
        <v>1560</v>
      </c>
      <c r="G41">
        <v>184</v>
      </c>
      <c r="H41">
        <v>718</v>
      </c>
      <c r="I41">
        <v>125</v>
      </c>
      <c r="J41">
        <v>0.25619970399999997</v>
      </c>
      <c r="K41">
        <v>0.10144927500000001</v>
      </c>
      <c r="L41">
        <v>0.17652173900000001</v>
      </c>
      <c r="M41">
        <v>0.33740191800000002</v>
      </c>
      <c r="N41">
        <v>0.41024798800000001</v>
      </c>
      <c r="O41">
        <v>0.74764990600000003</v>
      </c>
      <c r="P41">
        <v>0.32716899282474898</v>
      </c>
      <c r="Q41">
        <v>37.840463724609798</v>
      </c>
      <c r="R41">
        <v>114.572484374046</v>
      </c>
      <c r="S41">
        <v>35.338683693354199</v>
      </c>
      <c r="T41">
        <v>3.1982495856555198</v>
      </c>
      <c r="U41">
        <v>104.87468219394</v>
      </c>
      <c r="V41">
        <v>8.1124124564230407</v>
      </c>
      <c r="W41">
        <v>-4.3926613127510699</v>
      </c>
      <c r="X41">
        <v>30.317759388126401</v>
      </c>
      <c r="Y41">
        <v>50.913372337818103</v>
      </c>
      <c r="Z41">
        <v>2.07997237984091</v>
      </c>
      <c r="AA41">
        <v>23.3000003248453</v>
      </c>
      <c r="AB41">
        <v>99.7055966661664</v>
      </c>
      <c r="AC41">
        <v>103.43152461328</v>
      </c>
      <c r="AD41">
        <v>98.842974104960106</v>
      </c>
      <c r="AE41">
        <v>0</v>
      </c>
      <c r="AF41">
        <v>0</v>
      </c>
      <c r="AG41" t="str">
        <v/>
      </c>
      <c r="AH41" t="str">
        <v>Jason Heyward</v>
      </c>
      <c r="AI41">
        <v>4940</v>
      </c>
    </row>
    <row r="42" spans="1:35" x14ac:dyDescent="0.45">
      <c r="A42" t="str">
        <v>Giancarlo Stanton</v>
      </c>
      <c r="B42" t="str">
        <v>- - -</v>
      </c>
      <c r="C42">
        <v>1649</v>
      </c>
      <c r="D42">
        <v>6025</v>
      </c>
      <c r="E42">
        <v>6896</v>
      </c>
      <c r="F42">
        <v>1551</v>
      </c>
      <c r="G42">
        <v>429</v>
      </c>
      <c r="H42">
        <v>1103</v>
      </c>
      <c r="I42">
        <v>42</v>
      </c>
      <c r="J42">
        <v>0.25742738500000001</v>
      </c>
      <c r="K42">
        <v>0.112529002</v>
      </c>
      <c r="L42">
        <v>0.28465777199999998</v>
      </c>
      <c r="M42">
        <v>0.34527781800000001</v>
      </c>
      <c r="N42">
        <v>0.525311203</v>
      </c>
      <c r="O42">
        <v>0.87058902100000002</v>
      </c>
      <c r="P42">
        <v>0.36808524941977599</v>
      </c>
      <c r="Q42">
        <v>286.255940602522</v>
      </c>
      <c r="R42">
        <v>21.6234841197729</v>
      </c>
      <c r="S42">
        <v>42.537014589989198</v>
      </c>
      <c r="T42">
        <v>4.178894095559885</v>
      </c>
      <c r="U42">
        <v>134.921160058981</v>
      </c>
      <c r="V42">
        <v>26.783448308706198</v>
      </c>
      <c r="W42">
        <v>-9.8582243084549699</v>
      </c>
      <c r="X42">
        <v>-20.516382916364801</v>
      </c>
      <c r="Y42">
        <v>-79.710473313927594</v>
      </c>
      <c r="Z42">
        <v>-3.3157919929362798</v>
      </c>
      <c r="AA42">
        <v>-18.9999999478459</v>
      </c>
      <c r="AB42">
        <v>101.299839847228</v>
      </c>
      <c r="AC42">
        <v>107.122715799321</v>
      </c>
      <c r="AD42">
        <v>127.744466584736</v>
      </c>
      <c r="AE42">
        <v>0</v>
      </c>
      <c r="AF42">
        <v>0</v>
      </c>
      <c r="AG42" t="str">
        <v/>
      </c>
      <c r="AH42" t="str">
        <v>Giancarlo Stanton</v>
      </c>
      <c r="AI42">
        <v>4949</v>
      </c>
    </row>
    <row r="43" spans="1:35" x14ac:dyDescent="0.45">
      <c r="A43" t="str">
        <v>David Wright</v>
      </c>
      <c r="B43" t="str">
        <v>NYM</v>
      </c>
      <c r="C43">
        <v>1585</v>
      </c>
      <c r="D43">
        <v>5998</v>
      </c>
      <c r="E43">
        <v>6872</v>
      </c>
      <c r="F43">
        <v>1777</v>
      </c>
      <c r="G43">
        <v>242</v>
      </c>
      <c r="H43">
        <v>970</v>
      </c>
      <c r="I43">
        <v>196</v>
      </c>
      <c r="J43">
        <v>0.29626542099999997</v>
      </c>
      <c r="K43">
        <v>0.110884749</v>
      </c>
      <c r="L43">
        <v>0.18800931300000001</v>
      </c>
      <c r="M43">
        <v>0.376128093</v>
      </c>
      <c r="N43">
        <v>0.49099699800000002</v>
      </c>
      <c r="O43">
        <v>0.86712509100000001</v>
      </c>
      <c r="P43">
        <v>0.37334709763263801</v>
      </c>
      <c r="Q43">
        <v>279.78308610067302</v>
      </c>
      <c r="R43">
        <v>-32.241929983720098</v>
      </c>
      <c r="S43">
        <v>51.347055483489697</v>
      </c>
      <c r="T43">
        <v>5.2480902134544678</v>
      </c>
      <c r="U43">
        <v>133.03513386664901</v>
      </c>
      <c r="V43">
        <v>31.402654502540798</v>
      </c>
      <c r="W43">
        <v>-1.9352505859952001</v>
      </c>
      <c r="X43">
        <v>18.133848552941298</v>
      </c>
      <c r="Y43">
        <v>-8.6491514188237399</v>
      </c>
      <c r="Z43">
        <v>7.3302508568158302</v>
      </c>
      <c r="AA43">
        <v>9.6000004038214595</v>
      </c>
      <c r="AB43">
        <v>111.85604748042201</v>
      </c>
      <c r="AC43">
        <v>112.67923016858001</v>
      </c>
      <c r="AD43">
        <v>116.740474626723</v>
      </c>
      <c r="AE43">
        <v>0</v>
      </c>
      <c r="AF43">
        <v>0</v>
      </c>
      <c r="AG43" t="str">
        <v/>
      </c>
      <c r="AH43" t="str">
        <v>David Wright</v>
      </c>
      <c r="AI43">
        <v>3787</v>
      </c>
    </row>
    <row r="44" spans="1:35" x14ac:dyDescent="0.45">
      <c r="A44" t="str">
        <v>J.D. Martinez</v>
      </c>
      <c r="B44" t="str">
        <v>- - -</v>
      </c>
      <c r="C44">
        <v>1642</v>
      </c>
      <c r="D44">
        <v>6152</v>
      </c>
      <c r="E44">
        <v>6865</v>
      </c>
      <c r="F44">
        <v>1741</v>
      </c>
      <c r="G44">
        <v>331</v>
      </c>
      <c r="H44">
        <v>1071</v>
      </c>
      <c r="I44">
        <v>26</v>
      </c>
      <c r="J44">
        <v>0.28299739899999998</v>
      </c>
      <c r="K44">
        <v>8.7545520000000002E-2</v>
      </c>
      <c r="L44">
        <v>0.24967225000000001</v>
      </c>
      <c r="M44">
        <v>0.34753428600000003</v>
      </c>
      <c r="N44">
        <v>0.51560468100000001</v>
      </c>
      <c r="O44">
        <v>0.86313896700000003</v>
      </c>
      <c r="P44">
        <v>0.36466589307960301</v>
      </c>
      <c r="Q44">
        <v>247.34532938009599</v>
      </c>
      <c r="R44">
        <v>-16.701773822307501</v>
      </c>
      <c r="S44">
        <v>32.057902452683301</v>
      </c>
      <c r="T44">
        <v>3.1628381226155269</v>
      </c>
      <c r="U44">
        <v>129.93550108221899</v>
      </c>
      <c r="V44">
        <v>14.7010409832</v>
      </c>
      <c r="W44">
        <v>-7.0116015263071398</v>
      </c>
      <c r="X44">
        <v>-24.928851711796501</v>
      </c>
      <c r="Y44">
        <v>-136.583418309688</v>
      </c>
      <c r="Z44">
        <v>-4.8768954605329702</v>
      </c>
      <c r="AA44">
        <v>-27.3999997004866</v>
      </c>
      <c r="AB44">
        <v>112.230184208878</v>
      </c>
      <c r="AC44">
        <v>108.67529718866101</v>
      </c>
      <c r="AD44">
        <v>124.308817951983</v>
      </c>
      <c r="AE44">
        <v>0</v>
      </c>
      <c r="AF44">
        <v>0</v>
      </c>
      <c r="AG44" t="str">
        <v/>
      </c>
      <c r="AH44" t="str">
        <v>J.D. Martinez</v>
      </c>
      <c r="AI44">
        <v>6184</v>
      </c>
    </row>
    <row r="45" spans="1:35" x14ac:dyDescent="0.45">
      <c r="A45" t="str">
        <v>Brian McCann</v>
      </c>
      <c r="B45" t="str">
        <v>- - -</v>
      </c>
      <c r="C45">
        <v>1755</v>
      </c>
      <c r="D45">
        <v>6067</v>
      </c>
      <c r="E45">
        <v>6850</v>
      </c>
      <c r="F45">
        <v>1590</v>
      </c>
      <c r="G45">
        <v>282</v>
      </c>
      <c r="H45">
        <v>1018</v>
      </c>
      <c r="I45">
        <v>25</v>
      </c>
      <c r="J45">
        <v>0.26207351200000001</v>
      </c>
      <c r="K45">
        <v>9.3430656000000001E-2</v>
      </c>
      <c r="L45">
        <v>0.15386861299999999</v>
      </c>
      <c r="M45">
        <v>0.33693904299999999</v>
      </c>
      <c r="N45">
        <v>0.45162353700000002</v>
      </c>
      <c r="O45">
        <v>0.78856258000000001</v>
      </c>
      <c r="P45">
        <v>0.33968097790305302</v>
      </c>
      <c r="Q45">
        <v>84.714679413957995</v>
      </c>
      <c r="R45">
        <v>158.50241184234599</v>
      </c>
      <c r="S45">
        <v>52.141398292745301</v>
      </c>
      <c r="T45">
        <v>4.8130521500995664</v>
      </c>
      <c r="U45">
        <v>110.068882070581</v>
      </c>
      <c r="V45">
        <v>11.490178033709499</v>
      </c>
      <c r="W45">
        <v>-0.663729373362965</v>
      </c>
      <c r="X45">
        <v>-61.111792575218701</v>
      </c>
      <c r="Y45">
        <v>266.38018059730501</v>
      </c>
      <c r="Z45">
        <v>-3.2766103852773001</v>
      </c>
      <c r="AA45">
        <v>-50.400000393390599</v>
      </c>
      <c r="AB45">
        <v>99.996320467975806</v>
      </c>
      <c r="AC45">
        <v>102.12741155737</v>
      </c>
      <c r="AD45">
        <v>107.65057321322899</v>
      </c>
      <c r="AE45">
        <v>0</v>
      </c>
      <c r="AF45">
        <v>0</v>
      </c>
      <c r="AG45" t="str">
        <v/>
      </c>
      <c r="AH45" t="str">
        <v>Brian McCann</v>
      </c>
      <c r="AI45">
        <v>4810</v>
      </c>
    </row>
    <row r="46" spans="1:35" x14ac:dyDescent="0.45">
      <c r="A46" t="str">
        <v>Charlie Blackmon</v>
      </c>
      <c r="B46" t="str">
        <v>COL</v>
      </c>
      <c r="C46">
        <v>1624</v>
      </c>
      <c r="D46">
        <v>6165</v>
      </c>
      <c r="E46">
        <v>6825</v>
      </c>
      <c r="F46">
        <v>1805</v>
      </c>
      <c r="G46">
        <v>227</v>
      </c>
      <c r="H46">
        <v>801</v>
      </c>
      <c r="I46">
        <v>148</v>
      </c>
      <c r="J46">
        <v>0.29278183200000002</v>
      </c>
      <c r="K46">
        <v>7.1062270999999996E-2</v>
      </c>
      <c r="L46">
        <v>0.167326007</v>
      </c>
      <c r="M46">
        <v>0.35299308699999998</v>
      </c>
      <c r="N46">
        <v>0.47948094000000002</v>
      </c>
      <c r="O46">
        <v>0.83247402699999995</v>
      </c>
      <c r="P46">
        <v>0.35611197686385698</v>
      </c>
      <c r="Q46">
        <v>82.806808313573995</v>
      </c>
      <c r="R46">
        <v>-64.945488572120595</v>
      </c>
      <c r="S46">
        <v>20.732691919697601</v>
      </c>
      <c r="T46">
        <v>2.0681626176053025</v>
      </c>
      <c r="U46">
        <v>109.422824376471</v>
      </c>
      <c r="V46">
        <v>11.426375176757499</v>
      </c>
      <c r="W46">
        <v>0.42447505198060398</v>
      </c>
      <c r="X46">
        <v>6.58425659756176</v>
      </c>
      <c r="Y46">
        <v>-107.482631325721</v>
      </c>
      <c r="Z46">
        <v>-0.393039806978777</v>
      </c>
      <c r="AA46">
        <v>6.3000002130865997</v>
      </c>
      <c r="AB46">
        <v>114.930277530393</v>
      </c>
      <c r="AC46">
        <v>108.566777970461</v>
      </c>
      <c r="AD46">
        <v>114.744887031866</v>
      </c>
      <c r="AE46">
        <v>0</v>
      </c>
      <c r="AF46">
        <v>0</v>
      </c>
      <c r="AG46" t="str">
        <v/>
      </c>
      <c r="AH46" t="str">
        <v>Charlie Blackmon</v>
      </c>
      <c r="AI46">
        <v>7859</v>
      </c>
    </row>
    <row r="47" spans="1:35" x14ac:dyDescent="0.45">
      <c r="A47" t="str">
        <v>Dustin Pedroia</v>
      </c>
      <c r="B47" t="str">
        <v>BOS</v>
      </c>
      <c r="C47">
        <v>1512</v>
      </c>
      <c r="D47">
        <v>6031</v>
      </c>
      <c r="E47">
        <v>6777</v>
      </c>
      <c r="F47">
        <v>1805</v>
      </c>
      <c r="G47">
        <v>140</v>
      </c>
      <c r="H47">
        <v>725</v>
      </c>
      <c r="I47">
        <v>138</v>
      </c>
      <c r="J47">
        <v>0.29928701699999999</v>
      </c>
      <c r="K47">
        <v>9.2076139000000001E-2</v>
      </c>
      <c r="L47">
        <v>9.6502877000000001E-2</v>
      </c>
      <c r="M47">
        <v>0.365373222</v>
      </c>
      <c r="N47">
        <v>0.43923064099999998</v>
      </c>
      <c r="O47">
        <v>0.80460386299999997</v>
      </c>
      <c r="P47">
        <v>0.35204618043950497</v>
      </c>
      <c r="Q47">
        <v>121.156632060337</v>
      </c>
      <c r="R47">
        <v>65.267307043075505</v>
      </c>
      <c r="S47">
        <v>44.757502280108</v>
      </c>
      <c r="T47">
        <v>4.7954466728687146</v>
      </c>
      <c r="U47">
        <v>115.063715350474</v>
      </c>
      <c r="V47">
        <v>11.4005650579929</v>
      </c>
      <c r="W47">
        <v>0.55009458694904301</v>
      </c>
      <c r="X47">
        <v>-2.86688104679342</v>
      </c>
      <c r="Y47">
        <v>86.157776352018104</v>
      </c>
      <c r="Z47">
        <v>3.33340496534947</v>
      </c>
      <c r="AA47">
        <v>-7.3000000044703404</v>
      </c>
      <c r="AB47">
        <v>114.906679225761</v>
      </c>
      <c r="AC47">
        <v>112.00551878650199</v>
      </c>
      <c r="AD47">
        <v>105.72679387228401</v>
      </c>
      <c r="AE47">
        <v>0</v>
      </c>
      <c r="AF47">
        <v>0</v>
      </c>
      <c r="AG47" t="str">
        <v/>
      </c>
      <c r="AH47" t="str">
        <v>Dustin Pedroia</v>
      </c>
      <c r="AI47">
        <v>8370</v>
      </c>
    </row>
    <row r="48" spans="1:35" x14ac:dyDescent="0.45">
      <c r="A48" t="str">
        <v>DJ LeMahieu</v>
      </c>
      <c r="B48" t="str">
        <v>- - -</v>
      </c>
      <c r="C48">
        <v>1628</v>
      </c>
      <c r="D48">
        <v>6004</v>
      </c>
      <c r="E48">
        <v>6680</v>
      </c>
      <c r="F48">
        <v>1738</v>
      </c>
      <c r="G48">
        <v>124</v>
      </c>
      <c r="H48">
        <v>651</v>
      </c>
      <c r="I48">
        <v>93</v>
      </c>
      <c r="J48">
        <v>0.28947368400000001</v>
      </c>
      <c r="K48">
        <v>8.3982034999999997E-2</v>
      </c>
      <c r="L48">
        <v>0.15164670599999999</v>
      </c>
      <c r="M48">
        <v>0.35074514499999998</v>
      </c>
      <c r="N48">
        <v>0.41022651500000001</v>
      </c>
      <c r="O48">
        <v>0.76097166000000005</v>
      </c>
      <c r="P48">
        <v>0.33116045841404901</v>
      </c>
      <c r="Q48">
        <v>4.8181563580258597</v>
      </c>
      <c r="R48">
        <v>59.064474597573202</v>
      </c>
      <c r="S48">
        <v>26.816658096072199</v>
      </c>
      <c r="T48">
        <v>2.668488090641091</v>
      </c>
      <c r="U48">
        <v>99.931006596831594</v>
      </c>
      <c r="V48">
        <v>0.81837665662169401</v>
      </c>
      <c r="W48">
        <v>-1.23431581221002</v>
      </c>
      <c r="X48">
        <v>-19.243577967397801</v>
      </c>
      <c r="Y48">
        <v>64.210799083113599</v>
      </c>
      <c r="Z48">
        <v>-7.3935100538656098</v>
      </c>
      <c r="AA48">
        <v>4.5000000074505797</v>
      </c>
      <c r="AB48">
        <v>114.064666009296</v>
      </c>
      <c r="AC48">
        <v>108.803961819252</v>
      </c>
      <c r="AD48">
        <v>98.586712475321704</v>
      </c>
      <c r="AE48">
        <v>0</v>
      </c>
      <c r="AF48">
        <v>0</v>
      </c>
      <c r="AG48" t="str">
        <v/>
      </c>
      <c r="AH48" t="str">
        <v>DJ LeMahieu</v>
      </c>
      <c r="AI48">
        <v>9874</v>
      </c>
    </row>
    <row r="49" spans="1:35" x14ac:dyDescent="0.45">
      <c r="A49" t="str">
        <v>Mike Trout</v>
      </c>
      <c r="B49" t="str">
        <v>LAA</v>
      </c>
      <c r="C49">
        <v>1518</v>
      </c>
      <c r="D49">
        <v>5511</v>
      </c>
      <c r="E49">
        <v>6647</v>
      </c>
      <c r="F49">
        <v>1648</v>
      </c>
      <c r="G49">
        <v>378</v>
      </c>
      <c r="H49">
        <v>954</v>
      </c>
      <c r="I49">
        <v>212</v>
      </c>
      <c r="J49">
        <v>0.29903828700000001</v>
      </c>
      <c r="K49">
        <v>0.14743493299999999</v>
      </c>
      <c r="L49">
        <v>0.22340905599999999</v>
      </c>
      <c r="M49">
        <v>0.41047246399999998</v>
      </c>
      <c r="N49">
        <v>0.58083832300000005</v>
      </c>
      <c r="O49">
        <v>0.99131078699999997</v>
      </c>
      <c r="P49">
        <v>0.41527690715377602</v>
      </c>
      <c r="Q49">
        <v>544.88156462282996</v>
      </c>
      <c r="R49">
        <v>2.9255844950675902</v>
      </c>
      <c r="S49">
        <v>85.658856947178705</v>
      </c>
      <c r="T49">
        <v>9.1414590417937749</v>
      </c>
      <c r="U49">
        <v>169.45771429260901</v>
      </c>
      <c r="V49">
        <v>52.098718822002397</v>
      </c>
      <c r="W49">
        <v>-8.5544623582322696</v>
      </c>
      <c r="X49">
        <v>50.564837462268699</v>
      </c>
      <c r="Y49">
        <v>9.5276603996753693</v>
      </c>
      <c r="Z49">
        <v>20.932214728556499</v>
      </c>
      <c r="AA49">
        <v>23.8999991640448</v>
      </c>
      <c r="AB49">
        <v>118.31152329952801</v>
      </c>
      <c r="AC49">
        <v>128.58556184543801</v>
      </c>
      <c r="AD49">
        <v>140.83091465453799</v>
      </c>
      <c r="AE49">
        <v>0</v>
      </c>
      <c r="AF49">
        <v>0</v>
      </c>
      <c r="AG49" t="str">
        <v/>
      </c>
      <c r="AH49" t="str">
        <v>Mike Trout</v>
      </c>
      <c r="AI49">
        <v>10155</v>
      </c>
    </row>
    <row r="50" spans="1:35" x14ac:dyDescent="0.45">
      <c r="A50" t="str">
        <v>Brett Gardner</v>
      </c>
      <c r="B50" t="str">
        <v>NYY</v>
      </c>
      <c r="C50">
        <v>1688</v>
      </c>
      <c r="D50">
        <v>5737</v>
      </c>
      <c r="E50">
        <v>6614</v>
      </c>
      <c r="F50">
        <v>1470</v>
      </c>
      <c r="G50">
        <v>139</v>
      </c>
      <c r="H50">
        <v>578</v>
      </c>
      <c r="I50">
        <v>274</v>
      </c>
      <c r="J50">
        <v>0.25623147899999998</v>
      </c>
      <c r="K50">
        <v>0.10568491000000001</v>
      </c>
      <c r="L50">
        <v>0.18823707200000001</v>
      </c>
      <c r="M50">
        <v>0.34163483500000003</v>
      </c>
      <c r="N50">
        <v>0.39811748299999999</v>
      </c>
      <c r="O50">
        <v>0.73975231799999996</v>
      </c>
      <c r="P50">
        <v>0.32594497111945098</v>
      </c>
      <c r="Q50">
        <v>23.8117034190998</v>
      </c>
      <c r="R50">
        <v>81.958675459027205</v>
      </c>
      <c r="S50">
        <v>37.173830148337998</v>
      </c>
      <c r="T50">
        <v>3.5676306185016329</v>
      </c>
      <c r="U50">
        <v>103.108686629484</v>
      </c>
      <c r="V50">
        <v>10.446917622350099</v>
      </c>
      <c r="W50">
        <v>3.4737393229865901</v>
      </c>
      <c r="X50">
        <v>68.815174441784606</v>
      </c>
      <c r="Y50">
        <v>46.283091947436297</v>
      </c>
      <c r="Z50">
        <v>24.021899726241799</v>
      </c>
      <c r="AA50">
        <v>33.200000405311499</v>
      </c>
      <c r="AB50">
        <v>100.22188296017799</v>
      </c>
      <c r="AC50">
        <v>106.06004536616</v>
      </c>
      <c r="AD50">
        <v>95.726524468481799</v>
      </c>
      <c r="AE50">
        <v>0</v>
      </c>
      <c r="AF50">
        <v>0</v>
      </c>
      <c r="AG50" t="str">
        <v/>
      </c>
      <c r="AH50" t="str">
        <v>Brett Gardner</v>
      </c>
      <c r="AI50">
        <v>9927</v>
      </c>
    </row>
    <row r="51" spans="1:35" x14ac:dyDescent="0.45">
      <c r="A51" t="str">
        <v>Starlin Castro</v>
      </c>
      <c r="B51" t="str">
        <v>- - -</v>
      </c>
      <c r="C51">
        <v>1573</v>
      </c>
      <c r="D51">
        <v>6148</v>
      </c>
      <c r="E51">
        <v>6579</v>
      </c>
      <c r="F51">
        <v>1722</v>
      </c>
      <c r="G51">
        <v>138</v>
      </c>
      <c r="H51">
        <v>678</v>
      </c>
      <c r="I51">
        <v>89</v>
      </c>
      <c r="J51">
        <v>0.28009108599999999</v>
      </c>
      <c r="K51">
        <v>5.1375588E-2</v>
      </c>
      <c r="L51">
        <v>0.168414652</v>
      </c>
      <c r="M51">
        <v>0.31928169200000001</v>
      </c>
      <c r="N51">
        <v>0.412329212</v>
      </c>
      <c r="O51">
        <v>0.73161090399999995</v>
      </c>
      <c r="P51">
        <v>0.31589288572266699</v>
      </c>
      <c r="Q51">
        <v>-27.5221711705505</v>
      </c>
      <c r="R51">
        <v>13.926255017518899</v>
      </c>
      <c r="S51">
        <v>22.942620877632798</v>
      </c>
      <c r="T51">
        <v>2.3628128303728628</v>
      </c>
      <c r="U51">
        <v>96.514260373891204</v>
      </c>
      <c r="V51">
        <v>-4.1420397982001296</v>
      </c>
      <c r="W51">
        <v>-2.2618553232996801</v>
      </c>
      <c r="X51">
        <v>-18.331232607364601</v>
      </c>
      <c r="Y51">
        <v>62.413379758596399</v>
      </c>
      <c r="Z51">
        <v>-7.6353219002485204</v>
      </c>
      <c r="AA51">
        <v>-0.99999995529651597</v>
      </c>
      <c r="AB51">
        <v>108.75037411483299</v>
      </c>
      <c r="AC51">
        <v>98.045827896406806</v>
      </c>
      <c r="AD51">
        <v>99.300680496024697</v>
      </c>
      <c r="AE51">
        <v>0</v>
      </c>
      <c r="AF51">
        <v>0</v>
      </c>
      <c r="AG51" t="str">
        <v/>
      </c>
      <c r="AH51" t="str">
        <v>Starlin Castro</v>
      </c>
      <c r="AI51">
        <v>4579</v>
      </c>
    </row>
    <row r="52" spans="1:35" x14ac:dyDescent="0.45">
      <c r="A52" t="str">
        <v>Marcus Semien</v>
      </c>
      <c r="B52" t="str">
        <v>- - -</v>
      </c>
      <c r="C52">
        <v>1502</v>
      </c>
      <c r="D52">
        <v>5895</v>
      </c>
      <c r="E52">
        <v>6539</v>
      </c>
      <c r="F52">
        <v>1505</v>
      </c>
      <c r="G52">
        <v>238</v>
      </c>
      <c r="H52">
        <v>739</v>
      </c>
      <c r="I52">
        <v>128</v>
      </c>
      <c r="J52">
        <v>0.255301102</v>
      </c>
      <c r="K52">
        <v>8.8851505999999997E-2</v>
      </c>
      <c r="L52">
        <v>0.185349441</v>
      </c>
      <c r="M52">
        <v>0.32276833500000002</v>
      </c>
      <c r="N52">
        <v>0.44037319699999999</v>
      </c>
      <c r="O52">
        <v>0.76314153200000001</v>
      </c>
      <c r="P52">
        <v>0.32852435828388299</v>
      </c>
      <c r="Q52">
        <v>78.269336884973598</v>
      </c>
      <c r="R52">
        <v>-4.0809816122055</v>
      </c>
      <c r="S52">
        <v>36.422757470892201</v>
      </c>
      <c r="T52">
        <v>3.9284199136381734</v>
      </c>
      <c r="U52">
        <v>109.629050444467</v>
      </c>
      <c r="V52">
        <v>-3.5319022238254498</v>
      </c>
      <c r="W52">
        <v>-10.440891804842799</v>
      </c>
      <c r="X52">
        <v>18.8339573934208</v>
      </c>
      <c r="Y52">
        <v>42.086703956127103</v>
      </c>
      <c r="Z52">
        <v>3.5986152708064698</v>
      </c>
      <c r="AA52">
        <v>15.300000123679601</v>
      </c>
      <c r="AB52">
        <v>102.47231923994801</v>
      </c>
      <c r="AC52">
        <v>101.73079600303799</v>
      </c>
      <c r="AD52">
        <v>106.456314047879</v>
      </c>
      <c r="AE52">
        <v>0</v>
      </c>
      <c r="AF52">
        <v>0</v>
      </c>
      <c r="AG52" t="str">
        <v/>
      </c>
      <c r="AH52" t="str">
        <v>Marcus Semien</v>
      </c>
      <c r="AI52">
        <v>12533</v>
      </c>
    </row>
    <row r="53" spans="1:35" x14ac:dyDescent="0.45">
      <c r="A53" t="str">
        <v>Xander Bogaerts</v>
      </c>
      <c r="B53" t="str">
        <v>- - -</v>
      </c>
      <c r="C53">
        <v>1530</v>
      </c>
      <c r="D53">
        <v>5858</v>
      </c>
      <c r="E53">
        <v>6517</v>
      </c>
      <c r="F53">
        <v>1693</v>
      </c>
      <c r="G53">
        <v>186</v>
      </c>
      <c r="H53">
        <v>785</v>
      </c>
      <c r="I53">
        <v>106</v>
      </c>
      <c r="J53">
        <v>0.28900648600000001</v>
      </c>
      <c r="K53">
        <v>8.3627435E-2</v>
      </c>
      <c r="L53">
        <v>0.18045112699999999</v>
      </c>
      <c r="M53">
        <v>0.35196560100000002</v>
      </c>
      <c r="N53">
        <v>0.45083646199999999</v>
      </c>
      <c r="O53">
        <v>0.80280206300000001</v>
      </c>
      <c r="P53">
        <v>0.345790141620756</v>
      </c>
      <c r="Q53">
        <v>128.42098128089299</v>
      </c>
      <c r="R53">
        <v>-30.155075818300201</v>
      </c>
      <c r="S53">
        <v>40.686891547593099</v>
      </c>
      <c r="T53">
        <v>4.3080238109216218</v>
      </c>
      <c r="U53">
        <v>116.106440801358</v>
      </c>
      <c r="V53">
        <v>9.0677081048488599</v>
      </c>
      <c r="W53">
        <v>0.93403342318239801</v>
      </c>
      <c r="X53">
        <v>26.09685476101</v>
      </c>
      <c r="Y53">
        <v>29.466540426015801</v>
      </c>
      <c r="Z53">
        <v>5.9550247786100901</v>
      </c>
      <c r="AA53">
        <v>20.300000555813298</v>
      </c>
      <c r="AB53">
        <v>115.08286673578699</v>
      </c>
      <c r="AC53">
        <v>110.35237468523501</v>
      </c>
      <c r="AD53">
        <v>108.516714081091</v>
      </c>
      <c r="AE53">
        <v>0</v>
      </c>
      <c r="AF53">
        <v>0</v>
      </c>
      <c r="AG53" t="str">
        <v/>
      </c>
      <c r="AH53" t="str">
        <v>Xander Bogaerts</v>
      </c>
      <c r="AI53">
        <v>12161</v>
      </c>
    </row>
    <row r="54" spans="1:35" x14ac:dyDescent="0.45">
      <c r="A54" t="str">
        <v>Howie Kendrick</v>
      </c>
      <c r="B54" t="str">
        <v>- - -</v>
      </c>
      <c r="C54">
        <v>1621</v>
      </c>
      <c r="D54">
        <v>5950</v>
      </c>
      <c r="E54">
        <v>6421</v>
      </c>
      <c r="F54">
        <v>1747</v>
      </c>
      <c r="G54">
        <v>127</v>
      </c>
      <c r="H54">
        <v>724</v>
      </c>
      <c r="I54">
        <v>126</v>
      </c>
      <c r="J54">
        <v>0.29361344499999997</v>
      </c>
      <c r="K54">
        <v>5.4352904E-2</v>
      </c>
      <c r="L54">
        <v>0.17162435700000001</v>
      </c>
      <c r="M54">
        <v>0.33718930699999999</v>
      </c>
      <c r="N54">
        <v>0.42991596599999998</v>
      </c>
      <c r="O54">
        <v>0.76710527299999998</v>
      </c>
      <c r="P54">
        <v>0.33260612419036301</v>
      </c>
      <c r="Q54">
        <v>66.626181850394502</v>
      </c>
      <c r="R54">
        <v>28.778048872947601</v>
      </c>
      <c r="S54">
        <v>31.442153575277299</v>
      </c>
      <c r="T54">
        <v>3.1422756811813217</v>
      </c>
      <c r="U54">
        <v>108.63943816000901</v>
      </c>
      <c r="V54">
        <v>5.7122101066633997</v>
      </c>
      <c r="W54">
        <v>-2.5144161783468202</v>
      </c>
      <c r="X54">
        <v>-0.40916317689698101</v>
      </c>
      <c r="Y54">
        <v>25.818508714437399</v>
      </c>
      <c r="Z54">
        <v>1.3374355436535501</v>
      </c>
      <c r="AA54">
        <v>11.6000007241964</v>
      </c>
      <c r="AB54">
        <v>112.774397621418</v>
      </c>
      <c r="AC54">
        <v>103.01413276093299</v>
      </c>
      <c r="AD54">
        <v>103.199042120871</v>
      </c>
      <c r="AE54">
        <v>0</v>
      </c>
      <c r="AF54">
        <v>0</v>
      </c>
      <c r="AG54" t="str">
        <v/>
      </c>
      <c r="AH54" t="str">
        <v>Howie Kendrick</v>
      </c>
      <c r="AI54">
        <v>4229</v>
      </c>
    </row>
    <row r="55" spans="1:35" x14ac:dyDescent="0.45">
      <c r="A55" t="str">
        <v>Christian Yelich</v>
      </c>
      <c r="B55" t="str">
        <v>- - -</v>
      </c>
      <c r="C55">
        <v>1466</v>
      </c>
      <c r="D55">
        <v>5535</v>
      </c>
      <c r="E55">
        <v>6383</v>
      </c>
      <c r="F55">
        <v>1590</v>
      </c>
      <c r="G55">
        <v>204</v>
      </c>
      <c r="H55">
        <v>748</v>
      </c>
      <c r="I55">
        <v>205</v>
      </c>
      <c r="J55">
        <v>0.287262872</v>
      </c>
      <c r="K55">
        <v>0.120632931</v>
      </c>
      <c r="L55">
        <v>0.21635594499999999</v>
      </c>
      <c r="M55">
        <v>0.377195734</v>
      </c>
      <c r="N55">
        <v>0.46576332399999998</v>
      </c>
      <c r="O55">
        <v>0.84295905800000004</v>
      </c>
      <c r="P55">
        <v>0.36306441667448702</v>
      </c>
      <c r="Q55">
        <v>234.79620632403399</v>
      </c>
      <c r="R55">
        <v>-14.591898381709999</v>
      </c>
      <c r="S55">
        <v>42.978731433076497</v>
      </c>
      <c r="T55">
        <v>4.7493550423999951</v>
      </c>
      <c r="U55">
        <v>129.79185416991501</v>
      </c>
      <c r="V55">
        <v>28.821662068367001</v>
      </c>
      <c r="W55">
        <v>1.2962718367575901</v>
      </c>
      <c r="X55">
        <v>46.806523094419298</v>
      </c>
      <c r="Y55">
        <v>-70.521817147731696</v>
      </c>
      <c r="Z55">
        <v>19.860906342510098</v>
      </c>
      <c r="AA55">
        <v>28.3999995440244</v>
      </c>
      <c r="AB55">
        <v>112.91640583791801</v>
      </c>
      <c r="AC55">
        <v>116.13237230138</v>
      </c>
      <c r="AD55">
        <v>111.466653175997</v>
      </c>
      <c r="AE55">
        <v>0</v>
      </c>
      <c r="AF55">
        <v>0</v>
      </c>
      <c r="AG55" t="str">
        <v/>
      </c>
      <c r="AH55" t="str">
        <v>Christian Yelich</v>
      </c>
      <c r="AI55">
        <v>11477</v>
      </c>
    </row>
    <row r="56" spans="1:35" x14ac:dyDescent="0.45">
      <c r="A56" t="str">
        <v>Nick Castellanos</v>
      </c>
      <c r="B56" t="str">
        <v>- - -</v>
      </c>
      <c r="C56">
        <v>1541</v>
      </c>
      <c r="D56">
        <v>5865</v>
      </c>
      <c r="E56">
        <v>6361</v>
      </c>
      <c r="F56">
        <v>1605</v>
      </c>
      <c r="G56">
        <v>233</v>
      </c>
      <c r="H56">
        <v>848</v>
      </c>
      <c r="I56">
        <v>38</v>
      </c>
      <c r="J56">
        <v>0.27365728900000003</v>
      </c>
      <c r="K56">
        <v>6.2883194000000003E-2</v>
      </c>
      <c r="L56">
        <v>0.23329665099999999</v>
      </c>
      <c r="M56">
        <v>0.32306241099999999</v>
      </c>
      <c r="N56">
        <v>0.47024722899999999</v>
      </c>
      <c r="O56">
        <v>0.79330964000000004</v>
      </c>
      <c r="P56">
        <v>0.33756463946284099</v>
      </c>
      <c r="Q56">
        <v>90.653798946408799</v>
      </c>
      <c r="R56">
        <v>-99.855182051658602</v>
      </c>
      <c r="S56">
        <v>14.6211459758717</v>
      </c>
      <c r="T56">
        <v>1.5370705049261619</v>
      </c>
      <c r="U56">
        <v>111.308168512637</v>
      </c>
      <c r="V56">
        <v>7.84201356768608</v>
      </c>
      <c r="W56">
        <v>0.15454863143304901</v>
      </c>
      <c r="X56">
        <v>-20.290327125927401</v>
      </c>
      <c r="Y56">
        <v>-140.57019248604701</v>
      </c>
      <c r="Z56">
        <v>-6.86242997064255</v>
      </c>
      <c r="AA56">
        <v>-13.3999999985098</v>
      </c>
      <c r="AB56">
        <v>108.849228993634</v>
      </c>
      <c r="AC56">
        <v>100.716958407435</v>
      </c>
      <c r="AD56">
        <v>112.799378143274</v>
      </c>
      <c r="AE56">
        <v>0</v>
      </c>
      <c r="AF56">
        <v>0</v>
      </c>
      <c r="AG56" t="str">
        <v/>
      </c>
      <c r="AH56" t="str">
        <v>Nick Castellanos</v>
      </c>
      <c r="AI56">
        <v>11737</v>
      </c>
    </row>
    <row r="57" spans="1:35" x14ac:dyDescent="0.45">
      <c r="A57" t="str">
        <v>Brandon Crawford</v>
      </c>
      <c r="B57" t="str">
        <v>- - -</v>
      </c>
      <c r="C57">
        <v>1684</v>
      </c>
      <c r="D57">
        <v>5646</v>
      </c>
      <c r="E57">
        <v>6318</v>
      </c>
      <c r="F57">
        <v>1404</v>
      </c>
      <c r="G57">
        <v>147</v>
      </c>
      <c r="H57">
        <v>748</v>
      </c>
      <c r="I57">
        <v>47</v>
      </c>
      <c r="J57">
        <v>0.24867162500000001</v>
      </c>
      <c r="K57">
        <v>8.6103197000000006E-2</v>
      </c>
      <c r="L57">
        <v>0.20481164900000001</v>
      </c>
      <c r="M57">
        <v>0.31801616199999999</v>
      </c>
      <c r="N57">
        <v>0.39461565700000001</v>
      </c>
      <c r="O57">
        <v>0.71263181900000006</v>
      </c>
      <c r="P57">
        <v>0.30673172978195601</v>
      </c>
      <c r="Q57">
        <v>-41.650652697038304</v>
      </c>
      <c r="R57">
        <v>71.303055167198096</v>
      </c>
      <c r="S57">
        <v>30.874733738352099</v>
      </c>
      <c r="T57">
        <v>2.9701347182975297</v>
      </c>
      <c r="U57">
        <v>94.578214512167506</v>
      </c>
      <c r="V57">
        <v>-0.80519874393939905</v>
      </c>
      <c r="W57">
        <v>1.92398906657431</v>
      </c>
      <c r="X57">
        <v>-3.5914090564474401</v>
      </c>
      <c r="Y57">
        <v>141.90144586563099</v>
      </c>
      <c r="Z57">
        <v>-9.1899544605985195</v>
      </c>
      <c r="AA57">
        <v>5.8999999389052302</v>
      </c>
      <c r="AB57">
        <v>97.276670898620495</v>
      </c>
      <c r="AC57">
        <v>97.7018401153817</v>
      </c>
      <c r="AD57">
        <v>94.811977005334299</v>
      </c>
      <c r="AE57">
        <v>0</v>
      </c>
      <c r="AF57">
        <v>0</v>
      </c>
      <c r="AG57" t="str">
        <v/>
      </c>
      <c r="AH57" t="str">
        <v>Brandon Crawford</v>
      </c>
      <c r="AI57">
        <v>5343</v>
      </c>
    </row>
    <row r="58" spans="1:35" x14ac:dyDescent="0.45">
      <c r="A58" t="str">
        <v>Justin Turner</v>
      </c>
      <c r="B58" t="str">
        <v>- - -</v>
      </c>
      <c r="C58">
        <v>1678</v>
      </c>
      <c r="D58">
        <v>5540</v>
      </c>
      <c r="E58">
        <v>6311</v>
      </c>
      <c r="F58">
        <v>1580</v>
      </c>
      <c r="G58">
        <v>198</v>
      </c>
      <c r="H58">
        <v>814</v>
      </c>
      <c r="I58">
        <v>45</v>
      </c>
      <c r="J58">
        <v>0.28519855500000002</v>
      </c>
      <c r="K58">
        <v>9.0635398000000006E-2</v>
      </c>
      <c r="L58">
        <v>0.15449215599999999</v>
      </c>
      <c r="M58">
        <v>0.36267047200000002</v>
      </c>
      <c r="N58">
        <v>0.45830324900000002</v>
      </c>
      <c r="O58">
        <v>0.82097372099999999</v>
      </c>
      <c r="P58">
        <v>0.35496849155304599</v>
      </c>
      <c r="Q58">
        <v>202.897322106715</v>
      </c>
      <c r="R58">
        <v>-7.1658174544572804</v>
      </c>
      <c r="S58">
        <v>36.0358528480308</v>
      </c>
      <c r="T58">
        <v>3.479027509762211</v>
      </c>
      <c r="U58">
        <v>126.291886848413</v>
      </c>
      <c r="V58">
        <v>21.806218578014501</v>
      </c>
      <c r="W58">
        <v>-1.31576071959348</v>
      </c>
      <c r="X58">
        <v>-28.0115154180675</v>
      </c>
      <c r="Y58">
        <v>-27.655646027065799</v>
      </c>
      <c r="Z58">
        <v>-2.83970908261835</v>
      </c>
      <c r="AA58">
        <v>-9.1999997496604902</v>
      </c>
      <c r="AB58">
        <v>112.56619847890001</v>
      </c>
      <c r="AC58">
        <v>112.037860210172</v>
      </c>
      <c r="AD58">
        <v>110.26217912112099</v>
      </c>
      <c r="AE58">
        <v>0</v>
      </c>
      <c r="AF58">
        <v>0</v>
      </c>
      <c r="AG58" t="str">
        <v/>
      </c>
      <c r="AH58" t="str">
        <v>Justin Turner</v>
      </c>
      <c r="AI58">
        <v>5235</v>
      </c>
    </row>
    <row r="59" spans="1:35" x14ac:dyDescent="0.45">
      <c r="A59" t="str">
        <v>Mookie Betts</v>
      </c>
      <c r="B59" t="str">
        <v>- - -</v>
      </c>
      <c r="C59">
        <v>1381</v>
      </c>
      <c r="D59">
        <v>5494</v>
      </c>
      <c r="E59">
        <v>6273</v>
      </c>
      <c r="F59">
        <v>1615</v>
      </c>
      <c r="G59">
        <v>271</v>
      </c>
      <c r="H59">
        <v>831</v>
      </c>
      <c r="I59">
        <v>188</v>
      </c>
      <c r="J59">
        <v>0.293957044</v>
      </c>
      <c r="K59">
        <v>0.107604017</v>
      </c>
      <c r="L59">
        <v>0.136457835</v>
      </c>
      <c r="M59">
        <v>0.37310575800000001</v>
      </c>
      <c r="N59">
        <v>0.52366217599999998</v>
      </c>
      <c r="O59">
        <v>0.89676793399999999</v>
      </c>
      <c r="P59">
        <v>0.380115954901944</v>
      </c>
      <c r="Q59">
        <v>303.86991293429901</v>
      </c>
      <c r="R59">
        <v>62.122554719447997</v>
      </c>
      <c r="S59">
        <v>59.684612002719497</v>
      </c>
      <c r="T59">
        <v>7.0013809880090934</v>
      </c>
      <c r="U59">
        <v>139.91303788194799</v>
      </c>
      <c r="V59">
        <v>33.321951925754497</v>
      </c>
      <c r="W59">
        <v>0.233969722022315</v>
      </c>
      <c r="X59">
        <v>44.737862318288499</v>
      </c>
      <c r="Y59">
        <v>24.949474498629499</v>
      </c>
      <c r="Z59">
        <v>15.473656326066701</v>
      </c>
      <c r="AA59">
        <v>30.0000004842877</v>
      </c>
      <c r="AB59">
        <v>116.85827567182</v>
      </c>
      <c r="AC59">
        <v>116.318170278632</v>
      </c>
      <c r="AD59">
        <v>125.435604255293</v>
      </c>
      <c r="AE59">
        <v>0</v>
      </c>
      <c r="AF59">
        <v>0</v>
      </c>
      <c r="AG59" t="str">
        <v/>
      </c>
      <c r="AH59" t="str">
        <v>Mookie Betts</v>
      </c>
      <c r="AI59">
        <v>13611</v>
      </c>
    </row>
    <row r="60" spans="1:35" x14ac:dyDescent="0.45">
      <c r="A60" t="str">
        <v>Salvador Perez</v>
      </c>
      <c r="B60" t="str">
        <v>KCR</v>
      </c>
      <c r="C60">
        <v>1552</v>
      </c>
      <c r="D60">
        <v>5880</v>
      </c>
      <c r="E60">
        <v>6263</v>
      </c>
      <c r="F60">
        <v>1571</v>
      </c>
      <c r="G60">
        <v>273</v>
      </c>
      <c r="H60">
        <v>916</v>
      </c>
      <c r="I60">
        <v>6</v>
      </c>
      <c r="J60">
        <v>0.26717687000000001</v>
      </c>
      <c r="K60">
        <v>3.8799297000000003E-2</v>
      </c>
      <c r="L60">
        <v>0.18808877500000001</v>
      </c>
      <c r="M60">
        <v>0.30324332900000001</v>
      </c>
      <c r="N60">
        <v>0.458673469</v>
      </c>
      <c r="O60">
        <v>0.76191679800000001</v>
      </c>
      <c r="P60">
        <v>0.32430920709541899</v>
      </c>
      <c r="Q60">
        <v>22.425728567653799</v>
      </c>
      <c r="R60">
        <v>-76.301708757877293</v>
      </c>
      <c r="S60">
        <v>18.2660907908726</v>
      </c>
      <c r="T60">
        <v>1.9066409201812893</v>
      </c>
      <c r="U60">
        <v>102.92946486951899</v>
      </c>
      <c r="V60">
        <v>6.2040776461362803</v>
      </c>
      <c r="W60">
        <v>4.5059160015009301</v>
      </c>
      <c r="X60">
        <v>-45.6443139684852</v>
      </c>
      <c r="Y60">
        <v>-9.5681657195091194</v>
      </c>
      <c r="Z60">
        <v>-4.5477350128348899</v>
      </c>
      <c r="AA60">
        <v>-25.0000003129243</v>
      </c>
      <c r="AB60">
        <v>106.68114284299401</v>
      </c>
      <c r="AC60">
        <v>95.555757263896993</v>
      </c>
      <c r="AD60">
        <v>112.005966594017</v>
      </c>
      <c r="AE60">
        <v>0</v>
      </c>
      <c r="AF60">
        <v>0</v>
      </c>
      <c r="AG60" t="str">
        <v/>
      </c>
      <c r="AH60" t="str">
        <v>Salvador Perez</v>
      </c>
      <c r="AI60">
        <v>7304</v>
      </c>
    </row>
    <row r="61" spans="1:35" x14ac:dyDescent="0.45">
      <c r="A61" t="str">
        <v>José Abreu</v>
      </c>
      <c r="B61" t="str">
        <v>- - -</v>
      </c>
      <c r="C61">
        <v>1446</v>
      </c>
      <c r="D61">
        <v>5607</v>
      </c>
      <c r="E61">
        <v>6220</v>
      </c>
      <c r="F61">
        <v>1587</v>
      </c>
      <c r="G61">
        <v>263</v>
      </c>
      <c r="H61">
        <v>960</v>
      </c>
      <c r="I61">
        <v>11</v>
      </c>
      <c r="J61">
        <v>0.28303905800000001</v>
      </c>
      <c r="K61">
        <v>6.9453375999999997E-2</v>
      </c>
      <c r="L61">
        <v>0.20032154299999999</v>
      </c>
      <c r="M61">
        <v>0.34469453300000003</v>
      </c>
      <c r="N61">
        <v>0.48831817300000002</v>
      </c>
      <c r="O61">
        <v>0.83301270599999999</v>
      </c>
      <c r="P61">
        <v>0.35356642926994603</v>
      </c>
      <c r="Q61">
        <v>189.20764614903101</v>
      </c>
      <c r="R61">
        <v>-8.5891531705856305</v>
      </c>
      <c r="S61">
        <v>26.345638917226999</v>
      </c>
      <c r="T61">
        <v>2.9515861027598711</v>
      </c>
      <c r="U61">
        <v>125.84412973601199</v>
      </c>
      <c r="V61">
        <v>14.9342969357967</v>
      </c>
      <c r="W61">
        <v>-3.62399797879281</v>
      </c>
      <c r="X61">
        <v>-20.348587785381799</v>
      </c>
      <c r="Y61">
        <v>-123.854380249977</v>
      </c>
      <c r="Z61">
        <v>-5.2993873399682299</v>
      </c>
      <c r="AA61">
        <v>-10.099999688565701</v>
      </c>
      <c r="AB61">
        <v>112.754547005079</v>
      </c>
      <c r="AC61">
        <v>108.31171086314301</v>
      </c>
      <c r="AD61">
        <v>117.7660869876</v>
      </c>
      <c r="AE61">
        <v>0</v>
      </c>
      <c r="AF61">
        <v>0</v>
      </c>
      <c r="AG61" t="str">
        <v/>
      </c>
      <c r="AH61" t="str">
        <v>Jose Abreu</v>
      </c>
      <c r="AI61">
        <v>15676</v>
      </c>
    </row>
    <row r="62" spans="1:35" x14ac:dyDescent="0.45">
      <c r="A62" t="str">
        <v>Kyle Seager</v>
      </c>
      <c r="B62" t="str">
        <v>SEA</v>
      </c>
      <c r="C62">
        <v>1480</v>
      </c>
      <c r="D62">
        <v>5561</v>
      </c>
      <c r="E62">
        <v>6204</v>
      </c>
      <c r="F62">
        <v>1395</v>
      </c>
      <c r="G62">
        <v>242</v>
      </c>
      <c r="H62">
        <v>807</v>
      </c>
      <c r="I62">
        <v>55</v>
      </c>
      <c r="J62">
        <v>0.25085416199999999</v>
      </c>
      <c r="K62">
        <v>8.5912314000000004E-2</v>
      </c>
      <c r="L62">
        <v>0.18052869099999999</v>
      </c>
      <c r="M62">
        <v>0.321180835</v>
      </c>
      <c r="N62">
        <v>0.44200683299999999</v>
      </c>
      <c r="O62">
        <v>0.76318766800000004</v>
      </c>
      <c r="P62">
        <v>0.32812058061148502</v>
      </c>
      <c r="Q62">
        <v>79.285486204581403</v>
      </c>
      <c r="R62">
        <v>32.401186227798398</v>
      </c>
      <c r="S62">
        <v>34.096623464977398</v>
      </c>
      <c r="T62">
        <v>3.7321979738691478</v>
      </c>
      <c r="U62">
        <v>110.96548985364799</v>
      </c>
      <c r="V62">
        <v>10.607064440846401</v>
      </c>
      <c r="W62">
        <v>4.5686576284276104</v>
      </c>
      <c r="X62">
        <v>-10.3256233639549</v>
      </c>
      <c r="Y62">
        <v>52.095406584441598</v>
      </c>
      <c r="Z62">
        <v>-3.9104044816922299</v>
      </c>
      <c r="AA62">
        <v>-9.9000002220273</v>
      </c>
      <c r="AB62">
        <v>98.814889792725296</v>
      </c>
      <c r="AC62">
        <v>100.342429614891</v>
      </c>
      <c r="AD62">
        <v>106.490489273639</v>
      </c>
      <c r="AE62">
        <v>0</v>
      </c>
      <c r="AF62">
        <v>0</v>
      </c>
      <c r="AG62" t="str">
        <v/>
      </c>
      <c r="AH62" t="str">
        <v>Kyle Seager</v>
      </c>
      <c r="AI62">
        <v>9785</v>
      </c>
    </row>
    <row r="63" spans="1:35" x14ac:dyDescent="0.45">
      <c r="A63" t="str">
        <v>Marcell Ozuna</v>
      </c>
      <c r="B63" t="str">
        <v>- - -</v>
      </c>
      <c r="C63">
        <v>1469</v>
      </c>
      <c r="D63">
        <v>5558</v>
      </c>
      <c r="E63">
        <v>6123</v>
      </c>
      <c r="F63">
        <v>1514</v>
      </c>
      <c r="G63">
        <v>275</v>
      </c>
      <c r="H63">
        <v>880</v>
      </c>
      <c r="I63">
        <v>29</v>
      </c>
      <c r="J63">
        <v>0.27240014299999998</v>
      </c>
      <c r="K63">
        <v>8.3292503000000004E-2</v>
      </c>
      <c r="L63">
        <v>0.219826882</v>
      </c>
      <c r="M63">
        <v>0.33447712400000001</v>
      </c>
      <c r="N63">
        <v>0.47535084500000002</v>
      </c>
      <c r="O63">
        <v>0.80982796899999998</v>
      </c>
      <c r="P63">
        <v>0.34667651892020901</v>
      </c>
      <c r="Q63">
        <v>147.929605656652</v>
      </c>
      <c r="R63">
        <v>17.5284937210381</v>
      </c>
      <c r="S63">
        <v>29.562709959751999</v>
      </c>
      <c r="T63">
        <v>3.2601490901836785</v>
      </c>
      <c r="U63">
        <v>119.433056868536</v>
      </c>
      <c r="V63">
        <v>11.9541647005826</v>
      </c>
      <c r="W63">
        <v>-2.6357523038841402</v>
      </c>
      <c r="X63">
        <v>-6.2629542988724998</v>
      </c>
      <c r="Y63">
        <v>-49.452530246227902</v>
      </c>
      <c r="Z63">
        <v>-5.6503937584347996</v>
      </c>
      <c r="AA63">
        <v>3.5000002533197399</v>
      </c>
      <c r="AB63">
        <v>107.216742164965</v>
      </c>
      <c r="AC63">
        <v>103.107622239973</v>
      </c>
      <c r="AD63">
        <v>114.19874829093899</v>
      </c>
      <c r="AE63">
        <v>0</v>
      </c>
      <c r="AF63">
        <v>0</v>
      </c>
      <c r="AG63" t="str">
        <v/>
      </c>
      <c r="AH63" t="str">
        <v>Marcell Ozuna</v>
      </c>
      <c r="AI63">
        <v>10324</v>
      </c>
    </row>
    <row r="64" spans="1:35" x14ac:dyDescent="0.45">
      <c r="A64" t="str">
        <v>Francisco Lindor</v>
      </c>
      <c r="B64" t="str">
        <v>- - -</v>
      </c>
      <c r="C64">
        <v>1375</v>
      </c>
      <c r="D64">
        <v>5442</v>
      </c>
      <c r="E64">
        <v>6116</v>
      </c>
      <c r="F64">
        <v>1492</v>
      </c>
      <c r="G64">
        <v>248</v>
      </c>
      <c r="H64">
        <v>770</v>
      </c>
      <c r="I64">
        <v>185</v>
      </c>
      <c r="J64">
        <v>0.27416391000000001</v>
      </c>
      <c r="K64">
        <v>8.5513407E-2</v>
      </c>
      <c r="L64">
        <v>0.16170699799999999</v>
      </c>
      <c r="M64">
        <v>0.34165981899999998</v>
      </c>
      <c r="N64">
        <v>0.47629547900000002</v>
      </c>
      <c r="O64">
        <v>0.817955298</v>
      </c>
      <c r="P64">
        <v>0.34799129143172502</v>
      </c>
      <c r="Q64">
        <v>149.311825007663</v>
      </c>
      <c r="R64">
        <v>103.675026416778</v>
      </c>
      <c r="S64">
        <v>54.2349513566502</v>
      </c>
      <c r="T64">
        <v>6.3898633598380599</v>
      </c>
      <c r="U64">
        <v>120.262457757032</v>
      </c>
      <c r="V64">
        <v>15.3407684192061</v>
      </c>
      <c r="W64">
        <v>-0.24391474220328199</v>
      </c>
      <c r="X64">
        <v>11.636995769338601</v>
      </c>
      <c r="Y64">
        <v>162.665086984634</v>
      </c>
      <c r="Z64">
        <v>12.714088118867901</v>
      </c>
      <c r="AA64">
        <v>4.5999999120831401</v>
      </c>
      <c r="AB64">
        <v>109.265473265241</v>
      </c>
      <c r="AC64">
        <v>106.66683357373</v>
      </c>
      <c r="AD64">
        <v>113.98728378392801</v>
      </c>
      <c r="AE64">
        <v>0</v>
      </c>
      <c r="AF64">
        <v>0</v>
      </c>
      <c r="AG64" t="str">
        <v/>
      </c>
      <c r="AH64" t="str">
        <v>Francisco Lindor</v>
      </c>
      <c r="AI64">
        <v>12916</v>
      </c>
    </row>
    <row r="65" spans="1:35" x14ac:dyDescent="0.45">
      <c r="A65" t="str">
        <v>José Ramírez</v>
      </c>
      <c r="B65" t="str">
        <v>CLE</v>
      </c>
      <c r="C65">
        <v>1451</v>
      </c>
      <c r="D65">
        <v>5377</v>
      </c>
      <c r="E65">
        <v>6086</v>
      </c>
      <c r="F65">
        <v>1500</v>
      </c>
      <c r="G65">
        <v>255</v>
      </c>
      <c r="H65">
        <v>864</v>
      </c>
      <c r="I65">
        <v>243</v>
      </c>
      <c r="J65">
        <v>0.27896596600000001</v>
      </c>
      <c r="K65">
        <v>9.8586919999999995E-2</v>
      </c>
      <c r="L65">
        <v>0.119618797</v>
      </c>
      <c r="M65">
        <v>0.35229146</v>
      </c>
      <c r="N65">
        <v>0.50381253400000003</v>
      </c>
      <c r="O65">
        <v>0.85610399400000003</v>
      </c>
      <c r="P65">
        <v>0.35978311930423801</v>
      </c>
      <c r="Q65">
        <v>212.779210338279</v>
      </c>
      <c r="R65">
        <v>35.586823463439899</v>
      </c>
      <c r="S65">
        <v>51.508254573762002</v>
      </c>
      <c r="T65">
        <v>5.750749304582663</v>
      </c>
      <c r="U65">
        <v>129.189864457656</v>
      </c>
      <c r="V65">
        <v>21.970238152891302</v>
      </c>
      <c r="W65">
        <v>-0.74497905199652603</v>
      </c>
      <c r="X65">
        <v>45.579262973275</v>
      </c>
      <c r="Y65">
        <v>42.280920542776499</v>
      </c>
      <c r="Z65">
        <v>20.570501716341798</v>
      </c>
      <c r="AA65">
        <v>23.3999997675418</v>
      </c>
      <c r="AB65">
        <v>111.98199323619301</v>
      </c>
      <c r="AC65">
        <v>111.013476592144</v>
      </c>
      <c r="AD65">
        <v>121.91547086154</v>
      </c>
      <c r="AE65">
        <v>0</v>
      </c>
      <c r="AF65">
        <v>0</v>
      </c>
      <c r="AG65" t="str">
        <v/>
      </c>
      <c r="AH65" t="str">
        <v>Jose Ramirez</v>
      </c>
      <c r="AI65">
        <v>13510</v>
      </c>
    </row>
    <row r="66" spans="1:35" x14ac:dyDescent="0.45">
      <c r="A66" t="str">
        <v>Starling Marte</v>
      </c>
      <c r="B66" t="str">
        <v>- - -</v>
      </c>
      <c r="C66">
        <v>1432</v>
      </c>
      <c r="D66">
        <v>5458</v>
      </c>
      <c r="E66">
        <v>5978</v>
      </c>
      <c r="F66">
        <v>1560</v>
      </c>
      <c r="G66">
        <v>154</v>
      </c>
      <c r="H66">
        <v>633</v>
      </c>
      <c r="I66">
        <v>354</v>
      </c>
      <c r="J66">
        <v>0.28581898100000003</v>
      </c>
      <c r="K66">
        <v>5.3529607999999999E-2</v>
      </c>
      <c r="L66">
        <v>0.20056875199999999</v>
      </c>
      <c r="M66">
        <v>0.34195064600000002</v>
      </c>
      <c r="N66">
        <v>0.44137046499999999</v>
      </c>
      <c r="O66">
        <v>0.78332111100000001</v>
      </c>
      <c r="P66">
        <v>0.339289149665575</v>
      </c>
      <c r="Q66">
        <v>110.67524009346</v>
      </c>
      <c r="R66">
        <v>21.0555016994476</v>
      </c>
      <c r="S66">
        <v>35.148458604210099</v>
      </c>
      <c r="T66">
        <v>3.9762921046662263</v>
      </c>
      <c r="U66">
        <v>115.587780207365</v>
      </c>
      <c r="V66">
        <v>19.187470935284999</v>
      </c>
      <c r="W66">
        <v>2.5692802171903599</v>
      </c>
      <c r="X66">
        <v>47.476476989686397</v>
      </c>
      <c r="Y66">
        <v>-9.8658170104026794</v>
      </c>
      <c r="Z66">
        <v>25.985724411904801</v>
      </c>
      <c r="AA66">
        <v>21.400000520050501</v>
      </c>
      <c r="AB66">
        <v>112.445999210952</v>
      </c>
      <c r="AC66">
        <v>105.55160913020001</v>
      </c>
      <c r="AD66">
        <v>106.40388648362</v>
      </c>
      <c r="AE66">
        <v>0</v>
      </c>
      <c r="AF66">
        <v>0</v>
      </c>
      <c r="AG66" t="str">
        <v/>
      </c>
      <c r="AH66" t="str">
        <v>Starling Marte</v>
      </c>
      <c r="AI66">
        <v>9241</v>
      </c>
    </row>
    <row r="67" spans="1:35" x14ac:dyDescent="0.45">
      <c r="A67" t="str">
        <v>Eugenio Suárez</v>
      </c>
      <c r="B67" t="str">
        <v>- - -</v>
      </c>
      <c r="C67">
        <v>1471</v>
      </c>
      <c r="D67">
        <v>5232</v>
      </c>
      <c r="E67">
        <v>5970</v>
      </c>
      <c r="F67">
        <v>1300</v>
      </c>
      <c r="G67">
        <v>276</v>
      </c>
      <c r="H67">
        <v>831</v>
      </c>
      <c r="I67">
        <v>32</v>
      </c>
      <c r="J67">
        <v>0.248470948</v>
      </c>
      <c r="K67">
        <v>9.8157453000000006E-2</v>
      </c>
      <c r="L67">
        <v>0.27102177500000002</v>
      </c>
      <c r="M67">
        <v>0.330984734</v>
      </c>
      <c r="N67">
        <v>0.45718654399999997</v>
      </c>
      <c r="O67">
        <v>0.78817127799999998</v>
      </c>
      <c r="P67">
        <v>0.33802365138187102</v>
      </c>
      <c r="Q67">
        <v>84.970237876854199</v>
      </c>
      <c r="R67">
        <v>1.79148123413324</v>
      </c>
      <c r="S67">
        <v>29.2872662919014</v>
      </c>
      <c r="T67">
        <v>3.2253821477144982</v>
      </c>
      <c r="U67">
        <v>111.62781201847</v>
      </c>
      <c r="V67">
        <v>7.6290237405337296</v>
      </c>
      <c r="W67">
        <v>-0.68113530973744196</v>
      </c>
      <c r="X67">
        <v>-19.0211104888003</v>
      </c>
      <c r="Y67">
        <v>25.7443788796663</v>
      </c>
      <c r="Z67">
        <v>-7.0279754286166201</v>
      </c>
      <c r="AA67">
        <v>-16.800000295042899</v>
      </c>
      <c r="AB67">
        <v>98.247707278887603</v>
      </c>
      <c r="AC67">
        <v>102.354072162649</v>
      </c>
      <c r="AD67">
        <v>109.47846298433301</v>
      </c>
      <c r="AE67">
        <v>0</v>
      </c>
      <c r="AF67">
        <v>0</v>
      </c>
      <c r="AG67" t="str">
        <v/>
      </c>
      <c r="AH67" t="str">
        <v>Eugenio Suarez</v>
      </c>
      <c r="AI67">
        <v>12552</v>
      </c>
    </row>
    <row r="68" spans="1:35" x14ac:dyDescent="0.45">
      <c r="A68" t="str">
        <v>Ian Desmond</v>
      </c>
      <c r="B68" t="str">
        <v>- - -</v>
      </c>
      <c r="C68">
        <v>1478</v>
      </c>
      <c r="D68">
        <v>5442</v>
      </c>
      <c r="E68">
        <v>5944</v>
      </c>
      <c r="F68">
        <v>1432</v>
      </c>
      <c r="G68">
        <v>181</v>
      </c>
      <c r="H68">
        <v>711</v>
      </c>
      <c r="I68">
        <v>181</v>
      </c>
      <c r="J68">
        <v>0.26313855200000003</v>
      </c>
      <c r="K68">
        <v>6.5107671000000006E-2</v>
      </c>
      <c r="L68">
        <v>0.235868102</v>
      </c>
      <c r="M68">
        <v>0.31500592100000002</v>
      </c>
      <c r="N68">
        <v>0.42741639100000001</v>
      </c>
      <c r="O68">
        <v>0.74242231199999997</v>
      </c>
      <c r="P68">
        <v>0.321468766350469</v>
      </c>
      <c r="Q68">
        <v>-33.044520071617299</v>
      </c>
      <c r="R68">
        <v>-26.797989070415401</v>
      </c>
      <c r="S68">
        <v>18.551047780349101</v>
      </c>
      <c r="T68">
        <v>2.0333354130017285</v>
      </c>
      <c r="U68">
        <v>95.6651733661256</v>
      </c>
      <c r="V68">
        <v>2.8124523889273401</v>
      </c>
      <c r="W68">
        <v>-1.2857746124410301</v>
      </c>
      <c r="X68">
        <v>23.038079064106501</v>
      </c>
      <c r="Y68">
        <v>-1.34759229421615</v>
      </c>
      <c r="Z68">
        <v>9.7558505346532893</v>
      </c>
      <c r="AA68">
        <v>14.8999997228384</v>
      </c>
      <c r="AB68">
        <v>101.72859665735101</v>
      </c>
      <c r="AC68">
        <v>96.615770157610697</v>
      </c>
      <c r="AD68">
        <v>103.193258584966</v>
      </c>
      <c r="AE68">
        <v>0</v>
      </c>
      <c r="AF68">
        <v>0</v>
      </c>
      <c r="AG68" t="str">
        <v/>
      </c>
      <c r="AH68" t="str">
        <v>Ian Desmond</v>
      </c>
      <c r="AI68">
        <v>6885</v>
      </c>
    </row>
    <row r="69" spans="1:35" x14ac:dyDescent="0.45">
      <c r="A69" t="str">
        <v>Jean Segura</v>
      </c>
      <c r="B69" t="str">
        <v>- - -</v>
      </c>
      <c r="C69">
        <v>1413</v>
      </c>
      <c r="D69">
        <v>5496</v>
      </c>
      <c r="E69">
        <v>5937</v>
      </c>
      <c r="F69">
        <v>1545</v>
      </c>
      <c r="G69">
        <v>110</v>
      </c>
      <c r="H69">
        <v>513</v>
      </c>
      <c r="I69">
        <v>211</v>
      </c>
      <c r="J69">
        <v>0.28111353700000002</v>
      </c>
      <c r="K69">
        <v>5.4404581E-2</v>
      </c>
      <c r="L69">
        <v>0.138790635</v>
      </c>
      <c r="M69">
        <v>0.32718348000000003</v>
      </c>
      <c r="N69">
        <v>0.401382823</v>
      </c>
      <c r="O69">
        <v>0.72856630300000003</v>
      </c>
      <c r="P69">
        <v>0.31598751918405898</v>
      </c>
      <c r="Q69">
        <v>-27.117544267395601</v>
      </c>
      <c r="R69">
        <v>5.6262852854088097</v>
      </c>
      <c r="S69">
        <v>24.544787796051502</v>
      </c>
      <c r="T69">
        <v>2.8140521040059046</v>
      </c>
      <c r="U69">
        <v>95.929402287455801</v>
      </c>
      <c r="V69">
        <v>1.21116612711921</v>
      </c>
      <c r="W69">
        <v>2.4123826689259</v>
      </c>
      <c r="X69">
        <v>23.936466302024201</v>
      </c>
      <c r="Y69">
        <v>53.013104756082598</v>
      </c>
      <c r="Z69">
        <v>8.0922847643960196</v>
      </c>
      <c r="AA69">
        <v>18</v>
      </c>
      <c r="AB69">
        <v>110.39227114480801</v>
      </c>
      <c r="AC69">
        <v>100.95322835839001</v>
      </c>
      <c r="AD69">
        <v>96.209585121099806</v>
      </c>
      <c r="AE69">
        <v>0</v>
      </c>
      <c r="AF69">
        <v>0</v>
      </c>
      <c r="AG69" t="str">
        <v/>
      </c>
      <c r="AH69" t="str">
        <v>Jean Segura</v>
      </c>
      <c r="AI69">
        <v>5933</v>
      </c>
    </row>
    <row r="70" spans="1:35" x14ac:dyDescent="0.45">
      <c r="A70" t="str">
        <v>Carlos Pena</v>
      </c>
      <c r="B70" t="str">
        <v>- - -</v>
      </c>
      <c r="C70">
        <v>1493</v>
      </c>
      <c r="D70">
        <v>4949</v>
      </c>
      <c r="E70">
        <v>5893</v>
      </c>
      <c r="F70">
        <v>1146</v>
      </c>
      <c r="G70">
        <v>286</v>
      </c>
      <c r="H70">
        <v>818</v>
      </c>
      <c r="I70">
        <v>29</v>
      </c>
      <c r="J70">
        <v>0.231561931</v>
      </c>
      <c r="K70">
        <v>0.13863906300000001</v>
      </c>
      <c r="L70">
        <v>0.26760563300000001</v>
      </c>
      <c r="M70">
        <v>0.34624532699999999</v>
      </c>
      <c r="N70">
        <v>0.46211355799999998</v>
      </c>
      <c r="O70">
        <v>0.80835888499999997</v>
      </c>
      <c r="P70">
        <v>0.35005404871554002</v>
      </c>
      <c r="Q70">
        <v>125.332245578879</v>
      </c>
      <c r="R70">
        <v>-28.940088510513299</v>
      </c>
      <c r="S70">
        <v>18.848500074707399</v>
      </c>
      <c r="T70">
        <v>2.045182191629336</v>
      </c>
      <c r="U70">
        <v>117.04434161382</v>
      </c>
      <c r="V70">
        <v>15.172152280807399</v>
      </c>
      <c r="W70">
        <v>1.3366900369986701</v>
      </c>
      <c r="X70">
        <v>2.71973911242093</v>
      </c>
      <c r="Y70">
        <v>-137.776993986219</v>
      </c>
      <c r="Z70">
        <v>-6.8802605835953701</v>
      </c>
      <c r="AA70">
        <v>-6.2000002786517099</v>
      </c>
      <c r="AB70">
        <v>87.400160358568897</v>
      </c>
      <c r="AC70">
        <v>104.41806146678699</v>
      </c>
      <c r="AD70">
        <v>109.949810034474</v>
      </c>
      <c r="AE70">
        <v>0</v>
      </c>
      <c r="AF70">
        <v>0</v>
      </c>
      <c r="AG70" t="str">
        <v/>
      </c>
      <c r="AH70" t="str">
        <v>Carlos Pena</v>
      </c>
      <c r="AI70">
        <v>934</v>
      </c>
    </row>
    <row r="71" spans="1:35" x14ac:dyDescent="0.45">
      <c r="A71" t="str">
        <v>Chase Headley</v>
      </c>
      <c r="B71" t="str">
        <v>- - -</v>
      </c>
      <c r="C71">
        <v>1436</v>
      </c>
      <c r="D71">
        <v>5088</v>
      </c>
      <c r="E71">
        <v>5761</v>
      </c>
      <c r="F71">
        <v>1336</v>
      </c>
      <c r="G71">
        <v>130</v>
      </c>
      <c r="H71">
        <v>596</v>
      </c>
      <c r="I71">
        <v>93</v>
      </c>
      <c r="J71">
        <v>0.26257861599999999</v>
      </c>
      <c r="K71">
        <v>9.9635478999999999E-2</v>
      </c>
      <c r="L71">
        <v>0.22530810600000001</v>
      </c>
      <c r="M71">
        <v>0.34230635599999998</v>
      </c>
      <c r="N71">
        <v>0.39897798699999998</v>
      </c>
      <c r="O71">
        <v>0.74128434300000001</v>
      </c>
      <c r="P71">
        <v>0.32679059456346998</v>
      </c>
      <c r="Q71">
        <v>48.994167097010603</v>
      </c>
      <c r="R71">
        <v>21.952154278755099</v>
      </c>
      <c r="S71">
        <v>26.745490244544801</v>
      </c>
      <c r="T71">
        <v>3.0172488994542186</v>
      </c>
      <c r="U71">
        <v>107.24967171921401</v>
      </c>
      <c r="V71">
        <v>3.1567626558244202</v>
      </c>
      <c r="W71">
        <v>-5.8464417982820303</v>
      </c>
      <c r="X71">
        <v>-5.20852543413639E-2</v>
      </c>
      <c r="Y71">
        <v>24.217818662524198</v>
      </c>
      <c r="Z71">
        <v>2.3547940067946902</v>
      </c>
      <c r="AA71">
        <v>0.99999973177909796</v>
      </c>
      <c r="AB71">
        <v>101.140884937512</v>
      </c>
      <c r="AC71">
        <v>104.830872438989</v>
      </c>
      <c r="AD71">
        <v>96.420815001189894</v>
      </c>
      <c r="AE71">
        <v>0</v>
      </c>
      <c r="AF71">
        <v>0</v>
      </c>
      <c r="AG71" t="str">
        <v/>
      </c>
      <c r="AH71" t="str">
        <v>Chase Headley</v>
      </c>
      <c r="AI71">
        <v>4720</v>
      </c>
    </row>
    <row r="72" spans="1:35" x14ac:dyDescent="0.45">
      <c r="A72" t="str">
        <v>Daniel Murphy</v>
      </c>
      <c r="B72" t="str">
        <v>- - -</v>
      </c>
      <c r="C72">
        <v>1452</v>
      </c>
      <c r="D72">
        <v>5308</v>
      </c>
      <c r="E72">
        <v>5755</v>
      </c>
      <c r="F72">
        <v>1572</v>
      </c>
      <c r="G72">
        <v>138</v>
      </c>
      <c r="H72">
        <v>735</v>
      </c>
      <c r="I72">
        <v>68</v>
      </c>
      <c r="J72">
        <v>0.29615674400000003</v>
      </c>
      <c r="K72">
        <v>6.3249347999999997E-2</v>
      </c>
      <c r="L72">
        <v>0.123197219</v>
      </c>
      <c r="M72">
        <v>0.34134029500000002</v>
      </c>
      <c r="N72">
        <v>0.45497362400000002</v>
      </c>
      <c r="O72">
        <v>0.79631391900000004</v>
      </c>
      <c r="P72">
        <v>0.34045030136564303</v>
      </c>
      <c r="Q72">
        <v>87.134698024900203</v>
      </c>
      <c r="R72">
        <v>-52.791750848293297</v>
      </c>
      <c r="S72">
        <v>20.915396715079499</v>
      </c>
      <c r="T72">
        <v>2.3335359971369689</v>
      </c>
      <c r="U72">
        <v>112.582302368044</v>
      </c>
      <c r="V72">
        <v>13.0300514567643</v>
      </c>
      <c r="W72">
        <v>0.68852423785448202</v>
      </c>
      <c r="X72">
        <v>-3.4509380348026697E-2</v>
      </c>
      <c r="Y72">
        <v>-67.968952924013095</v>
      </c>
      <c r="Z72">
        <v>-0.45440860185772097</v>
      </c>
      <c r="AA72">
        <v>5.3000001013278899</v>
      </c>
      <c r="AB72">
        <v>114.163992452073</v>
      </c>
      <c r="AC72">
        <v>104.020918742668</v>
      </c>
      <c r="AD72">
        <v>109.076771537873</v>
      </c>
      <c r="AE72">
        <v>0</v>
      </c>
      <c r="AF72">
        <v>0</v>
      </c>
      <c r="AG72" t="str">
        <v/>
      </c>
      <c r="AH72" t="str">
        <v>Daniel Murphy</v>
      </c>
      <c r="AI72">
        <v>4316</v>
      </c>
    </row>
    <row r="73" spans="1:35" x14ac:dyDescent="0.45">
      <c r="A73" t="str">
        <v>Mike Moustakas</v>
      </c>
      <c r="B73" t="str">
        <v>- - -</v>
      </c>
      <c r="C73">
        <v>1427</v>
      </c>
      <c r="D73">
        <v>5060</v>
      </c>
      <c r="E73">
        <v>5577</v>
      </c>
      <c r="F73">
        <v>1252</v>
      </c>
      <c r="G73">
        <v>215</v>
      </c>
      <c r="H73">
        <v>683</v>
      </c>
      <c r="I73">
        <v>21</v>
      </c>
      <c r="J73">
        <v>0.24743082999999999</v>
      </c>
      <c r="K73">
        <v>7.1543839999999997E-2</v>
      </c>
      <c r="L73">
        <v>0.17357001899999999</v>
      </c>
      <c r="M73">
        <v>0.307236487</v>
      </c>
      <c r="N73">
        <v>0.43142292399999999</v>
      </c>
      <c r="O73">
        <v>0.73865941099999999</v>
      </c>
      <c r="P73">
        <v>0.31676344479676599</v>
      </c>
      <c r="Q73">
        <v>-24.752103592698901</v>
      </c>
      <c r="R73">
        <v>5.5226547122001604</v>
      </c>
      <c r="S73">
        <v>15.1379138691774</v>
      </c>
      <c r="T73">
        <v>1.7185298155618349</v>
      </c>
      <c r="U73">
        <v>95.869257325714301</v>
      </c>
      <c r="V73">
        <v>-4.6779520064592299</v>
      </c>
      <c r="W73">
        <v>-4.0341017745582803</v>
      </c>
      <c r="X73">
        <v>-21.8965755950193</v>
      </c>
      <c r="Y73">
        <v>9.0023068711161596</v>
      </c>
      <c r="Z73">
        <v>-3.7631288643460699</v>
      </c>
      <c r="AA73">
        <v>-19.600000225007498</v>
      </c>
      <c r="AB73">
        <v>97.392257317413893</v>
      </c>
      <c r="AC73">
        <v>95.478614285558905</v>
      </c>
      <c r="AD73">
        <v>103.514511533145</v>
      </c>
      <c r="AE73">
        <v>0</v>
      </c>
      <c r="AF73">
        <v>0</v>
      </c>
      <c r="AG73" t="str">
        <v/>
      </c>
      <c r="AH73" t="str">
        <v>Mike Moustakas</v>
      </c>
      <c r="AI73">
        <v>4892</v>
      </c>
    </row>
    <row r="74" spans="1:35" x14ac:dyDescent="0.45">
      <c r="A74" t="str">
        <v>Carlos González</v>
      </c>
      <c r="B74" t="str">
        <v>- - -</v>
      </c>
      <c r="C74">
        <v>1377</v>
      </c>
      <c r="D74">
        <v>5033</v>
      </c>
      <c r="E74">
        <v>5551</v>
      </c>
      <c r="F74">
        <v>1432</v>
      </c>
      <c r="G74">
        <v>234</v>
      </c>
      <c r="H74">
        <v>785</v>
      </c>
      <c r="I74">
        <v>122</v>
      </c>
      <c r="J74">
        <v>0.284522153</v>
      </c>
      <c r="K74">
        <v>8.0706179000000003E-2</v>
      </c>
      <c r="L74">
        <v>0.22338317399999999</v>
      </c>
      <c r="M74">
        <v>0.34307359300000001</v>
      </c>
      <c r="N74">
        <v>0.49990065500000003</v>
      </c>
      <c r="O74">
        <v>0.84297424799999998</v>
      </c>
      <c r="P74">
        <v>0.35909536656275198</v>
      </c>
      <c r="Q74">
        <v>71.401243077580105</v>
      </c>
      <c r="R74">
        <v>22.968762977048701</v>
      </c>
      <c r="S74">
        <v>25.034782355569799</v>
      </c>
      <c r="T74">
        <v>2.9452685124199762</v>
      </c>
      <c r="U74">
        <v>111.26687425445699</v>
      </c>
      <c r="V74">
        <v>7.1865226924419403</v>
      </c>
      <c r="W74">
        <v>-4.0287299743056897</v>
      </c>
      <c r="X74">
        <v>17.901714680716299</v>
      </c>
      <c r="Y74">
        <v>-24.530651057139</v>
      </c>
      <c r="Z74">
        <v>7.2507084291428301</v>
      </c>
      <c r="AA74">
        <v>6.8999997377395603</v>
      </c>
      <c r="AB74">
        <v>109.36831245595801</v>
      </c>
      <c r="AC74">
        <v>104.42254418273301</v>
      </c>
      <c r="AD74">
        <v>120.59085537739099</v>
      </c>
      <c r="AE74">
        <v>0</v>
      </c>
      <c r="AF74">
        <v>0</v>
      </c>
      <c r="AG74" t="str">
        <v/>
      </c>
      <c r="AH74" t="str">
        <v>Carlos Gonzalez</v>
      </c>
      <c r="AI74">
        <v>7287</v>
      </c>
    </row>
    <row r="75" spans="1:35" x14ac:dyDescent="0.45">
      <c r="A75" t="str">
        <v>Brandon Belt</v>
      </c>
      <c r="B75" t="str">
        <v>- - -</v>
      </c>
      <c r="C75">
        <v>1413</v>
      </c>
      <c r="D75">
        <v>4729</v>
      </c>
      <c r="E75">
        <v>5483</v>
      </c>
      <c r="F75">
        <v>1232</v>
      </c>
      <c r="G75">
        <v>194</v>
      </c>
      <c r="H75">
        <v>627</v>
      </c>
      <c r="I75">
        <v>47</v>
      </c>
      <c r="J75">
        <v>0.26052019399999998</v>
      </c>
      <c r="K75">
        <v>0.12365493299999999</v>
      </c>
      <c r="L75">
        <v>0.24548604700000001</v>
      </c>
      <c r="M75">
        <v>0.357168916</v>
      </c>
      <c r="N75">
        <v>0.460139564</v>
      </c>
      <c r="O75">
        <v>0.81730848</v>
      </c>
      <c r="P75">
        <v>0.35222700526072498</v>
      </c>
      <c r="Q75">
        <v>166.24813623506199</v>
      </c>
      <c r="R75">
        <v>26.289556154981199</v>
      </c>
      <c r="S75">
        <v>27.038924131063201</v>
      </c>
      <c r="T75">
        <v>3.1000040405040616</v>
      </c>
      <c r="U75">
        <v>125.064711097952</v>
      </c>
      <c r="V75">
        <v>13.213337093591599</v>
      </c>
      <c r="W75">
        <v>-4.3472814100730401</v>
      </c>
      <c r="X75">
        <v>-8.4638025478925503</v>
      </c>
      <c r="Y75">
        <v>-70.731989016756401</v>
      </c>
      <c r="Z75">
        <v>-3.7700615243520499</v>
      </c>
      <c r="AA75">
        <v>-14.199999734759301</v>
      </c>
      <c r="AB75">
        <v>101.767048958328</v>
      </c>
      <c r="AC75">
        <v>109.66600335106899</v>
      </c>
      <c r="AD75">
        <v>110.36957449093801</v>
      </c>
      <c r="AE75">
        <v>0</v>
      </c>
      <c r="AF75">
        <v>0</v>
      </c>
      <c r="AG75" t="str">
        <v/>
      </c>
      <c r="AH75" t="str">
        <v>Brandon Belt</v>
      </c>
      <c r="AI75">
        <v>10264</v>
      </c>
    </row>
    <row r="76" spans="1:35" x14ac:dyDescent="0.45">
      <c r="A76" t="str">
        <v>Troy Tulowitzki</v>
      </c>
      <c r="B76" t="str">
        <v>- - -</v>
      </c>
      <c r="C76">
        <v>1291</v>
      </c>
      <c r="D76">
        <v>4804</v>
      </c>
      <c r="E76">
        <v>5415</v>
      </c>
      <c r="F76">
        <v>1391</v>
      </c>
      <c r="G76">
        <v>225</v>
      </c>
      <c r="H76">
        <v>780</v>
      </c>
      <c r="I76">
        <v>57</v>
      </c>
      <c r="J76">
        <v>0.289550374</v>
      </c>
      <c r="K76">
        <v>9.4367496999999995E-2</v>
      </c>
      <c r="L76">
        <v>0.166204986</v>
      </c>
      <c r="M76">
        <v>0.360592044</v>
      </c>
      <c r="N76">
        <v>0.495004163</v>
      </c>
      <c r="O76">
        <v>0.85559620700000005</v>
      </c>
      <c r="P76">
        <v>0.36807517791074701</v>
      </c>
      <c r="Q76">
        <v>117.49002056638901</v>
      </c>
      <c r="R76">
        <v>35.981862217187803</v>
      </c>
      <c r="S76">
        <v>37.781653871892303</v>
      </c>
      <c r="T76">
        <v>4.7409976198656496</v>
      </c>
      <c r="U76">
        <v>118.77986091002001</v>
      </c>
      <c r="V76">
        <v>7.1701257303357098</v>
      </c>
      <c r="W76">
        <v>-4.6413536004304303</v>
      </c>
      <c r="X76">
        <v>-17.299547139555202</v>
      </c>
      <c r="Y76">
        <v>91.8511716425418</v>
      </c>
      <c r="Z76">
        <v>-6.0748776677064598</v>
      </c>
      <c r="AA76">
        <v>-4.9000002071261397</v>
      </c>
      <c r="AB76">
        <v>110.504795919853</v>
      </c>
      <c r="AC76">
        <v>109.373096088336</v>
      </c>
      <c r="AD76">
        <v>119.154123161318</v>
      </c>
      <c r="AE76">
        <v>0</v>
      </c>
      <c r="AF76">
        <v>0</v>
      </c>
      <c r="AG76" t="str">
        <v/>
      </c>
      <c r="AH76" t="str">
        <v>Troy Tulowitzki</v>
      </c>
      <c r="AI76">
        <v>3531</v>
      </c>
    </row>
    <row r="77" spans="1:35" x14ac:dyDescent="0.45">
      <c r="A77" t="str">
        <v>Carlos Gómez</v>
      </c>
      <c r="B77" t="str">
        <v>- - -</v>
      </c>
      <c r="C77">
        <v>1461</v>
      </c>
      <c r="D77">
        <v>4724</v>
      </c>
      <c r="E77">
        <v>5227</v>
      </c>
      <c r="F77">
        <v>1189</v>
      </c>
      <c r="G77">
        <v>145</v>
      </c>
      <c r="H77">
        <v>546</v>
      </c>
      <c r="I77">
        <v>268</v>
      </c>
      <c r="J77">
        <v>0.25169348000000002</v>
      </c>
      <c r="K77">
        <v>6.1029271000000003E-2</v>
      </c>
      <c r="L77">
        <v>0.24086473999999999</v>
      </c>
      <c r="M77">
        <v>0.31262060899999999</v>
      </c>
      <c r="N77">
        <v>0.41109229400000002</v>
      </c>
      <c r="O77">
        <v>0.72371290300000002</v>
      </c>
      <c r="P77">
        <v>0.31669711877685303</v>
      </c>
      <c r="Q77">
        <v>-35.291953689148599</v>
      </c>
      <c r="R77">
        <v>70.902456931769805</v>
      </c>
      <c r="S77">
        <v>26.33812264002</v>
      </c>
      <c r="T77">
        <v>2.9204489169632031</v>
      </c>
      <c r="U77">
        <v>95.113037227087503</v>
      </c>
      <c r="V77">
        <v>-3.82371215894818</v>
      </c>
      <c r="W77">
        <v>-3.9009209424945799</v>
      </c>
      <c r="X77">
        <v>39.016566096805001</v>
      </c>
      <c r="Y77">
        <v>77.804042287170802</v>
      </c>
      <c r="Z77">
        <v>20.202353606931801</v>
      </c>
      <c r="AA77">
        <v>9.4999994486570305</v>
      </c>
      <c r="AB77">
        <v>96.897444698532595</v>
      </c>
      <c r="AC77">
        <v>95.921053880425504</v>
      </c>
      <c r="AD77">
        <v>99.514339179771596</v>
      </c>
      <c r="AE77">
        <v>0</v>
      </c>
      <c r="AF77">
        <v>0</v>
      </c>
      <c r="AG77" t="str">
        <v/>
      </c>
      <c r="AH77" t="str">
        <v>Carlos Gomez</v>
      </c>
      <c r="AI77">
        <v>4881</v>
      </c>
    </row>
    <row r="78" spans="1:35" x14ac:dyDescent="0.45">
      <c r="A78" t="str">
        <v>Jed Lowrie</v>
      </c>
      <c r="B78" t="str">
        <v>- - -</v>
      </c>
      <c r="C78">
        <v>1307</v>
      </c>
      <c r="D78">
        <v>4615</v>
      </c>
      <c r="E78">
        <v>5196</v>
      </c>
      <c r="F78">
        <v>1185</v>
      </c>
      <c r="G78">
        <v>121</v>
      </c>
      <c r="H78">
        <v>594</v>
      </c>
      <c r="I78">
        <v>8</v>
      </c>
      <c r="J78">
        <v>0.25677139700000001</v>
      </c>
      <c r="K78">
        <v>9.6805234000000004E-2</v>
      </c>
      <c r="L78">
        <v>0.17224788199999999</v>
      </c>
      <c r="M78">
        <v>0.32999228899999999</v>
      </c>
      <c r="N78">
        <v>0.40606717199999998</v>
      </c>
      <c r="O78">
        <v>0.73605946099999997</v>
      </c>
      <c r="P78">
        <v>0.32152662276760402</v>
      </c>
      <c r="Q78">
        <v>20.052989552694701</v>
      </c>
      <c r="R78">
        <v>-2.24221523106098</v>
      </c>
      <c r="S78">
        <v>19.8586739331739</v>
      </c>
      <c r="T78">
        <v>2.4614423696818455</v>
      </c>
      <c r="U78">
        <v>103.20868023315001</v>
      </c>
      <c r="V78">
        <v>4.33263546787202</v>
      </c>
      <c r="W78">
        <v>1.15906250259676</v>
      </c>
      <c r="X78">
        <v>-12.733784901210999</v>
      </c>
      <c r="Y78">
        <v>12.678297355771001</v>
      </c>
      <c r="Z78">
        <v>-3.5408259576652199</v>
      </c>
      <c r="AA78">
        <v>-9.8000001758337003</v>
      </c>
      <c r="AB78">
        <v>100.633062069348</v>
      </c>
      <c r="AC78">
        <v>102.58207896791799</v>
      </c>
      <c r="AD78">
        <v>98.343749379360602</v>
      </c>
      <c r="AE78">
        <v>0</v>
      </c>
      <c r="AF78">
        <v>0</v>
      </c>
      <c r="AG78" t="str">
        <v/>
      </c>
      <c r="AH78" t="str">
        <v>Jed Lowrie</v>
      </c>
      <c r="AI78">
        <v>4418</v>
      </c>
    </row>
    <row r="79" spans="1:35" x14ac:dyDescent="0.45">
      <c r="A79" t="str">
        <v>Neil Walker</v>
      </c>
      <c r="B79" t="str">
        <v>- - -</v>
      </c>
      <c r="C79">
        <v>1306</v>
      </c>
      <c r="D79">
        <v>4583</v>
      </c>
      <c r="E79">
        <v>5152</v>
      </c>
      <c r="F79">
        <v>1224</v>
      </c>
      <c r="G79">
        <v>149</v>
      </c>
      <c r="H79">
        <v>609</v>
      </c>
      <c r="I79">
        <v>32</v>
      </c>
      <c r="J79">
        <v>0.26707396900000002</v>
      </c>
      <c r="K79">
        <v>8.9285714000000002E-2</v>
      </c>
      <c r="L79">
        <v>0.18070652100000001</v>
      </c>
      <c r="M79">
        <v>0.338195254</v>
      </c>
      <c r="N79">
        <v>0.42614008199999998</v>
      </c>
      <c r="O79">
        <v>0.76433533600000003</v>
      </c>
      <c r="P79">
        <v>0.33252718516225799</v>
      </c>
      <c r="Q79">
        <v>63.359554708425101</v>
      </c>
      <c r="R79">
        <v>-42.866535127162898</v>
      </c>
      <c r="S79">
        <v>19.7635951129201</v>
      </c>
      <c r="T79">
        <v>2.4515332375903953</v>
      </c>
      <c r="U79">
        <v>110.520115245824</v>
      </c>
      <c r="V79">
        <v>11.4073362573981</v>
      </c>
      <c r="W79">
        <v>1.7577646246637799</v>
      </c>
      <c r="X79">
        <v>-6.5031111007556305E-2</v>
      </c>
      <c r="Y79">
        <v>-37.038910344243</v>
      </c>
      <c r="Z79">
        <v>-6.2981519808527002</v>
      </c>
      <c r="AA79">
        <v>8.7999998331069893</v>
      </c>
      <c r="AB79">
        <v>103.182843537953</v>
      </c>
      <c r="AC79">
        <v>103.61390086671</v>
      </c>
      <c r="AD79">
        <v>103.07732634123001</v>
      </c>
      <c r="AE79">
        <v>0</v>
      </c>
      <c r="AF79">
        <v>0</v>
      </c>
      <c r="AG79" t="str">
        <v/>
      </c>
      <c r="AH79" t="str">
        <v>Neil Walker</v>
      </c>
      <c r="AI79">
        <v>7539</v>
      </c>
    </row>
    <row r="80" spans="1:35" x14ac:dyDescent="0.45">
      <c r="A80" t="str">
        <v>Eduardo Escobar</v>
      </c>
      <c r="B80" t="str">
        <v>- - -</v>
      </c>
      <c r="C80">
        <v>1364</v>
      </c>
      <c r="D80">
        <v>4691</v>
      </c>
      <c r="E80">
        <v>5121</v>
      </c>
      <c r="F80">
        <v>1185</v>
      </c>
      <c r="G80">
        <v>164</v>
      </c>
      <c r="H80">
        <v>636</v>
      </c>
      <c r="I80">
        <v>23</v>
      </c>
      <c r="J80">
        <v>0.25261138300000002</v>
      </c>
      <c r="K80">
        <v>6.8541299999999999E-2</v>
      </c>
      <c r="L80">
        <v>0.20367115699999999</v>
      </c>
      <c r="M80">
        <v>0.30526727999999997</v>
      </c>
      <c r="N80">
        <v>0.42975911300000003</v>
      </c>
      <c r="O80">
        <v>0.73502639299999994</v>
      </c>
      <c r="P80">
        <v>0.31350567472445501</v>
      </c>
      <c r="Q80">
        <v>-29.160540848516</v>
      </c>
      <c r="R80">
        <v>-8.0287962853908503</v>
      </c>
      <c r="S80">
        <v>15.558939927954899</v>
      </c>
      <c r="T80">
        <v>1.847909287631007</v>
      </c>
      <c r="U80">
        <v>95.163465895494895</v>
      </c>
      <c r="V80">
        <v>-3.7699916032142902</v>
      </c>
      <c r="W80">
        <v>-1.13436935538451</v>
      </c>
      <c r="X80">
        <v>5.60959046706557E-2</v>
      </c>
      <c r="Y80">
        <v>10.161071395967101</v>
      </c>
      <c r="Z80">
        <v>-6.1301968405023199</v>
      </c>
      <c r="AA80">
        <v>2.0000000521540602</v>
      </c>
      <c r="AB80">
        <v>100.03314545174101</v>
      </c>
      <c r="AC80">
        <v>94.772798256867205</v>
      </c>
      <c r="AD80">
        <v>102.810074507633</v>
      </c>
      <c r="AE80">
        <v>0</v>
      </c>
      <c r="AF80">
        <v>0</v>
      </c>
      <c r="AG80" t="str">
        <v/>
      </c>
      <c r="AH80" t="str">
        <v>Eduardo Escobar</v>
      </c>
      <c r="AI80">
        <v>6153</v>
      </c>
    </row>
    <row r="81" spans="1:35" x14ac:dyDescent="0.45">
      <c r="A81" t="str">
        <v>Pablo Sandoval</v>
      </c>
      <c r="B81" t="str">
        <v>- - -</v>
      </c>
      <c r="C81">
        <v>1380</v>
      </c>
      <c r="D81">
        <v>4609</v>
      </c>
      <c r="E81">
        <v>5052</v>
      </c>
      <c r="F81">
        <v>1279</v>
      </c>
      <c r="G81">
        <v>153</v>
      </c>
      <c r="H81">
        <v>639</v>
      </c>
      <c r="I81">
        <v>12</v>
      </c>
      <c r="J81">
        <v>0.27750054200000002</v>
      </c>
      <c r="K81">
        <v>7.0665083000000004E-2</v>
      </c>
      <c r="L81">
        <v>0.149841646</v>
      </c>
      <c r="M81">
        <v>0.33022979299999999</v>
      </c>
      <c r="N81">
        <v>0.44304621300000002</v>
      </c>
      <c r="O81">
        <v>0.77327600600000002</v>
      </c>
      <c r="P81">
        <v>0.33205025030858398</v>
      </c>
      <c r="Q81">
        <v>58.165508505005</v>
      </c>
      <c r="R81">
        <v>-7.0553152905777097</v>
      </c>
      <c r="S81">
        <v>18.754195123298899</v>
      </c>
      <c r="T81">
        <v>2.201579427517697</v>
      </c>
      <c r="U81">
        <v>109.845906513039</v>
      </c>
      <c r="V81">
        <v>7.9959167838096601</v>
      </c>
      <c r="W81">
        <v>-0.66733002320447099</v>
      </c>
      <c r="X81">
        <v>-33.1896456796675</v>
      </c>
      <c r="Y81">
        <v>-3.2447180200833801</v>
      </c>
      <c r="Z81">
        <v>-6.5784545559436003</v>
      </c>
      <c r="AA81">
        <v>-17.1000006645917</v>
      </c>
      <c r="AB81">
        <v>106.95244641855</v>
      </c>
      <c r="AC81">
        <v>100.78034966112401</v>
      </c>
      <c r="AD81">
        <v>107.139181665134</v>
      </c>
      <c r="AE81">
        <v>0</v>
      </c>
      <c r="AF81">
        <v>0</v>
      </c>
      <c r="AG81" t="str">
        <v/>
      </c>
      <c r="AH81" t="str">
        <v>Pablo Sandoval</v>
      </c>
      <c r="AI81">
        <v>5409</v>
      </c>
    </row>
    <row r="82" spans="1:35" x14ac:dyDescent="0.45">
      <c r="A82" t="str">
        <v>Anthony Rendon</v>
      </c>
      <c r="B82" t="str">
        <v>- - -</v>
      </c>
      <c r="C82">
        <v>1173</v>
      </c>
      <c r="D82">
        <v>4350</v>
      </c>
      <c r="E82">
        <v>5022</v>
      </c>
      <c r="F82">
        <v>1218</v>
      </c>
      <c r="G82">
        <v>158</v>
      </c>
      <c r="H82">
        <v>671</v>
      </c>
      <c r="I82">
        <v>55</v>
      </c>
      <c r="J82">
        <v>0.28000000000000003</v>
      </c>
      <c r="K82">
        <v>0.108920748</v>
      </c>
      <c r="L82">
        <v>0.155117483</v>
      </c>
      <c r="M82">
        <v>0.36448784299999998</v>
      </c>
      <c r="N82">
        <v>0.464137931</v>
      </c>
      <c r="O82">
        <v>0.82862577400000004</v>
      </c>
      <c r="P82">
        <v>0.35587818835770102</v>
      </c>
      <c r="Q82">
        <v>140.79359507372101</v>
      </c>
      <c r="R82">
        <v>4.1489483118057198</v>
      </c>
      <c r="S82">
        <v>33.772366109990799</v>
      </c>
      <c r="T82">
        <v>4.664214245369573</v>
      </c>
      <c r="U82">
        <v>122.327216379521</v>
      </c>
      <c r="V82">
        <v>13.535721195861599</v>
      </c>
      <c r="W82">
        <v>-1.4710373257045799</v>
      </c>
      <c r="X82">
        <v>8.2393873592372895</v>
      </c>
      <c r="Y82">
        <v>20.789893932640499</v>
      </c>
      <c r="Z82">
        <v>-0.157523263478651</v>
      </c>
      <c r="AA82">
        <v>13.899999760091299</v>
      </c>
      <c r="AB82">
        <v>109.710125547888</v>
      </c>
      <c r="AC82">
        <v>112.270369014761</v>
      </c>
      <c r="AD82">
        <v>110.966349564534</v>
      </c>
      <c r="AE82">
        <v>0</v>
      </c>
      <c r="AF82">
        <v>0</v>
      </c>
      <c r="AG82" t="str">
        <v/>
      </c>
      <c r="AH82" t="str">
        <v>Anthony Rendon</v>
      </c>
      <c r="AI82">
        <v>12861</v>
      </c>
    </row>
    <row r="83" spans="1:35" x14ac:dyDescent="0.45">
      <c r="A83" t="str">
        <v>J.T. Realmuto</v>
      </c>
      <c r="B83" t="str">
        <v>- - -</v>
      </c>
      <c r="C83">
        <v>1239</v>
      </c>
      <c r="D83">
        <v>4548</v>
      </c>
      <c r="E83">
        <v>4992</v>
      </c>
      <c r="F83">
        <v>1237</v>
      </c>
      <c r="G83">
        <v>168</v>
      </c>
      <c r="H83">
        <v>625</v>
      </c>
      <c r="I83">
        <v>96</v>
      </c>
      <c r="J83">
        <v>0.27198768600000001</v>
      </c>
      <c r="K83">
        <v>6.6105768999999995E-2</v>
      </c>
      <c r="L83">
        <v>0.20973557600000001</v>
      </c>
      <c r="M83">
        <v>0.32892097799999997</v>
      </c>
      <c r="N83">
        <v>0.45338610299999998</v>
      </c>
      <c r="O83">
        <v>0.78230708100000002</v>
      </c>
      <c r="P83">
        <v>0.33438332838769202</v>
      </c>
      <c r="Q83">
        <v>64.469933519531494</v>
      </c>
      <c r="R83">
        <v>17.413328349590302</v>
      </c>
      <c r="S83">
        <v>34.769115734150901</v>
      </c>
      <c r="T83">
        <v>4.5460829289204572</v>
      </c>
      <c r="U83">
        <v>110.47843912672801</v>
      </c>
      <c r="V83">
        <v>1.2035195082426</v>
      </c>
      <c r="W83">
        <v>-6.8711759062298299</v>
      </c>
      <c r="X83">
        <v>20.407654328970199</v>
      </c>
      <c r="Y83">
        <v>96.9714812636375</v>
      </c>
      <c r="Z83">
        <v>4.6017246085684702</v>
      </c>
      <c r="AA83">
        <v>16.500000134110401</v>
      </c>
      <c r="AB83">
        <v>107.277587117243</v>
      </c>
      <c r="AC83">
        <v>101.161036935091</v>
      </c>
      <c r="AD83">
        <v>107.991842591408</v>
      </c>
      <c r="AE83">
        <v>0</v>
      </c>
      <c r="AF83">
        <v>0</v>
      </c>
      <c r="AG83" t="str">
        <v/>
      </c>
      <c r="AH83" t="str">
        <v>J.T. Realmuto</v>
      </c>
      <c r="AI83">
        <v>11739</v>
      </c>
    </row>
    <row r="84" spans="1:35" x14ac:dyDescent="0.45">
      <c r="A84" t="str">
        <v>Mike Stanley</v>
      </c>
      <c r="B84" t="str">
        <v>- - -</v>
      </c>
      <c r="C84">
        <v>1467</v>
      </c>
      <c r="D84">
        <v>4222</v>
      </c>
      <c r="E84">
        <v>4989</v>
      </c>
      <c r="F84">
        <v>1138</v>
      </c>
      <c r="G84">
        <v>187</v>
      </c>
      <c r="H84">
        <v>702</v>
      </c>
      <c r="I84">
        <v>13</v>
      </c>
      <c r="J84">
        <v>0.26954050200000002</v>
      </c>
      <c r="K84">
        <v>0.13068751200000001</v>
      </c>
      <c r="L84">
        <v>0.186209661</v>
      </c>
      <c r="M84">
        <v>0.36952151100000002</v>
      </c>
      <c r="N84">
        <v>0.45783988599999997</v>
      </c>
      <c r="O84">
        <v>0.827361397</v>
      </c>
      <c r="P84">
        <v>0.36438382975042</v>
      </c>
      <c r="Q84">
        <v>118.734586574723</v>
      </c>
      <c r="R84">
        <v>-59</v>
      </c>
      <c r="S84">
        <v>21.3788879495137</v>
      </c>
      <c r="T84">
        <v>2.3608587919708381</v>
      </c>
      <c r="U84">
        <v>118.418005709952</v>
      </c>
      <c r="V84">
        <v>9.9059831649065</v>
      </c>
      <c r="W84">
        <v>-0.61781030317712404</v>
      </c>
      <c r="X84">
        <v>0.24386998753470801</v>
      </c>
      <c r="Y84">
        <v>-71.3651977479457</v>
      </c>
      <c r="Z84">
        <v>0.24386998753470801</v>
      </c>
      <c r="AA84">
        <v>0</v>
      </c>
      <c r="AB84">
        <v>100.115273470375</v>
      </c>
      <c r="AC84">
        <v>108.769748122953</v>
      </c>
      <c r="AD84">
        <v>108.21233178048701</v>
      </c>
      <c r="AE84">
        <v>0</v>
      </c>
      <c r="AF84">
        <v>0</v>
      </c>
      <c r="AG84" t="str">
        <v/>
      </c>
      <c r="AH84" t="str">
        <v>Mike Stanley</v>
      </c>
      <c r="AI84">
        <v>1012416</v>
      </c>
    </row>
    <row r="85" spans="1:35" x14ac:dyDescent="0.45">
      <c r="A85" t="str">
        <v>Kole Calhoun</v>
      </c>
      <c r="B85" t="str">
        <v>- - -</v>
      </c>
      <c r="C85">
        <v>1239</v>
      </c>
      <c r="D85">
        <v>4448</v>
      </c>
      <c r="E85">
        <v>4988</v>
      </c>
      <c r="F85">
        <v>1076</v>
      </c>
      <c r="G85">
        <v>179</v>
      </c>
      <c r="H85">
        <v>582</v>
      </c>
      <c r="I85">
        <v>34</v>
      </c>
      <c r="J85">
        <v>0.24190647400000001</v>
      </c>
      <c r="K85">
        <v>9.0216518999999995E-2</v>
      </c>
      <c r="L85">
        <v>0.22574178</v>
      </c>
      <c r="M85">
        <v>0.31513448399999999</v>
      </c>
      <c r="N85">
        <v>0.41681654600000001</v>
      </c>
      <c r="O85">
        <v>0.73195102999999995</v>
      </c>
      <c r="P85">
        <v>0.31650743033052098</v>
      </c>
      <c r="Q85">
        <v>2.9678028262640299</v>
      </c>
      <c r="R85">
        <v>17.743592917919099</v>
      </c>
      <c r="S85">
        <v>13.7511476354564</v>
      </c>
      <c r="T85">
        <v>1.797970877275171</v>
      </c>
      <c r="U85">
        <v>100.5339158243</v>
      </c>
      <c r="V85">
        <v>6.8995507620275003</v>
      </c>
      <c r="W85">
        <v>3.22801516476936</v>
      </c>
      <c r="X85">
        <v>0.99513259460218195</v>
      </c>
      <c r="Y85">
        <v>-38.248609453439698</v>
      </c>
      <c r="Z85">
        <v>-3.3691947541665201</v>
      </c>
      <c r="AA85">
        <v>3.2999996542930599</v>
      </c>
      <c r="AB85">
        <v>95.558244581165397</v>
      </c>
      <c r="AC85">
        <v>98.4176779625911</v>
      </c>
      <c r="AD85">
        <v>100.11282551763</v>
      </c>
      <c r="AE85">
        <v>0</v>
      </c>
      <c r="AF85">
        <v>0</v>
      </c>
      <c r="AG85" t="str">
        <v/>
      </c>
      <c r="AH85" t="str">
        <v>Kole Calhoun</v>
      </c>
      <c r="AI85">
        <v>11200</v>
      </c>
    </row>
    <row r="86" spans="1:35" x14ac:dyDescent="0.45">
      <c r="A86" t="str">
        <v>Jason Kipnis</v>
      </c>
      <c r="B86" t="str">
        <v>- - -</v>
      </c>
      <c r="C86">
        <v>1165</v>
      </c>
      <c r="D86">
        <v>4404</v>
      </c>
      <c r="E86">
        <v>4984</v>
      </c>
      <c r="F86">
        <v>1147</v>
      </c>
      <c r="G86">
        <v>126</v>
      </c>
      <c r="H86">
        <v>545</v>
      </c>
      <c r="I86">
        <v>136</v>
      </c>
      <c r="J86">
        <v>0.26044504899999998</v>
      </c>
      <c r="K86">
        <v>9.3699838999999993E-2</v>
      </c>
      <c r="L86">
        <v>0.190810593</v>
      </c>
      <c r="M86">
        <v>0.33340056400000001</v>
      </c>
      <c r="N86">
        <v>0.41621253400000002</v>
      </c>
      <c r="O86">
        <v>0.74961309799999998</v>
      </c>
      <c r="P86">
        <v>0.32563050096694002</v>
      </c>
      <c r="Q86">
        <v>19.1192047850843</v>
      </c>
      <c r="R86">
        <v>-27.521172463893802</v>
      </c>
      <c r="S86">
        <v>20.909294353871498</v>
      </c>
      <c r="T86">
        <v>2.9075585281778391</v>
      </c>
      <c r="U86">
        <v>103.477252567338</v>
      </c>
      <c r="V86">
        <v>4.3900755941867802</v>
      </c>
      <c r="W86">
        <v>-1.11550558698012</v>
      </c>
      <c r="X86">
        <v>28.134559534955699</v>
      </c>
      <c r="Y86">
        <v>-15.859667316079101</v>
      </c>
      <c r="Z86">
        <v>10.437408887315501</v>
      </c>
      <c r="AA86">
        <v>12.399999573826699</v>
      </c>
      <c r="AB86">
        <v>102.15022145882899</v>
      </c>
      <c r="AC86">
        <v>104.015969500262</v>
      </c>
      <c r="AD86">
        <v>100.117243195494</v>
      </c>
      <c r="AE86">
        <v>0</v>
      </c>
      <c r="AF86">
        <v>0</v>
      </c>
      <c r="AG86" t="str">
        <v/>
      </c>
      <c r="AH86" t="str">
        <v>Jason Kipnis</v>
      </c>
      <c r="AI86">
        <v>9776</v>
      </c>
    </row>
    <row r="87" spans="1:35" x14ac:dyDescent="0.45">
      <c r="A87" t="str">
        <v>Jerry Hairston</v>
      </c>
      <c r="B87" t="str">
        <v>- - -</v>
      </c>
      <c r="C87">
        <v>1442</v>
      </c>
      <c r="D87">
        <v>4387</v>
      </c>
      <c r="E87">
        <v>4967</v>
      </c>
      <c r="F87">
        <v>1126</v>
      </c>
      <c r="G87">
        <v>70</v>
      </c>
      <c r="H87">
        <v>420</v>
      </c>
      <c r="I87">
        <v>147</v>
      </c>
      <c r="J87">
        <v>0.25666742599999998</v>
      </c>
      <c r="K87">
        <v>7.5095630999999996E-2</v>
      </c>
      <c r="L87">
        <v>0.115160056</v>
      </c>
      <c r="M87">
        <v>0.32445173100000002</v>
      </c>
      <c r="N87">
        <v>0.36767722800000002</v>
      </c>
      <c r="O87">
        <v>0.69212895900000004</v>
      </c>
      <c r="P87">
        <v>0.30833011459359499</v>
      </c>
      <c r="Q87">
        <v>-83.058474299653597</v>
      </c>
      <c r="R87">
        <v>39.496709883213001</v>
      </c>
      <c r="S87">
        <v>13.6637121818223</v>
      </c>
      <c r="T87">
        <v>1.5350356265292735</v>
      </c>
      <c r="U87">
        <v>86.543972393065403</v>
      </c>
      <c r="V87">
        <v>-8.8417726568877697</v>
      </c>
      <c r="W87">
        <v>-2.1036914367160402</v>
      </c>
      <c r="X87">
        <v>10.868156396551001</v>
      </c>
      <c r="Y87">
        <v>45.642683967016602</v>
      </c>
      <c r="Z87">
        <v>-1.8318436511326499</v>
      </c>
      <c r="AA87">
        <v>8.8000000268220901</v>
      </c>
      <c r="AB87">
        <v>96.396786291404197</v>
      </c>
      <c r="AC87">
        <v>96.819927624019499</v>
      </c>
      <c r="AD87">
        <v>86.783571708026301</v>
      </c>
      <c r="AE87">
        <v>0</v>
      </c>
      <c r="AF87">
        <v>0</v>
      </c>
      <c r="AG87" t="str">
        <v/>
      </c>
      <c r="AH87" t="str">
        <v>Jerry Hairston</v>
      </c>
      <c r="AI87">
        <v>144</v>
      </c>
    </row>
    <row r="88" spans="1:35" x14ac:dyDescent="0.45">
      <c r="A88" t="str">
        <v>Trea Turner</v>
      </c>
      <c r="B88" t="str">
        <v>- - -</v>
      </c>
      <c r="C88">
        <v>1125</v>
      </c>
      <c r="D88">
        <v>4568</v>
      </c>
      <c r="E88">
        <v>4967</v>
      </c>
      <c r="F88">
        <v>1352</v>
      </c>
      <c r="G88">
        <v>171</v>
      </c>
      <c r="H88">
        <v>572</v>
      </c>
      <c r="I88">
        <v>279</v>
      </c>
      <c r="J88">
        <v>0.29597197800000002</v>
      </c>
      <c r="K88">
        <v>6.8451781000000003E-2</v>
      </c>
      <c r="L88">
        <v>0.185423797</v>
      </c>
      <c r="M88">
        <v>0.348176506</v>
      </c>
      <c r="N88">
        <v>0.48117337999999998</v>
      </c>
      <c r="O88">
        <v>0.82934988600000004</v>
      </c>
      <c r="P88">
        <v>0.35454928818409398</v>
      </c>
      <c r="Q88">
        <v>136.714666232627</v>
      </c>
      <c r="R88">
        <v>3.7171645238995499</v>
      </c>
      <c r="S88">
        <v>41.066964812489097</v>
      </c>
      <c r="T88">
        <v>5.9136429329984299</v>
      </c>
      <c r="U88">
        <v>122.17807098772199</v>
      </c>
      <c r="V88">
        <v>14.4749105423688</v>
      </c>
      <c r="W88">
        <v>-2.6414732868701498</v>
      </c>
      <c r="X88">
        <v>58.796859977533998</v>
      </c>
      <c r="Y88">
        <v>48.249049909412797</v>
      </c>
      <c r="Z88">
        <v>31.602871833136302</v>
      </c>
      <c r="AA88">
        <v>18.599999800324401</v>
      </c>
      <c r="AB88">
        <v>117.72615252339401</v>
      </c>
      <c r="AC88">
        <v>107.36114897373299</v>
      </c>
      <c r="AD88">
        <v>114.88863315502699</v>
      </c>
      <c r="AE88">
        <v>0</v>
      </c>
      <c r="AF88">
        <v>0</v>
      </c>
      <c r="AG88" t="str">
        <v/>
      </c>
      <c r="AH88" t="str">
        <v>Trea Turner</v>
      </c>
      <c r="AI88">
        <v>16252</v>
      </c>
    </row>
    <row r="89" spans="1:35" x14ac:dyDescent="0.45">
      <c r="A89" t="str">
        <v>Todd Frazier</v>
      </c>
      <c r="B89" t="str">
        <v>- - -</v>
      </c>
      <c r="C89">
        <v>1244</v>
      </c>
      <c r="D89">
        <v>4392</v>
      </c>
      <c r="E89">
        <v>4949</v>
      </c>
      <c r="F89">
        <v>1059</v>
      </c>
      <c r="G89">
        <v>218</v>
      </c>
      <c r="H89">
        <v>640</v>
      </c>
      <c r="I89">
        <v>73</v>
      </c>
      <c r="J89">
        <v>0.241120218</v>
      </c>
      <c r="K89">
        <v>8.8502727000000003E-2</v>
      </c>
      <c r="L89">
        <v>0.21923620899999999</v>
      </c>
      <c r="M89">
        <v>0.318301314</v>
      </c>
      <c r="N89">
        <v>0.44512750400000001</v>
      </c>
      <c r="O89">
        <v>0.76342881799999995</v>
      </c>
      <c r="P89">
        <v>0.32957245075700198</v>
      </c>
      <c r="Q89">
        <v>41.9485378454035</v>
      </c>
      <c r="R89">
        <v>27.242130741476998</v>
      </c>
      <c r="S89">
        <v>24.009798478234998</v>
      </c>
      <c r="T89">
        <v>3.1266779368762614</v>
      </c>
      <c r="U89">
        <v>107.29726783478699</v>
      </c>
      <c r="V89">
        <v>3.7546738311648298</v>
      </c>
      <c r="W89">
        <v>-3.8942699720695302</v>
      </c>
      <c r="X89">
        <v>-0.53418398508802001</v>
      </c>
      <c r="Y89">
        <v>32.222124949097598</v>
      </c>
      <c r="Z89">
        <v>-3.7783222259022202</v>
      </c>
      <c r="AA89">
        <v>6.3000001385807902</v>
      </c>
      <c r="AB89">
        <v>93.731087364696407</v>
      </c>
      <c r="AC89">
        <v>98.173073812526994</v>
      </c>
      <c r="AD89">
        <v>107.258839697074</v>
      </c>
      <c r="AE89">
        <v>0</v>
      </c>
      <c r="AF89">
        <v>0</v>
      </c>
      <c r="AG89" t="str">
        <v/>
      </c>
      <c r="AH89" t="str">
        <v>Todd Frazier</v>
      </c>
      <c r="AI89">
        <v>785</v>
      </c>
    </row>
    <row r="90" spans="1:35" x14ac:dyDescent="0.45">
      <c r="A90" t="str">
        <v>Yasmani Grandal</v>
      </c>
      <c r="B90" t="str">
        <v>- - -</v>
      </c>
      <c r="C90">
        <v>1307</v>
      </c>
      <c r="D90">
        <v>4138</v>
      </c>
      <c r="E90">
        <v>4885</v>
      </c>
      <c r="F90">
        <v>977</v>
      </c>
      <c r="G90">
        <v>194</v>
      </c>
      <c r="H90">
        <v>592</v>
      </c>
      <c r="I90">
        <v>13</v>
      </c>
      <c r="J90">
        <v>0.23610439799999999</v>
      </c>
      <c r="K90">
        <v>0.13899692899999999</v>
      </c>
      <c r="L90">
        <v>0.23009211800000001</v>
      </c>
      <c r="M90">
        <v>0.344742775</v>
      </c>
      <c r="N90">
        <v>0.42435959400000001</v>
      </c>
      <c r="O90">
        <v>0.76910236899999995</v>
      </c>
      <c r="P90">
        <v>0.33540764667748801</v>
      </c>
      <c r="Q90">
        <v>75.702359873067095</v>
      </c>
      <c r="R90">
        <v>130.116440236568</v>
      </c>
      <c r="S90">
        <v>40.0385658939149</v>
      </c>
      <c r="T90">
        <v>4.9626990625969505</v>
      </c>
      <c r="U90">
        <v>112.382471477108</v>
      </c>
      <c r="V90">
        <v>2.0338226221501801</v>
      </c>
      <c r="W90">
        <v>-6.8364365310020698</v>
      </c>
      <c r="X90">
        <v>-38.071416246471898</v>
      </c>
      <c r="Y90">
        <v>194.83922582864699</v>
      </c>
      <c r="Z90">
        <v>-4.7930427666287798</v>
      </c>
      <c r="AA90">
        <v>-39.300000853836501</v>
      </c>
      <c r="AB90">
        <v>92.891313491875707</v>
      </c>
      <c r="AC90">
        <v>106.55749883840301</v>
      </c>
      <c r="AD90">
        <v>101.497373731373</v>
      </c>
      <c r="AE90">
        <v>0</v>
      </c>
      <c r="AF90">
        <v>0</v>
      </c>
      <c r="AG90" t="str">
        <v/>
      </c>
      <c r="AH90" t="str">
        <v>Yasmani Grandal</v>
      </c>
      <c r="AI90">
        <v>11368</v>
      </c>
    </row>
    <row r="91" spans="1:35" x14ac:dyDescent="0.45">
      <c r="A91" t="str">
        <v>Josh Reddick</v>
      </c>
      <c r="B91" t="str">
        <v>- - -</v>
      </c>
      <c r="C91">
        <v>1305</v>
      </c>
      <c r="D91">
        <v>4408</v>
      </c>
      <c r="E91">
        <v>4879</v>
      </c>
      <c r="F91">
        <v>1157</v>
      </c>
      <c r="G91">
        <v>146</v>
      </c>
      <c r="H91">
        <v>575</v>
      </c>
      <c r="I91">
        <v>61</v>
      </c>
      <c r="J91">
        <v>0.26247731299999999</v>
      </c>
      <c r="K91">
        <v>8.0549291999999995E-2</v>
      </c>
      <c r="L91">
        <v>0.16212338500000001</v>
      </c>
      <c r="M91">
        <v>0.32076637800000002</v>
      </c>
      <c r="N91">
        <v>0.42649727700000001</v>
      </c>
      <c r="O91">
        <v>0.74726365500000003</v>
      </c>
      <c r="P91">
        <v>0.32178514353513099</v>
      </c>
      <c r="Q91">
        <v>20.353826876255201</v>
      </c>
      <c r="R91">
        <v>41.394022844731801</v>
      </c>
      <c r="S91">
        <v>20.430671397235798</v>
      </c>
      <c r="T91">
        <v>2.5362212768982366</v>
      </c>
      <c r="U91">
        <v>103.74005442686</v>
      </c>
      <c r="V91">
        <v>-1.4235285222530301</v>
      </c>
      <c r="W91">
        <v>-7.6733233429704901</v>
      </c>
      <c r="X91">
        <v>23.188088183523998</v>
      </c>
      <c r="Y91">
        <v>-11.564931608736501</v>
      </c>
      <c r="Z91">
        <v>1.5970849369186899</v>
      </c>
      <c r="AA91">
        <v>9.1999998167157102</v>
      </c>
      <c r="AB91">
        <v>103.043310055742</v>
      </c>
      <c r="AC91">
        <v>99.809059836990698</v>
      </c>
      <c r="AD91">
        <v>102.406313033264</v>
      </c>
      <c r="AE91">
        <v>0</v>
      </c>
      <c r="AF91">
        <v>0</v>
      </c>
      <c r="AG91" t="str">
        <v/>
      </c>
      <c r="AH91" t="str">
        <v>Josh Reddick</v>
      </c>
      <c r="AI91">
        <v>3892</v>
      </c>
    </row>
    <row r="92" spans="1:35" x14ac:dyDescent="0.45">
      <c r="A92" t="str">
        <v>Whit Merrifield</v>
      </c>
      <c r="B92" t="str">
        <v>- - -</v>
      </c>
      <c r="C92">
        <v>1147</v>
      </c>
      <c r="D92">
        <v>4467</v>
      </c>
      <c r="E92">
        <v>4866</v>
      </c>
      <c r="F92">
        <v>1249</v>
      </c>
      <c r="G92">
        <v>94</v>
      </c>
      <c r="H92">
        <v>485</v>
      </c>
      <c r="I92">
        <v>218</v>
      </c>
      <c r="J92">
        <v>0.27960599899999999</v>
      </c>
      <c r="K92">
        <v>6.4734895000000001E-2</v>
      </c>
      <c r="L92">
        <v>0.15906288499999999</v>
      </c>
      <c r="M92">
        <v>0.32832441299999998</v>
      </c>
      <c r="N92">
        <v>0.41302887799999999</v>
      </c>
      <c r="O92">
        <v>0.74135329100000003</v>
      </c>
      <c r="P92">
        <v>0.31925019731909199</v>
      </c>
      <c r="Q92">
        <v>-3.3510180991229501</v>
      </c>
      <c r="R92">
        <v>8.3346848487854004</v>
      </c>
      <c r="S92">
        <v>19.868615910445001</v>
      </c>
      <c r="T92">
        <v>2.8062038164708722</v>
      </c>
      <c r="U92">
        <v>99.252658571675397</v>
      </c>
      <c r="V92">
        <v>1.7866768538951801</v>
      </c>
      <c r="W92">
        <v>3.1886774051931099</v>
      </c>
      <c r="X92">
        <v>28.614275006577301</v>
      </c>
      <c r="Y92">
        <v>4.6824198858812398</v>
      </c>
      <c r="Z92">
        <v>15.592101173475299</v>
      </c>
      <c r="AA92">
        <v>13.6999998316168</v>
      </c>
      <c r="AB92">
        <v>112.046498545516</v>
      </c>
      <c r="AC92">
        <v>103.042242404766</v>
      </c>
      <c r="AD92">
        <v>98.669659842189702</v>
      </c>
      <c r="AE92">
        <v>0</v>
      </c>
      <c r="AF92">
        <v>0</v>
      </c>
      <c r="AG92" t="str">
        <v/>
      </c>
      <c r="AH92" t="str">
        <v>Whit Merrifield</v>
      </c>
      <c r="AI92">
        <v>11281</v>
      </c>
    </row>
    <row r="93" spans="1:35" x14ac:dyDescent="0.45">
      <c r="A93" t="str">
        <v>Alex Bregman</v>
      </c>
      <c r="B93" t="str">
        <v>HOU</v>
      </c>
      <c r="C93">
        <v>1111</v>
      </c>
      <c r="D93">
        <v>4157</v>
      </c>
      <c r="E93">
        <v>4832</v>
      </c>
      <c r="F93">
        <v>1132</v>
      </c>
      <c r="G93">
        <v>191</v>
      </c>
      <c r="H93">
        <v>663</v>
      </c>
      <c r="I93">
        <v>42</v>
      </c>
      <c r="J93">
        <v>0.27231176299999998</v>
      </c>
      <c r="K93">
        <v>0.119205298</v>
      </c>
      <c r="L93">
        <v>0.13369205200000001</v>
      </c>
      <c r="M93">
        <v>0.36555578500000002</v>
      </c>
      <c r="N93">
        <v>0.48255953800000001</v>
      </c>
      <c r="O93">
        <v>0.84811532300000003</v>
      </c>
      <c r="P93">
        <v>0.363184468068595</v>
      </c>
      <c r="Q93">
        <v>201.97885062933901</v>
      </c>
      <c r="R93">
        <v>14.4819161593914</v>
      </c>
      <c r="S93">
        <v>39.6589965630763</v>
      </c>
      <c r="T93">
        <v>5.7828599848950137</v>
      </c>
      <c r="U93">
        <v>134.54050134235601</v>
      </c>
      <c r="V93">
        <v>13.2133261971175</v>
      </c>
      <c r="W93">
        <v>-2.79960623480603</v>
      </c>
      <c r="X93">
        <v>-5.3633646490052298</v>
      </c>
      <c r="Y93">
        <v>32.5751879811286</v>
      </c>
      <c r="Z93">
        <v>-2.7583640785887802</v>
      </c>
      <c r="AA93">
        <v>-4.10000010579824</v>
      </c>
      <c r="AB93">
        <v>109.696688472151</v>
      </c>
      <c r="AC93">
        <v>115.175761956568</v>
      </c>
      <c r="AD93">
        <v>116.240313610342</v>
      </c>
      <c r="AE93">
        <v>0</v>
      </c>
      <c r="AF93">
        <v>0</v>
      </c>
      <c r="AG93" t="str">
        <v/>
      </c>
      <c r="AH93" t="str">
        <v>Alex Bregman</v>
      </c>
      <c r="AI93">
        <v>17678</v>
      </c>
    </row>
    <row r="94" spans="1:35" x14ac:dyDescent="0.45">
      <c r="A94" t="str">
        <v>Carlos Correa</v>
      </c>
      <c r="B94" t="str">
        <v>- - -</v>
      </c>
      <c r="C94">
        <v>1109</v>
      </c>
      <c r="D94">
        <v>4179</v>
      </c>
      <c r="E94">
        <v>4760</v>
      </c>
      <c r="F94">
        <v>1150</v>
      </c>
      <c r="G94">
        <v>187</v>
      </c>
      <c r="H94">
        <v>672</v>
      </c>
      <c r="I94">
        <v>33</v>
      </c>
      <c r="J94">
        <v>0.27518545100000003</v>
      </c>
      <c r="K94">
        <v>0.106512605</v>
      </c>
      <c r="L94">
        <v>0.204411764</v>
      </c>
      <c r="M94">
        <v>0.35427610799999998</v>
      </c>
      <c r="N94">
        <v>0.47188322500000002</v>
      </c>
      <c r="O94">
        <v>0.826159333</v>
      </c>
      <c r="P94">
        <v>0.35314393898972501</v>
      </c>
      <c r="Q94">
        <v>155.10613615283299</v>
      </c>
      <c r="R94">
        <v>11.4251772165298</v>
      </c>
      <c r="S94">
        <v>38.056661411085102</v>
      </c>
      <c r="T94">
        <v>5.5592237588780762</v>
      </c>
      <c r="U94">
        <v>127.357681253964</v>
      </c>
      <c r="V94">
        <v>9.6905938386917096</v>
      </c>
      <c r="W94">
        <v>-6.60827083980009</v>
      </c>
      <c r="X94">
        <v>-0.87720331992022604</v>
      </c>
      <c r="Y94">
        <v>59.657354474067603</v>
      </c>
      <c r="Z94">
        <v>-1.64037823374383</v>
      </c>
      <c r="AA94">
        <v>3.1999996751546802</v>
      </c>
      <c r="AB94">
        <v>110.38550141857201</v>
      </c>
      <c r="AC94">
        <v>111.59356446532399</v>
      </c>
      <c r="AD94">
        <v>113.820017199482</v>
      </c>
      <c r="AE94">
        <v>0</v>
      </c>
      <c r="AF94">
        <v>0</v>
      </c>
      <c r="AG94" t="str">
        <v/>
      </c>
      <c r="AH94" t="str">
        <v>Carlos Correa</v>
      </c>
      <c r="AI94">
        <v>14162</v>
      </c>
    </row>
    <row r="95" spans="1:35" x14ac:dyDescent="0.45">
      <c r="A95" t="str">
        <v>Javier Báez</v>
      </c>
      <c r="B95" t="str">
        <v>- - -</v>
      </c>
      <c r="C95">
        <v>1222</v>
      </c>
      <c r="D95">
        <v>4377</v>
      </c>
      <c r="E95">
        <v>4681</v>
      </c>
      <c r="F95">
        <v>1099</v>
      </c>
      <c r="G95">
        <v>181</v>
      </c>
      <c r="H95">
        <v>628</v>
      </c>
      <c r="I95">
        <v>110</v>
      </c>
      <c r="J95">
        <v>0.251085218</v>
      </c>
      <c r="K95">
        <v>4.6571244999999997E-2</v>
      </c>
      <c r="L95">
        <v>0.276436658</v>
      </c>
      <c r="M95">
        <v>0.29308499199999999</v>
      </c>
      <c r="N95">
        <v>0.43705734499999999</v>
      </c>
      <c r="O95">
        <v>0.73014233699999997</v>
      </c>
      <c r="P95">
        <v>0.30909700808351298</v>
      </c>
      <c r="Q95">
        <v>-34.553049695731403</v>
      </c>
      <c r="R95">
        <v>56.832514017820301</v>
      </c>
      <c r="S95">
        <v>23.664575897165399</v>
      </c>
      <c r="T95">
        <v>3.1372023693459856</v>
      </c>
      <c r="U95">
        <v>93.273092860149504</v>
      </c>
      <c r="V95">
        <v>-0.913060583174228</v>
      </c>
      <c r="W95">
        <v>-4.2540276845000703E-2</v>
      </c>
      <c r="X95">
        <v>21.3539319073315</v>
      </c>
      <c r="Y95">
        <v>94.641719609498907</v>
      </c>
      <c r="Z95">
        <v>4.9216959064360699</v>
      </c>
      <c r="AA95">
        <v>14.2000002712011</v>
      </c>
      <c r="AB95">
        <v>99.5068731735375</v>
      </c>
      <c r="AC95">
        <v>90.500910756855802</v>
      </c>
      <c r="AD95">
        <v>104.284350081886</v>
      </c>
      <c r="AE95">
        <v>0</v>
      </c>
      <c r="AF95">
        <v>0</v>
      </c>
      <c r="AG95" t="str">
        <v/>
      </c>
      <c r="AH95" t="str">
        <v>Javier Baez</v>
      </c>
      <c r="AI95">
        <v>12979</v>
      </c>
    </row>
    <row r="96" spans="1:35" x14ac:dyDescent="0.45">
      <c r="A96" t="str">
        <v>Kyle Schwarber</v>
      </c>
      <c r="B96" t="str">
        <v>- - -</v>
      </c>
      <c r="C96">
        <v>1129</v>
      </c>
      <c r="D96">
        <v>3940</v>
      </c>
      <c r="E96">
        <v>4660</v>
      </c>
      <c r="F96">
        <v>905</v>
      </c>
      <c r="G96">
        <v>284</v>
      </c>
      <c r="H96">
        <v>652</v>
      </c>
      <c r="I96">
        <v>27</v>
      </c>
      <c r="J96">
        <v>0.22969543100000001</v>
      </c>
      <c r="K96">
        <v>0.14077253200000001</v>
      </c>
      <c r="L96">
        <v>0.285407725</v>
      </c>
      <c r="M96">
        <v>0.34342133499999999</v>
      </c>
      <c r="N96">
        <v>0.49060913699999997</v>
      </c>
      <c r="O96">
        <v>0.83403047200000002</v>
      </c>
      <c r="P96">
        <v>0.35409041085301002</v>
      </c>
      <c r="Q96">
        <v>128.90612319825499</v>
      </c>
      <c r="R96">
        <v>-49.924652300775001</v>
      </c>
      <c r="S96">
        <v>16.699921895352499</v>
      </c>
      <c r="T96">
        <v>2.3962686864899068</v>
      </c>
      <c r="U96">
        <v>122.703123022941</v>
      </c>
      <c r="V96">
        <v>11.017368517815999</v>
      </c>
      <c r="W96">
        <v>-4.6261724394876298</v>
      </c>
      <c r="X96">
        <v>-11.051050038775401</v>
      </c>
      <c r="Y96">
        <v>-110.481916930526</v>
      </c>
      <c r="Z96">
        <v>-6.6067228035535601</v>
      </c>
      <c r="AA96">
        <v>-4.5999998897314001</v>
      </c>
      <c r="AB96">
        <v>91.395982801740999</v>
      </c>
      <c r="AC96">
        <v>106.324464038355</v>
      </c>
      <c r="AD96">
        <v>117.44583403328301</v>
      </c>
      <c r="AE96">
        <v>0</v>
      </c>
      <c r="AF96">
        <v>0</v>
      </c>
      <c r="AG96" t="str">
        <v/>
      </c>
      <c r="AH96" t="str">
        <v>Kyle Schwarber</v>
      </c>
      <c r="AI96">
        <v>16478</v>
      </c>
    </row>
    <row r="97" spans="1:35" x14ac:dyDescent="0.45">
      <c r="A97" t="str">
        <v>Austin Jackson</v>
      </c>
      <c r="B97" t="str">
        <v>- - -</v>
      </c>
      <c r="C97">
        <v>1115</v>
      </c>
      <c r="D97">
        <v>4200</v>
      </c>
      <c r="E97">
        <v>4653</v>
      </c>
      <c r="F97">
        <v>1145</v>
      </c>
      <c r="G97">
        <v>65</v>
      </c>
      <c r="H97">
        <v>381</v>
      </c>
      <c r="I97">
        <v>114</v>
      </c>
      <c r="J97">
        <v>0.272619047</v>
      </c>
      <c r="K97">
        <v>8.0378249999999998E-2</v>
      </c>
      <c r="L97">
        <v>0.24070492099999999</v>
      </c>
      <c r="M97">
        <v>0.333189189</v>
      </c>
      <c r="N97">
        <v>0.39619047600000001</v>
      </c>
      <c r="O97">
        <v>0.72937966499999995</v>
      </c>
      <c r="P97">
        <v>0.32068516107427802</v>
      </c>
      <c r="Q97">
        <v>2.4849231354503498</v>
      </c>
      <c r="R97">
        <v>0.249964535236358</v>
      </c>
      <c r="S97">
        <v>19.321610394060102</v>
      </c>
      <c r="T97">
        <v>2.8072653666706158</v>
      </c>
      <c r="U97">
        <v>100.362628942866</v>
      </c>
      <c r="V97">
        <v>1.4125599954277199</v>
      </c>
      <c r="W97">
        <v>2.0404446127209499</v>
      </c>
      <c r="X97">
        <v>16.4213901697658</v>
      </c>
      <c r="Y97">
        <v>12.346438556909501</v>
      </c>
      <c r="Z97">
        <v>1.1527719735167901</v>
      </c>
      <c r="AA97">
        <v>16.3000001534819</v>
      </c>
      <c r="AB97">
        <v>106.213071916529</v>
      </c>
      <c r="AC97">
        <v>103.413004045685</v>
      </c>
      <c r="AD97">
        <v>96.738137920210093</v>
      </c>
      <c r="AE97">
        <v>0</v>
      </c>
      <c r="AF97">
        <v>0</v>
      </c>
      <c r="AG97" t="str">
        <v/>
      </c>
      <c r="AH97" t="str">
        <v>Austin Jackson</v>
      </c>
      <c r="AI97">
        <v>9848</v>
      </c>
    </row>
    <row r="98" spans="1:35" x14ac:dyDescent="0.45">
      <c r="A98" t="str">
        <v>Josh Bell</v>
      </c>
      <c r="B98" t="str">
        <v>- - -</v>
      </c>
      <c r="C98">
        <v>1147</v>
      </c>
      <c r="D98">
        <v>4035</v>
      </c>
      <c r="E98">
        <v>4626</v>
      </c>
      <c r="F98">
        <v>1042</v>
      </c>
      <c r="G98">
        <v>171</v>
      </c>
      <c r="H98">
        <v>613</v>
      </c>
      <c r="I98">
        <v>4</v>
      </c>
      <c r="J98">
        <v>0.25824039599999998</v>
      </c>
      <c r="K98">
        <v>0.112408127</v>
      </c>
      <c r="L98">
        <v>0.18893212200000001</v>
      </c>
      <c r="M98">
        <v>0.34337088300000002</v>
      </c>
      <c r="N98">
        <v>0.44659231700000002</v>
      </c>
      <c r="O98">
        <v>0.78996319999999998</v>
      </c>
      <c r="P98">
        <v>0.338268874918499</v>
      </c>
      <c r="Q98">
        <v>72.496890963479103</v>
      </c>
      <c r="R98">
        <v>-19.6772193461656</v>
      </c>
      <c r="S98">
        <v>9.6075197091319193</v>
      </c>
      <c r="T98">
        <v>1.3569469859453975</v>
      </c>
      <c r="U98">
        <v>112.498302108071</v>
      </c>
      <c r="V98">
        <v>4.5628698803484404</v>
      </c>
      <c r="W98">
        <v>-2.5254919616439002</v>
      </c>
      <c r="X98">
        <v>-28.131925103487401</v>
      </c>
      <c r="Y98">
        <v>-104.75151498615701</v>
      </c>
      <c r="Z98">
        <v>-9.8413710270542598</v>
      </c>
      <c r="AA98">
        <v>-19.699999853968599</v>
      </c>
      <c r="AB98">
        <v>102.73711969525201</v>
      </c>
      <c r="AC98">
        <v>106.025270843507</v>
      </c>
      <c r="AD98">
        <v>106.238609015726</v>
      </c>
      <c r="AE98">
        <v>0</v>
      </c>
      <c r="AF98">
        <v>0</v>
      </c>
      <c r="AG98" t="str">
        <v/>
      </c>
      <c r="AH98" t="str">
        <v>Josh Bell</v>
      </c>
      <c r="AI98">
        <v>13145</v>
      </c>
    </row>
    <row r="99" spans="1:35" x14ac:dyDescent="0.45">
      <c r="A99" t="str">
        <v>Dansby Swanson</v>
      </c>
      <c r="B99" t="str">
        <v>- - -</v>
      </c>
      <c r="C99">
        <v>1123</v>
      </c>
      <c r="D99">
        <v>4142</v>
      </c>
      <c r="E99">
        <v>4618</v>
      </c>
      <c r="F99">
        <v>1042</v>
      </c>
      <c r="G99">
        <v>140</v>
      </c>
      <c r="H99">
        <v>557</v>
      </c>
      <c r="I99">
        <v>86</v>
      </c>
      <c r="J99">
        <v>0.25156929</v>
      </c>
      <c r="K99">
        <v>8.8783022000000003E-2</v>
      </c>
      <c r="L99">
        <v>0.24209614500000001</v>
      </c>
      <c r="M99">
        <v>0.32067693600000002</v>
      </c>
      <c r="N99">
        <v>0.41308546499999999</v>
      </c>
      <c r="O99">
        <v>0.73376240100000001</v>
      </c>
      <c r="P99">
        <v>0.31530999644426899</v>
      </c>
      <c r="Q99">
        <v>-23.1586689019632</v>
      </c>
      <c r="R99">
        <v>49.235318712890098</v>
      </c>
      <c r="S99">
        <v>25.303524691186499</v>
      </c>
      <c r="T99">
        <v>3.6501967942762357</v>
      </c>
      <c r="U99">
        <v>96.274556606329796</v>
      </c>
      <c r="V99">
        <v>2.2141971662640501</v>
      </c>
      <c r="W99">
        <v>1.0966403524127899</v>
      </c>
      <c r="X99">
        <v>21.5062734929379</v>
      </c>
      <c r="Y99">
        <v>98.835789613425703</v>
      </c>
      <c r="Z99">
        <v>1.80899105942808</v>
      </c>
      <c r="AA99">
        <v>16.400000087916801</v>
      </c>
      <c r="AB99">
        <v>100.288449835883</v>
      </c>
      <c r="AC99">
        <v>98.995530724210397</v>
      </c>
      <c r="AD99">
        <v>98.838855434154198</v>
      </c>
      <c r="AE99">
        <v>0</v>
      </c>
      <c r="AF99">
        <v>0</v>
      </c>
      <c r="AG99" t="str">
        <v/>
      </c>
      <c r="AH99" t="str">
        <v>Dansby Swanson</v>
      </c>
      <c r="AI99">
        <v>18314</v>
      </c>
    </row>
    <row r="100" spans="1:35" x14ac:dyDescent="0.45">
      <c r="A100" t="str">
        <v>Jonathan Lucroy</v>
      </c>
      <c r="B100" t="str">
        <v>- - -</v>
      </c>
      <c r="C100">
        <v>1210</v>
      </c>
      <c r="D100">
        <v>4140</v>
      </c>
      <c r="E100">
        <v>4591</v>
      </c>
      <c r="F100">
        <v>1134</v>
      </c>
      <c r="G100">
        <v>108</v>
      </c>
      <c r="H100">
        <v>548</v>
      </c>
      <c r="I100">
        <v>30</v>
      </c>
      <c r="J100">
        <v>0.27391304300000002</v>
      </c>
      <c r="K100">
        <v>8.0374645999999994E-2</v>
      </c>
      <c r="L100">
        <v>0.14419516399999999</v>
      </c>
      <c r="M100">
        <v>0.335369845</v>
      </c>
      <c r="N100">
        <v>0.416183574</v>
      </c>
      <c r="O100">
        <v>0.75155341899999994</v>
      </c>
      <c r="P100">
        <v>0.32719162577420702</v>
      </c>
      <c r="Q100">
        <v>8.8694571704673493</v>
      </c>
      <c r="R100">
        <v>122.52515444019799</v>
      </c>
      <c r="S100">
        <v>35.2158392296231</v>
      </c>
      <c r="T100">
        <v>4.7148478968586298</v>
      </c>
      <c r="U100">
        <v>102.13057828849399</v>
      </c>
      <c r="V100">
        <v>1.5720186866819801</v>
      </c>
      <c r="W100">
        <v>0.33288926525051699</v>
      </c>
      <c r="X100">
        <v>-19.421716331038599</v>
      </c>
      <c r="Y100">
        <v>196.49748704628999</v>
      </c>
      <c r="Z100">
        <v>-1.0212860761675899</v>
      </c>
      <c r="AA100">
        <v>-11.600000075995901</v>
      </c>
      <c r="AB100">
        <v>106.287599447505</v>
      </c>
      <c r="AC100">
        <v>103.309212628023</v>
      </c>
      <c r="AD100">
        <v>100.911624093695</v>
      </c>
      <c r="AE100">
        <v>0</v>
      </c>
      <c r="AF100">
        <v>0</v>
      </c>
      <c r="AG100" t="str">
        <v/>
      </c>
      <c r="AH100" t="str">
        <v>Jonathan Lucroy</v>
      </c>
      <c r="AI100">
        <v>7870</v>
      </c>
    </row>
    <row r="101" spans="1:35" x14ac:dyDescent="0.45">
      <c r="A101" t="str">
        <v>David Peralta</v>
      </c>
      <c r="B101" t="str">
        <v>- - -</v>
      </c>
      <c r="C101">
        <v>1232</v>
      </c>
      <c r="D101">
        <v>4188</v>
      </c>
      <c r="E101">
        <v>4590</v>
      </c>
      <c r="F101">
        <v>1166</v>
      </c>
      <c r="G101">
        <v>125</v>
      </c>
      <c r="H101">
        <v>569</v>
      </c>
      <c r="I101">
        <v>39</v>
      </c>
      <c r="J101">
        <v>0.27841451699999997</v>
      </c>
      <c r="K101">
        <v>7.3202613999999999E-2</v>
      </c>
      <c r="L101">
        <v>0.194117647</v>
      </c>
      <c r="M101">
        <v>0.334713445</v>
      </c>
      <c r="N101">
        <v>0.44770773600000002</v>
      </c>
      <c r="O101">
        <v>0.78242118100000002</v>
      </c>
      <c r="P101">
        <v>0.335571989420337</v>
      </c>
      <c r="Q101">
        <v>46.913122250219203</v>
      </c>
      <c r="R101">
        <v>8.6274154782295192</v>
      </c>
      <c r="S101">
        <v>16.463920850504898</v>
      </c>
      <c r="T101">
        <v>2.1648986832644428</v>
      </c>
      <c r="U101">
        <v>108.61692106041799</v>
      </c>
      <c r="V101">
        <v>8.6456273794174194</v>
      </c>
      <c r="W101">
        <v>1.0107622650655099</v>
      </c>
      <c r="X101">
        <v>4.2748695311602196</v>
      </c>
      <c r="Y101">
        <v>-40.903323709964702</v>
      </c>
      <c r="Z101">
        <v>-2.5368885102216101</v>
      </c>
      <c r="AA101">
        <v>3.3999998942017502</v>
      </c>
      <c r="AB101">
        <v>109.781271471658</v>
      </c>
      <c r="AC101">
        <v>103.08153567898501</v>
      </c>
      <c r="AD101">
        <v>107.327389585576</v>
      </c>
      <c r="AE101">
        <v>0</v>
      </c>
      <c r="AF101">
        <v>0</v>
      </c>
      <c r="AG101" t="str">
        <v/>
      </c>
      <c r="AH101" t="str">
        <v>David Peralta</v>
      </c>
      <c r="AI101">
        <v>2136</v>
      </c>
    </row>
    <row r="102" spans="1:35" x14ac:dyDescent="0.45">
      <c r="A102" t="str">
        <v>Randal Grichuk</v>
      </c>
      <c r="B102" t="str">
        <v>- - -</v>
      </c>
      <c r="C102">
        <v>1248</v>
      </c>
      <c r="D102">
        <v>4222</v>
      </c>
      <c r="E102">
        <v>4540</v>
      </c>
      <c r="F102">
        <v>1064</v>
      </c>
      <c r="G102">
        <v>203</v>
      </c>
      <c r="H102">
        <v>602</v>
      </c>
      <c r="I102">
        <v>27</v>
      </c>
      <c r="J102">
        <v>0.25201326299999999</v>
      </c>
      <c r="K102">
        <v>5.6387664999999997E-2</v>
      </c>
      <c r="L102">
        <v>0.24933920700000001</v>
      </c>
      <c r="M102">
        <v>0.29962546800000001</v>
      </c>
      <c r="N102">
        <v>0.46873519600000002</v>
      </c>
      <c r="O102">
        <v>0.76836066400000003</v>
      </c>
      <c r="P102">
        <v>0.32583618394272401</v>
      </c>
      <c r="Q102">
        <v>12.2219407381612</v>
      </c>
      <c r="R102">
        <v>0.36016253009438498</v>
      </c>
      <c r="S102">
        <v>14.1784879280506</v>
      </c>
      <c r="T102">
        <v>1.8404767983527222</v>
      </c>
      <c r="U102">
        <v>102.39099217979999</v>
      </c>
      <c r="V102">
        <v>-4.2273166738450501</v>
      </c>
      <c r="W102">
        <v>-4.6324170606150297</v>
      </c>
      <c r="X102">
        <v>3.16118425875902</v>
      </c>
      <c r="Y102">
        <v>-29.071701820939701</v>
      </c>
      <c r="Z102">
        <v>-5.2811310328543097</v>
      </c>
      <c r="AA102">
        <v>0.99999997764825799</v>
      </c>
      <c r="AB102">
        <v>100.275475936688</v>
      </c>
      <c r="AC102">
        <v>93.227834206844705</v>
      </c>
      <c r="AD102">
        <v>112.153097748824</v>
      </c>
      <c r="AE102">
        <v>0</v>
      </c>
      <c r="AF102">
        <v>0</v>
      </c>
      <c r="AG102" t="str">
        <v/>
      </c>
      <c r="AH102" t="str">
        <v>Randal Grichuk</v>
      </c>
      <c r="AI102">
        <v>10243</v>
      </c>
    </row>
    <row r="103" spans="1:35" x14ac:dyDescent="0.45">
      <c r="A103" t="str">
        <v>Mitch Moreland</v>
      </c>
      <c r="B103" t="str">
        <v>- - -</v>
      </c>
      <c r="C103">
        <v>1260</v>
      </c>
      <c r="D103">
        <v>4071</v>
      </c>
      <c r="E103">
        <v>4536</v>
      </c>
      <c r="F103">
        <v>1020</v>
      </c>
      <c r="G103">
        <v>186</v>
      </c>
      <c r="H103">
        <v>618</v>
      </c>
      <c r="I103">
        <v>11</v>
      </c>
      <c r="J103">
        <v>0.250552689</v>
      </c>
      <c r="K103">
        <v>8.4876542999999999E-2</v>
      </c>
      <c r="L103">
        <v>0.21494708900000001</v>
      </c>
      <c r="M103">
        <v>0.31788079400000002</v>
      </c>
      <c r="N103">
        <v>0.44583640299999999</v>
      </c>
      <c r="O103">
        <v>0.76371719699999996</v>
      </c>
      <c r="P103">
        <v>0.32671895739870899</v>
      </c>
      <c r="Q103">
        <v>1.44690093414514</v>
      </c>
      <c r="R103">
        <v>17.928779981099002</v>
      </c>
      <c r="S103">
        <v>7.1755788706769099</v>
      </c>
      <c r="T103">
        <v>0.92257442622988839</v>
      </c>
      <c r="U103">
        <v>100.17295721351201</v>
      </c>
      <c r="V103">
        <v>5.3115906808525297</v>
      </c>
      <c r="W103">
        <v>4.18692250020794</v>
      </c>
      <c r="X103">
        <v>-13.4583517697174</v>
      </c>
      <c r="Y103">
        <v>-69.420353391207698</v>
      </c>
      <c r="Z103">
        <v>-2.7122783300001099</v>
      </c>
      <c r="AA103">
        <v>-14.699999585747699</v>
      </c>
      <c r="AB103">
        <v>98.3363001835788</v>
      </c>
      <c r="AC103">
        <v>98.948286936937293</v>
      </c>
      <c r="AD103">
        <v>107.011374484122</v>
      </c>
      <c r="AE103">
        <v>0</v>
      </c>
      <c r="AF103">
        <v>0</v>
      </c>
      <c r="AG103" t="str">
        <v/>
      </c>
      <c r="AH103" t="str">
        <v>Mitch Moreland</v>
      </c>
      <c r="AI103">
        <v>3086</v>
      </c>
    </row>
    <row r="104" spans="1:35" x14ac:dyDescent="0.45">
      <c r="A104" t="str">
        <v>Ketel Marte</v>
      </c>
      <c r="B104" t="str">
        <v>- - -</v>
      </c>
      <c r="C104">
        <v>1104</v>
      </c>
      <c r="D104">
        <v>4054</v>
      </c>
      <c r="E104">
        <v>4536</v>
      </c>
      <c r="F104">
        <v>1137</v>
      </c>
      <c r="G104">
        <v>143</v>
      </c>
      <c r="H104">
        <v>515</v>
      </c>
      <c r="I104">
        <v>61</v>
      </c>
      <c r="J104">
        <v>0.28046373899999999</v>
      </c>
      <c r="K104">
        <v>8.9726631000000001E-2</v>
      </c>
      <c r="L104">
        <v>0.16005290999999999</v>
      </c>
      <c r="M104">
        <v>0.347902869</v>
      </c>
      <c r="N104">
        <v>0.467192895</v>
      </c>
      <c r="O104">
        <v>0.81509576399999994</v>
      </c>
      <c r="P104">
        <v>0.347748604097465</v>
      </c>
      <c r="Q104">
        <v>102.37093539152301</v>
      </c>
      <c r="R104">
        <v>-1.52221651375293</v>
      </c>
      <c r="S104">
        <v>27.8509675069979</v>
      </c>
      <c r="T104">
        <v>4.0868267537442566</v>
      </c>
      <c r="U104">
        <v>117.90467991992401</v>
      </c>
      <c r="V104">
        <v>6.3007272630929902</v>
      </c>
      <c r="W104">
        <v>-3.85950097269507</v>
      </c>
      <c r="X104">
        <v>8.8610170818865299</v>
      </c>
      <c r="Y104">
        <v>13.8172994703054</v>
      </c>
      <c r="Z104">
        <v>0.537819107994437</v>
      </c>
      <c r="AA104">
        <v>2.2000001743435802</v>
      </c>
      <c r="AB104">
        <v>111.352866940456</v>
      </c>
      <c r="AC104">
        <v>107.670149934221</v>
      </c>
      <c r="AD104">
        <v>111.444466555188</v>
      </c>
      <c r="AE104">
        <v>0</v>
      </c>
      <c r="AF104">
        <v>0</v>
      </c>
      <c r="AG104" t="str">
        <v/>
      </c>
      <c r="AH104" t="str">
        <v>Ketel Marte</v>
      </c>
      <c r="AI104">
        <v>13613</v>
      </c>
    </row>
    <row r="105" spans="1:35" x14ac:dyDescent="0.45">
      <c r="A105" t="str">
        <v>Kris Bryant</v>
      </c>
      <c r="B105" t="str">
        <v>- - -</v>
      </c>
      <c r="C105">
        <v>1043</v>
      </c>
      <c r="D105">
        <v>3880</v>
      </c>
      <c r="E105">
        <v>4509</v>
      </c>
      <c r="F105">
        <v>1062</v>
      </c>
      <c r="G105">
        <v>184</v>
      </c>
      <c r="H105">
        <v>547</v>
      </c>
      <c r="I105">
        <v>44</v>
      </c>
      <c r="J105">
        <v>0.27371134000000003</v>
      </c>
      <c r="K105">
        <v>0.111332889</v>
      </c>
      <c r="L105">
        <v>0.23308937599999999</v>
      </c>
      <c r="M105">
        <v>0.36970503399999999</v>
      </c>
      <c r="N105">
        <v>0.48530927800000001</v>
      </c>
      <c r="O105">
        <v>0.855014312</v>
      </c>
      <c r="P105">
        <v>0.36616189336925398</v>
      </c>
      <c r="Q105">
        <v>154.30065484853901</v>
      </c>
      <c r="R105">
        <v>-12.8378271460533</v>
      </c>
      <c r="S105">
        <v>29.7330431859234</v>
      </c>
      <c r="T105">
        <v>4.6181716166055518</v>
      </c>
      <c r="U105">
        <v>127.41331855286499</v>
      </c>
      <c r="V105">
        <v>12.6284683942794</v>
      </c>
      <c r="W105">
        <v>-5.4646436546793602</v>
      </c>
      <c r="X105">
        <v>14.9562037093564</v>
      </c>
      <c r="Y105">
        <v>-24.714832354336899</v>
      </c>
      <c r="Z105">
        <v>-3.1406599106267001</v>
      </c>
      <c r="AA105">
        <v>16.9999993816018</v>
      </c>
      <c r="AB105">
        <v>107.04417748108401</v>
      </c>
      <c r="AC105">
        <v>112.92892390337801</v>
      </c>
      <c r="AD105">
        <v>114.484646273354</v>
      </c>
      <c r="AE105">
        <v>0</v>
      </c>
      <c r="AF105">
        <v>0</v>
      </c>
      <c r="AG105" t="str">
        <v/>
      </c>
      <c r="AH105" t="str">
        <v>Kris Bryant</v>
      </c>
      <c r="AI105">
        <v>15429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AA37-214D-41C3-BFB5-78BC0C75658D}">
  <dimension ref="A1:AF256"/>
  <sheetViews>
    <sheetView workbookViewId="0">
      <selection sqref="A1:A1048576"/>
    </sheetView>
  </sheetViews>
  <sheetFormatPr defaultRowHeight="14.25" x14ac:dyDescent="0.45"/>
  <cols>
    <col min="1" max="1" width="23.6640625" customWidth="1"/>
  </cols>
  <sheetData>
    <row r="1" spans="1: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314</v>
      </c>
      <c r="R1" t="s">
        <v>315</v>
      </c>
      <c r="S1" t="s">
        <v>16</v>
      </c>
      <c r="T1" t="s">
        <v>17</v>
      </c>
      <c r="U1" t="s">
        <v>18</v>
      </c>
      <c r="V1" t="s">
        <v>316</v>
      </c>
      <c r="W1" t="s">
        <v>317</v>
      </c>
      <c r="X1" t="s">
        <v>309</v>
      </c>
      <c r="Y1" t="s">
        <v>19</v>
      </c>
      <c r="Z1" t="s">
        <v>318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</row>
    <row r="2" spans="1:32" x14ac:dyDescent="0.45">
      <c r="A2" t="s">
        <v>305</v>
      </c>
      <c r="B2" t="s">
        <v>130</v>
      </c>
      <c r="C2">
        <v>3308</v>
      </c>
      <c r="D2">
        <v>11988</v>
      </c>
      <c r="E2">
        <v>13991</v>
      </c>
      <c r="F2">
        <v>3419</v>
      </c>
      <c r="G2">
        <v>452</v>
      </c>
      <c r="H2">
        <v>1844</v>
      </c>
      <c r="I2">
        <v>168</v>
      </c>
      <c r="J2">
        <v>0.28520186800000003</v>
      </c>
      <c r="K2">
        <v>0.13187048800000001</v>
      </c>
      <c r="L2">
        <v>9.9564004999999997E-2</v>
      </c>
      <c r="M2">
        <v>0.37945342599999998</v>
      </c>
      <c r="N2">
        <v>0.46204537800000001</v>
      </c>
      <c r="O2">
        <v>0.84149880399999999</v>
      </c>
      <c r="P2">
        <v>0.374848441737681</v>
      </c>
      <c r="Q2">
        <v>469.96375388949701</v>
      </c>
      <c r="R2">
        <v>185</v>
      </c>
      <c r="S2">
        <v>94.825773676682999</v>
      </c>
      <c r="T2">
        <v>130.295007030157</v>
      </c>
      <c r="U2">
        <v>11.741327926516499</v>
      </c>
      <c r="V2">
        <v>-0.35912012181113001</v>
      </c>
      <c r="W2">
        <v>-6.7080236900619603</v>
      </c>
      <c r="X2">
        <v>-0.52644389867782504</v>
      </c>
      <c r="Y2">
        <v>-6.7080236900619603</v>
      </c>
      <c r="AA2">
        <v>111.19554885143999</v>
      </c>
      <c r="AB2">
        <v>116.874365903962</v>
      </c>
      <c r="AC2">
        <v>119.969731317819</v>
      </c>
      <c r="AD2" t="s">
        <v>305</v>
      </c>
      <c r="AE2">
        <v>1014326</v>
      </c>
      <c r="AF2">
        <v>124650</v>
      </c>
    </row>
    <row r="3" spans="1:32" x14ac:dyDescent="0.45">
      <c r="A3" t="s">
        <v>66</v>
      </c>
      <c r="B3" t="s">
        <v>27</v>
      </c>
      <c r="C3">
        <v>3298</v>
      </c>
      <c r="D3">
        <v>12364</v>
      </c>
      <c r="E3">
        <v>13940</v>
      </c>
      <c r="F3">
        <v>3771</v>
      </c>
      <c r="G3">
        <v>755</v>
      </c>
      <c r="H3">
        <v>2297</v>
      </c>
      <c r="I3">
        <v>240</v>
      </c>
      <c r="J3">
        <v>0.30499838200000001</v>
      </c>
      <c r="K3">
        <v>0.100573888</v>
      </c>
      <c r="L3">
        <v>9.9210903000000003E-2</v>
      </c>
      <c r="M3">
        <v>0.37394927700000002</v>
      </c>
      <c r="N3">
        <v>0.55451310200000004</v>
      </c>
      <c r="O3">
        <v>0.92846237899999995</v>
      </c>
      <c r="P3">
        <v>0.40272274120393198</v>
      </c>
      <c r="Q3">
        <v>857.11670378767803</v>
      </c>
      <c r="R3">
        <v>98</v>
      </c>
      <c r="S3">
        <v>136.30829923041699</v>
      </c>
      <c r="T3">
        <v>152.754058714183</v>
      </c>
      <c r="U3">
        <v>0.926227807998657</v>
      </c>
      <c r="V3">
        <v>-0.49984059563607702</v>
      </c>
      <c r="W3">
        <v>24.883277847748101</v>
      </c>
      <c r="X3">
        <v>-61.188529014587402</v>
      </c>
      <c r="Y3">
        <v>24.883277847748101</v>
      </c>
      <c r="AA3">
        <v>115.889825049941</v>
      </c>
      <c r="AB3">
        <v>113.768463972378</v>
      </c>
      <c r="AC3">
        <v>139.60633307871501</v>
      </c>
      <c r="AD3" t="s">
        <v>66</v>
      </c>
      <c r="AE3">
        <v>1000001</v>
      </c>
      <c r="AF3">
        <v>110001</v>
      </c>
    </row>
    <row r="4" spans="1:32" x14ac:dyDescent="0.45">
      <c r="A4" t="s">
        <v>33</v>
      </c>
      <c r="B4" t="s">
        <v>27</v>
      </c>
      <c r="C4">
        <v>3081</v>
      </c>
      <c r="D4">
        <v>10961</v>
      </c>
      <c r="E4">
        <v>13346</v>
      </c>
      <c r="F4">
        <v>3055</v>
      </c>
      <c r="G4">
        <v>297</v>
      </c>
      <c r="H4">
        <v>1115</v>
      </c>
      <c r="I4">
        <v>1406</v>
      </c>
      <c r="J4">
        <v>0.27871544500000001</v>
      </c>
      <c r="K4">
        <v>0.16409410999999999</v>
      </c>
      <c r="L4">
        <v>0.12692941699999999</v>
      </c>
      <c r="M4">
        <v>0.40124662</v>
      </c>
      <c r="N4">
        <v>0.41857494699999998</v>
      </c>
      <c r="O4">
        <v>0.81982156699999997</v>
      </c>
      <c r="P4">
        <v>0.37247755687131501</v>
      </c>
      <c r="Q4">
        <v>506.51104796751099</v>
      </c>
      <c r="R4">
        <v>63.399342894554103</v>
      </c>
      <c r="S4">
        <v>106.338421526887</v>
      </c>
      <c r="T4">
        <v>131.97101962186699</v>
      </c>
      <c r="U4">
        <v>67.886779144406304</v>
      </c>
      <c r="V4">
        <v>4.9779204540078501</v>
      </c>
      <c r="W4">
        <v>144.35309799463701</v>
      </c>
      <c r="X4">
        <v>-56.071943297982202</v>
      </c>
      <c r="Y4">
        <v>142.65309796930501</v>
      </c>
      <c r="Z4">
        <v>1.6000000238418499</v>
      </c>
      <c r="AA4">
        <v>105.08673999344001</v>
      </c>
      <c r="AB4">
        <v>120.456285582367</v>
      </c>
      <c r="AC4">
        <v>102.798334332894</v>
      </c>
      <c r="AD4" t="s">
        <v>33</v>
      </c>
      <c r="AE4">
        <v>194</v>
      </c>
      <c r="AF4">
        <v>115749</v>
      </c>
    </row>
    <row r="5" spans="1:32" x14ac:dyDescent="0.45">
      <c r="A5" t="s">
        <v>110</v>
      </c>
      <c r="B5" t="s">
        <v>27</v>
      </c>
      <c r="C5">
        <v>3035</v>
      </c>
      <c r="D5">
        <v>11434</v>
      </c>
      <c r="E5">
        <v>13072</v>
      </c>
      <c r="F5">
        <v>4189</v>
      </c>
      <c r="G5">
        <v>117</v>
      </c>
      <c r="H5">
        <v>1937</v>
      </c>
      <c r="I5">
        <v>892</v>
      </c>
      <c r="J5">
        <v>0.36636347699999999</v>
      </c>
      <c r="K5">
        <v>9.5547734999999995E-2</v>
      </c>
      <c r="L5">
        <v>4.0898154999999999E-2</v>
      </c>
      <c r="M5">
        <v>0.43296548400000001</v>
      </c>
      <c r="N5">
        <v>0.51198180800000004</v>
      </c>
      <c r="O5">
        <v>0.94494729200000005</v>
      </c>
      <c r="P5">
        <v>0.44486734666407801</v>
      </c>
      <c r="Q5">
        <v>976.939698903313</v>
      </c>
      <c r="R5">
        <v>0</v>
      </c>
      <c r="S5">
        <v>149.07664873766399</v>
      </c>
      <c r="T5">
        <v>164.32007071120501</v>
      </c>
      <c r="W5">
        <v>50.932808035286101</v>
      </c>
      <c r="X5">
        <v>-90.024471163749695</v>
      </c>
      <c r="Y5">
        <v>50.932808035286101</v>
      </c>
      <c r="AA5">
        <v>135.247657351079</v>
      </c>
      <c r="AB5">
        <v>127.87165365599</v>
      </c>
      <c r="AC5">
        <v>142.30315882103901</v>
      </c>
      <c r="AD5" t="s">
        <v>110</v>
      </c>
      <c r="AE5">
        <v>1002378</v>
      </c>
      <c r="AF5">
        <v>112431</v>
      </c>
    </row>
    <row r="6" spans="1:32" x14ac:dyDescent="0.45">
      <c r="A6" t="s">
        <v>249</v>
      </c>
      <c r="B6" t="s">
        <v>239</v>
      </c>
      <c r="C6">
        <v>3001</v>
      </c>
      <c r="D6">
        <v>11551</v>
      </c>
      <c r="E6">
        <v>12883</v>
      </c>
      <c r="F6">
        <v>3184</v>
      </c>
      <c r="G6">
        <v>431</v>
      </c>
      <c r="H6">
        <v>1695</v>
      </c>
      <c r="I6">
        <v>36</v>
      </c>
      <c r="J6">
        <v>0.27564713000000002</v>
      </c>
      <c r="K6">
        <v>8.7634867000000005E-2</v>
      </c>
      <c r="L6">
        <v>0.101296281</v>
      </c>
      <c r="M6">
        <v>0.34016934599999998</v>
      </c>
      <c r="N6">
        <v>0.44740714999999998</v>
      </c>
      <c r="O6">
        <v>0.78757649600000001</v>
      </c>
      <c r="P6">
        <v>0.34566241450468799</v>
      </c>
      <c r="Q6">
        <v>176.36327725231101</v>
      </c>
      <c r="R6">
        <v>181</v>
      </c>
      <c r="S6">
        <v>92.505475434568794</v>
      </c>
      <c r="T6">
        <v>111.57158965719501</v>
      </c>
      <c r="U6">
        <v>17.499268613755699</v>
      </c>
      <c r="V6">
        <v>2.6107635204692299</v>
      </c>
      <c r="W6">
        <v>-10.984712215460601</v>
      </c>
      <c r="X6">
        <v>310.06549186259502</v>
      </c>
      <c r="Y6">
        <v>-10.984712215460601</v>
      </c>
      <c r="AA6">
        <v>103.737492876747</v>
      </c>
      <c r="AB6">
        <v>102.03178561041</v>
      </c>
      <c r="AC6">
        <v>109.02194838555</v>
      </c>
      <c r="AD6" t="s">
        <v>249</v>
      </c>
      <c r="AE6">
        <v>1010978</v>
      </c>
      <c r="AF6">
        <v>121222</v>
      </c>
    </row>
    <row r="7" spans="1:32" x14ac:dyDescent="0.45">
      <c r="A7" t="s">
        <v>228</v>
      </c>
      <c r="B7" t="s">
        <v>27</v>
      </c>
      <c r="C7">
        <v>3026</v>
      </c>
      <c r="D7">
        <v>11336</v>
      </c>
      <c r="E7">
        <v>12817</v>
      </c>
      <c r="F7">
        <v>3255</v>
      </c>
      <c r="G7">
        <v>504</v>
      </c>
      <c r="H7">
        <v>1917</v>
      </c>
      <c r="I7">
        <v>110</v>
      </c>
      <c r="J7">
        <v>0.28713832</v>
      </c>
      <c r="K7">
        <v>0.104002496</v>
      </c>
      <c r="L7">
        <v>0.118280408</v>
      </c>
      <c r="M7">
        <v>0.35942255099999998</v>
      </c>
      <c r="N7">
        <v>0.47609385999999998</v>
      </c>
      <c r="O7">
        <v>0.83551641099999996</v>
      </c>
      <c r="P7">
        <v>0.36476486024377103</v>
      </c>
      <c r="Q7">
        <v>406.98867481233998</v>
      </c>
      <c r="R7">
        <v>61</v>
      </c>
      <c r="S7">
        <v>72.008615126119096</v>
      </c>
      <c r="T7">
        <v>127.285601921942</v>
      </c>
      <c r="U7">
        <v>54.658662050962398</v>
      </c>
      <c r="V7">
        <v>5.50406859700034</v>
      </c>
      <c r="W7">
        <v>3.3915388035820699</v>
      </c>
      <c r="X7">
        <v>-146.024149417877</v>
      </c>
      <c r="Y7">
        <v>3.3915388035820699</v>
      </c>
      <c r="AA7">
        <v>108.578812038797</v>
      </c>
      <c r="AB7">
        <v>108.80436227759</v>
      </c>
      <c r="AC7">
        <v>118.326521834529</v>
      </c>
      <c r="AD7" t="s">
        <v>228</v>
      </c>
      <c r="AE7">
        <v>1009386</v>
      </c>
      <c r="AF7">
        <v>119579</v>
      </c>
    </row>
    <row r="8" spans="1:32" x14ac:dyDescent="0.45">
      <c r="A8" t="s">
        <v>229</v>
      </c>
      <c r="B8" t="s">
        <v>154</v>
      </c>
      <c r="C8">
        <v>3026</v>
      </c>
      <c r="D8">
        <v>10972</v>
      </c>
      <c r="E8">
        <v>12712</v>
      </c>
      <c r="F8">
        <v>3630</v>
      </c>
      <c r="G8">
        <v>475</v>
      </c>
      <c r="H8">
        <v>1951</v>
      </c>
      <c r="I8">
        <v>78</v>
      </c>
      <c r="J8">
        <v>0.33084214299999998</v>
      </c>
      <c r="K8">
        <v>0.125786658</v>
      </c>
      <c r="L8">
        <v>5.4751414999999998E-2</v>
      </c>
      <c r="M8">
        <v>0.41666009300000001</v>
      </c>
      <c r="N8">
        <v>0.559059423</v>
      </c>
      <c r="O8">
        <v>0.97571951599999995</v>
      </c>
      <c r="P8">
        <v>0.43535023453700999</v>
      </c>
      <c r="Q8">
        <v>897.51721083584505</v>
      </c>
      <c r="R8">
        <v>52</v>
      </c>
      <c r="S8">
        <v>126.366923483943</v>
      </c>
      <c r="T8">
        <v>157.434023546281</v>
      </c>
      <c r="W8">
        <v>4.1180626576533497</v>
      </c>
      <c r="X8">
        <v>-77.616790264844894</v>
      </c>
      <c r="Y8">
        <v>4.1180626576533497</v>
      </c>
      <c r="AA8">
        <v>123.81289217899101</v>
      </c>
      <c r="AB8">
        <v>123.295310250927</v>
      </c>
      <c r="AC8">
        <v>139.64657595022899</v>
      </c>
      <c r="AD8" t="s">
        <v>229</v>
      </c>
      <c r="AE8">
        <v>1009405</v>
      </c>
      <c r="AF8">
        <v>119602</v>
      </c>
    </row>
    <row r="9" spans="1:32" x14ac:dyDescent="0.45">
      <c r="A9" t="s">
        <v>51</v>
      </c>
      <c r="B9" t="s">
        <v>52</v>
      </c>
      <c r="C9">
        <v>2747</v>
      </c>
      <c r="D9">
        <v>11195</v>
      </c>
      <c r="E9">
        <v>12602</v>
      </c>
      <c r="F9">
        <v>3465</v>
      </c>
      <c r="G9">
        <v>260</v>
      </c>
      <c r="H9">
        <v>1311</v>
      </c>
      <c r="I9">
        <v>358</v>
      </c>
      <c r="J9">
        <v>0.30951317499999997</v>
      </c>
      <c r="K9">
        <v>8.5859386999999995E-2</v>
      </c>
      <c r="L9">
        <v>0.14600857</v>
      </c>
      <c r="M9">
        <v>0.37720911600000001</v>
      </c>
      <c r="N9">
        <v>0.439571237</v>
      </c>
      <c r="O9">
        <v>0.81678035299999996</v>
      </c>
      <c r="P9">
        <v>0.36025308949232399</v>
      </c>
      <c r="Q9">
        <v>308.670673758448</v>
      </c>
      <c r="R9">
        <v>-137.14733821153601</v>
      </c>
      <c r="S9">
        <v>72.997587775877406</v>
      </c>
      <c r="T9">
        <v>118.936123706519</v>
      </c>
      <c r="U9">
        <v>32.903827548027003</v>
      </c>
      <c r="V9">
        <v>0.48319687978230502</v>
      </c>
      <c r="W9">
        <v>24.027434320931199</v>
      </c>
      <c r="X9">
        <v>-19.789954230189299</v>
      </c>
      <c r="Y9">
        <v>24.627434508685798</v>
      </c>
      <c r="Z9">
        <v>14.3999998793005</v>
      </c>
      <c r="AA9">
        <v>115.54867082890701</v>
      </c>
      <c r="AB9">
        <v>112.370263536563</v>
      </c>
      <c r="AC9">
        <v>103.04123961006199</v>
      </c>
      <c r="AD9" t="s">
        <v>51</v>
      </c>
      <c r="AE9">
        <v>826</v>
      </c>
      <c r="AF9">
        <v>116539</v>
      </c>
    </row>
    <row r="10" spans="1:32" x14ac:dyDescent="0.45">
      <c r="A10" t="s">
        <v>215</v>
      </c>
      <c r="B10" t="s">
        <v>27</v>
      </c>
      <c r="C10">
        <v>3005</v>
      </c>
      <c r="D10">
        <v>10924</v>
      </c>
      <c r="E10">
        <v>12541</v>
      </c>
      <c r="F10">
        <v>3293</v>
      </c>
      <c r="G10">
        <v>660</v>
      </c>
      <c r="H10">
        <v>1909</v>
      </c>
      <c r="I10">
        <v>338</v>
      </c>
      <c r="J10">
        <v>0.30144635600000003</v>
      </c>
      <c r="K10">
        <v>0.11705605600000001</v>
      </c>
      <c r="L10">
        <v>0.122148403</v>
      </c>
      <c r="M10">
        <v>0.38362068900000001</v>
      </c>
      <c r="N10">
        <v>0.55657268299999996</v>
      </c>
      <c r="O10">
        <v>0.94019337199999997</v>
      </c>
      <c r="P10">
        <v>0.40878907198282</v>
      </c>
      <c r="Q10">
        <v>802.95465173942102</v>
      </c>
      <c r="R10">
        <v>185</v>
      </c>
      <c r="S10">
        <v>149.79911872890199</v>
      </c>
      <c r="T10">
        <v>154.107337202266</v>
      </c>
      <c r="W10">
        <v>32.865335231621401</v>
      </c>
      <c r="X10">
        <v>169.61637092754199</v>
      </c>
      <c r="Y10">
        <v>32.865335231621401</v>
      </c>
      <c r="AA10">
        <v>114.068006951014</v>
      </c>
      <c r="AB10">
        <v>116.235509909992</v>
      </c>
      <c r="AC10">
        <v>138.493363352898</v>
      </c>
      <c r="AD10" t="s">
        <v>215</v>
      </c>
      <c r="AE10">
        <v>1008315</v>
      </c>
      <c r="AF10">
        <v>118495</v>
      </c>
    </row>
    <row r="11" spans="1:32" x14ac:dyDescent="0.45">
      <c r="A11" t="s">
        <v>46</v>
      </c>
      <c r="B11" t="s">
        <v>45</v>
      </c>
      <c r="C11">
        <v>2850</v>
      </c>
      <c r="D11">
        <v>10876</v>
      </c>
      <c r="E11">
        <v>12504</v>
      </c>
      <c r="F11">
        <v>3060</v>
      </c>
      <c r="G11">
        <v>291</v>
      </c>
      <c r="H11">
        <v>1175</v>
      </c>
      <c r="I11">
        <v>414</v>
      </c>
      <c r="J11">
        <v>0.28135343800000001</v>
      </c>
      <c r="K11">
        <v>9.2770312999999993E-2</v>
      </c>
      <c r="L11">
        <v>0.140195137</v>
      </c>
      <c r="M11">
        <v>0.363247863</v>
      </c>
      <c r="N11">
        <v>0.43315557100000002</v>
      </c>
      <c r="O11">
        <v>0.79640343400000002</v>
      </c>
      <c r="P11">
        <v>0.352350775356015</v>
      </c>
      <c r="Q11">
        <v>238.56602681031799</v>
      </c>
      <c r="R11">
        <v>-70.254401862621293</v>
      </c>
      <c r="S11">
        <v>65.777102273804303</v>
      </c>
      <c r="T11">
        <v>115.28047714588701</v>
      </c>
      <c r="U11">
        <v>32.409867525100701</v>
      </c>
      <c r="V11">
        <v>-3.67016215279294</v>
      </c>
      <c r="W11">
        <v>38.281745791537098</v>
      </c>
      <c r="X11">
        <v>-22.9852095246315</v>
      </c>
      <c r="Y11">
        <v>28.4817460776394</v>
      </c>
      <c r="Z11">
        <v>7.4999995827674804</v>
      </c>
      <c r="AA11">
        <v>104.964988706185</v>
      </c>
      <c r="AB11">
        <v>107.415753233445</v>
      </c>
      <c r="AC11">
        <v>102.872439580964</v>
      </c>
      <c r="AD11" t="s">
        <v>46</v>
      </c>
      <c r="AE11">
        <v>549</v>
      </c>
      <c r="AF11">
        <v>110987</v>
      </c>
    </row>
    <row r="12" spans="1:32" x14ac:dyDescent="0.45">
      <c r="A12" t="s">
        <v>303</v>
      </c>
      <c r="B12" t="s">
        <v>27</v>
      </c>
      <c r="C12">
        <v>2973</v>
      </c>
      <c r="D12">
        <v>11003</v>
      </c>
      <c r="E12">
        <v>12358</v>
      </c>
      <c r="F12">
        <v>3110</v>
      </c>
      <c r="G12">
        <v>465</v>
      </c>
      <c r="H12">
        <v>1833</v>
      </c>
      <c r="I12">
        <v>223</v>
      </c>
      <c r="J12">
        <v>0.28265018600000003</v>
      </c>
      <c r="K12">
        <v>9.8397797999999995E-2</v>
      </c>
      <c r="L12">
        <v>0.136429843</v>
      </c>
      <c r="M12">
        <v>0.352621768</v>
      </c>
      <c r="N12">
        <v>0.47450695199999998</v>
      </c>
      <c r="O12">
        <v>0.82712872000000004</v>
      </c>
      <c r="P12">
        <v>0.36364949906167199</v>
      </c>
      <c r="Q12">
        <v>400.58322923300199</v>
      </c>
      <c r="R12">
        <v>-93</v>
      </c>
      <c r="S12">
        <v>59.9080702401778</v>
      </c>
      <c r="T12">
        <v>128.090555093608</v>
      </c>
      <c r="U12">
        <v>43.954940646886797</v>
      </c>
      <c r="V12">
        <v>-5.1263798952961599</v>
      </c>
      <c r="W12">
        <v>5.9387907756754403</v>
      </c>
      <c r="X12">
        <v>-243.92197394370999</v>
      </c>
      <c r="Y12">
        <v>5.9387907756754403</v>
      </c>
      <c r="AA12">
        <v>107.28220044975799</v>
      </c>
      <c r="AB12">
        <v>106.724403067293</v>
      </c>
      <c r="AC12">
        <v>119.756757466431</v>
      </c>
      <c r="AD12" t="s">
        <v>303</v>
      </c>
      <c r="AE12">
        <v>1014127</v>
      </c>
      <c r="AF12">
        <v>124448</v>
      </c>
    </row>
    <row r="13" spans="1:32" x14ac:dyDescent="0.45">
      <c r="A13" t="s">
        <v>308</v>
      </c>
      <c r="B13" t="s">
        <v>233</v>
      </c>
      <c r="C13">
        <v>2856</v>
      </c>
      <c r="D13">
        <v>11008</v>
      </c>
      <c r="E13">
        <v>12249</v>
      </c>
      <c r="F13">
        <v>3142</v>
      </c>
      <c r="G13">
        <v>251</v>
      </c>
      <c r="H13">
        <v>1406</v>
      </c>
      <c r="I13">
        <v>271</v>
      </c>
      <c r="J13">
        <v>0.28542877900000002</v>
      </c>
      <c r="K13">
        <v>7.8863580000000003E-2</v>
      </c>
      <c r="L13">
        <v>0.11021307800000001</v>
      </c>
      <c r="M13">
        <v>0.34219843500000002</v>
      </c>
      <c r="N13">
        <v>0.4296875</v>
      </c>
      <c r="O13">
        <v>0.77188593500000002</v>
      </c>
      <c r="P13">
        <v>0.34298338360806202</v>
      </c>
      <c r="Q13">
        <v>194.456431216981</v>
      </c>
      <c r="R13">
        <v>-47</v>
      </c>
      <c r="S13">
        <v>66.452546762648595</v>
      </c>
      <c r="T13">
        <v>113.280789251076</v>
      </c>
      <c r="U13">
        <v>19.596584327518901</v>
      </c>
      <c r="V13">
        <v>-3.2012177159668398</v>
      </c>
      <c r="W13">
        <v>11.5522610230545</v>
      </c>
      <c r="X13">
        <v>27.308478504419298</v>
      </c>
      <c r="Y13">
        <v>11.5522610230545</v>
      </c>
      <c r="AA13">
        <v>108.82099459458399</v>
      </c>
      <c r="AB13">
        <v>104.32165385664899</v>
      </c>
      <c r="AC13">
        <v>108.85704268073501</v>
      </c>
      <c r="AD13" t="s">
        <v>308</v>
      </c>
      <c r="AE13">
        <v>1014396</v>
      </c>
      <c r="AF13">
        <v>124721</v>
      </c>
    </row>
    <row r="14" spans="1:32" x14ac:dyDescent="0.45">
      <c r="A14" t="s">
        <v>224</v>
      </c>
      <c r="B14" t="s">
        <v>27</v>
      </c>
      <c r="C14">
        <v>2683</v>
      </c>
      <c r="D14">
        <v>10835</v>
      </c>
      <c r="E14">
        <v>12167</v>
      </c>
      <c r="F14">
        <v>3319</v>
      </c>
      <c r="G14">
        <v>234</v>
      </c>
      <c r="H14">
        <v>1307</v>
      </c>
      <c r="I14">
        <v>504</v>
      </c>
      <c r="J14">
        <v>0.30632210399999998</v>
      </c>
      <c r="K14">
        <v>8.9915343999999994E-2</v>
      </c>
      <c r="L14">
        <v>0.102243774</v>
      </c>
      <c r="M14">
        <v>0.36905254399999998</v>
      </c>
      <c r="N14">
        <v>0.44799261600000001</v>
      </c>
      <c r="O14">
        <v>0.81704516000000005</v>
      </c>
      <c r="P14">
        <v>0.36143425333037299</v>
      </c>
      <c r="Q14">
        <v>319.48443421004299</v>
      </c>
      <c r="R14">
        <v>7</v>
      </c>
      <c r="S14">
        <v>67.674058032865901</v>
      </c>
      <c r="T14">
        <v>121.75312635969399</v>
      </c>
      <c r="U14">
        <v>36.832781940698602</v>
      </c>
      <c r="V14">
        <v>2.76506221715369</v>
      </c>
      <c r="W14">
        <v>46.592566666076799</v>
      </c>
      <c r="X14">
        <v>-114.366940885782</v>
      </c>
      <c r="Y14">
        <v>46.592566666076799</v>
      </c>
      <c r="AA14">
        <v>115.469838026083</v>
      </c>
      <c r="AB14">
        <v>110.910310421273</v>
      </c>
      <c r="AC14">
        <v>110.23103643797199</v>
      </c>
      <c r="AD14" t="s">
        <v>224</v>
      </c>
      <c r="AE14">
        <v>1009040</v>
      </c>
      <c r="AF14">
        <v>119236</v>
      </c>
    </row>
    <row r="15" spans="1:32" x14ac:dyDescent="0.45">
      <c r="A15" t="s">
        <v>47</v>
      </c>
      <c r="B15" t="s">
        <v>27</v>
      </c>
      <c r="C15">
        <v>2933</v>
      </c>
      <c r="D15">
        <v>11068</v>
      </c>
      <c r="E15">
        <v>12130</v>
      </c>
      <c r="F15">
        <v>3166</v>
      </c>
      <c r="G15">
        <v>477</v>
      </c>
      <c r="H15">
        <v>1707</v>
      </c>
      <c r="I15">
        <v>121</v>
      </c>
      <c r="J15">
        <v>0.28604987300000001</v>
      </c>
      <c r="K15">
        <v>6.9909315E-2</v>
      </c>
      <c r="L15">
        <v>0.14278647899999999</v>
      </c>
      <c r="M15">
        <v>0.33930339999999998</v>
      </c>
      <c r="N15">
        <v>0.47967112299999998</v>
      </c>
      <c r="O15">
        <v>0.81897452299999995</v>
      </c>
      <c r="P15">
        <v>0.350328690496852</v>
      </c>
      <c r="Q15">
        <v>215.85343125312599</v>
      </c>
      <c r="R15">
        <v>190.137071132659</v>
      </c>
      <c r="S15">
        <v>83.513364919370204</v>
      </c>
      <c r="T15">
        <v>114.99819639352</v>
      </c>
      <c r="U15">
        <v>19.624472681432898</v>
      </c>
      <c r="V15">
        <v>-8.6946413977509494</v>
      </c>
      <c r="W15">
        <v>-10.6002439356234</v>
      </c>
      <c r="X15">
        <v>212.97735413908899</v>
      </c>
      <c r="Y15">
        <v>0.26983954544993999</v>
      </c>
      <c r="Z15">
        <v>-2.29999890178442</v>
      </c>
      <c r="AA15">
        <v>108.55721832970499</v>
      </c>
      <c r="AB15">
        <v>102.36353117863101</v>
      </c>
      <c r="AC15">
        <v>113.65058609008599</v>
      </c>
      <c r="AD15" t="s">
        <v>48</v>
      </c>
      <c r="AE15">
        <v>639</v>
      </c>
      <c r="AF15">
        <v>134181</v>
      </c>
    </row>
    <row r="16" spans="1:32" x14ac:dyDescent="0.45">
      <c r="A16" t="s">
        <v>113</v>
      </c>
      <c r="B16" t="s">
        <v>27</v>
      </c>
      <c r="C16">
        <v>2826</v>
      </c>
      <c r="D16">
        <v>9949</v>
      </c>
      <c r="E16">
        <v>12037</v>
      </c>
      <c r="F16">
        <v>3315</v>
      </c>
      <c r="G16">
        <v>47</v>
      </c>
      <c r="H16">
        <v>1300</v>
      </c>
      <c r="I16">
        <v>744</v>
      </c>
      <c r="J16">
        <v>0.33319931600000002</v>
      </c>
      <c r="K16">
        <v>0.12453269</v>
      </c>
      <c r="L16">
        <v>3.1595226999999997E-2</v>
      </c>
      <c r="M16">
        <v>0.42438177799999999</v>
      </c>
      <c r="N16">
        <v>0.42898783699999998</v>
      </c>
      <c r="O16">
        <v>0.85336961499999997</v>
      </c>
      <c r="P16">
        <v>0.40953593762991403</v>
      </c>
      <c r="Q16">
        <v>623.50629040695003</v>
      </c>
      <c r="R16">
        <v>35</v>
      </c>
      <c r="S16">
        <v>120.14350030490399</v>
      </c>
      <c r="T16">
        <v>143.584517620453</v>
      </c>
      <c r="W16">
        <v>31.6327532397117</v>
      </c>
      <c r="X16">
        <v>68.253086604177895</v>
      </c>
      <c r="Y16">
        <v>31.6327532397117</v>
      </c>
      <c r="AA16">
        <v>121.96329710621301</v>
      </c>
      <c r="AB16">
        <v>124.04704956576499</v>
      </c>
      <c r="AC16">
        <v>117.760017706087</v>
      </c>
      <c r="AD16" t="s">
        <v>113</v>
      </c>
      <c r="AE16">
        <v>1002451</v>
      </c>
      <c r="AF16">
        <v>112506</v>
      </c>
    </row>
    <row r="17" spans="1:32" x14ac:dyDescent="0.45">
      <c r="A17" t="s">
        <v>277</v>
      </c>
      <c r="B17" t="s">
        <v>27</v>
      </c>
      <c r="C17">
        <v>2789</v>
      </c>
      <c r="D17">
        <v>10195</v>
      </c>
      <c r="E17">
        <v>11988</v>
      </c>
      <c r="F17">
        <v>3514</v>
      </c>
      <c r="G17">
        <v>117</v>
      </c>
      <c r="H17">
        <v>1529</v>
      </c>
      <c r="I17">
        <v>432</v>
      </c>
      <c r="J17">
        <v>0.34467876400000003</v>
      </c>
      <c r="K17">
        <v>0.11519853100000001</v>
      </c>
      <c r="L17">
        <v>2.3491723999999999E-2</v>
      </c>
      <c r="M17">
        <v>0.42794759799999998</v>
      </c>
      <c r="N17">
        <v>0.50034330500000002</v>
      </c>
      <c r="O17">
        <v>0.92829090299999995</v>
      </c>
      <c r="P17">
        <v>0.435976720282921</v>
      </c>
      <c r="Q17">
        <v>812.69498313734005</v>
      </c>
      <c r="R17">
        <v>92</v>
      </c>
      <c r="S17">
        <v>130.19781042901801</v>
      </c>
      <c r="T17">
        <v>155.83642318694299</v>
      </c>
      <c r="W17">
        <v>-5.2980587225174496</v>
      </c>
      <c r="X17">
        <v>24.438271522521902</v>
      </c>
      <c r="Y17">
        <v>-5.2980587225174496</v>
      </c>
      <c r="AA17">
        <v>125.75609465937301</v>
      </c>
      <c r="AB17">
        <v>124.512582248912</v>
      </c>
      <c r="AC17">
        <v>135.95648961376699</v>
      </c>
      <c r="AD17" t="s">
        <v>277</v>
      </c>
      <c r="AE17">
        <v>1012309</v>
      </c>
      <c r="AF17">
        <v>122566</v>
      </c>
    </row>
    <row r="18" spans="1:32" x14ac:dyDescent="0.45">
      <c r="A18" t="s">
        <v>253</v>
      </c>
      <c r="B18" t="s">
        <v>239</v>
      </c>
      <c r="C18">
        <v>2896</v>
      </c>
      <c r="D18">
        <v>10654</v>
      </c>
      <c r="E18">
        <v>11782</v>
      </c>
      <c r="F18">
        <v>2848</v>
      </c>
      <c r="G18">
        <v>268</v>
      </c>
      <c r="H18">
        <v>1357</v>
      </c>
      <c r="I18">
        <v>28</v>
      </c>
      <c r="J18">
        <v>0.26731743899999999</v>
      </c>
      <c r="K18">
        <v>7.2992699999999994E-2</v>
      </c>
      <c r="L18">
        <v>8.4026481E-2</v>
      </c>
      <c r="M18">
        <v>0.321975858</v>
      </c>
      <c r="N18">
        <v>0.40078843600000003</v>
      </c>
      <c r="O18">
        <v>0.72276429399999997</v>
      </c>
      <c r="P18">
        <v>0.32199470922718199</v>
      </c>
      <c r="Q18">
        <v>55.694723873907002</v>
      </c>
      <c r="R18">
        <v>294</v>
      </c>
      <c r="S18">
        <v>80.157345895152901</v>
      </c>
      <c r="T18">
        <v>104.198045560664</v>
      </c>
      <c r="U18">
        <v>-1.4428013861179301</v>
      </c>
      <c r="V18">
        <v>0.250230292936232</v>
      </c>
      <c r="W18">
        <v>0.398230204129504</v>
      </c>
      <c r="X18">
        <v>359.78512759506702</v>
      </c>
      <c r="Y18">
        <v>0.398230204129504</v>
      </c>
      <c r="AA18">
        <v>104.809208693827</v>
      </c>
      <c r="AB18">
        <v>98.998096245557804</v>
      </c>
      <c r="AC18">
        <v>104.061423297321</v>
      </c>
      <c r="AD18" t="s">
        <v>253</v>
      </c>
      <c r="AE18">
        <v>1011055</v>
      </c>
      <c r="AF18">
        <v>121301</v>
      </c>
    </row>
    <row r="19" spans="1:32" x14ac:dyDescent="0.45">
      <c r="A19" t="s">
        <v>254</v>
      </c>
      <c r="B19" t="s">
        <v>27</v>
      </c>
      <c r="C19">
        <v>2808</v>
      </c>
      <c r="D19">
        <v>10006</v>
      </c>
      <c r="E19">
        <v>11743</v>
      </c>
      <c r="F19">
        <v>2943</v>
      </c>
      <c r="G19">
        <v>586</v>
      </c>
      <c r="H19">
        <v>1812</v>
      </c>
      <c r="I19">
        <v>204</v>
      </c>
      <c r="J19">
        <v>0.294123525</v>
      </c>
      <c r="K19">
        <v>0.120923103</v>
      </c>
      <c r="L19">
        <v>0.13046069900000001</v>
      </c>
      <c r="M19">
        <v>0.38896469299999997</v>
      </c>
      <c r="N19">
        <v>0.53697781300000003</v>
      </c>
      <c r="O19">
        <v>0.92594250600000005</v>
      </c>
      <c r="P19">
        <v>0.40364394167831102</v>
      </c>
      <c r="Q19">
        <v>716.11562778826203</v>
      </c>
      <c r="R19">
        <v>25</v>
      </c>
      <c r="S19">
        <v>103.96294136199199</v>
      </c>
      <c r="T19">
        <v>153.06753350906899</v>
      </c>
      <c r="U19">
        <v>3.5583778247237201</v>
      </c>
      <c r="V19">
        <v>-1.5303824996598001</v>
      </c>
      <c r="W19">
        <v>15.486332984492</v>
      </c>
      <c r="X19">
        <v>-131.46257150173099</v>
      </c>
      <c r="Y19">
        <v>15.486332984492</v>
      </c>
      <c r="AA19">
        <v>113.347861533212</v>
      </c>
      <c r="AB19">
        <v>119.213317367592</v>
      </c>
      <c r="AC19">
        <v>136.44882225642101</v>
      </c>
      <c r="AD19" t="s">
        <v>254</v>
      </c>
      <c r="AE19">
        <v>1011066</v>
      </c>
      <c r="AF19">
        <v>121311</v>
      </c>
    </row>
    <row r="20" spans="1:32" x14ac:dyDescent="0.45">
      <c r="A20" t="s">
        <v>289</v>
      </c>
      <c r="B20" t="s">
        <v>27</v>
      </c>
      <c r="C20">
        <v>2792</v>
      </c>
      <c r="D20">
        <v>10430</v>
      </c>
      <c r="E20">
        <v>11739</v>
      </c>
      <c r="F20">
        <v>3415</v>
      </c>
      <c r="G20">
        <v>101</v>
      </c>
      <c r="H20">
        <v>1732</v>
      </c>
      <c r="I20">
        <v>722</v>
      </c>
      <c r="J20">
        <v>0.32742090099999999</v>
      </c>
      <c r="K20">
        <v>8.2034244000000006E-2</v>
      </c>
      <c r="L20">
        <v>7.6491227999999994E-2</v>
      </c>
      <c r="M20">
        <v>0.39095329000000001</v>
      </c>
      <c r="N20">
        <v>0.46615532100000001</v>
      </c>
      <c r="O20">
        <v>0.85710861100000002</v>
      </c>
      <c r="P20">
        <v>0.40827840283049899</v>
      </c>
      <c r="Q20">
        <v>647.78697496336702</v>
      </c>
      <c r="R20">
        <v>85</v>
      </c>
      <c r="S20">
        <v>138.092712286032</v>
      </c>
      <c r="T20">
        <v>146.86412212748701</v>
      </c>
      <c r="W20">
        <v>56.889437678502802</v>
      </c>
      <c r="X20">
        <v>184.38314664363801</v>
      </c>
      <c r="Y20">
        <v>56.889437678502802</v>
      </c>
      <c r="AA20">
        <v>123.040384181768</v>
      </c>
      <c r="AB20">
        <v>118.531152422728</v>
      </c>
      <c r="AC20">
        <v>133.93136295342401</v>
      </c>
      <c r="AD20" t="s">
        <v>289</v>
      </c>
      <c r="AE20">
        <v>1013485</v>
      </c>
      <c r="AF20">
        <v>123784</v>
      </c>
    </row>
    <row r="21" spans="1:32" x14ac:dyDescent="0.45">
      <c r="A21" t="s">
        <v>89</v>
      </c>
      <c r="B21" t="s">
        <v>90</v>
      </c>
      <c r="C21">
        <v>2707</v>
      </c>
      <c r="D21">
        <v>10349</v>
      </c>
      <c r="E21">
        <v>11625</v>
      </c>
      <c r="F21">
        <v>3154</v>
      </c>
      <c r="G21">
        <v>317</v>
      </c>
      <c r="H21">
        <v>1596</v>
      </c>
      <c r="I21">
        <v>201</v>
      </c>
      <c r="J21">
        <v>0.30476374499999997</v>
      </c>
      <c r="K21">
        <v>9.4279568999999994E-2</v>
      </c>
      <c r="L21">
        <v>7.8021505000000005E-2</v>
      </c>
      <c r="M21">
        <v>0.369287808</v>
      </c>
      <c r="N21">
        <v>0.48739008499999997</v>
      </c>
      <c r="O21">
        <v>0.85667789299999997</v>
      </c>
      <c r="P21">
        <v>0.37410597828468301</v>
      </c>
      <c r="Q21">
        <v>438.42660313993002</v>
      </c>
      <c r="R21">
        <v>47</v>
      </c>
      <c r="S21">
        <v>84.617731401368204</v>
      </c>
      <c r="T21">
        <v>132.32870432174599</v>
      </c>
      <c r="U21">
        <v>54.983565531670997</v>
      </c>
      <c r="V21">
        <v>4.7854576302475298</v>
      </c>
      <c r="W21">
        <v>1.16449615669262</v>
      </c>
      <c r="X21">
        <v>-10.212390936911101</v>
      </c>
      <c r="Y21">
        <v>1.16449615669262</v>
      </c>
      <c r="AA21">
        <v>116.305331096157</v>
      </c>
      <c r="AB21">
        <v>112.603320646995</v>
      </c>
      <c r="AC21">
        <v>123.826741279543</v>
      </c>
      <c r="AD21" t="s">
        <v>89</v>
      </c>
      <c r="AE21">
        <v>1001400</v>
      </c>
      <c r="AF21">
        <v>111437</v>
      </c>
    </row>
    <row r="22" spans="1:32" x14ac:dyDescent="0.45">
      <c r="A22" t="s">
        <v>187</v>
      </c>
      <c r="B22" t="s">
        <v>151</v>
      </c>
      <c r="C22">
        <v>2834</v>
      </c>
      <c r="D22">
        <v>10116</v>
      </c>
      <c r="E22">
        <v>11597</v>
      </c>
      <c r="F22">
        <v>3007</v>
      </c>
      <c r="G22">
        <v>399</v>
      </c>
      <c r="H22">
        <v>1583</v>
      </c>
      <c r="I22">
        <v>137</v>
      </c>
      <c r="J22">
        <v>0.29725187800000002</v>
      </c>
      <c r="K22">
        <v>0.110114684</v>
      </c>
      <c r="L22">
        <v>8.7953780999999995E-2</v>
      </c>
      <c r="M22">
        <v>0.37560595499999999</v>
      </c>
      <c r="N22">
        <v>0.47963621899999997</v>
      </c>
      <c r="O22">
        <v>0.85524217400000002</v>
      </c>
      <c r="P22">
        <v>0.37799742437162598</v>
      </c>
      <c r="Q22">
        <v>452.33404173398702</v>
      </c>
      <c r="R22">
        <v>156</v>
      </c>
      <c r="S22">
        <v>88.938222511109302</v>
      </c>
      <c r="T22">
        <v>133.76409090288999</v>
      </c>
      <c r="U22">
        <v>1.62070000171661</v>
      </c>
      <c r="V22">
        <v>1.64127917952709</v>
      </c>
      <c r="W22">
        <v>7.5023760294679898</v>
      </c>
      <c r="X22">
        <v>33.611768722534102</v>
      </c>
      <c r="Y22">
        <v>7.5023760294679898</v>
      </c>
      <c r="AA22">
        <v>115.27402699483601</v>
      </c>
      <c r="AB22">
        <v>114.05352096924901</v>
      </c>
      <c r="AC22">
        <v>122.921401614514</v>
      </c>
      <c r="AD22" t="s">
        <v>187</v>
      </c>
      <c r="AE22">
        <v>1006678</v>
      </c>
      <c r="AF22">
        <v>116822</v>
      </c>
    </row>
    <row r="23" spans="1:32" x14ac:dyDescent="0.45">
      <c r="A23" t="s">
        <v>179</v>
      </c>
      <c r="B23" t="s">
        <v>27</v>
      </c>
      <c r="C23">
        <v>2820</v>
      </c>
      <c r="D23">
        <v>9864</v>
      </c>
      <c r="E23">
        <v>11416</v>
      </c>
      <c r="F23">
        <v>2584</v>
      </c>
      <c r="G23">
        <v>563</v>
      </c>
      <c r="H23">
        <v>1702</v>
      </c>
      <c r="I23">
        <v>228</v>
      </c>
      <c r="J23">
        <v>0.261962692</v>
      </c>
      <c r="K23">
        <v>0.120444989</v>
      </c>
      <c r="L23">
        <v>0.227487736</v>
      </c>
      <c r="M23">
        <v>0.35560817300000003</v>
      </c>
      <c r="N23">
        <v>0.49006488199999998</v>
      </c>
      <c r="O23">
        <v>0.84567305500000001</v>
      </c>
      <c r="P23">
        <v>0.37440549835678</v>
      </c>
      <c r="Q23">
        <v>496.83681753146101</v>
      </c>
      <c r="R23">
        <v>-25</v>
      </c>
      <c r="S23">
        <v>72.746191729863</v>
      </c>
      <c r="T23">
        <v>138.71209867655301</v>
      </c>
      <c r="U23">
        <v>31.234618291258801</v>
      </c>
      <c r="V23">
        <v>-0.59531525853563805</v>
      </c>
      <c r="W23">
        <v>2.8675711506366399</v>
      </c>
      <c r="X23">
        <v>-184.958362817764</v>
      </c>
      <c r="Y23">
        <v>2.8675711506366399</v>
      </c>
      <c r="AA23">
        <v>101.239760000003</v>
      </c>
      <c r="AB23">
        <v>109.015658038843</v>
      </c>
      <c r="AC23">
        <v>126.95416420457801</v>
      </c>
      <c r="AD23" t="s">
        <v>179</v>
      </c>
      <c r="AE23">
        <v>1006308</v>
      </c>
      <c r="AF23">
        <v>116439</v>
      </c>
    </row>
    <row r="24" spans="1:32" x14ac:dyDescent="0.45">
      <c r="A24" t="s">
        <v>236</v>
      </c>
      <c r="B24" t="s">
        <v>176</v>
      </c>
      <c r="C24">
        <v>2730</v>
      </c>
      <c r="D24">
        <v>9456</v>
      </c>
      <c r="E24">
        <v>11337</v>
      </c>
      <c r="F24">
        <v>2876</v>
      </c>
      <c r="G24">
        <v>511</v>
      </c>
      <c r="H24">
        <v>1860</v>
      </c>
      <c r="I24">
        <v>89</v>
      </c>
      <c r="J24">
        <v>0.304145516</v>
      </c>
      <c r="K24">
        <v>0.15065713999999999</v>
      </c>
      <c r="L24">
        <v>7.9033252999999998E-2</v>
      </c>
      <c r="M24">
        <v>0.41396508700000001</v>
      </c>
      <c r="N24">
        <v>0.533100676</v>
      </c>
      <c r="O24">
        <v>0.947065763</v>
      </c>
      <c r="P24">
        <v>0.43056129648522301</v>
      </c>
      <c r="Q24">
        <v>799.75881271093397</v>
      </c>
      <c r="R24">
        <v>50</v>
      </c>
      <c r="S24">
        <v>110.120029143647</v>
      </c>
      <c r="T24">
        <v>154.30565271899101</v>
      </c>
      <c r="W24">
        <v>6.24960224737878</v>
      </c>
      <c r="X24">
        <v>-42.214241534471498</v>
      </c>
      <c r="Y24">
        <v>6.24960224737878</v>
      </c>
      <c r="AA24">
        <v>108.340055586303</v>
      </c>
      <c r="AB24">
        <v>120.854389516163</v>
      </c>
      <c r="AC24">
        <v>134.00927898040501</v>
      </c>
      <c r="AD24" t="s">
        <v>236</v>
      </c>
      <c r="AE24">
        <v>1009904</v>
      </c>
      <c r="AF24">
        <v>120117</v>
      </c>
    </row>
    <row r="25" spans="1:32" x14ac:dyDescent="0.45">
      <c r="A25" t="s">
        <v>225</v>
      </c>
      <c r="B25" t="s">
        <v>27</v>
      </c>
      <c r="C25">
        <v>2649</v>
      </c>
      <c r="D25">
        <v>9277</v>
      </c>
      <c r="E25">
        <v>11329</v>
      </c>
      <c r="F25">
        <v>2517</v>
      </c>
      <c r="G25">
        <v>268</v>
      </c>
      <c r="H25">
        <v>1133</v>
      </c>
      <c r="I25">
        <v>689</v>
      </c>
      <c r="J25">
        <v>0.27131615799999997</v>
      </c>
      <c r="K25">
        <v>0.164621767</v>
      </c>
      <c r="L25">
        <v>8.9593079000000006E-2</v>
      </c>
      <c r="M25">
        <v>0.39209079600000002</v>
      </c>
      <c r="N25">
        <v>0.42707771900000002</v>
      </c>
      <c r="O25">
        <v>0.81916851499999999</v>
      </c>
      <c r="P25">
        <v>0.37239679184966201</v>
      </c>
      <c r="Q25">
        <v>446.42952681843599</v>
      </c>
      <c r="R25">
        <v>-47</v>
      </c>
      <c r="S25">
        <v>98.828811623455607</v>
      </c>
      <c r="T25">
        <v>134.617113983661</v>
      </c>
      <c r="U25">
        <v>33.358562022447501</v>
      </c>
      <c r="V25">
        <v>-3.5150569750643701</v>
      </c>
      <c r="W25">
        <v>79.040319799831195</v>
      </c>
      <c r="X25">
        <v>13.988451004028301</v>
      </c>
      <c r="Y25">
        <v>79.040319799831195</v>
      </c>
      <c r="AA25">
        <v>103.245135034158</v>
      </c>
      <c r="AB25">
        <v>118.96853889423799</v>
      </c>
      <c r="AC25">
        <v>110.170041069891</v>
      </c>
      <c r="AD25" t="s">
        <v>225</v>
      </c>
      <c r="AE25">
        <v>1009179</v>
      </c>
      <c r="AF25">
        <v>119371</v>
      </c>
    </row>
    <row r="26" spans="1:32" x14ac:dyDescent="0.45">
      <c r="A26" t="s">
        <v>68</v>
      </c>
      <c r="B26" t="s">
        <v>27</v>
      </c>
      <c r="C26">
        <v>2523</v>
      </c>
      <c r="D26">
        <v>10277</v>
      </c>
      <c r="E26">
        <v>11319</v>
      </c>
      <c r="F26">
        <v>3418</v>
      </c>
      <c r="G26">
        <v>97</v>
      </c>
      <c r="H26">
        <v>2076</v>
      </c>
      <c r="I26">
        <v>276</v>
      </c>
      <c r="J26">
        <v>0.33258733000000001</v>
      </c>
      <c r="K26">
        <v>8.6845126999999994E-2</v>
      </c>
      <c r="L26">
        <v>2.7906117000000001E-2</v>
      </c>
      <c r="M26">
        <v>0.392578816</v>
      </c>
      <c r="N26">
        <v>0.445071518</v>
      </c>
      <c r="O26">
        <v>0.837650334</v>
      </c>
      <c r="P26">
        <v>0.39257110395606298</v>
      </c>
      <c r="Q26">
        <v>602.35022404366896</v>
      </c>
      <c r="R26">
        <v>59</v>
      </c>
      <c r="S26">
        <v>91.244184229484404</v>
      </c>
      <c r="T26">
        <v>134.07941398240999</v>
      </c>
      <c r="W26">
        <v>-35.291322794742797</v>
      </c>
      <c r="X26">
        <v>64.246395235881195</v>
      </c>
      <c r="Y26">
        <v>-35.291322794742797</v>
      </c>
      <c r="AA26">
        <v>124.068195583628</v>
      </c>
      <c r="AB26">
        <v>124.52659398561001</v>
      </c>
      <c r="AC26">
        <v>124.870562930489</v>
      </c>
      <c r="AD26" t="s">
        <v>68</v>
      </c>
      <c r="AE26">
        <v>1000272</v>
      </c>
      <c r="AF26">
        <v>110284</v>
      </c>
    </row>
    <row r="27" spans="1:32" x14ac:dyDescent="0.45">
      <c r="A27" t="s">
        <v>37</v>
      </c>
      <c r="B27" t="s">
        <v>27</v>
      </c>
      <c r="C27">
        <v>2671</v>
      </c>
      <c r="D27">
        <v>9801</v>
      </c>
      <c r="E27">
        <v>11304</v>
      </c>
      <c r="F27">
        <v>2781</v>
      </c>
      <c r="G27">
        <v>630</v>
      </c>
      <c r="H27">
        <v>1836</v>
      </c>
      <c r="I27">
        <v>184</v>
      </c>
      <c r="J27">
        <v>0.28374655599999998</v>
      </c>
      <c r="K27">
        <v>0.116065109</v>
      </c>
      <c r="L27">
        <v>0.15737791900000001</v>
      </c>
      <c r="M27">
        <v>0.369511331</v>
      </c>
      <c r="N27">
        <v>0.53780226499999995</v>
      </c>
      <c r="O27">
        <v>0.90731359600000006</v>
      </c>
      <c r="P27">
        <v>0.38427482986342298</v>
      </c>
      <c r="Q27">
        <v>451.402246772485</v>
      </c>
      <c r="R27">
        <v>-37.039834499359102</v>
      </c>
      <c r="S27">
        <v>77.714409910882296</v>
      </c>
      <c r="T27">
        <v>131.46565450201601</v>
      </c>
      <c r="U27">
        <v>45.2602849435061</v>
      </c>
      <c r="V27">
        <v>-7.1319490210926801</v>
      </c>
      <c r="W27">
        <v>-7.2570442290307202</v>
      </c>
      <c r="X27">
        <v>-39.604411599226196</v>
      </c>
      <c r="Y27">
        <v>5.7429560391901697</v>
      </c>
      <c r="Z27">
        <v>-16.500000253319701</v>
      </c>
      <c r="AA27">
        <v>105.79052399429</v>
      </c>
      <c r="AB27">
        <v>108.958724997435</v>
      </c>
      <c r="AC27">
        <v>127.26315997191</v>
      </c>
      <c r="AD27" t="s">
        <v>37</v>
      </c>
      <c r="AE27">
        <v>327</v>
      </c>
      <c r="AF27">
        <v>115135</v>
      </c>
    </row>
    <row r="28" spans="1:32" x14ac:dyDescent="0.45">
      <c r="A28" t="s">
        <v>208</v>
      </c>
      <c r="B28" t="s">
        <v>27</v>
      </c>
      <c r="C28">
        <v>2670</v>
      </c>
      <c r="D28">
        <v>10078</v>
      </c>
      <c r="E28">
        <v>11256</v>
      </c>
      <c r="F28">
        <v>2605</v>
      </c>
      <c r="G28">
        <v>28</v>
      </c>
      <c r="H28">
        <v>884</v>
      </c>
      <c r="I28">
        <v>291</v>
      </c>
      <c r="J28">
        <v>0.25848382600000003</v>
      </c>
      <c r="K28">
        <v>7.4538023999999994E-2</v>
      </c>
      <c r="L28">
        <v>6.7164179000000004E-2</v>
      </c>
      <c r="M28">
        <v>0.317907995</v>
      </c>
      <c r="N28">
        <v>0.33965072400000001</v>
      </c>
      <c r="O28">
        <v>0.65755871899999996</v>
      </c>
      <c r="P28">
        <v>0.31296464049520101</v>
      </c>
      <c r="Q28">
        <v>-251.738264195966</v>
      </c>
      <c r="R28">
        <v>130</v>
      </c>
      <c r="S28">
        <v>43.078542994355203</v>
      </c>
      <c r="T28">
        <v>83.275025237026796</v>
      </c>
      <c r="W28">
        <v>3.71212788263801</v>
      </c>
      <c r="X28">
        <v>278.449799716472</v>
      </c>
      <c r="Y28">
        <v>3.71212788263801</v>
      </c>
      <c r="AA28">
        <v>91.949157260536097</v>
      </c>
      <c r="AB28">
        <v>93.589146356618997</v>
      </c>
      <c r="AC28">
        <v>87.767447468058705</v>
      </c>
      <c r="AD28" t="s">
        <v>208</v>
      </c>
      <c r="AE28">
        <v>1008099</v>
      </c>
      <c r="AF28">
        <v>118276</v>
      </c>
    </row>
    <row r="29" spans="1:32" x14ac:dyDescent="0.45">
      <c r="A29" t="s">
        <v>91</v>
      </c>
      <c r="B29" t="s">
        <v>27</v>
      </c>
      <c r="C29">
        <v>2616</v>
      </c>
      <c r="D29">
        <v>10332</v>
      </c>
      <c r="E29">
        <v>11238</v>
      </c>
      <c r="F29">
        <v>3023</v>
      </c>
      <c r="G29">
        <v>149</v>
      </c>
      <c r="H29">
        <v>900</v>
      </c>
      <c r="I29">
        <v>938</v>
      </c>
      <c r="J29">
        <v>0.29258613999999999</v>
      </c>
      <c r="K29">
        <v>6.7716675000000004E-2</v>
      </c>
      <c r="L29">
        <v>0.153941982</v>
      </c>
      <c r="M29">
        <v>0.34259921300000001</v>
      </c>
      <c r="N29">
        <v>0.41018195800000001</v>
      </c>
      <c r="O29">
        <v>0.75278117099999997</v>
      </c>
      <c r="P29">
        <v>0.33648876232227698</v>
      </c>
      <c r="Q29">
        <v>112.612306805418</v>
      </c>
      <c r="R29">
        <v>-50</v>
      </c>
      <c r="S29">
        <v>43.235532580459001</v>
      </c>
      <c r="T29">
        <v>109.165577115631</v>
      </c>
      <c r="U29">
        <v>0.55798229575157099</v>
      </c>
      <c r="V29">
        <v>-0.44529455851950001</v>
      </c>
      <c r="W29">
        <v>74.952418094893801</v>
      </c>
      <c r="X29">
        <v>-169.281170845031</v>
      </c>
      <c r="Y29">
        <v>74.952418094893801</v>
      </c>
      <c r="AA29">
        <v>111.892502965297</v>
      </c>
      <c r="AB29">
        <v>104.65834993409101</v>
      </c>
      <c r="AC29">
        <v>106.17506721572499</v>
      </c>
      <c r="AD29" t="s">
        <v>91</v>
      </c>
      <c r="AE29">
        <v>1001458</v>
      </c>
      <c r="AF29">
        <v>111495</v>
      </c>
    </row>
    <row r="30" spans="1:32" x14ac:dyDescent="0.45">
      <c r="A30" t="s">
        <v>69</v>
      </c>
      <c r="B30" t="s">
        <v>27</v>
      </c>
      <c r="C30">
        <v>2601</v>
      </c>
      <c r="D30">
        <v>10230</v>
      </c>
      <c r="E30">
        <v>11230</v>
      </c>
      <c r="F30">
        <v>2677</v>
      </c>
      <c r="G30">
        <v>83</v>
      </c>
      <c r="H30">
        <v>791</v>
      </c>
      <c r="I30">
        <v>506</v>
      </c>
      <c r="J30">
        <v>0.26168132900000002</v>
      </c>
      <c r="K30">
        <v>6.5538735000000001E-2</v>
      </c>
      <c r="L30">
        <v>6.6073017999999997E-2</v>
      </c>
      <c r="M30">
        <v>0.31077784800000002</v>
      </c>
      <c r="N30">
        <v>0.342521994</v>
      </c>
      <c r="O30">
        <v>0.65329984200000002</v>
      </c>
      <c r="P30">
        <v>0.29596561537162702</v>
      </c>
      <c r="Q30">
        <v>-215.134308167955</v>
      </c>
      <c r="R30">
        <v>149</v>
      </c>
      <c r="S30">
        <v>49.090418286459801</v>
      </c>
      <c r="T30">
        <v>83.498622485227102</v>
      </c>
      <c r="W30">
        <v>53.110100557132597</v>
      </c>
      <c r="X30">
        <v>302.68097162246698</v>
      </c>
      <c r="Y30">
        <v>53.110100557132597</v>
      </c>
      <c r="AA30">
        <v>102.297983059232</v>
      </c>
      <c r="AB30">
        <v>94.935868487571199</v>
      </c>
      <c r="AC30">
        <v>88.175938539501701</v>
      </c>
      <c r="AD30" t="s">
        <v>69</v>
      </c>
      <c r="AE30">
        <v>1000278</v>
      </c>
      <c r="AF30">
        <v>110290</v>
      </c>
    </row>
    <row r="31" spans="1:32" x14ac:dyDescent="0.45">
      <c r="A31" t="s">
        <v>74</v>
      </c>
      <c r="B31" t="s">
        <v>27</v>
      </c>
      <c r="C31">
        <v>2830</v>
      </c>
      <c r="D31">
        <v>9908</v>
      </c>
      <c r="E31">
        <v>11092</v>
      </c>
      <c r="F31">
        <v>2866</v>
      </c>
      <c r="G31">
        <v>384</v>
      </c>
      <c r="H31">
        <v>1628</v>
      </c>
      <c r="I31">
        <v>34</v>
      </c>
      <c r="J31">
        <v>0.28926120300000002</v>
      </c>
      <c r="K31">
        <v>9.5744679999999999E-2</v>
      </c>
      <c r="L31">
        <v>0.12991345100000001</v>
      </c>
      <c r="M31">
        <v>0.35567987000000001</v>
      </c>
      <c r="N31">
        <v>0.46467501</v>
      </c>
      <c r="O31">
        <v>0.82035488000000001</v>
      </c>
      <c r="P31">
        <v>0.357503784768469</v>
      </c>
      <c r="Q31">
        <v>252.24931092001401</v>
      </c>
      <c r="R31">
        <v>-13</v>
      </c>
      <c r="S31">
        <v>38.468337594199902</v>
      </c>
      <c r="T31">
        <v>118.617113943519</v>
      </c>
      <c r="U31">
        <v>33.893640086054802</v>
      </c>
      <c r="V31">
        <v>4.86049486069592</v>
      </c>
      <c r="W31">
        <v>-8.7666303790465392</v>
      </c>
      <c r="X31">
        <v>-235.662950038909</v>
      </c>
      <c r="Y31">
        <v>-8.7666303790465392</v>
      </c>
      <c r="AA31">
        <v>108.988709721137</v>
      </c>
      <c r="AB31">
        <v>106.75737732483999</v>
      </c>
      <c r="AC31">
        <v>113.80084964254399</v>
      </c>
      <c r="AD31" t="s">
        <v>74</v>
      </c>
      <c r="AE31">
        <v>1000434</v>
      </c>
      <c r="AF31">
        <v>110456</v>
      </c>
    </row>
    <row r="32" spans="1:32" x14ac:dyDescent="0.45">
      <c r="A32" t="s">
        <v>241</v>
      </c>
      <c r="B32" t="s">
        <v>27</v>
      </c>
      <c r="C32">
        <v>2777</v>
      </c>
      <c r="D32">
        <v>9778</v>
      </c>
      <c r="E32">
        <v>10861</v>
      </c>
      <c r="F32">
        <v>2732</v>
      </c>
      <c r="G32">
        <v>379</v>
      </c>
      <c r="H32">
        <v>1652</v>
      </c>
      <c r="I32">
        <v>49</v>
      </c>
      <c r="J32">
        <v>0.27940273999999998</v>
      </c>
      <c r="K32">
        <v>8.5167111000000004E-2</v>
      </c>
      <c r="L32">
        <v>0.17189945600000001</v>
      </c>
      <c r="M32">
        <v>0.34095097600000002</v>
      </c>
      <c r="N32">
        <v>0.46348946600000002</v>
      </c>
      <c r="O32">
        <v>0.80444044199999998</v>
      </c>
      <c r="P32">
        <v>0.35613660087453503</v>
      </c>
      <c r="Q32">
        <v>263.64616532705901</v>
      </c>
      <c r="R32">
        <v>14</v>
      </c>
      <c r="S32">
        <v>58.905076731303097</v>
      </c>
      <c r="T32">
        <v>121.254686715502</v>
      </c>
      <c r="U32">
        <v>13.394827831536499</v>
      </c>
      <c r="V32">
        <v>3.0312334364681699</v>
      </c>
      <c r="W32">
        <v>-0.67998210526639002</v>
      </c>
      <c r="X32">
        <v>-75.116769343614493</v>
      </c>
      <c r="Y32">
        <v>-0.67998210526639002</v>
      </c>
      <c r="AA32">
        <v>106.648417322783</v>
      </c>
      <c r="AB32">
        <v>103.668626293724</v>
      </c>
      <c r="AC32">
        <v>119.93883094492899</v>
      </c>
      <c r="AD32" t="s">
        <v>241</v>
      </c>
      <c r="AE32">
        <v>1010188</v>
      </c>
      <c r="AF32">
        <v>120404</v>
      </c>
    </row>
    <row r="33" spans="1:32" x14ac:dyDescent="0.45">
      <c r="A33" t="s">
        <v>274</v>
      </c>
      <c r="B33" t="s">
        <v>27</v>
      </c>
      <c r="C33">
        <v>2573</v>
      </c>
      <c r="D33">
        <v>9396</v>
      </c>
      <c r="E33">
        <v>10778</v>
      </c>
      <c r="F33">
        <v>2460</v>
      </c>
      <c r="G33">
        <v>28</v>
      </c>
      <c r="H33">
        <v>793</v>
      </c>
      <c r="I33">
        <v>580</v>
      </c>
      <c r="J33">
        <v>0.26181353699999999</v>
      </c>
      <c r="K33">
        <v>9.9461865999999996E-2</v>
      </c>
      <c r="L33">
        <v>5.4648357000000002E-2</v>
      </c>
      <c r="M33">
        <v>0.33746686799999998</v>
      </c>
      <c r="N33">
        <v>0.328224776</v>
      </c>
      <c r="O33">
        <v>0.66569164400000003</v>
      </c>
      <c r="P33">
        <v>0.30459885862706998</v>
      </c>
      <c r="Q33">
        <v>-124.64057268845001</v>
      </c>
      <c r="R33">
        <v>239</v>
      </c>
      <c r="S33">
        <v>67.614248025985404</v>
      </c>
      <c r="T33">
        <v>90.069919005486895</v>
      </c>
      <c r="U33">
        <v>3.3697491660714101</v>
      </c>
      <c r="V33">
        <v>4.4280614745845304</v>
      </c>
      <c r="W33">
        <v>55.213766325366997</v>
      </c>
      <c r="X33">
        <v>375.30779790878199</v>
      </c>
      <c r="Y33">
        <v>55.213766325366997</v>
      </c>
      <c r="AA33">
        <v>99.423300225033501</v>
      </c>
      <c r="AB33">
        <v>102.29651315522401</v>
      </c>
      <c r="AC33">
        <v>83.530836686220596</v>
      </c>
      <c r="AD33" t="s">
        <v>274</v>
      </c>
      <c r="AE33">
        <v>1012186</v>
      </c>
      <c r="AF33">
        <v>122439</v>
      </c>
    </row>
    <row r="34" spans="1:32" x14ac:dyDescent="0.45">
      <c r="A34" t="s">
        <v>100</v>
      </c>
      <c r="B34" t="s">
        <v>27</v>
      </c>
      <c r="C34">
        <v>2476</v>
      </c>
      <c r="D34">
        <v>9363</v>
      </c>
      <c r="E34">
        <v>10770</v>
      </c>
      <c r="F34">
        <v>2665</v>
      </c>
      <c r="G34">
        <v>70</v>
      </c>
      <c r="H34">
        <v>800</v>
      </c>
      <c r="I34">
        <v>738</v>
      </c>
      <c r="J34">
        <v>0.28463099400000003</v>
      </c>
      <c r="K34">
        <v>9.6564530999999995E-2</v>
      </c>
      <c r="L34">
        <v>6.4531104000000006E-2</v>
      </c>
      <c r="M34">
        <v>0.36087786199999999</v>
      </c>
      <c r="N34">
        <v>0.38577379000000001</v>
      </c>
      <c r="O34">
        <v>0.74665165200000005</v>
      </c>
      <c r="P34">
        <v>0.35670646083832602</v>
      </c>
      <c r="Q34">
        <v>127.83289967607099</v>
      </c>
      <c r="R34">
        <v>86</v>
      </c>
      <c r="S34">
        <v>60.110455519759597</v>
      </c>
      <c r="T34">
        <v>109.79905955074599</v>
      </c>
      <c r="W34">
        <v>83.962459274451206</v>
      </c>
      <c r="X34">
        <v>7.1026568859815598</v>
      </c>
      <c r="Y34">
        <v>83.962459274451206</v>
      </c>
      <c r="AA34">
        <v>102.512758752153</v>
      </c>
      <c r="AB34">
        <v>106.750223810417</v>
      </c>
      <c r="AC34">
        <v>101.837603035664</v>
      </c>
      <c r="AD34" t="s">
        <v>100</v>
      </c>
      <c r="AE34">
        <v>1001944</v>
      </c>
      <c r="AF34">
        <v>111989</v>
      </c>
    </row>
    <row r="35" spans="1:32" x14ac:dyDescent="0.45">
      <c r="A35" t="s">
        <v>123</v>
      </c>
      <c r="B35" t="s">
        <v>27</v>
      </c>
      <c r="C35">
        <v>2627</v>
      </c>
      <c r="D35">
        <v>9926</v>
      </c>
      <c r="E35">
        <v>10768</v>
      </c>
      <c r="F35">
        <v>2774</v>
      </c>
      <c r="G35">
        <v>438</v>
      </c>
      <c r="H35">
        <v>1591</v>
      </c>
      <c r="I35">
        <v>314</v>
      </c>
      <c r="J35">
        <v>0.27946806299999999</v>
      </c>
      <c r="K35">
        <v>5.4699108000000003E-2</v>
      </c>
      <c r="L35">
        <v>0.140044576</v>
      </c>
      <c r="M35">
        <v>0.32334326099999999</v>
      </c>
      <c r="N35">
        <v>0.48226878899999998</v>
      </c>
      <c r="O35">
        <v>0.80561205000000002</v>
      </c>
      <c r="P35">
        <v>0.34967165499990199</v>
      </c>
      <c r="Q35">
        <v>211.725781883374</v>
      </c>
      <c r="R35">
        <v>69</v>
      </c>
      <c r="S35">
        <v>59.537904923313803</v>
      </c>
      <c r="T35">
        <v>117.416363651978</v>
      </c>
      <c r="U35">
        <v>31.6172110289335</v>
      </c>
      <c r="V35">
        <v>-9.4909002934616709</v>
      </c>
      <c r="W35">
        <v>18.783991152886301</v>
      </c>
      <c r="X35">
        <v>-11.783575847744901</v>
      </c>
      <c r="Y35">
        <v>18.783991152886301</v>
      </c>
      <c r="AA35">
        <v>106.045570278024</v>
      </c>
      <c r="AB35">
        <v>97.900474350144805</v>
      </c>
      <c r="AC35">
        <v>122.790615002385</v>
      </c>
      <c r="AD35" t="s">
        <v>123</v>
      </c>
      <c r="AE35">
        <v>1003091</v>
      </c>
      <c r="AF35">
        <v>113151</v>
      </c>
    </row>
    <row r="36" spans="1:32" x14ac:dyDescent="0.45">
      <c r="A36" t="s">
        <v>293</v>
      </c>
      <c r="B36" t="s">
        <v>27</v>
      </c>
      <c r="C36">
        <v>2549</v>
      </c>
      <c r="D36">
        <v>9459</v>
      </c>
      <c r="E36">
        <v>10762</v>
      </c>
      <c r="F36">
        <v>3152</v>
      </c>
      <c r="G36">
        <v>113</v>
      </c>
      <c r="H36">
        <v>1309</v>
      </c>
      <c r="I36">
        <v>104</v>
      </c>
      <c r="J36">
        <v>0.33322761299999998</v>
      </c>
      <c r="K36">
        <v>0.10137520899999999</v>
      </c>
      <c r="L36">
        <v>3.4937743E-2</v>
      </c>
      <c r="M36">
        <v>0.40432565100000001</v>
      </c>
      <c r="N36">
        <v>0.47341156499999998</v>
      </c>
      <c r="O36">
        <v>0.87773721599999999</v>
      </c>
      <c r="P36">
        <v>0.40350870948536699</v>
      </c>
      <c r="Q36">
        <v>492.45566031400801</v>
      </c>
      <c r="R36">
        <v>23</v>
      </c>
      <c r="S36">
        <v>74.820098925213301</v>
      </c>
      <c r="T36">
        <v>134.538889578165</v>
      </c>
      <c r="W36">
        <v>8.6834434622433001</v>
      </c>
      <c r="X36">
        <v>-78.358230054378495</v>
      </c>
      <c r="Y36">
        <v>8.6834434622433001</v>
      </c>
      <c r="AA36">
        <v>117.16715365148799</v>
      </c>
      <c r="AB36">
        <v>117.312772033388</v>
      </c>
      <c r="AC36">
        <v>117.32216313680701</v>
      </c>
      <c r="AD36" t="s">
        <v>293</v>
      </c>
      <c r="AE36">
        <v>1013597</v>
      </c>
      <c r="AF36">
        <v>123905</v>
      </c>
    </row>
    <row r="37" spans="1:32" x14ac:dyDescent="0.45">
      <c r="A37" t="s">
        <v>84</v>
      </c>
      <c r="B37" t="s">
        <v>27</v>
      </c>
      <c r="C37">
        <v>2440</v>
      </c>
      <c r="D37">
        <v>9180</v>
      </c>
      <c r="E37">
        <v>10740</v>
      </c>
      <c r="F37">
        <v>3010</v>
      </c>
      <c r="G37">
        <v>118</v>
      </c>
      <c r="H37">
        <v>1013</v>
      </c>
      <c r="I37">
        <v>24</v>
      </c>
      <c r="J37">
        <v>0.32788671000000003</v>
      </c>
      <c r="K37">
        <v>0.13147113499999999</v>
      </c>
      <c r="L37">
        <v>6.9366852000000007E-2</v>
      </c>
      <c r="M37">
        <v>0.41499393099999998</v>
      </c>
      <c r="N37">
        <v>0.44270152499999998</v>
      </c>
      <c r="O37">
        <v>0.85769545599999997</v>
      </c>
      <c r="P37">
        <v>0.38100739933466099</v>
      </c>
      <c r="Q37">
        <v>411.23150359913001</v>
      </c>
      <c r="R37">
        <v>105</v>
      </c>
      <c r="S37">
        <v>88.340710547006793</v>
      </c>
      <c r="T37">
        <v>131.80052198626001</v>
      </c>
      <c r="U37">
        <v>36.968118414282799</v>
      </c>
      <c r="V37">
        <v>-3.0976834918668299E-2</v>
      </c>
      <c r="W37">
        <v>-12.218962608952999</v>
      </c>
      <c r="X37">
        <v>105.751489907503</v>
      </c>
      <c r="Y37">
        <v>-12.218962608952999</v>
      </c>
      <c r="AA37">
        <v>123.85105778404601</v>
      </c>
      <c r="AB37">
        <v>124.893591293535</v>
      </c>
      <c r="AC37">
        <v>108.65830325276799</v>
      </c>
      <c r="AD37" t="s">
        <v>84</v>
      </c>
      <c r="AE37">
        <v>1001124</v>
      </c>
      <c r="AF37">
        <v>111153</v>
      </c>
    </row>
    <row r="38" spans="1:32" x14ac:dyDescent="0.45">
      <c r="A38" t="s">
        <v>259</v>
      </c>
      <c r="B38" t="s">
        <v>27</v>
      </c>
      <c r="C38">
        <v>2503</v>
      </c>
      <c r="D38">
        <v>8398</v>
      </c>
      <c r="E38">
        <v>10616</v>
      </c>
      <c r="F38">
        <v>2873</v>
      </c>
      <c r="G38">
        <v>714</v>
      </c>
      <c r="H38">
        <v>2217</v>
      </c>
      <c r="I38">
        <v>123</v>
      </c>
      <c r="J38">
        <v>0.34210526299999999</v>
      </c>
      <c r="K38">
        <v>0.19423511600000001</v>
      </c>
      <c r="L38">
        <v>0.125282592</v>
      </c>
      <c r="M38">
        <v>0.473959821</v>
      </c>
      <c r="N38">
        <v>0.68980709600000001</v>
      </c>
      <c r="O38">
        <v>1.163766917</v>
      </c>
      <c r="P38">
        <v>0.51289677325400995</v>
      </c>
      <c r="Q38">
        <v>1373.66979405038</v>
      </c>
      <c r="R38">
        <v>79</v>
      </c>
      <c r="S38">
        <v>167.017711574218</v>
      </c>
      <c r="T38">
        <v>194.16936590490701</v>
      </c>
      <c r="W38">
        <v>-37.393284881021799</v>
      </c>
      <c r="X38">
        <v>-18.632615327835001</v>
      </c>
      <c r="Y38">
        <v>-37.393284881021799</v>
      </c>
      <c r="AA38">
        <v>118.80440801841</v>
      </c>
      <c r="AB38">
        <v>132.92801096693299</v>
      </c>
      <c r="AC38">
        <v>170.57314101854601</v>
      </c>
      <c r="AD38" t="s">
        <v>259</v>
      </c>
      <c r="AE38">
        <v>1011327</v>
      </c>
      <c r="AF38">
        <v>121578</v>
      </c>
    </row>
    <row r="39" spans="1:32" x14ac:dyDescent="0.45">
      <c r="A39" t="s">
        <v>29</v>
      </c>
      <c r="B39" t="s">
        <v>30</v>
      </c>
      <c r="C39">
        <v>2499</v>
      </c>
      <c r="D39">
        <v>8984</v>
      </c>
      <c r="E39">
        <v>10614</v>
      </c>
      <c r="F39">
        <v>2726</v>
      </c>
      <c r="G39">
        <v>468</v>
      </c>
      <c r="H39">
        <v>1623</v>
      </c>
      <c r="I39">
        <v>150</v>
      </c>
      <c r="J39">
        <v>0.303428317</v>
      </c>
      <c r="K39">
        <v>0.142453363</v>
      </c>
      <c r="L39">
        <v>0.13274919900000001</v>
      </c>
      <c r="M39">
        <v>0.40109320500000001</v>
      </c>
      <c r="N39">
        <v>0.52927426499999997</v>
      </c>
      <c r="O39">
        <v>0.93036746999999997</v>
      </c>
      <c r="P39">
        <v>0.39676382141435901</v>
      </c>
      <c r="Q39">
        <v>562.72430609684102</v>
      </c>
      <c r="R39">
        <v>-43.613707840442601</v>
      </c>
      <c r="S39">
        <v>84.623262250810399</v>
      </c>
      <c r="T39">
        <v>141.34390379154499</v>
      </c>
      <c r="U39">
        <v>63.160057082772198</v>
      </c>
      <c r="V39">
        <v>-5.2565324118116799</v>
      </c>
      <c r="W39">
        <v>-3.6736779885541102</v>
      </c>
      <c r="X39">
        <v>-35.3140824846923</v>
      </c>
      <c r="Y39">
        <v>6.2263218683947299</v>
      </c>
      <c r="Z39">
        <v>-9.2999999821185995</v>
      </c>
      <c r="AA39">
        <v>112.903871865757</v>
      </c>
      <c r="AB39">
        <v>117.887311838123</v>
      </c>
      <c r="AC39">
        <v>123.392674789444</v>
      </c>
      <c r="AD39" t="s">
        <v>29</v>
      </c>
      <c r="AE39">
        <v>97</v>
      </c>
      <c r="AF39">
        <v>116706</v>
      </c>
    </row>
    <row r="40" spans="1:32" x14ac:dyDescent="0.45">
      <c r="A40" t="s">
        <v>118</v>
      </c>
      <c r="B40" t="s">
        <v>27</v>
      </c>
      <c r="C40">
        <v>2517</v>
      </c>
      <c r="D40">
        <v>9570</v>
      </c>
      <c r="E40">
        <v>10594</v>
      </c>
      <c r="F40">
        <v>2961</v>
      </c>
      <c r="G40">
        <v>97</v>
      </c>
      <c r="H40">
        <v>1525</v>
      </c>
      <c r="I40">
        <v>366</v>
      </c>
      <c r="J40">
        <v>0.30940438799999997</v>
      </c>
      <c r="K40">
        <v>7.1738720000000006E-2</v>
      </c>
      <c r="L40">
        <v>4.1286224000000003E-2</v>
      </c>
      <c r="M40">
        <v>0.36163430800000002</v>
      </c>
      <c r="N40">
        <v>0.45224660300000002</v>
      </c>
      <c r="O40">
        <v>0.81388091100000004</v>
      </c>
      <c r="P40">
        <v>0.38680820173541502</v>
      </c>
      <c r="Q40">
        <v>446.36870563870298</v>
      </c>
      <c r="R40">
        <v>-36</v>
      </c>
      <c r="S40">
        <v>71.092000679897893</v>
      </c>
      <c r="T40">
        <v>138.05439679998</v>
      </c>
      <c r="W40">
        <v>-3.0675450840499199</v>
      </c>
      <c r="X40">
        <v>-142.767435371875</v>
      </c>
      <c r="Y40">
        <v>-3.0675450840499199</v>
      </c>
      <c r="AA40">
        <v>118.742956733052</v>
      </c>
      <c r="AB40">
        <v>112.01450952960801</v>
      </c>
      <c r="AC40">
        <v>133.78570369767101</v>
      </c>
      <c r="AD40" t="s">
        <v>118</v>
      </c>
      <c r="AE40">
        <v>1002748</v>
      </c>
      <c r="AF40">
        <v>112806</v>
      </c>
    </row>
    <row r="41" spans="1:32" x14ac:dyDescent="0.45">
      <c r="A41" t="s">
        <v>99</v>
      </c>
      <c r="B41" t="s">
        <v>27</v>
      </c>
      <c r="C41">
        <v>2469</v>
      </c>
      <c r="D41">
        <v>9315</v>
      </c>
      <c r="E41">
        <v>10550</v>
      </c>
      <c r="F41">
        <v>3053</v>
      </c>
      <c r="G41">
        <v>92</v>
      </c>
      <c r="H41">
        <v>1015</v>
      </c>
      <c r="I41">
        <v>353</v>
      </c>
      <c r="J41">
        <v>0.32775093900000002</v>
      </c>
      <c r="K41">
        <v>9.6492889999999998E-2</v>
      </c>
      <c r="L41">
        <v>9.7440758000000002E-2</v>
      </c>
      <c r="M41">
        <v>0.39301477600000001</v>
      </c>
      <c r="N41">
        <v>0.42920021400000002</v>
      </c>
      <c r="O41">
        <v>0.82221498999999998</v>
      </c>
      <c r="P41">
        <v>0.36944363904291599</v>
      </c>
      <c r="Q41">
        <v>379.18163732936898</v>
      </c>
      <c r="R41">
        <v>16</v>
      </c>
      <c r="S41">
        <v>72.321706208673007</v>
      </c>
      <c r="T41">
        <v>131.81293061613499</v>
      </c>
      <c r="U41">
        <v>33.201083004474597</v>
      </c>
      <c r="V41">
        <v>4.5262589057651201</v>
      </c>
      <c r="W41">
        <v>1.29413492293679</v>
      </c>
      <c r="X41">
        <v>-35.377710759639697</v>
      </c>
      <c r="Y41">
        <v>1.29413492293679</v>
      </c>
      <c r="AA41">
        <v>126.97572411818599</v>
      </c>
      <c r="AB41">
        <v>120.867924922003</v>
      </c>
      <c r="AC41">
        <v>112.105365976312</v>
      </c>
      <c r="AD41" t="s">
        <v>99</v>
      </c>
      <c r="AE41">
        <v>1001942</v>
      </c>
      <c r="AF41">
        <v>111986</v>
      </c>
    </row>
    <row r="42" spans="1:32" x14ac:dyDescent="0.45">
      <c r="A42" t="s">
        <v>299</v>
      </c>
      <c r="B42" t="s">
        <v>27</v>
      </c>
      <c r="C42">
        <v>2488</v>
      </c>
      <c r="D42">
        <v>9350</v>
      </c>
      <c r="E42">
        <v>10519</v>
      </c>
      <c r="F42">
        <v>2711</v>
      </c>
      <c r="G42">
        <v>426</v>
      </c>
      <c r="H42">
        <v>1475</v>
      </c>
      <c r="I42">
        <v>90</v>
      </c>
      <c r="J42">
        <v>0.28994652399999998</v>
      </c>
      <c r="K42">
        <v>9.9344044000000006E-2</v>
      </c>
      <c r="L42">
        <v>9.9439109999999997E-2</v>
      </c>
      <c r="M42">
        <v>0.36143088099999998</v>
      </c>
      <c r="N42">
        <v>0.49187165700000002</v>
      </c>
      <c r="O42">
        <v>0.853302538</v>
      </c>
      <c r="P42">
        <v>0.37594596664353103</v>
      </c>
      <c r="Q42">
        <v>376.98802052885799</v>
      </c>
      <c r="R42">
        <v>-41</v>
      </c>
      <c r="S42">
        <v>60.400437301962697</v>
      </c>
      <c r="T42">
        <v>131.82348750435401</v>
      </c>
      <c r="U42">
        <v>4.5392249673604903</v>
      </c>
      <c r="V42">
        <v>-0.27203099344680298</v>
      </c>
      <c r="W42">
        <v>2.0936671135605098</v>
      </c>
      <c r="X42">
        <v>-181.227763414382</v>
      </c>
      <c r="Y42">
        <v>2.0936671135605098</v>
      </c>
      <c r="AA42">
        <v>111.19135186197801</v>
      </c>
      <c r="AB42">
        <v>110.825842482162</v>
      </c>
      <c r="AC42">
        <v>127.068653183069</v>
      </c>
      <c r="AD42" t="s">
        <v>299</v>
      </c>
      <c r="AE42">
        <v>1013975</v>
      </c>
      <c r="AF42">
        <v>124290</v>
      </c>
    </row>
    <row r="43" spans="1:32" x14ac:dyDescent="0.45">
      <c r="A43" t="s">
        <v>79</v>
      </c>
      <c r="B43" t="s">
        <v>27</v>
      </c>
      <c r="C43">
        <v>2386</v>
      </c>
      <c r="D43">
        <v>9526</v>
      </c>
      <c r="E43">
        <v>10470</v>
      </c>
      <c r="F43">
        <v>2930</v>
      </c>
      <c r="G43">
        <v>86</v>
      </c>
      <c r="H43">
        <v>1575</v>
      </c>
      <c r="I43">
        <v>315</v>
      </c>
      <c r="J43">
        <v>0.30757925600000002</v>
      </c>
      <c r="K43">
        <v>5.8834764999999997E-2</v>
      </c>
      <c r="L43">
        <v>5.4722333999999997E-2</v>
      </c>
      <c r="M43">
        <v>0.361162227</v>
      </c>
      <c r="N43">
        <v>0.43533487199999998</v>
      </c>
      <c r="O43">
        <v>0.79649709899999999</v>
      </c>
      <c r="P43">
        <v>0.375589727679984</v>
      </c>
      <c r="Q43">
        <v>290.80335173308902</v>
      </c>
      <c r="R43">
        <v>39</v>
      </c>
      <c r="S43">
        <v>61.2420786620469</v>
      </c>
      <c r="T43">
        <v>118.829600841339</v>
      </c>
      <c r="W43">
        <v>-25.007844928651998</v>
      </c>
      <c r="X43">
        <v>10.294673576951</v>
      </c>
      <c r="Y43">
        <v>-25.007844928651998</v>
      </c>
      <c r="AA43">
        <v>111.17424313217001</v>
      </c>
      <c r="AB43">
        <v>105.438350901814</v>
      </c>
      <c r="AC43">
        <v>118.296317939164</v>
      </c>
      <c r="AD43" t="s">
        <v>79</v>
      </c>
      <c r="AE43">
        <v>1000754</v>
      </c>
      <c r="AF43">
        <v>110776</v>
      </c>
    </row>
    <row r="44" spans="1:32" x14ac:dyDescent="0.45">
      <c r="A44" t="s">
        <v>199</v>
      </c>
      <c r="B44" t="s">
        <v>27</v>
      </c>
      <c r="C44">
        <v>2480</v>
      </c>
      <c r="D44">
        <v>9589</v>
      </c>
      <c r="E44">
        <v>10460</v>
      </c>
      <c r="F44">
        <v>3242</v>
      </c>
      <c r="G44">
        <v>83</v>
      </c>
      <c r="H44">
        <v>1599</v>
      </c>
      <c r="I44">
        <v>380</v>
      </c>
      <c r="J44">
        <v>0.33809573399999998</v>
      </c>
      <c r="K44">
        <v>4.9330783000000003E-2</v>
      </c>
      <c r="L44">
        <v>3.9608574000000001E-2</v>
      </c>
      <c r="M44">
        <v>0.38011524499999999</v>
      </c>
      <c r="N44">
        <v>0.46657628499999998</v>
      </c>
      <c r="O44">
        <v>0.84669152999999997</v>
      </c>
      <c r="P44">
        <v>0.401235570984667</v>
      </c>
      <c r="Q44">
        <v>546.76863600360298</v>
      </c>
      <c r="R44">
        <v>83</v>
      </c>
      <c r="S44">
        <v>102.166807502221</v>
      </c>
      <c r="T44">
        <v>143.82618187880001</v>
      </c>
      <c r="W44">
        <v>-3.0141924875788302</v>
      </c>
      <c r="X44">
        <v>86.267199909314499</v>
      </c>
      <c r="Y44">
        <v>-3.0141924875788302</v>
      </c>
      <c r="AA44">
        <v>127.018687211274</v>
      </c>
      <c r="AB44">
        <v>116.03179455965601</v>
      </c>
      <c r="AC44">
        <v>133.70249905947901</v>
      </c>
      <c r="AD44" t="s">
        <v>199</v>
      </c>
      <c r="AE44">
        <v>1007259</v>
      </c>
      <c r="AF44">
        <v>117414</v>
      </c>
    </row>
    <row r="45" spans="1:32" x14ac:dyDescent="0.45">
      <c r="A45" t="s">
        <v>55</v>
      </c>
      <c r="B45" t="s">
        <v>27</v>
      </c>
      <c r="C45">
        <v>2379</v>
      </c>
      <c r="D45">
        <v>9073</v>
      </c>
      <c r="E45">
        <v>10400</v>
      </c>
      <c r="F45">
        <v>2724</v>
      </c>
      <c r="G45">
        <v>210</v>
      </c>
      <c r="H45">
        <v>1134</v>
      </c>
      <c r="I45">
        <v>474</v>
      </c>
      <c r="J45">
        <v>0.30023145499999998</v>
      </c>
      <c r="K45">
        <v>9.9230768999999996E-2</v>
      </c>
      <c r="L45">
        <v>0.109615384</v>
      </c>
      <c r="M45">
        <v>0.37124463499999999</v>
      </c>
      <c r="N45">
        <v>0.442852419</v>
      </c>
      <c r="O45">
        <v>0.81409705399999999</v>
      </c>
      <c r="P45">
        <v>0.35916099782312899</v>
      </c>
      <c r="Q45">
        <v>230.84745494800401</v>
      </c>
      <c r="R45">
        <v>-16.265518069267198</v>
      </c>
      <c r="S45">
        <v>63.6403217101658</v>
      </c>
      <c r="T45">
        <v>117.58471369317699</v>
      </c>
      <c r="U45">
        <v>28.284784957766501</v>
      </c>
      <c r="V45">
        <v>2.3627328146844802</v>
      </c>
      <c r="W45">
        <v>41.621394041969303</v>
      </c>
      <c r="X45">
        <v>15.8367618471384</v>
      </c>
      <c r="Y45">
        <v>46.021394077732097</v>
      </c>
      <c r="Z45">
        <v>-2.7000000327825502</v>
      </c>
      <c r="AA45">
        <v>112.40960507241</v>
      </c>
      <c r="AB45">
        <v>110.104853826373</v>
      </c>
      <c r="AC45">
        <v>106.202334922109</v>
      </c>
      <c r="AD45" t="s">
        <v>55</v>
      </c>
      <c r="AE45">
        <v>860</v>
      </c>
      <c r="AF45">
        <v>110183</v>
      </c>
    </row>
    <row r="46" spans="1:32" x14ac:dyDescent="0.45">
      <c r="A46" t="s">
        <v>77</v>
      </c>
      <c r="B46" t="s">
        <v>78</v>
      </c>
      <c r="C46">
        <v>2528</v>
      </c>
      <c r="D46">
        <v>9421</v>
      </c>
      <c r="E46">
        <v>10395</v>
      </c>
      <c r="F46">
        <v>2583</v>
      </c>
      <c r="G46">
        <v>512</v>
      </c>
      <c r="H46">
        <v>1636</v>
      </c>
      <c r="I46">
        <v>50</v>
      </c>
      <c r="J46">
        <v>0.27417471599999998</v>
      </c>
      <c r="K46">
        <v>7.3400673E-2</v>
      </c>
      <c r="L46">
        <v>0.11890331799999999</v>
      </c>
      <c r="M46">
        <v>0.33004830899999998</v>
      </c>
      <c r="N46">
        <v>0.49952234299999998</v>
      </c>
      <c r="O46">
        <v>0.82957065200000002</v>
      </c>
      <c r="P46">
        <v>0.359032714321117</v>
      </c>
      <c r="Q46">
        <v>228.19204224326501</v>
      </c>
      <c r="R46">
        <v>54</v>
      </c>
      <c r="S46">
        <v>63.267436470404299</v>
      </c>
      <c r="T46">
        <v>118.11695057406</v>
      </c>
      <c r="W46">
        <v>-7.1480126609385399</v>
      </c>
      <c r="X46">
        <v>48.039067983627298</v>
      </c>
      <c r="Y46">
        <v>-7.1480126609385399</v>
      </c>
      <c r="AA46">
        <v>103.681793114429</v>
      </c>
      <c r="AB46">
        <v>100.074107782531</v>
      </c>
      <c r="AC46">
        <v>123.957948972499</v>
      </c>
      <c r="AD46" t="s">
        <v>77</v>
      </c>
      <c r="AE46">
        <v>1000512</v>
      </c>
      <c r="AF46">
        <v>110533</v>
      </c>
    </row>
    <row r="47" spans="1:32" x14ac:dyDescent="0.45">
      <c r="A47" t="s">
        <v>63</v>
      </c>
      <c r="B47" t="s">
        <v>27</v>
      </c>
      <c r="C47">
        <v>2502</v>
      </c>
      <c r="D47">
        <v>8872</v>
      </c>
      <c r="E47">
        <v>10359</v>
      </c>
      <c r="F47">
        <v>2605</v>
      </c>
      <c r="G47">
        <v>170</v>
      </c>
      <c r="H47">
        <v>980</v>
      </c>
      <c r="I47">
        <v>807</v>
      </c>
      <c r="J47">
        <v>0.29362037800000002</v>
      </c>
      <c r="K47">
        <v>0.12839077099999999</v>
      </c>
      <c r="L47">
        <v>9.3252243999999998E-2</v>
      </c>
      <c r="M47">
        <v>0.38536821700000001</v>
      </c>
      <c r="N47">
        <v>0.42504508499999999</v>
      </c>
      <c r="O47">
        <v>0.81041330199999995</v>
      </c>
      <c r="P47">
        <v>0.36084128250018099</v>
      </c>
      <c r="Q47">
        <v>307.74394336757899</v>
      </c>
      <c r="R47">
        <v>-10.4787549972534</v>
      </c>
      <c r="S47">
        <v>66.372724066868699</v>
      </c>
      <c r="T47">
        <v>125.36167794698601</v>
      </c>
      <c r="U47">
        <v>50.396491743624203</v>
      </c>
      <c r="V47">
        <v>5.9488309623418401</v>
      </c>
      <c r="W47">
        <v>100.44710135358</v>
      </c>
      <c r="X47">
        <v>-109.58711650594999</v>
      </c>
      <c r="Y47">
        <v>101.347101329738</v>
      </c>
      <c r="Z47">
        <v>-0.69999997317790896</v>
      </c>
      <c r="AA47">
        <v>111.19594126451101</v>
      </c>
      <c r="AB47">
        <v>115.903968395101</v>
      </c>
      <c r="AC47">
        <v>106.49039048719401</v>
      </c>
      <c r="AD47" t="s">
        <v>63</v>
      </c>
      <c r="AE47">
        <v>1406</v>
      </c>
      <c r="AF47">
        <v>120891</v>
      </c>
    </row>
    <row r="48" spans="1:32" x14ac:dyDescent="0.45">
      <c r="A48" t="s">
        <v>145</v>
      </c>
      <c r="B48" t="s">
        <v>27</v>
      </c>
      <c r="C48">
        <v>2367</v>
      </c>
      <c r="D48">
        <v>9232</v>
      </c>
      <c r="E48">
        <v>10349</v>
      </c>
      <c r="F48">
        <v>2663</v>
      </c>
      <c r="G48">
        <v>35</v>
      </c>
      <c r="H48">
        <v>790</v>
      </c>
      <c r="I48">
        <v>76</v>
      </c>
      <c r="J48">
        <v>0.28845320600000002</v>
      </c>
      <c r="K48">
        <v>6.9475310999999998E-2</v>
      </c>
      <c r="L48">
        <v>2.0871581E-2</v>
      </c>
      <c r="M48">
        <v>0.34750024600000001</v>
      </c>
      <c r="N48">
        <v>0.36254332700000003</v>
      </c>
      <c r="O48">
        <v>0.71004357299999998</v>
      </c>
      <c r="P48">
        <v>0.32528653573268701</v>
      </c>
      <c r="Q48">
        <v>-52.938420063610103</v>
      </c>
      <c r="R48">
        <v>112</v>
      </c>
      <c r="S48">
        <v>45.243564076284599</v>
      </c>
      <c r="T48">
        <v>96.199874766278</v>
      </c>
      <c r="W48">
        <v>-11.118297038505199</v>
      </c>
      <c r="X48">
        <v>178.73715129122101</v>
      </c>
      <c r="Y48">
        <v>-11.118297038505199</v>
      </c>
      <c r="AA48">
        <v>109.08918476723299</v>
      </c>
      <c r="AB48">
        <v>102.347241523474</v>
      </c>
      <c r="AC48">
        <v>91.165537581900097</v>
      </c>
      <c r="AD48" t="s">
        <v>145</v>
      </c>
      <c r="AE48">
        <v>1004281</v>
      </c>
      <c r="AF48">
        <v>114361</v>
      </c>
    </row>
    <row r="49" spans="1:32" x14ac:dyDescent="0.45">
      <c r="A49" t="s">
        <v>40</v>
      </c>
      <c r="B49" t="s">
        <v>27</v>
      </c>
      <c r="C49">
        <v>2543</v>
      </c>
      <c r="D49">
        <v>8422</v>
      </c>
      <c r="E49">
        <v>10313</v>
      </c>
      <c r="F49">
        <v>2328</v>
      </c>
      <c r="G49">
        <v>612</v>
      </c>
      <c r="H49">
        <v>1699</v>
      </c>
      <c r="I49">
        <v>19</v>
      </c>
      <c r="J49">
        <v>0.27641890200000002</v>
      </c>
      <c r="K49">
        <v>0.16939784699999999</v>
      </c>
      <c r="L49">
        <v>0.247066808</v>
      </c>
      <c r="M49">
        <v>0.40186190799999999</v>
      </c>
      <c r="N49">
        <v>0.55414390800000002</v>
      </c>
      <c r="O49">
        <v>0.95600581600000001</v>
      </c>
      <c r="P49">
        <v>0.40558208139681701</v>
      </c>
      <c r="Q49">
        <v>589.80252284408596</v>
      </c>
      <c r="R49">
        <v>-39.585495188832198</v>
      </c>
      <c r="S49">
        <v>69.029989099027404</v>
      </c>
      <c r="T49">
        <v>144.57401424247499</v>
      </c>
      <c r="U49">
        <v>50.188718747347501</v>
      </c>
      <c r="V49">
        <v>-11.657659629261</v>
      </c>
      <c r="W49">
        <v>-35.2950513557007</v>
      </c>
      <c r="X49">
        <v>-200.030154347419</v>
      </c>
      <c r="Y49">
        <v>-7.6950515404750996</v>
      </c>
      <c r="Z49">
        <v>-39.000000178813899</v>
      </c>
      <c r="AA49">
        <v>102.500375286406</v>
      </c>
      <c r="AB49">
        <v>118.366731507415</v>
      </c>
      <c r="AC49">
        <v>129.08020030638801</v>
      </c>
      <c r="AD49" t="s">
        <v>40</v>
      </c>
      <c r="AE49">
        <v>409</v>
      </c>
      <c r="AF49">
        <v>123272</v>
      </c>
    </row>
    <row r="50" spans="1:32" x14ac:dyDescent="0.45">
      <c r="A50" t="s">
        <v>61</v>
      </c>
      <c r="B50" t="s">
        <v>27</v>
      </c>
      <c r="C50">
        <v>2543</v>
      </c>
      <c r="D50">
        <v>9592</v>
      </c>
      <c r="E50">
        <v>10270</v>
      </c>
      <c r="F50">
        <v>2844</v>
      </c>
      <c r="G50">
        <v>311</v>
      </c>
      <c r="H50">
        <v>1332</v>
      </c>
      <c r="I50">
        <v>127</v>
      </c>
      <c r="J50">
        <v>0.29649708000000002</v>
      </c>
      <c r="K50">
        <v>4.9951313999999997E-2</v>
      </c>
      <c r="L50">
        <v>0.14352482899999999</v>
      </c>
      <c r="M50">
        <v>0.33352866399999997</v>
      </c>
      <c r="N50">
        <v>0.46403252699999997</v>
      </c>
      <c r="O50">
        <v>0.797561191</v>
      </c>
      <c r="P50">
        <v>0.34359833538954099</v>
      </c>
      <c r="Q50">
        <v>61.978783164552901</v>
      </c>
      <c r="R50">
        <v>160.15288978814999</v>
      </c>
      <c r="S50">
        <v>68.382527402535104</v>
      </c>
      <c r="T50">
        <v>104.20218524007301</v>
      </c>
      <c r="U50">
        <v>-7.1782070063054499</v>
      </c>
      <c r="V50">
        <v>-7.4116874818337601</v>
      </c>
      <c r="W50">
        <v>-24.941533884964802</v>
      </c>
      <c r="X50">
        <v>311.65258270502</v>
      </c>
      <c r="Y50">
        <v>-4.4415343618020398</v>
      </c>
      <c r="Z50">
        <v>-4.7999997437000204</v>
      </c>
      <c r="AA50">
        <v>109.925006552941</v>
      </c>
      <c r="AB50">
        <v>98.305454361917</v>
      </c>
      <c r="AC50">
        <v>108.53989012247099</v>
      </c>
      <c r="AD50" t="s">
        <v>61</v>
      </c>
      <c r="AE50">
        <v>1275</v>
      </c>
      <c r="AF50">
        <v>121358</v>
      </c>
    </row>
    <row r="51" spans="1:32" x14ac:dyDescent="0.45">
      <c r="A51" t="s">
        <v>248</v>
      </c>
      <c r="B51" t="s">
        <v>27</v>
      </c>
      <c r="C51">
        <v>2404</v>
      </c>
      <c r="D51">
        <v>9269</v>
      </c>
      <c r="E51">
        <v>10246</v>
      </c>
      <c r="F51">
        <v>2987</v>
      </c>
      <c r="G51">
        <v>34</v>
      </c>
      <c r="H51">
        <v>1078</v>
      </c>
      <c r="I51">
        <v>351</v>
      </c>
      <c r="J51">
        <v>0.322256985</v>
      </c>
      <c r="K51">
        <v>6.9100136000000006E-2</v>
      </c>
      <c r="L51">
        <v>2.6839742E-2</v>
      </c>
      <c r="M51">
        <v>0.37386624099999999</v>
      </c>
      <c r="N51">
        <v>0.42669111999999998</v>
      </c>
      <c r="O51">
        <v>0.80055736099999997</v>
      </c>
      <c r="P51">
        <v>0.37257387152010901</v>
      </c>
      <c r="Q51">
        <v>172.378619932503</v>
      </c>
      <c r="R51">
        <v>56</v>
      </c>
      <c r="S51">
        <v>50.677492447724802</v>
      </c>
      <c r="T51">
        <v>112.597147870801</v>
      </c>
      <c r="W51">
        <v>-3.5008643073961099</v>
      </c>
      <c r="X51">
        <v>-32.984473288059199</v>
      </c>
      <c r="Y51">
        <v>-3.5008643073961099</v>
      </c>
      <c r="AA51">
        <v>111.85505363568301</v>
      </c>
      <c r="AB51">
        <v>104.98237809390599</v>
      </c>
      <c r="AC51">
        <v>105.951237773827</v>
      </c>
      <c r="AD51" t="s">
        <v>248</v>
      </c>
      <c r="AE51">
        <v>1010900</v>
      </c>
      <c r="AF51">
        <v>121137</v>
      </c>
    </row>
    <row r="52" spans="1:32" x14ac:dyDescent="0.45">
      <c r="A52" t="s">
        <v>172</v>
      </c>
      <c r="B52" t="s">
        <v>27</v>
      </c>
      <c r="C52">
        <v>2309</v>
      </c>
      <c r="D52">
        <v>8785</v>
      </c>
      <c r="E52">
        <v>10244</v>
      </c>
      <c r="F52">
        <v>2466</v>
      </c>
      <c r="G52">
        <v>75</v>
      </c>
      <c r="H52">
        <v>817</v>
      </c>
      <c r="I52">
        <v>375</v>
      </c>
      <c r="J52">
        <v>0.28070574799999998</v>
      </c>
      <c r="K52">
        <v>0.11089418099999999</v>
      </c>
      <c r="L52">
        <v>5.1654963999999998E-2</v>
      </c>
      <c r="M52">
        <v>0.36791037300000001</v>
      </c>
      <c r="N52">
        <v>0.38702333500000002</v>
      </c>
      <c r="O52">
        <v>0.75493370800000004</v>
      </c>
      <c r="P52">
        <v>0.36302906476319602</v>
      </c>
      <c r="Q52">
        <v>191.10360350282099</v>
      </c>
      <c r="R52">
        <v>77</v>
      </c>
      <c r="S52">
        <v>52.369492361216501</v>
      </c>
      <c r="T52">
        <v>115.51616500048701</v>
      </c>
      <c r="W52">
        <v>-9.5234427587129105</v>
      </c>
      <c r="X52">
        <v>-30.493825674057</v>
      </c>
      <c r="Y52">
        <v>-9.5234427587129105</v>
      </c>
      <c r="AA52">
        <v>102.679544396522</v>
      </c>
      <c r="AB52">
        <v>107.386306190605</v>
      </c>
      <c r="AC52">
        <v>105.76391021739001</v>
      </c>
      <c r="AD52" t="s">
        <v>172</v>
      </c>
      <c r="AE52">
        <v>1006002</v>
      </c>
      <c r="AF52">
        <v>116127</v>
      </c>
    </row>
    <row r="53" spans="1:32" x14ac:dyDescent="0.45">
      <c r="A53" t="s">
        <v>70</v>
      </c>
      <c r="B53" t="s">
        <v>71</v>
      </c>
      <c r="C53">
        <v>2422</v>
      </c>
      <c r="D53">
        <v>8856</v>
      </c>
      <c r="E53">
        <v>10243</v>
      </c>
      <c r="F53">
        <v>2749</v>
      </c>
      <c r="G53">
        <v>45</v>
      </c>
      <c r="H53">
        <v>1116</v>
      </c>
      <c r="I53">
        <v>179</v>
      </c>
      <c r="J53">
        <v>0.31041101999999998</v>
      </c>
      <c r="K53">
        <v>0.12711119700000001</v>
      </c>
      <c r="L53">
        <v>5.1547398000000001E-2</v>
      </c>
      <c r="M53">
        <v>0.399449306</v>
      </c>
      <c r="N53">
        <v>0.39837398299999999</v>
      </c>
      <c r="O53">
        <v>0.79782328899999999</v>
      </c>
      <c r="P53">
        <v>0.37833626654333502</v>
      </c>
      <c r="Q53">
        <v>201.920803892751</v>
      </c>
      <c r="R53">
        <v>41</v>
      </c>
      <c r="S53">
        <v>72.583147379947604</v>
      </c>
      <c r="T53">
        <v>114.967494603687</v>
      </c>
      <c r="W53">
        <v>-20.1097854581894</v>
      </c>
      <c r="X53">
        <v>178.60493975877699</v>
      </c>
      <c r="Y53">
        <v>-20.1097854581894</v>
      </c>
      <c r="AA53">
        <v>111.78203506922</v>
      </c>
      <c r="AB53">
        <v>112.80308832276199</v>
      </c>
      <c r="AC53">
        <v>98.8080214158648</v>
      </c>
      <c r="AD53" t="s">
        <v>70</v>
      </c>
      <c r="AE53">
        <v>1000284</v>
      </c>
      <c r="AF53">
        <v>110297</v>
      </c>
    </row>
    <row r="54" spans="1:32" x14ac:dyDescent="0.45">
      <c r="A54" t="s">
        <v>150</v>
      </c>
      <c r="B54" t="s">
        <v>151</v>
      </c>
      <c r="C54">
        <v>2323</v>
      </c>
      <c r="D54">
        <v>8860</v>
      </c>
      <c r="E54">
        <v>10237</v>
      </c>
      <c r="F54">
        <v>2839</v>
      </c>
      <c r="G54">
        <v>184</v>
      </c>
      <c r="H54">
        <v>1427</v>
      </c>
      <c r="I54">
        <v>181</v>
      </c>
      <c r="J54">
        <v>0.32042889299999999</v>
      </c>
      <c r="K54">
        <v>0.115854254</v>
      </c>
      <c r="L54">
        <v>3.6338770999999999E-2</v>
      </c>
      <c r="M54">
        <v>0.40362519800000002</v>
      </c>
      <c r="N54">
        <v>0.48047403999999999</v>
      </c>
      <c r="O54">
        <v>0.88409923800000001</v>
      </c>
      <c r="P54">
        <v>0.40501927149300498</v>
      </c>
      <c r="Q54">
        <v>350.00379653742198</v>
      </c>
      <c r="R54">
        <v>34</v>
      </c>
      <c r="S54">
        <v>78.616469572733394</v>
      </c>
      <c r="T54">
        <v>123.508896542811</v>
      </c>
      <c r="W54">
        <v>-15.3209178349934</v>
      </c>
      <c r="X54">
        <v>105.05555608868499</v>
      </c>
      <c r="Y54">
        <v>-15.3209178349934</v>
      </c>
      <c r="AA54">
        <v>111.137158662404</v>
      </c>
      <c r="AB54">
        <v>112.179132616489</v>
      </c>
      <c r="AC54">
        <v>114.43750368862599</v>
      </c>
      <c r="AD54" t="s">
        <v>150</v>
      </c>
      <c r="AE54">
        <v>1004596</v>
      </c>
      <c r="AF54">
        <v>114682</v>
      </c>
    </row>
    <row r="55" spans="1:32" x14ac:dyDescent="0.45">
      <c r="A55" t="s">
        <v>163</v>
      </c>
      <c r="B55" t="s">
        <v>164</v>
      </c>
      <c r="C55">
        <v>2440</v>
      </c>
      <c r="D55">
        <v>9288</v>
      </c>
      <c r="E55">
        <v>10232</v>
      </c>
      <c r="F55">
        <v>3141</v>
      </c>
      <c r="G55">
        <v>135</v>
      </c>
      <c r="H55">
        <v>1138</v>
      </c>
      <c r="I55">
        <v>319</v>
      </c>
      <c r="J55">
        <v>0.33817829399999999</v>
      </c>
      <c r="K55">
        <v>7.7208756000000003E-2</v>
      </c>
      <c r="L55">
        <v>4.2415949000000001E-2</v>
      </c>
      <c r="M55">
        <v>0.38823991299999999</v>
      </c>
      <c r="N55">
        <v>0.45854866399999999</v>
      </c>
      <c r="O55">
        <v>0.84678857699999999</v>
      </c>
      <c r="P55">
        <v>0.36967589093061698</v>
      </c>
      <c r="Q55">
        <v>390.18787277035301</v>
      </c>
      <c r="R55">
        <v>5</v>
      </c>
      <c r="S55">
        <v>64.999158839495294</v>
      </c>
      <c r="T55">
        <v>131.54530493221301</v>
      </c>
      <c r="U55">
        <v>57.849939819425302</v>
      </c>
      <c r="V55">
        <v>9.4880841372412892</v>
      </c>
      <c r="W55">
        <v>11.3343319473497</v>
      </c>
      <c r="X55">
        <v>-92.231905400753007</v>
      </c>
      <c r="Y55">
        <v>11.3343319473497</v>
      </c>
      <c r="AA55">
        <v>127.567956614906</v>
      </c>
      <c r="AB55">
        <v>116.490613054199</v>
      </c>
      <c r="AC55">
        <v>113.482133115864</v>
      </c>
      <c r="AD55" t="s">
        <v>163</v>
      </c>
      <c r="AE55">
        <v>1005166</v>
      </c>
      <c r="AF55">
        <v>115270</v>
      </c>
    </row>
    <row r="56" spans="1:32" x14ac:dyDescent="0.45">
      <c r="A56" t="s">
        <v>108</v>
      </c>
      <c r="B56" t="s">
        <v>109</v>
      </c>
      <c r="C56">
        <v>2433</v>
      </c>
      <c r="D56">
        <v>9454</v>
      </c>
      <c r="E56">
        <v>10212</v>
      </c>
      <c r="F56">
        <v>3000</v>
      </c>
      <c r="G56">
        <v>240</v>
      </c>
      <c r="H56">
        <v>1305</v>
      </c>
      <c r="I56">
        <v>83</v>
      </c>
      <c r="J56">
        <v>0.31732599900000003</v>
      </c>
      <c r="K56">
        <v>6.081081E-2</v>
      </c>
      <c r="L56">
        <v>0.12044653299999999</v>
      </c>
      <c r="M56">
        <v>0.35927672900000002</v>
      </c>
      <c r="N56">
        <v>0.47514279599999998</v>
      </c>
      <c r="O56">
        <v>0.83441952500000005</v>
      </c>
      <c r="P56">
        <v>0.36539791096982499</v>
      </c>
      <c r="Q56">
        <v>334.76786807711602</v>
      </c>
      <c r="R56">
        <v>204</v>
      </c>
      <c r="S56">
        <v>80.637861848861803</v>
      </c>
      <c r="T56">
        <v>129.046631232696</v>
      </c>
      <c r="W56">
        <v>2.4294953441240001</v>
      </c>
      <c r="X56">
        <v>84.405801296234102</v>
      </c>
      <c r="Y56">
        <v>2.4294953441240001</v>
      </c>
      <c r="AA56">
        <v>120.836050406943</v>
      </c>
      <c r="AB56">
        <v>109.77228252428201</v>
      </c>
      <c r="AC56">
        <v>119.940799018153</v>
      </c>
      <c r="AD56" t="s">
        <v>108</v>
      </c>
      <c r="AE56">
        <v>1002340</v>
      </c>
      <c r="AF56">
        <v>112391</v>
      </c>
    </row>
    <row r="57" spans="1:32" x14ac:dyDescent="0.45">
      <c r="A57" t="s">
        <v>36</v>
      </c>
      <c r="B57" t="s">
        <v>27</v>
      </c>
      <c r="C57">
        <v>2460</v>
      </c>
      <c r="D57">
        <v>8757</v>
      </c>
      <c r="E57">
        <v>10174</v>
      </c>
      <c r="F57">
        <v>2490</v>
      </c>
      <c r="G57">
        <v>493</v>
      </c>
      <c r="H57">
        <v>1550</v>
      </c>
      <c r="I57">
        <v>72</v>
      </c>
      <c r="J57">
        <v>0.28434395299999998</v>
      </c>
      <c r="K57">
        <v>0.12826813400000001</v>
      </c>
      <c r="L57">
        <v>0.184981324</v>
      </c>
      <c r="M57">
        <v>0.37691702700000002</v>
      </c>
      <c r="N57">
        <v>0.50907845100000004</v>
      </c>
      <c r="O57">
        <v>0.885995478</v>
      </c>
      <c r="P57">
        <v>0.38266795890925498</v>
      </c>
      <c r="Q57">
        <v>417.67046814568101</v>
      </c>
      <c r="R57">
        <v>-27.238067984580901</v>
      </c>
      <c r="S57">
        <v>56.870133735544599</v>
      </c>
      <c r="T57">
        <v>134.10383191793201</v>
      </c>
      <c r="U57">
        <v>47.1753578465431</v>
      </c>
      <c r="V57">
        <v>-4.3608705631017202</v>
      </c>
      <c r="W57">
        <v>-8.5795429997524408</v>
      </c>
      <c r="X57">
        <v>-186.34069164097301</v>
      </c>
      <c r="Y57">
        <v>-2.97954297591059</v>
      </c>
      <c r="Z57">
        <v>-5.0000000074505797</v>
      </c>
      <c r="AA57">
        <v>106.43347216358499</v>
      </c>
      <c r="AB57">
        <v>112.320624398698</v>
      </c>
      <c r="AC57">
        <v>123.14733356975999</v>
      </c>
      <c r="AD57" t="s">
        <v>36</v>
      </c>
      <c r="AE57">
        <v>293</v>
      </c>
      <c r="AF57">
        <v>118730</v>
      </c>
    </row>
    <row r="58" spans="1:32" x14ac:dyDescent="0.45">
      <c r="A58" t="s">
        <v>122</v>
      </c>
      <c r="B58" t="s">
        <v>27</v>
      </c>
      <c r="C58">
        <v>2368</v>
      </c>
      <c r="D58">
        <v>9031</v>
      </c>
      <c r="E58">
        <v>10151</v>
      </c>
      <c r="F58">
        <v>2660</v>
      </c>
      <c r="G58">
        <v>73</v>
      </c>
      <c r="H58">
        <v>1437</v>
      </c>
      <c r="I58">
        <v>616</v>
      </c>
      <c r="J58">
        <v>0.29454102500000001</v>
      </c>
      <c r="K58">
        <v>8.5705841000000005E-2</v>
      </c>
      <c r="L58">
        <v>4.4345898000000002E-2</v>
      </c>
      <c r="M58">
        <v>0.36136728099999998</v>
      </c>
      <c r="N58">
        <v>0.40482781499999998</v>
      </c>
      <c r="O58">
        <v>0.76619509600000002</v>
      </c>
      <c r="P58">
        <v>0.365830439915873</v>
      </c>
      <c r="Q58">
        <v>267.69657193227903</v>
      </c>
      <c r="R58">
        <v>146</v>
      </c>
      <c r="S58">
        <v>84.597003092383503</v>
      </c>
      <c r="T58">
        <v>117.545646396942</v>
      </c>
      <c r="W58">
        <v>39.750819988548699</v>
      </c>
      <c r="X58">
        <v>230.866866737604</v>
      </c>
      <c r="Y58">
        <v>39.750819988548699</v>
      </c>
      <c r="AA58">
        <v>107.38440679903201</v>
      </c>
      <c r="AB58">
        <v>106.898806904887</v>
      </c>
      <c r="AC58">
        <v>110.933373845926</v>
      </c>
      <c r="AD58" t="s">
        <v>122</v>
      </c>
      <c r="AE58">
        <v>1003049</v>
      </c>
      <c r="AF58">
        <v>113106</v>
      </c>
    </row>
    <row r="59" spans="1:32" x14ac:dyDescent="0.45">
      <c r="A59" t="s">
        <v>213</v>
      </c>
      <c r="B59" t="s">
        <v>27</v>
      </c>
      <c r="C59">
        <v>2391</v>
      </c>
      <c r="D59">
        <v>8537</v>
      </c>
      <c r="E59">
        <v>10101</v>
      </c>
      <c r="F59">
        <v>2315</v>
      </c>
      <c r="G59">
        <v>512</v>
      </c>
      <c r="H59">
        <v>1453</v>
      </c>
      <c r="I59">
        <v>68</v>
      </c>
      <c r="J59">
        <v>0.27117254299999999</v>
      </c>
      <c r="K59">
        <v>0.14295614200000001</v>
      </c>
      <c r="L59">
        <v>0.14721314699999999</v>
      </c>
      <c r="M59">
        <v>0.37605563800000003</v>
      </c>
      <c r="N59">
        <v>0.50942954100000004</v>
      </c>
      <c r="O59">
        <v>0.88548517900000001</v>
      </c>
      <c r="P59">
        <v>0.389167001440621</v>
      </c>
      <c r="Q59">
        <v>529.08651558303097</v>
      </c>
      <c r="R59">
        <v>33</v>
      </c>
      <c r="S59">
        <v>96.107857478005798</v>
      </c>
      <c r="T59">
        <v>142.79082344892799</v>
      </c>
      <c r="W59">
        <v>3.6144674197093898</v>
      </c>
      <c r="X59">
        <v>62.7788916975259</v>
      </c>
      <c r="Y59">
        <v>3.6144674197093898</v>
      </c>
      <c r="AA59">
        <v>102.12086541588199</v>
      </c>
      <c r="AB59">
        <v>113.39526940079</v>
      </c>
      <c r="AC59">
        <v>124.911545799957</v>
      </c>
      <c r="AD59" t="s">
        <v>213</v>
      </c>
      <c r="AE59">
        <v>1008236</v>
      </c>
      <c r="AF59">
        <v>118416</v>
      </c>
    </row>
    <row r="60" spans="1:32" x14ac:dyDescent="0.45">
      <c r="A60" t="s">
        <v>147</v>
      </c>
      <c r="B60" t="s">
        <v>27</v>
      </c>
      <c r="C60">
        <v>2311</v>
      </c>
      <c r="D60">
        <v>9112</v>
      </c>
      <c r="E60">
        <v>10100</v>
      </c>
      <c r="F60">
        <v>2880</v>
      </c>
      <c r="G60">
        <v>105</v>
      </c>
      <c r="H60">
        <v>1244</v>
      </c>
      <c r="I60">
        <v>419</v>
      </c>
      <c r="J60">
        <v>0.31606672499999999</v>
      </c>
      <c r="K60">
        <v>7.2079207000000006E-2</v>
      </c>
      <c r="L60">
        <v>2.6930692999999999E-2</v>
      </c>
      <c r="M60">
        <v>0.36865565700000003</v>
      </c>
      <c r="N60">
        <v>0.43206760300000002</v>
      </c>
      <c r="O60">
        <v>0.80072326000000005</v>
      </c>
      <c r="P60">
        <v>0.37000351743898102</v>
      </c>
      <c r="Q60">
        <v>166.76485939262599</v>
      </c>
      <c r="R60">
        <v>140</v>
      </c>
      <c r="S60">
        <v>74.758937356783406</v>
      </c>
      <c r="T60">
        <v>111.662419050335</v>
      </c>
      <c r="W60">
        <v>46.845442643621901</v>
      </c>
      <c r="X60">
        <v>210.080970376729</v>
      </c>
      <c r="Y60">
        <v>46.845442643621901</v>
      </c>
      <c r="AA60">
        <v>108.67424710412099</v>
      </c>
      <c r="AB60">
        <v>105.881026991794</v>
      </c>
      <c r="AC60">
        <v>105.68722618826</v>
      </c>
      <c r="AD60" t="s">
        <v>147</v>
      </c>
      <c r="AE60">
        <v>1004364</v>
      </c>
      <c r="AF60">
        <v>114448</v>
      </c>
    </row>
    <row r="61" spans="1:32" x14ac:dyDescent="0.45">
      <c r="A61" t="s">
        <v>49</v>
      </c>
      <c r="B61" t="s">
        <v>27</v>
      </c>
      <c r="C61">
        <v>2408</v>
      </c>
      <c r="D61">
        <v>8640</v>
      </c>
      <c r="E61">
        <v>10091</v>
      </c>
      <c r="F61">
        <v>2472</v>
      </c>
      <c r="G61">
        <v>541</v>
      </c>
      <c r="H61">
        <v>1768</v>
      </c>
      <c r="I61">
        <v>17</v>
      </c>
      <c r="J61">
        <v>0.28611111099999997</v>
      </c>
      <c r="K61">
        <v>0.13071053399999999</v>
      </c>
      <c r="L61">
        <v>0.17342186100000001</v>
      </c>
      <c r="M61">
        <v>0.37952225099999998</v>
      </c>
      <c r="N61">
        <v>0.55150462899999997</v>
      </c>
      <c r="O61">
        <v>0.93102688</v>
      </c>
      <c r="P61">
        <v>0.39165629905607002</v>
      </c>
      <c r="Q61">
        <v>484.62988158944302</v>
      </c>
      <c r="R61">
        <v>-11.4585714414715</v>
      </c>
      <c r="S61">
        <v>50.985450185810699</v>
      </c>
      <c r="T61">
        <v>139.689736318119</v>
      </c>
      <c r="U61">
        <v>50.4916073083877</v>
      </c>
      <c r="V61">
        <v>-1.1585271781062101</v>
      </c>
      <c r="W61">
        <v>-75.618033770835595</v>
      </c>
      <c r="X61">
        <v>-247.61310762912001</v>
      </c>
      <c r="Y61">
        <v>-5.3331388275983</v>
      </c>
      <c r="Z61">
        <v>-73.499999284744206</v>
      </c>
      <c r="AA61">
        <v>108.187957098994</v>
      </c>
      <c r="AB61">
        <v>114.79371649513899</v>
      </c>
      <c r="AC61">
        <v>130.97486537675599</v>
      </c>
      <c r="AD61" t="s">
        <v>49</v>
      </c>
      <c r="AE61">
        <v>745</v>
      </c>
      <c r="AF61">
        <v>120074</v>
      </c>
    </row>
    <row r="62" spans="1:32" x14ac:dyDescent="0.45">
      <c r="A62" t="s">
        <v>35</v>
      </c>
      <c r="B62" t="s">
        <v>27</v>
      </c>
      <c r="C62">
        <v>2322</v>
      </c>
      <c r="D62">
        <v>8199</v>
      </c>
      <c r="E62">
        <v>10075</v>
      </c>
      <c r="F62">
        <v>2468</v>
      </c>
      <c r="G62">
        <v>521</v>
      </c>
      <c r="H62">
        <v>1704</v>
      </c>
      <c r="I62">
        <v>32</v>
      </c>
      <c r="J62">
        <v>0.301012318</v>
      </c>
      <c r="K62">
        <v>0.16545905699999999</v>
      </c>
      <c r="L62">
        <v>0.13866004900000001</v>
      </c>
      <c r="M62">
        <v>0.41909866899999998</v>
      </c>
      <c r="N62">
        <v>0.55494572499999995</v>
      </c>
      <c r="O62">
        <v>0.97404439399999998</v>
      </c>
      <c r="P62">
        <v>0.41625596415315402</v>
      </c>
      <c r="Q62">
        <v>691.23047140647998</v>
      </c>
      <c r="R62">
        <v>-67.397450998425398</v>
      </c>
      <c r="S62">
        <v>72.055293722307397</v>
      </c>
      <c r="T62">
        <v>154.21428713198301</v>
      </c>
      <c r="U62">
        <v>60.341537293046699</v>
      </c>
      <c r="V62">
        <v>-7.8702614553696399</v>
      </c>
      <c r="W62">
        <v>-38.215177261241401</v>
      </c>
      <c r="X62">
        <v>-267.35230751335598</v>
      </c>
      <c r="Y62">
        <v>-5.2151776188693404</v>
      </c>
      <c r="Z62">
        <v>-33.399999618530202</v>
      </c>
      <c r="AA62">
        <v>111.749259515391</v>
      </c>
      <c r="AB62">
        <v>123.635637129508</v>
      </c>
      <c r="AC62">
        <v>130.974861346285</v>
      </c>
      <c r="AD62" t="s">
        <v>35</v>
      </c>
      <c r="AE62">
        <v>255</v>
      </c>
      <c r="AF62">
        <v>123245</v>
      </c>
    </row>
    <row r="63" spans="1:32" x14ac:dyDescent="0.45">
      <c r="A63" t="s">
        <v>264</v>
      </c>
      <c r="B63" t="s">
        <v>265</v>
      </c>
      <c r="C63">
        <v>2404</v>
      </c>
      <c r="D63">
        <v>8353</v>
      </c>
      <c r="E63">
        <v>10062</v>
      </c>
      <c r="F63">
        <v>2234</v>
      </c>
      <c r="G63">
        <v>548</v>
      </c>
      <c r="H63">
        <v>1595</v>
      </c>
      <c r="I63">
        <v>174</v>
      </c>
      <c r="J63">
        <v>0.26744881999999998</v>
      </c>
      <c r="K63">
        <v>0.14977141699999999</v>
      </c>
      <c r="L63">
        <v>0.187139733</v>
      </c>
      <c r="M63">
        <v>0.38025084599999998</v>
      </c>
      <c r="N63">
        <v>0.52723572299999999</v>
      </c>
      <c r="O63">
        <v>0.90748656900000002</v>
      </c>
      <c r="P63">
        <v>0.39534944291039698</v>
      </c>
      <c r="Q63">
        <v>538.96218131701698</v>
      </c>
      <c r="R63">
        <v>127</v>
      </c>
      <c r="S63">
        <v>106.515218140805</v>
      </c>
      <c r="T63">
        <v>146.74670096902801</v>
      </c>
      <c r="U63">
        <v>53.667626649141297</v>
      </c>
      <c r="V63">
        <v>-13.4461163963899</v>
      </c>
      <c r="W63">
        <v>-0.69948448511422601</v>
      </c>
      <c r="X63">
        <v>150.67760682106001</v>
      </c>
      <c r="Y63">
        <v>-0.69948448511422601</v>
      </c>
      <c r="AA63">
        <v>101.377831605205</v>
      </c>
      <c r="AB63">
        <v>114.835831782675</v>
      </c>
      <c r="AC63">
        <v>135.58561120016699</v>
      </c>
      <c r="AD63" t="s">
        <v>264</v>
      </c>
      <c r="AE63">
        <v>1011586</v>
      </c>
      <c r="AF63">
        <v>121836</v>
      </c>
    </row>
    <row r="64" spans="1:32" x14ac:dyDescent="0.45">
      <c r="A64" t="s">
        <v>296</v>
      </c>
      <c r="B64" t="s">
        <v>27</v>
      </c>
      <c r="C64">
        <v>2410</v>
      </c>
      <c r="D64">
        <v>9106</v>
      </c>
      <c r="E64">
        <v>9996</v>
      </c>
      <c r="F64">
        <v>2884</v>
      </c>
      <c r="G64">
        <v>132</v>
      </c>
      <c r="H64">
        <v>1248</v>
      </c>
      <c r="I64">
        <v>205</v>
      </c>
      <c r="J64">
        <v>0.31671425399999997</v>
      </c>
      <c r="K64">
        <v>6.5026009999999995E-2</v>
      </c>
      <c r="L64">
        <v>5.6561772000000003E-2</v>
      </c>
      <c r="M64">
        <v>0.367232787</v>
      </c>
      <c r="N64">
        <v>0.45025258000000001</v>
      </c>
      <c r="O64">
        <v>0.81748536699999996</v>
      </c>
      <c r="P64">
        <v>0.384047038694806</v>
      </c>
      <c r="Q64">
        <v>333.09199294522602</v>
      </c>
      <c r="R64">
        <v>54</v>
      </c>
      <c r="S64">
        <v>63.045889676216099</v>
      </c>
      <c r="T64">
        <v>127.594702559816</v>
      </c>
      <c r="W64">
        <v>-5.9484725421061704</v>
      </c>
      <c r="X64">
        <v>-55.2038667201995</v>
      </c>
      <c r="Y64">
        <v>-5.9484725421061704</v>
      </c>
      <c r="AA64">
        <v>114.86903302981599</v>
      </c>
      <c r="AB64">
        <v>108.999768517869</v>
      </c>
      <c r="AC64">
        <v>120.11736931659701</v>
      </c>
      <c r="AD64" t="s">
        <v>296</v>
      </c>
      <c r="AE64">
        <v>1013828</v>
      </c>
      <c r="AF64">
        <v>124134</v>
      </c>
    </row>
    <row r="65" spans="1:32" x14ac:dyDescent="0.45">
      <c r="A65" t="s">
        <v>206</v>
      </c>
      <c r="B65" t="s">
        <v>52</v>
      </c>
      <c r="C65">
        <v>2401</v>
      </c>
      <c r="D65">
        <v>8102</v>
      </c>
      <c r="E65">
        <v>9909</v>
      </c>
      <c r="F65">
        <v>2415</v>
      </c>
      <c r="G65">
        <v>536</v>
      </c>
      <c r="H65">
        <v>1509</v>
      </c>
      <c r="I65">
        <v>153</v>
      </c>
      <c r="J65">
        <v>0.29807454900000002</v>
      </c>
      <c r="K65">
        <v>0.174891512</v>
      </c>
      <c r="L65">
        <v>0.17257038999999999</v>
      </c>
      <c r="M65">
        <v>0.42051541100000001</v>
      </c>
      <c r="N65">
        <v>0.55677610399999999</v>
      </c>
      <c r="O65">
        <v>0.977291515</v>
      </c>
      <c r="P65">
        <v>0.42789553483050602</v>
      </c>
      <c r="Q65">
        <v>820.77480199726597</v>
      </c>
      <c r="R65">
        <v>-44</v>
      </c>
      <c r="S65">
        <v>112.293421264378</v>
      </c>
      <c r="T65">
        <v>169.61051469592201</v>
      </c>
      <c r="W65">
        <v>21.782545096786599</v>
      </c>
      <c r="X65">
        <v>-78.091080754995303</v>
      </c>
      <c r="Y65">
        <v>21.782545096786599</v>
      </c>
      <c r="AA65">
        <v>114.653031817239</v>
      </c>
      <c r="AB65">
        <v>126.252887251377</v>
      </c>
      <c r="AC65">
        <v>141.47747600044499</v>
      </c>
      <c r="AD65" t="s">
        <v>206</v>
      </c>
      <c r="AE65">
        <v>1008082</v>
      </c>
      <c r="AF65">
        <v>118258</v>
      </c>
    </row>
    <row r="66" spans="1:32" x14ac:dyDescent="0.45">
      <c r="A66" t="s">
        <v>142</v>
      </c>
      <c r="B66" t="s">
        <v>27</v>
      </c>
      <c r="C66">
        <v>2499</v>
      </c>
      <c r="D66">
        <v>8756</v>
      </c>
      <c r="E66">
        <v>9853</v>
      </c>
      <c r="F66">
        <v>2356</v>
      </c>
      <c r="G66">
        <v>376</v>
      </c>
      <c r="H66">
        <v>1330</v>
      </c>
      <c r="I66">
        <v>128</v>
      </c>
      <c r="J66">
        <v>0.269072635</v>
      </c>
      <c r="K66">
        <v>8.6166648999999998E-2</v>
      </c>
      <c r="L66">
        <v>0.140667816</v>
      </c>
      <c r="M66">
        <v>0.34069400599999999</v>
      </c>
      <c r="N66">
        <v>0.45671539500000002</v>
      </c>
      <c r="O66">
        <v>0.79740940100000002</v>
      </c>
      <c r="P66">
        <v>0.353722352441802</v>
      </c>
      <c r="Q66">
        <v>188.57549194124601</v>
      </c>
      <c r="R66">
        <v>27</v>
      </c>
      <c r="S66">
        <v>68.343338041931901</v>
      </c>
      <c r="T66">
        <v>117.324410233176</v>
      </c>
      <c r="U66">
        <v>15.963786416570599</v>
      </c>
      <c r="V66">
        <v>-3.9577190812843499</v>
      </c>
      <c r="W66">
        <v>2.5160816728748601</v>
      </c>
      <c r="X66">
        <v>133.16285971179599</v>
      </c>
      <c r="Y66">
        <v>2.5160816728748601</v>
      </c>
      <c r="AA66">
        <v>103.07086514664999</v>
      </c>
      <c r="AB66">
        <v>104.254841524976</v>
      </c>
      <c r="AC66">
        <v>116.92465853172</v>
      </c>
      <c r="AD66" t="s">
        <v>142</v>
      </c>
      <c r="AE66">
        <v>1004101</v>
      </c>
      <c r="AF66">
        <v>114182</v>
      </c>
    </row>
    <row r="67" spans="1:32" x14ac:dyDescent="0.45">
      <c r="A67" t="s">
        <v>194</v>
      </c>
      <c r="B67" t="s">
        <v>27</v>
      </c>
      <c r="C67">
        <v>2435</v>
      </c>
      <c r="D67">
        <v>8147</v>
      </c>
      <c r="E67">
        <v>9831</v>
      </c>
      <c r="F67">
        <v>2086</v>
      </c>
      <c r="G67">
        <v>573</v>
      </c>
      <c r="H67">
        <v>1584</v>
      </c>
      <c r="I67">
        <v>19</v>
      </c>
      <c r="J67">
        <v>0.25604516999999999</v>
      </c>
      <c r="K67">
        <v>0.158580002</v>
      </c>
      <c r="L67">
        <v>0.17282066900000001</v>
      </c>
      <c r="M67">
        <v>0.37564845800000002</v>
      </c>
      <c r="N67">
        <v>0.50853074700000001</v>
      </c>
      <c r="O67">
        <v>0.88417920500000002</v>
      </c>
      <c r="P67">
        <v>0.38850838949929001</v>
      </c>
      <c r="Q67">
        <v>477.063433003846</v>
      </c>
      <c r="R67">
        <v>-79</v>
      </c>
      <c r="S67">
        <v>66.0832394197393</v>
      </c>
      <c r="T67">
        <v>142.38908943495801</v>
      </c>
      <c r="U67">
        <v>-0.37561817467212599</v>
      </c>
      <c r="V67">
        <v>-0.35819866596908201</v>
      </c>
      <c r="W67">
        <v>-5.2254305519454598E-2</v>
      </c>
      <c r="X67">
        <v>-158.903298951685</v>
      </c>
      <c r="Y67">
        <v>-5.2254305519454598E-2</v>
      </c>
      <c r="AA67">
        <v>100.356092467531</v>
      </c>
      <c r="AB67">
        <v>115.292352634312</v>
      </c>
      <c r="AC67">
        <v>131.26216923459199</v>
      </c>
      <c r="AD67" t="s">
        <v>194</v>
      </c>
      <c r="AE67">
        <v>1006905</v>
      </c>
      <c r="AF67">
        <v>117051</v>
      </c>
    </row>
    <row r="68" spans="1:32" x14ac:dyDescent="0.45">
      <c r="A68" t="s">
        <v>157</v>
      </c>
      <c r="B68" t="s">
        <v>27</v>
      </c>
      <c r="C68">
        <v>2287</v>
      </c>
      <c r="D68">
        <v>8656</v>
      </c>
      <c r="E68">
        <v>9822</v>
      </c>
      <c r="F68">
        <v>2735</v>
      </c>
      <c r="G68">
        <v>248</v>
      </c>
      <c r="H68">
        <v>1609</v>
      </c>
      <c r="I68">
        <v>175</v>
      </c>
      <c r="J68">
        <v>0.31596580400000002</v>
      </c>
      <c r="K68">
        <v>9.6619833000000002E-2</v>
      </c>
      <c r="L68">
        <v>5.9560171000000002E-2</v>
      </c>
      <c r="M68">
        <v>0.38706004100000002</v>
      </c>
      <c r="N68">
        <v>0.49965341899999999</v>
      </c>
      <c r="O68">
        <v>0.88671345999999995</v>
      </c>
      <c r="P68">
        <v>0.40257373386164802</v>
      </c>
      <c r="Q68">
        <v>357.10090983040402</v>
      </c>
      <c r="R68">
        <v>50</v>
      </c>
      <c r="S68">
        <v>64.095831219647593</v>
      </c>
      <c r="T68">
        <v>125.611593378935</v>
      </c>
      <c r="W68">
        <v>-11.4576930953189</v>
      </c>
      <c r="X68">
        <v>-43.195986270904498</v>
      </c>
      <c r="Y68">
        <v>-11.4576930953189</v>
      </c>
      <c r="AA68">
        <v>108.553085002055</v>
      </c>
      <c r="AB68">
        <v>107.264849160436</v>
      </c>
      <c r="AC68">
        <v>120.21017630345099</v>
      </c>
      <c r="AD68" t="s">
        <v>157</v>
      </c>
      <c r="AE68">
        <v>1004893</v>
      </c>
      <c r="AF68">
        <v>114987</v>
      </c>
    </row>
    <row r="69" spans="1:32" x14ac:dyDescent="0.45">
      <c r="A69" t="s">
        <v>106</v>
      </c>
      <c r="B69" t="s">
        <v>27</v>
      </c>
      <c r="C69">
        <v>2242</v>
      </c>
      <c r="D69">
        <v>8568</v>
      </c>
      <c r="E69">
        <v>9819</v>
      </c>
      <c r="F69">
        <v>2672</v>
      </c>
      <c r="G69">
        <v>67</v>
      </c>
      <c r="H69">
        <v>1015</v>
      </c>
      <c r="I69">
        <v>506</v>
      </c>
      <c r="J69">
        <v>0.31185807599999998</v>
      </c>
      <c r="K69">
        <v>8.9011099999999996E-2</v>
      </c>
      <c r="L69">
        <v>5.3784859999999997E-2</v>
      </c>
      <c r="M69">
        <v>0.38551328800000001</v>
      </c>
      <c r="N69">
        <v>0.42880485499999998</v>
      </c>
      <c r="O69">
        <v>0.81431814300000005</v>
      </c>
      <c r="P69">
        <v>0.38973368895805499</v>
      </c>
      <c r="Q69">
        <v>384.46763981281799</v>
      </c>
      <c r="R69">
        <v>91</v>
      </c>
      <c r="S69">
        <v>72.819783432428594</v>
      </c>
      <c r="T69">
        <v>131.035108150941</v>
      </c>
      <c r="W69">
        <v>19.6757565957959</v>
      </c>
      <c r="X69">
        <v>-26.055843204259801</v>
      </c>
      <c r="Y69">
        <v>19.6757565957959</v>
      </c>
      <c r="AA69">
        <v>113.696235462779</v>
      </c>
      <c r="AB69">
        <v>114.085553923304</v>
      </c>
      <c r="AC69">
        <v>119.603806943845</v>
      </c>
      <c r="AD69" t="s">
        <v>106</v>
      </c>
      <c r="AE69">
        <v>1002280</v>
      </c>
      <c r="AF69">
        <v>112352</v>
      </c>
    </row>
    <row r="70" spans="1:32" x14ac:dyDescent="0.45">
      <c r="A70" t="s">
        <v>300</v>
      </c>
      <c r="B70" t="s">
        <v>130</v>
      </c>
      <c r="C70">
        <v>2292</v>
      </c>
      <c r="D70">
        <v>7706</v>
      </c>
      <c r="E70">
        <v>9791</v>
      </c>
      <c r="F70">
        <v>2654</v>
      </c>
      <c r="G70">
        <v>521</v>
      </c>
      <c r="H70">
        <v>1839</v>
      </c>
      <c r="I70">
        <v>24</v>
      </c>
      <c r="J70">
        <v>0.34440695500000001</v>
      </c>
      <c r="K70">
        <v>0.20641405299999999</v>
      </c>
      <c r="L70">
        <v>7.2413439999999996E-2</v>
      </c>
      <c r="M70">
        <v>0.48170856299999998</v>
      </c>
      <c r="N70">
        <v>0.63379185000000005</v>
      </c>
      <c r="O70">
        <v>1.1155004129999999</v>
      </c>
      <c r="P70">
        <v>0.49380798701158501</v>
      </c>
      <c r="Q70">
        <v>1068.3626351979201</v>
      </c>
      <c r="R70">
        <v>-29</v>
      </c>
      <c r="S70">
        <v>129.76719245491</v>
      </c>
      <c r="T70">
        <v>186.69356164988801</v>
      </c>
      <c r="W70">
        <v>-4.3142962257843402</v>
      </c>
      <c r="X70">
        <v>-125.13998872041699</v>
      </c>
      <c r="Y70">
        <v>-4.3142962257843402</v>
      </c>
      <c r="AA70">
        <v>127.888158018859</v>
      </c>
      <c r="AB70">
        <v>138.826763174549</v>
      </c>
      <c r="AC70">
        <v>159.72558454626</v>
      </c>
      <c r="AD70" t="s">
        <v>300</v>
      </c>
      <c r="AE70">
        <v>1014040</v>
      </c>
      <c r="AF70">
        <v>124341</v>
      </c>
    </row>
    <row r="71" spans="1:32" x14ac:dyDescent="0.45">
      <c r="A71" t="s">
        <v>72</v>
      </c>
      <c r="B71" t="s">
        <v>27</v>
      </c>
      <c r="C71">
        <v>2189</v>
      </c>
      <c r="D71">
        <v>8365</v>
      </c>
      <c r="E71">
        <v>9736</v>
      </c>
      <c r="F71">
        <v>2574</v>
      </c>
      <c r="G71">
        <v>29</v>
      </c>
      <c r="H71">
        <v>586</v>
      </c>
      <c r="I71">
        <v>234</v>
      </c>
      <c r="J71">
        <v>0.30771069899999998</v>
      </c>
      <c r="K71">
        <v>0.123048479</v>
      </c>
      <c r="L71">
        <v>5.8648314999999999E-2</v>
      </c>
      <c r="M71">
        <v>0.39640482100000002</v>
      </c>
      <c r="N71">
        <v>0.38206814099999997</v>
      </c>
      <c r="O71">
        <v>0.77847296200000005</v>
      </c>
      <c r="P71">
        <v>0.36168736563410397</v>
      </c>
      <c r="Q71">
        <v>177.503767265633</v>
      </c>
      <c r="R71">
        <v>77</v>
      </c>
      <c r="S71">
        <v>57.439944934334498</v>
      </c>
      <c r="T71">
        <v>114.639958675996</v>
      </c>
      <c r="W71">
        <v>15.490989588957699</v>
      </c>
      <c r="X71">
        <v>59.5246888399124</v>
      </c>
      <c r="Y71">
        <v>15.490989588957699</v>
      </c>
      <c r="AA71">
        <v>114.656237784566</v>
      </c>
      <c r="AB71">
        <v>117.17453174112801</v>
      </c>
      <c r="AC71">
        <v>92.563712342123793</v>
      </c>
      <c r="AD71" t="s">
        <v>72</v>
      </c>
      <c r="AE71">
        <v>1000335</v>
      </c>
      <c r="AF71">
        <v>110349</v>
      </c>
    </row>
    <row r="72" spans="1:32" x14ac:dyDescent="0.45">
      <c r="A72" t="s">
        <v>218</v>
      </c>
      <c r="B72" t="s">
        <v>27</v>
      </c>
      <c r="C72">
        <v>2588</v>
      </c>
      <c r="D72">
        <v>8197</v>
      </c>
      <c r="E72">
        <v>9691</v>
      </c>
      <c r="F72">
        <v>2211</v>
      </c>
      <c r="G72">
        <v>521</v>
      </c>
      <c r="H72">
        <v>1555</v>
      </c>
      <c r="I72">
        <v>26</v>
      </c>
      <c r="J72">
        <v>0.26973282900000001</v>
      </c>
      <c r="K72">
        <v>0.138788566</v>
      </c>
      <c r="L72">
        <v>0.159942214</v>
      </c>
      <c r="M72">
        <v>0.37444478799999997</v>
      </c>
      <c r="N72">
        <v>0.51470050000000001</v>
      </c>
      <c r="O72">
        <v>0.88914528800000003</v>
      </c>
      <c r="P72">
        <v>0.38768897364314397</v>
      </c>
      <c r="Q72">
        <v>499.05545744134901</v>
      </c>
      <c r="R72">
        <v>-78</v>
      </c>
      <c r="S72">
        <v>67.366009991107504</v>
      </c>
      <c r="T72">
        <v>145.00424324915201</v>
      </c>
      <c r="U72">
        <v>8.9267535507678897</v>
      </c>
      <c r="V72">
        <v>0.72114234349412099</v>
      </c>
      <c r="W72">
        <v>-0.369617081647447</v>
      </c>
      <c r="X72">
        <v>-206.59944927692399</v>
      </c>
      <c r="Y72">
        <v>-0.369617081647447</v>
      </c>
      <c r="AA72">
        <v>102.932123876898</v>
      </c>
      <c r="AB72">
        <v>114.21587769663</v>
      </c>
      <c r="AC72">
        <v>132.076556217948</v>
      </c>
      <c r="AD72" t="s">
        <v>218</v>
      </c>
      <c r="AE72">
        <v>1008423</v>
      </c>
      <c r="AF72">
        <v>118605</v>
      </c>
    </row>
    <row r="73" spans="1:32" x14ac:dyDescent="0.45">
      <c r="A73" t="s">
        <v>270</v>
      </c>
      <c r="B73" t="s">
        <v>27</v>
      </c>
      <c r="C73">
        <v>2456</v>
      </c>
      <c r="D73">
        <v>8680</v>
      </c>
      <c r="E73">
        <v>9685</v>
      </c>
      <c r="F73">
        <v>2472</v>
      </c>
      <c r="G73">
        <v>248</v>
      </c>
      <c r="H73">
        <v>1389</v>
      </c>
      <c r="I73">
        <v>21</v>
      </c>
      <c r="J73">
        <v>0.28479262599999999</v>
      </c>
      <c r="K73">
        <v>8.8280845999999996E-2</v>
      </c>
      <c r="L73">
        <v>7.1657201000000004E-2</v>
      </c>
      <c r="M73">
        <v>0.34794293900000001</v>
      </c>
      <c r="N73">
        <v>0.43698156599999999</v>
      </c>
      <c r="O73">
        <v>0.78492450499999999</v>
      </c>
      <c r="P73">
        <v>0.34678140192777801</v>
      </c>
      <c r="Q73">
        <v>172.16739106016499</v>
      </c>
      <c r="R73">
        <v>-33</v>
      </c>
      <c r="S73">
        <v>54.178844068712003</v>
      </c>
      <c r="T73">
        <v>115.595736724435</v>
      </c>
      <c r="U73">
        <v>20.715490810573101</v>
      </c>
      <c r="V73">
        <v>2.34778779682558</v>
      </c>
      <c r="W73">
        <v>-7.60984737258695</v>
      </c>
      <c r="X73">
        <v>28.120962463319302</v>
      </c>
      <c r="Y73">
        <v>-7.60984737258695</v>
      </c>
      <c r="AA73">
        <v>108.15331226324</v>
      </c>
      <c r="AB73">
        <v>105.32760268997799</v>
      </c>
      <c r="AC73">
        <v>111.9076325994</v>
      </c>
      <c r="AD73" t="s">
        <v>270</v>
      </c>
      <c r="AE73">
        <v>1011986</v>
      </c>
      <c r="AF73">
        <v>122247</v>
      </c>
    </row>
    <row r="74" spans="1:32" x14ac:dyDescent="0.45">
      <c r="A74" t="s">
        <v>146</v>
      </c>
      <c r="B74" t="s">
        <v>27</v>
      </c>
      <c r="C74">
        <v>2317</v>
      </c>
      <c r="D74">
        <v>8134</v>
      </c>
      <c r="E74">
        <v>9670</v>
      </c>
      <c r="F74">
        <v>2646</v>
      </c>
      <c r="G74">
        <v>534</v>
      </c>
      <c r="H74">
        <v>1922</v>
      </c>
      <c r="I74">
        <v>87</v>
      </c>
      <c r="J74">
        <v>0.32530120400000001</v>
      </c>
      <c r="K74">
        <v>0.150155118</v>
      </c>
      <c r="L74">
        <v>0.13557394</v>
      </c>
      <c r="M74">
        <v>0.42827377799999999</v>
      </c>
      <c r="N74">
        <v>0.60929431999999994</v>
      </c>
      <c r="O74">
        <v>1.0375680979999999</v>
      </c>
      <c r="P74">
        <v>0.46067329608769397</v>
      </c>
      <c r="Q74">
        <v>780.86556671620895</v>
      </c>
      <c r="R74">
        <v>23</v>
      </c>
      <c r="S74">
        <v>101.404351166366</v>
      </c>
      <c r="T74">
        <v>156.20090870825101</v>
      </c>
      <c r="W74">
        <v>-24.7126097400905</v>
      </c>
      <c r="X74">
        <v>-54.162674196064401</v>
      </c>
      <c r="Y74">
        <v>-24.7126097400905</v>
      </c>
      <c r="AA74">
        <v>113.558942481184</v>
      </c>
      <c r="AB74">
        <v>119.49295922867999</v>
      </c>
      <c r="AC74">
        <v>145.730120658728</v>
      </c>
      <c r="AD74" t="s">
        <v>146</v>
      </c>
      <c r="AE74">
        <v>1004285</v>
      </c>
      <c r="AF74">
        <v>114367</v>
      </c>
    </row>
    <row r="75" spans="1:32" x14ac:dyDescent="0.45">
      <c r="A75" t="s">
        <v>152</v>
      </c>
      <c r="B75" t="s">
        <v>52</v>
      </c>
      <c r="C75">
        <v>2164</v>
      </c>
      <c r="D75">
        <v>8001</v>
      </c>
      <c r="E75">
        <v>9660</v>
      </c>
      <c r="F75">
        <v>2721</v>
      </c>
      <c r="G75">
        <v>493</v>
      </c>
      <c r="H75">
        <v>1995</v>
      </c>
      <c r="I75">
        <v>102</v>
      </c>
      <c r="J75">
        <v>0.34008248899999999</v>
      </c>
      <c r="K75">
        <v>0.15610766000000001</v>
      </c>
      <c r="L75">
        <v>8.1780538E-2</v>
      </c>
      <c r="M75">
        <v>0.44735189400000003</v>
      </c>
      <c r="N75">
        <v>0.63242094699999996</v>
      </c>
      <c r="O75">
        <v>1.079772841</v>
      </c>
      <c r="P75">
        <v>0.47736550018780799</v>
      </c>
      <c r="Q75">
        <v>985.00068334469199</v>
      </c>
      <c r="R75">
        <v>2</v>
      </c>
      <c r="S75">
        <v>115.921164952985</v>
      </c>
      <c r="T75">
        <v>171.26380539968</v>
      </c>
      <c r="W75">
        <v>-35.504805826582</v>
      </c>
      <c r="X75">
        <v>-90.666664406657205</v>
      </c>
      <c r="Y75">
        <v>-35.504805826582</v>
      </c>
      <c r="AA75">
        <v>117.257927124842</v>
      </c>
      <c r="AB75">
        <v>123.978750617443</v>
      </c>
      <c r="AC75">
        <v>150.96654190584999</v>
      </c>
      <c r="AD75" t="s">
        <v>152</v>
      </c>
      <c r="AE75">
        <v>1004598</v>
      </c>
      <c r="AF75">
        <v>114680</v>
      </c>
    </row>
    <row r="76" spans="1:32" x14ac:dyDescent="0.45">
      <c r="A76" t="s">
        <v>97</v>
      </c>
      <c r="B76" t="s">
        <v>27</v>
      </c>
      <c r="C76">
        <v>2328</v>
      </c>
      <c r="D76">
        <v>8684</v>
      </c>
      <c r="E76">
        <v>9625</v>
      </c>
      <c r="F76">
        <v>2249</v>
      </c>
      <c r="G76">
        <v>79</v>
      </c>
      <c r="H76">
        <v>646</v>
      </c>
      <c r="I76">
        <v>649</v>
      </c>
      <c r="J76">
        <v>0.258982035</v>
      </c>
      <c r="K76">
        <v>6.4207792E-2</v>
      </c>
      <c r="L76">
        <v>0.11864935</v>
      </c>
      <c r="M76">
        <v>0.31094843999999999</v>
      </c>
      <c r="N76">
        <v>0.34212344500000003</v>
      </c>
      <c r="O76">
        <v>0.65307188500000002</v>
      </c>
      <c r="P76">
        <v>0.29842613912163202</v>
      </c>
      <c r="Q76">
        <v>-113.687219249821</v>
      </c>
      <c r="R76">
        <v>62</v>
      </c>
      <c r="S76">
        <v>44.888707266306398</v>
      </c>
      <c r="T76">
        <v>89.572678825647699</v>
      </c>
      <c r="U76">
        <v>-3.63585085608065</v>
      </c>
      <c r="V76">
        <v>0.63743602879240302</v>
      </c>
      <c r="W76">
        <v>57.698605543209801</v>
      </c>
      <c r="X76">
        <v>181.52090404927699</v>
      </c>
      <c r="Y76">
        <v>57.698605543209801</v>
      </c>
      <c r="AA76">
        <v>101.967155075929</v>
      </c>
      <c r="AB76">
        <v>96.357456598399907</v>
      </c>
      <c r="AC76">
        <v>90.387243696993295</v>
      </c>
      <c r="AD76" t="s">
        <v>97</v>
      </c>
      <c r="AE76">
        <v>1001868</v>
      </c>
      <c r="AF76">
        <v>111916</v>
      </c>
    </row>
    <row r="77" spans="1:32" x14ac:dyDescent="0.45">
      <c r="A77" t="s">
        <v>290</v>
      </c>
      <c r="B77" t="s">
        <v>27</v>
      </c>
      <c r="C77">
        <v>2383</v>
      </c>
      <c r="D77">
        <v>8618</v>
      </c>
      <c r="E77">
        <v>9612</v>
      </c>
      <c r="F77">
        <v>2309</v>
      </c>
      <c r="G77">
        <v>34</v>
      </c>
      <c r="H77">
        <v>1121</v>
      </c>
      <c r="I77">
        <v>201</v>
      </c>
      <c r="J77">
        <v>0.26792759300000002</v>
      </c>
      <c r="K77">
        <v>8.0524343999999998E-2</v>
      </c>
      <c r="L77">
        <v>0.112375533</v>
      </c>
      <c r="M77">
        <v>0.33160292400000002</v>
      </c>
      <c r="N77">
        <v>0.358319795</v>
      </c>
      <c r="O77">
        <v>0.68992271900000002</v>
      </c>
      <c r="P77">
        <v>0.33318507010204901</v>
      </c>
      <c r="Q77">
        <v>44.561401052958097</v>
      </c>
      <c r="R77">
        <v>133</v>
      </c>
      <c r="S77">
        <v>62.368526628213402</v>
      </c>
      <c r="T77">
        <v>104.01201230220499</v>
      </c>
      <c r="W77">
        <v>-26.1581765820737</v>
      </c>
      <c r="X77">
        <v>257.50349590182299</v>
      </c>
      <c r="Y77">
        <v>-26.1581765820737</v>
      </c>
      <c r="AA77">
        <v>99.915170735896794</v>
      </c>
      <c r="AB77">
        <v>101.17154959755401</v>
      </c>
      <c r="AC77">
        <v>102.07988352451</v>
      </c>
      <c r="AD77" t="s">
        <v>290</v>
      </c>
      <c r="AE77">
        <v>1013542</v>
      </c>
      <c r="AF77">
        <v>123864</v>
      </c>
    </row>
    <row r="78" spans="1:32" x14ac:dyDescent="0.45">
      <c r="A78" t="s">
        <v>96</v>
      </c>
      <c r="B78" t="s">
        <v>27</v>
      </c>
      <c r="C78">
        <v>2066</v>
      </c>
      <c r="D78">
        <v>8421</v>
      </c>
      <c r="E78">
        <v>9605</v>
      </c>
      <c r="F78">
        <v>2850</v>
      </c>
      <c r="G78">
        <v>75</v>
      </c>
      <c r="H78">
        <v>952</v>
      </c>
      <c r="I78">
        <v>389</v>
      </c>
      <c r="J78">
        <v>0.33843961500000003</v>
      </c>
      <c r="K78">
        <v>0.107131702</v>
      </c>
      <c r="L78">
        <v>6.0319958E-2</v>
      </c>
      <c r="M78">
        <v>0.41511810999999998</v>
      </c>
      <c r="N78">
        <v>0.44638403900000001</v>
      </c>
      <c r="O78">
        <v>0.86150214899999999</v>
      </c>
      <c r="P78">
        <v>0.411333766183828</v>
      </c>
      <c r="Q78">
        <v>530.20308836029506</v>
      </c>
      <c r="R78">
        <v>-4</v>
      </c>
      <c r="S78">
        <v>66.5600078949481</v>
      </c>
      <c r="T78">
        <v>137.49304196712399</v>
      </c>
      <c r="W78">
        <v>-17.976281045004701</v>
      </c>
      <c r="X78">
        <v>-119.40870618820099</v>
      </c>
      <c r="Y78">
        <v>-17.976281045004701</v>
      </c>
      <c r="AA78">
        <v>121.060873272926</v>
      </c>
      <c r="AB78">
        <v>121.043222824563</v>
      </c>
      <c r="AC78">
        <v>119.869922071424</v>
      </c>
      <c r="AD78" t="s">
        <v>96</v>
      </c>
      <c r="AE78">
        <v>1001682</v>
      </c>
      <c r="AF78">
        <v>111733</v>
      </c>
    </row>
    <row r="79" spans="1:32" x14ac:dyDescent="0.45">
      <c r="A79" t="s">
        <v>189</v>
      </c>
      <c r="B79" t="s">
        <v>27</v>
      </c>
      <c r="C79">
        <v>2123</v>
      </c>
      <c r="D79">
        <v>8591</v>
      </c>
      <c r="E79">
        <v>9594</v>
      </c>
      <c r="F79">
        <v>2932</v>
      </c>
      <c r="G79">
        <v>33</v>
      </c>
      <c r="H79">
        <v>810</v>
      </c>
      <c r="I79">
        <v>495</v>
      </c>
      <c r="J79">
        <v>0.34128739299999999</v>
      </c>
      <c r="K79">
        <v>5.4617469000000002E-2</v>
      </c>
      <c r="L79">
        <v>1.7382906E-2</v>
      </c>
      <c r="M79">
        <v>0.38781912499999999</v>
      </c>
      <c r="N79">
        <v>0.41461995099999999</v>
      </c>
      <c r="O79">
        <v>0.80243907599999997</v>
      </c>
      <c r="P79">
        <v>0.38346206007040901</v>
      </c>
      <c r="Q79">
        <v>331.73698278641803</v>
      </c>
      <c r="R79">
        <v>30</v>
      </c>
      <c r="S79">
        <v>55.698077908939901</v>
      </c>
      <c r="T79">
        <v>123.79338539927799</v>
      </c>
      <c r="W79">
        <v>13.276725584641</v>
      </c>
      <c r="X79">
        <v>-78.505894065834497</v>
      </c>
      <c r="Y79">
        <v>13.276725584641</v>
      </c>
      <c r="AA79">
        <v>123.567917615076</v>
      </c>
      <c r="AB79">
        <v>115.408882528619</v>
      </c>
      <c r="AC79">
        <v>113.961125378904</v>
      </c>
      <c r="AD79" t="s">
        <v>189</v>
      </c>
      <c r="AE79">
        <v>1006747</v>
      </c>
      <c r="AF79">
        <v>116891</v>
      </c>
    </row>
    <row r="80" spans="1:32" x14ac:dyDescent="0.45">
      <c r="A80" t="s">
        <v>269</v>
      </c>
      <c r="B80" t="s">
        <v>27</v>
      </c>
      <c r="C80">
        <v>2215</v>
      </c>
      <c r="D80">
        <v>8759</v>
      </c>
      <c r="E80">
        <v>9515</v>
      </c>
      <c r="F80">
        <v>2927</v>
      </c>
      <c r="G80">
        <v>307</v>
      </c>
      <c r="H80">
        <v>1827</v>
      </c>
      <c r="I80">
        <v>88</v>
      </c>
      <c r="J80">
        <v>0.33417056699999997</v>
      </c>
      <c r="K80">
        <v>6.4634786999999999E-2</v>
      </c>
      <c r="L80">
        <v>7.7456647000000003E-2</v>
      </c>
      <c r="M80">
        <v>0.37983836599999998</v>
      </c>
      <c r="N80">
        <v>0.53487841000000003</v>
      </c>
      <c r="O80">
        <v>0.91471677600000001</v>
      </c>
      <c r="P80">
        <v>0.410511278779087</v>
      </c>
      <c r="Q80">
        <v>399.84270584313998</v>
      </c>
      <c r="R80">
        <v>67</v>
      </c>
      <c r="S80">
        <v>69.406920850938803</v>
      </c>
      <c r="T80">
        <v>129.341685840537</v>
      </c>
      <c r="W80">
        <v>-18.561659158207402</v>
      </c>
      <c r="X80">
        <v>-8.1730371043085999</v>
      </c>
      <c r="Y80">
        <v>-18.561659158207402</v>
      </c>
      <c r="AA80">
        <v>115.216142253576</v>
      </c>
      <c r="AB80">
        <v>105.40682389423399</v>
      </c>
      <c r="AC80">
        <v>128.24592009111001</v>
      </c>
      <c r="AD80" t="s">
        <v>269</v>
      </c>
      <c r="AE80">
        <v>1011978</v>
      </c>
      <c r="AF80">
        <v>122240</v>
      </c>
    </row>
    <row r="81" spans="1:32" x14ac:dyDescent="0.45">
      <c r="A81" t="s">
        <v>173</v>
      </c>
      <c r="B81" t="s">
        <v>27</v>
      </c>
      <c r="C81">
        <v>2259</v>
      </c>
      <c r="D81">
        <v>8173</v>
      </c>
      <c r="E81">
        <v>9475</v>
      </c>
      <c r="F81">
        <v>2930</v>
      </c>
      <c r="G81">
        <v>301</v>
      </c>
      <c r="H81">
        <v>1584</v>
      </c>
      <c r="I81">
        <v>135</v>
      </c>
      <c r="J81">
        <v>0.358497491</v>
      </c>
      <c r="K81">
        <v>0.10955145099999999</v>
      </c>
      <c r="L81">
        <v>7.1662269000000001E-2</v>
      </c>
      <c r="M81">
        <v>0.43374014399999999</v>
      </c>
      <c r="N81">
        <v>0.57653248499999998</v>
      </c>
      <c r="O81">
        <v>1.0102726289999999</v>
      </c>
      <c r="P81">
        <v>0.45946773635940602</v>
      </c>
      <c r="Q81">
        <v>866.86446512900397</v>
      </c>
      <c r="R81">
        <v>54</v>
      </c>
      <c r="S81">
        <v>129.139044275591</v>
      </c>
      <c r="T81">
        <v>170.288166330362</v>
      </c>
      <c r="W81">
        <v>-13.4735723093617</v>
      </c>
      <c r="X81">
        <v>126.505817700177</v>
      </c>
      <c r="Y81">
        <v>-13.4735723093617</v>
      </c>
      <c r="AA81">
        <v>125.909904342594</v>
      </c>
      <c r="AB81">
        <v>126.447586861139</v>
      </c>
      <c r="AC81">
        <v>146.082238403367</v>
      </c>
      <c r="AD81" t="s">
        <v>173</v>
      </c>
      <c r="AE81">
        <v>1006030</v>
      </c>
      <c r="AF81">
        <v>116156</v>
      </c>
    </row>
    <row r="82" spans="1:32" x14ac:dyDescent="0.45">
      <c r="A82" t="s">
        <v>246</v>
      </c>
      <c r="B82" t="s">
        <v>132</v>
      </c>
      <c r="C82">
        <v>2166</v>
      </c>
      <c r="D82">
        <v>8058</v>
      </c>
      <c r="E82">
        <v>9470</v>
      </c>
      <c r="F82">
        <v>2170</v>
      </c>
      <c r="G82">
        <v>126</v>
      </c>
      <c r="H82">
        <v>885</v>
      </c>
      <c r="I82">
        <v>232</v>
      </c>
      <c r="J82">
        <v>0.26929759199999997</v>
      </c>
      <c r="K82">
        <v>0.12777191099999999</v>
      </c>
      <c r="L82">
        <v>9.3980991999999999E-2</v>
      </c>
      <c r="M82">
        <v>0.36572533000000002</v>
      </c>
      <c r="N82">
        <v>0.37701662899999999</v>
      </c>
      <c r="O82">
        <v>0.74274195899999995</v>
      </c>
      <c r="P82">
        <v>0.34991153413319798</v>
      </c>
      <c r="Q82">
        <v>35.144235830844899</v>
      </c>
      <c r="R82">
        <v>117</v>
      </c>
      <c r="S82">
        <v>61.243064971303099</v>
      </c>
      <c r="T82">
        <v>102.754073861203</v>
      </c>
      <c r="W82">
        <v>28.362592667573999</v>
      </c>
      <c r="X82">
        <v>241.74302697181699</v>
      </c>
      <c r="Y82">
        <v>28.362592667573999</v>
      </c>
      <c r="AA82">
        <v>100.714912285392</v>
      </c>
      <c r="AB82">
        <v>107.70234949979699</v>
      </c>
      <c r="AC82">
        <v>94.008062832242203</v>
      </c>
      <c r="AD82" t="s">
        <v>246</v>
      </c>
      <c r="AE82">
        <v>1010776</v>
      </c>
      <c r="AF82">
        <v>121010</v>
      </c>
    </row>
    <row r="83" spans="1:32" x14ac:dyDescent="0.45">
      <c r="A83" t="s">
        <v>149</v>
      </c>
      <c r="B83" t="s">
        <v>27</v>
      </c>
      <c r="C83">
        <v>2332</v>
      </c>
      <c r="D83">
        <v>8835</v>
      </c>
      <c r="E83">
        <v>9466</v>
      </c>
      <c r="F83">
        <v>2599</v>
      </c>
      <c r="G83">
        <v>272</v>
      </c>
      <c r="H83">
        <v>1308</v>
      </c>
      <c r="I83">
        <v>83</v>
      </c>
      <c r="J83">
        <v>0.29417091099999998</v>
      </c>
      <c r="K83">
        <v>5.0602155000000003E-2</v>
      </c>
      <c r="L83">
        <v>0.10595816600000001</v>
      </c>
      <c r="M83">
        <v>0.32937559599999999</v>
      </c>
      <c r="N83">
        <v>0.44606677900000002</v>
      </c>
      <c r="O83">
        <v>0.77544237500000002</v>
      </c>
      <c r="P83">
        <v>0.342406883285792</v>
      </c>
      <c r="Q83">
        <v>173.64195640570699</v>
      </c>
      <c r="R83">
        <v>1</v>
      </c>
      <c r="S83">
        <v>37.792827568662901</v>
      </c>
      <c r="T83">
        <v>116.140311127449</v>
      </c>
      <c r="U83">
        <v>30.075078397989198</v>
      </c>
      <c r="V83">
        <v>3.17723066237332</v>
      </c>
      <c r="W83">
        <v>-6.7596020618511803</v>
      </c>
      <c r="X83">
        <v>-118.658023238182</v>
      </c>
      <c r="Y83">
        <v>-6.7596020618511803</v>
      </c>
      <c r="AA83">
        <v>111.48636501878499</v>
      </c>
      <c r="AB83">
        <v>99.469297846806001</v>
      </c>
      <c r="AC83">
        <v>115.095929410682</v>
      </c>
      <c r="AD83" t="s">
        <v>149</v>
      </c>
      <c r="AE83">
        <v>1004557</v>
      </c>
      <c r="AF83">
        <v>114641</v>
      </c>
    </row>
    <row r="84" spans="1:32" x14ac:dyDescent="0.45">
      <c r="A84" t="s">
        <v>41</v>
      </c>
      <c r="B84" t="s">
        <v>42</v>
      </c>
      <c r="C84">
        <v>2247</v>
      </c>
      <c r="D84">
        <v>7962</v>
      </c>
      <c r="E84">
        <v>9453</v>
      </c>
      <c r="F84">
        <v>2519</v>
      </c>
      <c r="G84">
        <v>369</v>
      </c>
      <c r="H84">
        <v>1406</v>
      </c>
      <c r="I84">
        <v>37</v>
      </c>
      <c r="J84">
        <v>0.31637779399999999</v>
      </c>
      <c r="K84">
        <v>0.14122500700000001</v>
      </c>
      <c r="L84">
        <v>0.124299164</v>
      </c>
      <c r="M84">
        <v>0.41399385999999999</v>
      </c>
      <c r="N84">
        <v>0.53906053700000001</v>
      </c>
      <c r="O84">
        <v>0.95305439700000005</v>
      </c>
      <c r="P84">
        <v>0.40500275809032199</v>
      </c>
      <c r="Q84">
        <v>389.61317610677997</v>
      </c>
      <c r="R84">
        <v>57.742836698889697</v>
      </c>
      <c r="S84">
        <v>54.933691775449397</v>
      </c>
      <c r="T84">
        <v>131.79832942842901</v>
      </c>
      <c r="U84">
        <v>48.0575074516236</v>
      </c>
      <c r="V84">
        <v>-1.2507665967406201</v>
      </c>
      <c r="W84">
        <v>-35.272564346581902</v>
      </c>
      <c r="X84">
        <v>-97.738441959023405</v>
      </c>
      <c r="Y84">
        <v>-9.2725649426283692</v>
      </c>
      <c r="Z84">
        <v>-31.799999460577901</v>
      </c>
      <c r="AA84">
        <v>117.94460258062701</v>
      </c>
      <c r="AB84">
        <v>121.83639654060499</v>
      </c>
      <c r="AC84">
        <v>125.387812311077</v>
      </c>
      <c r="AD84" t="s">
        <v>41</v>
      </c>
      <c r="AE84">
        <v>432</v>
      </c>
      <c r="AF84">
        <v>115732</v>
      </c>
    </row>
    <row r="85" spans="1:32" x14ac:dyDescent="0.45">
      <c r="A85" t="s">
        <v>44</v>
      </c>
      <c r="B85" t="s">
        <v>45</v>
      </c>
      <c r="C85">
        <v>2150</v>
      </c>
      <c r="D85">
        <v>7797</v>
      </c>
      <c r="E85">
        <v>9431</v>
      </c>
      <c r="F85">
        <v>2314</v>
      </c>
      <c r="G85">
        <v>449</v>
      </c>
      <c r="H85">
        <v>1529</v>
      </c>
      <c r="I85">
        <v>202</v>
      </c>
      <c r="J85">
        <v>0.29678081299999998</v>
      </c>
      <c r="K85">
        <v>0.14855264500000001</v>
      </c>
      <c r="L85">
        <v>0.165199872</v>
      </c>
      <c r="M85">
        <v>0.40761561299999999</v>
      </c>
      <c r="N85">
        <v>0.54033602599999997</v>
      </c>
      <c r="O85">
        <v>0.94795163900000001</v>
      </c>
      <c r="P85">
        <v>0.405315254326714</v>
      </c>
      <c r="Q85">
        <v>588.13898757626202</v>
      </c>
      <c r="R85">
        <v>58.126849174499498</v>
      </c>
      <c r="S85">
        <v>80.207851907040194</v>
      </c>
      <c r="T85">
        <v>149.05535044035801</v>
      </c>
      <c r="U85">
        <v>59.335697829723301</v>
      </c>
      <c r="V85">
        <v>-5.82589312944335</v>
      </c>
      <c r="W85">
        <v>6.4574391934729602</v>
      </c>
      <c r="X85">
        <v>-82.096142053604098</v>
      </c>
      <c r="Y85">
        <v>5.9574389550543803</v>
      </c>
      <c r="Z85">
        <v>0.50000023841857899</v>
      </c>
      <c r="AA85">
        <v>110.449096470773</v>
      </c>
      <c r="AB85">
        <v>120.010978066042</v>
      </c>
      <c r="AC85">
        <v>127.471088647008</v>
      </c>
      <c r="AD85" t="s">
        <v>44</v>
      </c>
      <c r="AE85">
        <v>547</v>
      </c>
      <c r="AF85">
        <v>110432</v>
      </c>
    </row>
    <row r="86" spans="1:32" x14ac:dyDescent="0.45">
      <c r="A86" t="s">
        <v>220</v>
      </c>
      <c r="B86" t="s">
        <v>39</v>
      </c>
      <c r="C86">
        <v>2135</v>
      </c>
      <c r="D86">
        <v>8291</v>
      </c>
      <c r="E86">
        <v>9409</v>
      </c>
      <c r="F86">
        <v>2250</v>
      </c>
      <c r="G86">
        <v>53</v>
      </c>
      <c r="H86">
        <v>1067</v>
      </c>
      <c r="I86">
        <v>568</v>
      </c>
      <c r="J86">
        <v>0.271378603</v>
      </c>
      <c r="K86">
        <v>0.104261876</v>
      </c>
      <c r="L86">
        <v>4.8702678999999999E-2</v>
      </c>
      <c r="M86">
        <v>0.35452505600000001</v>
      </c>
      <c r="N86">
        <v>0.37245205599999998</v>
      </c>
      <c r="O86">
        <v>0.72697711200000004</v>
      </c>
      <c r="P86">
        <v>0.34986741714261499</v>
      </c>
      <c r="Q86">
        <v>113.495702186323</v>
      </c>
      <c r="R86">
        <v>154</v>
      </c>
      <c r="S86">
        <v>62.749544367733698</v>
      </c>
      <c r="T86">
        <v>107.727449960469</v>
      </c>
      <c r="W86">
        <v>29.9856557194143</v>
      </c>
      <c r="X86">
        <v>193.14805603027301</v>
      </c>
      <c r="Y86">
        <v>29.9856557194143</v>
      </c>
      <c r="AA86">
        <v>100.719295296604</v>
      </c>
      <c r="AB86">
        <v>106.260178468473</v>
      </c>
      <c r="AC86">
        <v>103.137590512437</v>
      </c>
      <c r="AD86" t="s">
        <v>220</v>
      </c>
      <c r="AE86">
        <v>1008675</v>
      </c>
      <c r="AF86">
        <v>118860</v>
      </c>
    </row>
    <row r="87" spans="1:32" x14ac:dyDescent="0.45">
      <c r="A87" t="s">
        <v>262</v>
      </c>
      <c r="B87" t="s">
        <v>27</v>
      </c>
      <c r="C87">
        <v>2243</v>
      </c>
      <c r="D87">
        <v>8143</v>
      </c>
      <c r="E87">
        <v>9397</v>
      </c>
      <c r="F87">
        <v>2254</v>
      </c>
      <c r="G87">
        <v>342</v>
      </c>
      <c r="H87">
        <v>1331</v>
      </c>
      <c r="I87">
        <v>35</v>
      </c>
      <c r="J87">
        <v>0.27680216099999999</v>
      </c>
      <c r="K87">
        <v>0.118016388</v>
      </c>
      <c r="L87">
        <v>0.14291795199999999</v>
      </c>
      <c r="M87">
        <v>0.36242540400000001</v>
      </c>
      <c r="N87">
        <v>0.46407957700000002</v>
      </c>
      <c r="O87">
        <v>0.82650498100000003</v>
      </c>
      <c r="P87">
        <v>0.36696779042706901</v>
      </c>
      <c r="Q87">
        <v>268.61682538930199</v>
      </c>
      <c r="R87">
        <v>22</v>
      </c>
      <c r="S87">
        <v>70.935396391647203</v>
      </c>
      <c r="T87">
        <v>125.535167386781</v>
      </c>
      <c r="U87">
        <v>-0.79282188415527299</v>
      </c>
      <c r="V87">
        <v>1.0325379278664399</v>
      </c>
      <c r="W87">
        <v>-5.3999133126344496</v>
      </c>
      <c r="X87">
        <v>69.506272554397498</v>
      </c>
      <c r="Y87">
        <v>-5.3999133126344496</v>
      </c>
      <c r="AA87">
        <v>106.071372777584</v>
      </c>
      <c r="AB87">
        <v>111.349409539877</v>
      </c>
      <c r="AC87">
        <v>119.268830028894</v>
      </c>
      <c r="AD87" t="s">
        <v>262</v>
      </c>
      <c r="AE87">
        <v>1011447</v>
      </c>
      <c r="AF87">
        <v>121697</v>
      </c>
    </row>
    <row r="88" spans="1:32" x14ac:dyDescent="0.45">
      <c r="A88" t="s">
        <v>284</v>
      </c>
      <c r="B88" t="s">
        <v>151</v>
      </c>
      <c r="C88">
        <v>2293</v>
      </c>
      <c r="D88">
        <v>8288</v>
      </c>
      <c r="E88">
        <v>9376</v>
      </c>
      <c r="F88">
        <v>2365</v>
      </c>
      <c r="G88">
        <v>185</v>
      </c>
      <c r="H88">
        <v>1003</v>
      </c>
      <c r="I88">
        <v>236</v>
      </c>
      <c r="J88">
        <v>0.28535231599999999</v>
      </c>
      <c r="K88">
        <v>9.0656996000000004E-2</v>
      </c>
      <c r="L88">
        <v>9.3216723000000001E-2</v>
      </c>
      <c r="M88">
        <v>0.35152956400000002</v>
      </c>
      <c r="N88">
        <v>0.41529922699999999</v>
      </c>
      <c r="O88">
        <v>0.76682879100000001</v>
      </c>
      <c r="P88">
        <v>0.34291963867165498</v>
      </c>
      <c r="Q88">
        <v>121.776418929983</v>
      </c>
      <c r="R88">
        <v>76</v>
      </c>
      <c r="S88">
        <v>63.716041766379298</v>
      </c>
      <c r="T88">
        <v>111.09550249402299</v>
      </c>
      <c r="U88">
        <v>13.0139245986938</v>
      </c>
      <c r="V88">
        <v>2.1412352391312699</v>
      </c>
      <c r="W88">
        <v>2.2881408195680701</v>
      </c>
      <c r="X88">
        <v>184.42332696914599</v>
      </c>
      <c r="Y88">
        <v>2.2881408195680701</v>
      </c>
      <c r="AA88">
        <v>108.17649960298201</v>
      </c>
      <c r="AB88">
        <v>106.571753285508</v>
      </c>
      <c r="AC88">
        <v>103.342932503448</v>
      </c>
      <c r="AD88" t="s">
        <v>284</v>
      </c>
      <c r="AE88">
        <v>1013157</v>
      </c>
      <c r="AF88">
        <v>123437</v>
      </c>
    </row>
    <row r="89" spans="1:32" x14ac:dyDescent="0.45">
      <c r="A89" t="s">
        <v>261</v>
      </c>
      <c r="B89" t="s">
        <v>27</v>
      </c>
      <c r="C89">
        <v>2164</v>
      </c>
      <c r="D89">
        <v>8385</v>
      </c>
      <c r="E89">
        <v>9282</v>
      </c>
      <c r="F89">
        <v>2386</v>
      </c>
      <c r="G89">
        <v>282</v>
      </c>
      <c r="H89">
        <v>1061</v>
      </c>
      <c r="I89">
        <v>344</v>
      </c>
      <c r="J89">
        <v>0.28455575399999999</v>
      </c>
      <c r="K89">
        <v>8.198664E-2</v>
      </c>
      <c r="L89">
        <v>0.13574660599999999</v>
      </c>
      <c r="M89">
        <v>0.343854718</v>
      </c>
      <c r="N89">
        <v>0.45163983299999999</v>
      </c>
      <c r="O89">
        <v>0.79549455099999999</v>
      </c>
      <c r="P89">
        <v>0.35138414888354902</v>
      </c>
      <c r="Q89">
        <v>154.67479671868199</v>
      </c>
      <c r="R89">
        <v>60</v>
      </c>
      <c r="S89">
        <v>60.948422838119399</v>
      </c>
      <c r="T89">
        <v>114.995493960299</v>
      </c>
      <c r="U89">
        <v>25.1693132212385</v>
      </c>
      <c r="V89">
        <v>-5.2197286286372897</v>
      </c>
      <c r="W89">
        <v>23.933743714384001</v>
      </c>
      <c r="X89">
        <v>103.90747052431099</v>
      </c>
      <c r="Y89">
        <v>23.933743714384001</v>
      </c>
      <c r="AA89">
        <v>108.231498408923</v>
      </c>
      <c r="AB89">
        <v>104.219028634296</v>
      </c>
      <c r="AC89">
        <v>114.677238034909</v>
      </c>
      <c r="AD89" t="s">
        <v>261</v>
      </c>
      <c r="AE89">
        <v>1011411</v>
      </c>
      <c r="AF89">
        <v>121665</v>
      </c>
    </row>
    <row r="90" spans="1:32" x14ac:dyDescent="0.45">
      <c r="A90" t="s">
        <v>266</v>
      </c>
      <c r="B90" t="s">
        <v>27</v>
      </c>
      <c r="C90">
        <v>2216</v>
      </c>
      <c r="D90">
        <v>8479</v>
      </c>
      <c r="E90">
        <v>9222</v>
      </c>
      <c r="F90">
        <v>2449</v>
      </c>
      <c r="G90">
        <v>84</v>
      </c>
      <c r="H90">
        <v>773</v>
      </c>
      <c r="I90">
        <v>89</v>
      </c>
      <c r="J90">
        <v>0.28883122999999999</v>
      </c>
      <c r="K90">
        <v>6.5712426000000004E-2</v>
      </c>
      <c r="L90">
        <v>3.7518976000000002E-2</v>
      </c>
      <c r="M90">
        <v>0.33709589000000001</v>
      </c>
      <c r="N90">
        <v>0.38730982400000002</v>
      </c>
      <c r="O90">
        <v>0.72440571399999998</v>
      </c>
      <c r="P90">
        <v>0.33319644011990501</v>
      </c>
      <c r="Q90">
        <v>-71.348898064799101</v>
      </c>
      <c r="R90">
        <v>79</v>
      </c>
      <c r="S90">
        <v>37.551029520795304</v>
      </c>
      <c r="T90">
        <v>93.800953444255001</v>
      </c>
      <c r="W90">
        <v>8.96477562474319</v>
      </c>
      <c r="X90">
        <v>137.46376912854601</v>
      </c>
      <c r="Y90">
        <v>8.96477562474319</v>
      </c>
      <c r="AA90">
        <v>107.486895064499</v>
      </c>
      <c r="AB90">
        <v>99.110554250531294</v>
      </c>
      <c r="AC90">
        <v>95.214794037524598</v>
      </c>
      <c r="AD90" t="s">
        <v>266</v>
      </c>
      <c r="AE90">
        <v>1011600</v>
      </c>
      <c r="AF90">
        <v>121851</v>
      </c>
    </row>
    <row r="91" spans="1:32" x14ac:dyDescent="0.45">
      <c r="A91" t="s">
        <v>272</v>
      </c>
      <c r="B91" t="s">
        <v>27</v>
      </c>
      <c r="C91">
        <v>2380</v>
      </c>
      <c r="D91">
        <v>7946</v>
      </c>
      <c r="E91">
        <v>9084</v>
      </c>
      <c r="F91">
        <v>2383</v>
      </c>
      <c r="G91">
        <v>169</v>
      </c>
      <c r="H91">
        <v>1304</v>
      </c>
      <c r="I91">
        <v>71</v>
      </c>
      <c r="J91">
        <v>0.29989932000000002</v>
      </c>
      <c r="K91">
        <v>0.11206516900000001</v>
      </c>
      <c r="L91">
        <v>5.9225011000000001E-2</v>
      </c>
      <c r="M91">
        <v>0.38153368100000001</v>
      </c>
      <c r="N91">
        <v>0.45293229200000001</v>
      </c>
      <c r="O91">
        <v>0.83446597300000003</v>
      </c>
      <c r="P91">
        <v>0.38448101240396498</v>
      </c>
      <c r="Q91">
        <v>278.587646683336</v>
      </c>
      <c r="R91">
        <v>20</v>
      </c>
      <c r="S91">
        <v>51.359190070907403</v>
      </c>
      <c r="T91">
        <v>125.215220844044</v>
      </c>
      <c r="W91">
        <v>6.2334789909655202</v>
      </c>
      <c r="X91">
        <v>-71.549380436539593</v>
      </c>
      <c r="Y91">
        <v>6.2334789909655202</v>
      </c>
      <c r="AA91">
        <v>111.83003856665501</v>
      </c>
      <c r="AB91">
        <v>112.07006693984199</v>
      </c>
      <c r="AC91">
        <v>115.183610137635</v>
      </c>
      <c r="AD91" t="s">
        <v>272</v>
      </c>
      <c r="AE91">
        <v>1012060</v>
      </c>
      <c r="AF91">
        <v>122319</v>
      </c>
    </row>
    <row r="92" spans="1:32" x14ac:dyDescent="0.45">
      <c r="A92" t="s">
        <v>50</v>
      </c>
      <c r="B92" t="s">
        <v>27</v>
      </c>
      <c r="C92">
        <v>2147</v>
      </c>
      <c r="D92">
        <v>8155</v>
      </c>
      <c r="E92">
        <v>9059</v>
      </c>
      <c r="F92">
        <v>2590</v>
      </c>
      <c r="G92">
        <v>449</v>
      </c>
      <c r="H92">
        <v>1496</v>
      </c>
      <c r="I92">
        <v>181</v>
      </c>
      <c r="J92">
        <v>0.31759656600000002</v>
      </c>
      <c r="K92">
        <v>8.1355557999999994E-2</v>
      </c>
      <c r="L92">
        <v>0.108731648</v>
      </c>
      <c r="M92">
        <v>0.37862898699999997</v>
      </c>
      <c r="N92">
        <v>0.55254445100000005</v>
      </c>
      <c r="O92">
        <v>0.93117343799999996</v>
      </c>
      <c r="P92">
        <v>0.38997050439449399</v>
      </c>
      <c r="Q92">
        <v>419.971138060344</v>
      </c>
      <c r="R92">
        <v>10.752619614824599</v>
      </c>
      <c r="S92">
        <v>54.470275809844502</v>
      </c>
      <c r="T92">
        <v>136.23459718348099</v>
      </c>
      <c r="U92">
        <v>45.929249256849197</v>
      </c>
      <c r="V92">
        <v>-1.79108139508772</v>
      </c>
      <c r="W92">
        <v>-49.8013955169735</v>
      </c>
      <c r="X92">
        <v>-114.975483233109</v>
      </c>
      <c r="Y92">
        <v>-7.2013963275967399</v>
      </c>
      <c r="Z92">
        <v>-22.699999153614002</v>
      </c>
      <c r="AA92">
        <v>118.168314318451</v>
      </c>
      <c r="AB92">
        <v>111.826750906355</v>
      </c>
      <c r="AC92">
        <v>128.864351643806</v>
      </c>
      <c r="AD92" t="s">
        <v>50</v>
      </c>
      <c r="AE92">
        <v>778</v>
      </c>
      <c r="AF92">
        <v>115223</v>
      </c>
    </row>
    <row r="93" spans="1:32" x14ac:dyDescent="0.45">
      <c r="A93" t="s">
        <v>247</v>
      </c>
      <c r="B93" t="s">
        <v>130</v>
      </c>
      <c r="C93">
        <v>2089</v>
      </c>
      <c r="D93">
        <v>8225</v>
      </c>
      <c r="E93">
        <v>9058</v>
      </c>
      <c r="F93">
        <v>2452</v>
      </c>
      <c r="G93">
        <v>382</v>
      </c>
      <c r="H93">
        <v>1451</v>
      </c>
      <c r="I93">
        <v>58</v>
      </c>
      <c r="J93">
        <v>0.298115501</v>
      </c>
      <c r="K93">
        <v>7.3967763000000006E-2</v>
      </c>
      <c r="L93">
        <v>0.15709869700000001</v>
      </c>
      <c r="M93">
        <v>0.35192753700000001</v>
      </c>
      <c r="N93">
        <v>0.50200607900000005</v>
      </c>
      <c r="O93">
        <v>0.85393361599999995</v>
      </c>
      <c r="P93">
        <v>0.37516503979629501</v>
      </c>
      <c r="Q93">
        <v>299.55507730287701</v>
      </c>
      <c r="R93">
        <v>22</v>
      </c>
      <c r="S93">
        <v>50.7686362132564</v>
      </c>
      <c r="T93">
        <v>128.35651339472901</v>
      </c>
      <c r="U93">
        <v>22.654811866581401</v>
      </c>
      <c r="V93">
        <v>-7.0719002223361098</v>
      </c>
      <c r="W93">
        <v>-2.0579635013127699</v>
      </c>
      <c r="X93">
        <v>-106.292492032051</v>
      </c>
      <c r="Y93">
        <v>-2.0579635013127699</v>
      </c>
      <c r="AA93">
        <v>113.489416008901</v>
      </c>
      <c r="AB93">
        <v>107.38133142222701</v>
      </c>
      <c r="AC93">
        <v>127.15312119735501</v>
      </c>
      <c r="AD93" t="s">
        <v>247</v>
      </c>
      <c r="AE93">
        <v>1010897</v>
      </c>
      <c r="AF93">
        <v>121140</v>
      </c>
    </row>
    <row r="94" spans="1:32" x14ac:dyDescent="0.45">
      <c r="A94" t="s">
        <v>38</v>
      </c>
      <c r="B94" t="s">
        <v>39</v>
      </c>
      <c r="C94">
        <v>2180</v>
      </c>
      <c r="D94">
        <v>7937</v>
      </c>
      <c r="E94">
        <v>9057</v>
      </c>
      <c r="F94">
        <v>2340</v>
      </c>
      <c r="G94">
        <v>198</v>
      </c>
      <c r="H94">
        <v>960</v>
      </c>
      <c r="I94">
        <v>379</v>
      </c>
      <c r="J94">
        <v>0.29482172099999998</v>
      </c>
      <c r="K94">
        <v>0.103676714</v>
      </c>
      <c r="L94">
        <v>9.0206469999999997E-2</v>
      </c>
      <c r="M94">
        <v>0.37052678300000003</v>
      </c>
      <c r="N94">
        <v>0.44437444799999998</v>
      </c>
      <c r="O94">
        <v>0.814901231</v>
      </c>
      <c r="P94">
        <v>0.35980305658212097</v>
      </c>
      <c r="Q94">
        <v>197.36132115850299</v>
      </c>
      <c r="R94">
        <v>27.920296907424898</v>
      </c>
      <c r="S94">
        <v>67.049353310434199</v>
      </c>
      <c r="T94">
        <v>118.116910650553</v>
      </c>
      <c r="U94">
        <v>30.6763665601611</v>
      </c>
      <c r="V94">
        <v>-0.89781288374393797</v>
      </c>
      <c r="W94">
        <v>43.4372975447477</v>
      </c>
      <c r="X94">
        <v>132.481464862823</v>
      </c>
      <c r="Y94">
        <v>41.537297687798798</v>
      </c>
      <c r="Z94">
        <v>7.0999999642372096</v>
      </c>
      <c r="AA94">
        <v>110.666500392717</v>
      </c>
      <c r="AB94">
        <v>110.20903650724701</v>
      </c>
      <c r="AC94">
        <v>107.780340915663</v>
      </c>
      <c r="AD94" t="s">
        <v>38</v>
      </c>
      <c r="AE94">
        <v>335</v>
      </c>
      <c r="AF94">
        <v>117501</v>
      </c>
    </row>
    <row r="95" spans="1:32" x14ac:dyDescent="0.45">
      <c r="A95" t="s">
        <v>235</v>
      </c>
      <c r="B95" t="s">
        <v>27</v>
      </c>
      <c r="C95">
        <v>1999</v>
      </c>
      <c r="D95">
        <v>8505</v>
      </c>
      <c r="E95">
        <v>9051</v>
      </c>
      <c r="F95">
        <v>2643</v>
      </c>
      <c r="G95">
        <v>62</v>
      </c>
      <c r="H95">
        <v>1203</v>
      </c>
      <c r="I95">
        <v>224</v>
      </c>
      <c r="J95">
        <v>0.31075837699999997</v>
      </c>
      <c r="K95">
        <v>5.6347363999999997E-2</v>
      </c>
      <c r="L95">
        <v>3.9792196000000002E-2</v>
      </c>
      <c r="M95">
        <v>0.35233675800000003</v>
      </c>
      <c r="N95">
        <v>0.42281011099999999</v>
      </c>
      <c r="O95">
        <v>0.77514686899999996</v>
      </c>
      <c r="P95">
        <v>0.35992512445715302</v>
      </c>
      <c r="Q95">
        <v>368.12227049816801</v>
      </c>
      <c r="R95">
        <v>-37</v>
      </c>
      <c r="S95">
        <v>52.104240431052503</v>
      </c>
      <c r="T95">
        <v>126.527875760041</v>
      </c>
      <c r="W95">
        <v>-4.0158008034341002</v>
      </c>
      <c r="X95">
        <v>-104.56510643288399</v>
      </c>
      <c r="Y95">
        <v>-4.0158008034341002</v>
      </c>
      <c r="AA95">
        <v>117.83296946760601</v>
      </c>
      <c r="AB95">
        <v>115.30959423074999</v>
      </c>
      <c r="AC95">
        <v>121.007131634506</v>
      </c>
      <c r="AD95" t="s">
        <v>235</v>
      </c>
      <c r="AE95">
        <v>1009839</v>
      </c>
      <c r="AF95">
        <v>120054</v>
      </c>
    </row>
    <row r="96" spans="1:32" x14ac:dyDescent="0.45">
      <c r="A96" t="s">
        <v>278</v>
      </c>
      <c r="B96" t="s">
        <v>109</v>
      </c>
      <c r="C96">
        <v>2360</v>
      </c>
      <c r="D96">
        <v>7927</v>
      </c>
      <c r="E96">
        <v>9026</v>
      </c>
      <c r="F96">
        <v>2232</v>
      </c>
      <c r="G96">
        <v>475</v>
      </c>
      <c r="H96">
        <v>1540</v>
      </c>
      <c r="I96">
        <v>17</v>
      </c>
      <c r="J96">
        <v>0.28156932000000001</v>
      </c>
      <c r="K96">
        <v>0.103811212</v>
      </c>
      <c r="L96">
        <v>0.21449146899999999</v>
      </c>
      <c r="M96">
        <v>0.36009759299999999</v>
      </c>
      <c r="N96">
        <v>0.52857323000000001</v>
      </c>
      <c r="O96">
        <v>0.888670823</v>
      </c>
      <c r="P96">
        <v>0.387439799742758</v>
      </c>
      <c r="Q96">
        <v>458.35812660414598</v>
      </c>
      <c r="R96">
        <v>-73</v>
      </c>
      <c r="S96">
        <v>62.909615918321002</v>
      </c>
      <c r="T96">
        <v>144.90923577384601</v>
      </c>
      <c r="U96">
        <v>20.4662157408893</v>
      </c>
      <c r="V96">
        <v>-0.97224787541385604</v>
      </c>
      <c r="W96">
        <v>-0.81636903655453297</v>
      </c>
      <c r="X96">
        <v>-184.95536975562499</v>
      </c>
      <c r="Y96">
        <v>-0.81636903655453297</v>
      </c>
      <c r="AA96">
        <v>107.657158687391</v>
      </c>
      <c r="AB96">
        <v>109.914974786117</v>
      </c>
      <c r="AC96">
        <v>137.00015424898001</v>
      </c>
      <c r="AD96" t="s">
        <v>278</v>
      </c>
      <c r="AE96">
        <v>1012426</v>
      </c>
      <c r="AF96">
        <v>122685</v>
      </c>
    </row>
    <row r="97" spans="1:32" x14ac:dyDescent="0.45">
      <c r="A97" t="s">
        <v>102</v>
      </c>
      <c r="B97" t="s">
        <v>27</v>
      </c>
      <c r="C97">
        <v>2295</v>
      </c>
      <c r="D97">
        <v>7971</v>
      </c>
      <c r="E97">
        <v>9019</v>
      </c>
      <c r="F97">
        <v>2092</v>
      </c>
      <c r="G97">
        <v>324</v>
      </c>
      <c r="H97">
        <v>1225</v>
      </c>
      <c r="I97">
        <v>39</v>
      </c>
      <c r="J97">
        <v>0.26245138600000001</v>
      </c>
      <c r="K97">
        <v>9.4023727000000001E-2</v>
      </c>
      <c r="L97">
        <v>0.110544406</v>
      </c>
      <c r="M97">
        <v>0.33474293300000002</v>
      </c>
      <c r="N97">
        <v>0.43871534299999998</v>
      </c>
      <c r="O97">
        <v>0.77345827599999994</v>
      </c>
      <c r="P97">
        <v>0.34195354028462199</v>
      </c>
      <c r="Q97">
        <v>160.36285855766801</v>
      </c>
      <c r="R97">
        <v>112</v>
      </c>
      <c r="S97">
        <v>69.4008250351188</v>
      </c>
      <c r="T97">
        <v>115.53367671423899</v>
      </c>
      <c r="U97">
        <v>16.069253008812598</v>
      </c>
      <c r="V97">
        <v>-9.2496254210231008</v>
      </c>
      <c r="W97">
        <v>-9.0850686360645305</v>
      </c>
      <c r="X97">
        <v>222.05241364240601</v>
      </c>
      <c r="Y97">
        <v>-9.0850686360645305</v>
      </c>
      <c r="AA97">
        <v>99.543001593957996</v>
      </c>
      <c r="AB97">
        <v>101.34430864373699</v>
      </c>
      <c r="AC97">
        <v>112.56393586995399</v>
      </c>
      <c r="AD97" t="s">
        <v>102</v>
      </c>
      <c r="AE97">
        <v>1002015</v>
      </c>
      <c r="AF97">
        <v>112061</v>
      </c>
    </row>
    <row r="98" spans="1:32" x14ac:dyDescent="0.45">
      <c r="A98" t="s">
        <v>271</v>
      </c>
      <c r="B98" t="s">
        <v>27</v>
      </c>
      <c r="C98">
        <v>2055</v>
      </c>
      <c r="D98">
        <v>8267</v>
      </c>
      <c r="E98">
        <v>9013</v>
      </c>
      <c r="F98">
        <v>2812</v>
      </c>
      <c r="G98">
        <v>102</v>
      </c>
      <c r="H98">
        <v>1175</v>
      </c>
      <c r="I98">
        <v>375</v>
      </c>
      <c r="J98">
        <v>0.34014757400000001</v>
      </c>
      <c r="K98">
        <v>5.23688E-2</v>
      </c>
      <c r="L98">
        <v>3.6280926999999998E-2</v>
      </c>
      <c r="M98">
        <v>0.37919654000000003</v>
      </c>
      <c r="N98">
        <v>0.468247248</v>
      </c>
      <c r="O98">
        <v>0.84744378799999998</v>
      </c>
      <c r="P98">
        <v>0.39319420851876402</v>
      </c>
      <c r="Q98">
        <v>242.538084729525</v>
      </c>
      <c r="R98">
        <v>6</v>
      </c>
      <c r="S98">
        <v>52.0598773832658</v>
      </c>
      <c r="T98">
        <v>122.174946900999</v>
      </c>
      <c r="W98">
        <v>9.1295341554796305</v>
      </c>
      <c r="X98">
        <v>-73.613102555274907</v>
      </c>
      <c r="Y98">
        <v>9.1295341554796305</v>
      </c>
      <c r="AA98">
        <v>119.08205470844401</v>
      </c>
      <c r="AB98">
        <v>107.243661166439</v>
      </c>
      <c r="AC98">
        <v>119.014153758069</v>
      </c>
      <c r="AD98" t="s">
        <v>271</v>
      </c>
      <c r="AE98">
        <v>1012021</v>
      </c>
      <c r="AF98">
        <v>122280</v>
      </c>
    </row>
    <row r="99" spans="1:32" x14ac:dyDescent="0.45">
      <c r="A99" t="s">
        <v>169</v>
      </c>
      <c r="B99" t="s">
        <v>27</v>
      </c>
      <c r="C99">
        <v>2148</v>
      </c>
      <c r="D99">
        <v>7787</v>
      </c>
      <c r="E99">
        <v>8960</v>
      </c>
      <c r="F99">
        <v>2660</v>
      </c>
      <c r="G99">
        <v>183</v>
      </c>
      <c r="H99">
        <v>1539</v>
      </c>
      <c r="I99">
        <v>113</v>
      </c>
      <c r="J99">
        <v>0.34159496499999997</v>
      </c>
      <c r="K99">
        <v>9.5535713999999994E-2</v>
      </c>
      <c r="L99">
        <v>6.1383927999999997E-2</v>
      </c>
      <c r="M99">
        <v>0.40953587400000002</v>
      </c>
      <c r="N99">
        <v>0.52048285599999999</v>
      </c>
      <c r="O99">
        <v>0.93001873000000002</v>
      </c>
      <c r="P99">
        <v>0.42692025212611101</v>
      </c>
      <c r="Q99">
        <v>526.59416244563795</v>
      </c>
      <c r="R99">
        <v>-44</v>
      </c>
      <c r="S99">
        <v>68.564365957082899</v>
      </c>
      <c r="T99">
        <v>142.367222909486</v>
      </c>
      <c r="W99">
        <v>-16.329777658334901</v>
      </c>
      <c r="X99">
        <v>-129.11111047863901</v>
      </c>
      <c r="Y99">
        <v>-16.329777658334901</v>
      </c>
      <c r="AA99">
        <v>118.945971133694</v>
      </c>
      <c r="AB99">
        <v>115.272270177016</v>
      </c>
      <c r="AC99">
        <v>130.71710103147501</v>
      </c>
      <c r="AD99" t="s">
        <v>169</v>
      </c>
      <c r="AE99">
        <v>1005590</v>
      </c>
      <c r="AF99">
        <v>115705</v>
      </c>
    </row>
    <row r="100" spans="1:32" x14ac:dyDescent="0.45">
      <c r="A100" t="s">
        <v>119</v>
      </c>
      <c r="B100" t="s">
        <v>27</v>
      </c>
      <c r="C100">
        <v>2124</v>
      </c>
      <c r="D100">
        <v>7579</v>
      </c>
      <c r="E100">
        <v>8838</v>
      </c>
      <c r="F100">
        <v>2285</v>
      </c>
      <c r="G100">
        <v>170</v>
      </c>
      <c r="H100">
        <v>1424</v>
      </c>
      <c r="I100">
        <v>87</v>
      </c>
      <c r="J100">
        <v>0.301490961</v>
      </c>
      <c r="K100">
        <v>0.11982348900000001</v>
      </c>
      <c r="L100">
        <v>7.9203439E-2</v>
      </c>
      <c r="M100">
        <v>0.38952952000000002</v>
      </c>
      <c r="N100">
        <v>0.46787174999999998</v>
      </c>
      <c r="O100">
        <v>0.85740126999999999</v>
      </c>
      <c r="P100">
        <v>0.39365524942282099</v>
      </c>
      <c r="Q100">
        <v>243.18276196291001</v>
      </c>
      <c r="R100">
        <v>28</v>
      </c>
      <c r="S100">
        <v>66.599210789344497</v>
      </c>
      <c r="T100">
        <v>119.473851555606</v>
      </c>
      <c r="W100">
        <v>-22.6118448580382</v>
      </c>
      <c r="X100">
        <v>140.72839590907</v>
      </c>
      <c r="Y100">
        <v>-22.6118448580382</v>
      </c>
      <c r="AA100">
        <v>105.50124296464</v>
      </c>
      <c r="AB100">
        <v>108.976940801758</v>
      </c>
      <c r="AC100">
        <v>112.19542018899401</v>
      </c>
      <c r="AD100" t="s">
        <v>119</v>
      </c>
      <c r="AE100">
        <v>1002796</v>
      </c>
      <c r="AF100">
        <v>112854</v>
      </c>
    </row>
    <row r="101" spans="1:32" x14ac:dyDescent="0.45">
      <c r="A101" t="s">
        <v>116</v>
      </c>
      <c r="B101" t="s">
        <v>27</v>
      </c>
      <c r="C101">
        <v>1997</v>
      </c>
      <c r="D101">
        <v>7794</v>
      </c>
      <c r="E101">
        <v>8837</v>
      </c>
      <c r="F101">
        <v>2467</v>
      </c>
      <c r="G101">
        <v>138</v>
      </c>
      <c r="H101">
        <v>1322</v>
      </c>
      <c r="I101">
        <v>244</v>
      </c>
      <c r="J101">
        <v>0.316525532</v>
      </c>
      <c r="K101">
        <v>0.113386896</v>
      </c>
      <c r="L101">
        <v>5.1372996999999997E-2</v>
      </c>
      <c r="M101">
        <v>0.39698890599999997</v>
      </c>
      <c r="N101">
        <v>0.48601488300000001</v>
      </c>
      <c r="O101">
        <v>0.88300378899999998</v>
      </c>
      <c r="P101">
        <v>0.408778612500865</v>
      </c>
      <c r="Q101">
        <v>578.69768705650301</v>
      </c>
      <c r="R101">
        <v>82</v>
      </c>
      <c r="S101">
        <v>86.219301958838102</v>
      </c>
      <c r="T101">
        <v>142.68774614855499</v>
      </c>
      <c r="W101">
        <v>-24.975820809602698</v>
      </c>
      <c r="X101">
        <v>83.548921765759502</v>
      </c>
      <c r="Y101">
        <v>-24.975820809602698</v>
      </c>
      <c r="AA101">
        <v>118.41886351627799</v>
      </c>
      <c r="AB101">
        <v>122.512358920376</v>
      </c>
      <c r="AC101">
        <v>133.00195863670501</v>
      </c>
      <c r="AD101" t="s">
        <v>116</v>
      </c>
      <c r="AE101">
        <v>1002537</v>
      </c>
      <c r="AF101">
        <v>112589</v>
      </c>
    </row>
    <row r="102" spans="1:32" x14ac:dyDescent="0.45">
      <c r="A102" t="s">
        <v>103</v>
      </c>
      <c r="B102" t="s">
        <v>27</v>
      </c>
      <c r="C102">
        <v>2124</v>
      </c>
      <c r="D102">
        <v>7927</v>
      </c>
      <c r="E102">
        <v>8695</v>
      </c>
      <c r="F102">
        <v>2351</v>
      </c>
      <c r="G102">
        <v>379</v>
      </c>
      <c r="H102">
        <v>1365</v>
      </c>
      <c r="I102">
        <v>142</v>
      </c>
      <c r="J102">
        <v>0.29658130399999999</v>
      </c>
      <c r="K102">
        <v>6.7625070999999995E-2</v>
      </c>
      <c r="L102">
        <v>0.13444508299999999</v>
      </c>
      <c r="M102">
        <v>0.34990219700000003</v>
      </c>
      <c r="N102">
        <v>0.49943231900000001</v>
      </c>
      <c r="O102">
        <v>0.84933451599999998</v>
      </c>
      <c r="P102">
        <v>0.37026567229121998</v>
      </c>
      <c r="Q102">
        <v>316.52862270924498</v>
      </c>
      <c r="R102">
        <v>-10</v>
      </c>
      <c r="S102">
        <v>50.338365917904603</v>
      </c>
      <c r="T102">
        <v>131.02484732047199</v>
      </c>
      <c r="U102">
        <v>1.1720028705894899E-3</v>
      </c>
      <c r="V102">
        <v>0.56301698013835999</v>
      </c>
      <c r="W102">
        <v>0.42061927643226199</v>
      </c>
      <c r="X102">
        <v>-139.02430550753999</v>
      </c>
      <c r="Y102">
        <v>0.42061927643226199</v>
      </c>
      <c r="AA102">
        <v>112.758544929902</v>
      </c>
      <c r="AB102">
        <v>106.744282505871</v>
      </c>
      <c r="AC102">
        <v>126.135237653177</v>
      </c>
      <c r="AD102" t="s">
        <v>103</v>
      </c>
      <c r="AE102">
        <v>1002103</v>
      </c>
      <c r="AF102">
        <v>112157</v>
      </c>
    </row>
    <row r="103" spans="1:32" x14ac:dyDescent="0.45">
      <c r="A103" t="s">
        <v>59</v>
      </c>
      <c r="B103" t="s">
        <v>60</v>
      </c>
      <c r="C103">
        <v>2055</v>
      </c>
      <c r="D103">
        <v>7216</v>
      </c>
      <c r="E103">
        <v>8678</v>
      </c>
      <c r="F103">
        <v>2248</v>
      </c>
      <c r="G103">
        <v>309</v>
      </c>
      <c r="H103">
        <v>1262</v>
      </c>
      <c r="I103">
        <v>49</v>
      </c>
      <c r="J103">
        <v>0.31152993299999998</v>
      </c>
      <c r="K103">
        <v>0.14784512499999999</v>
      </c>
      <c r="L103">
        <v>0.138626411</v>
      </c>
      <c r="M103">
        <v>0.41772443999999997</v>
      </c>
      <c r="N103">
        <v>0.515382483</v>
      </c>
      <c r="O103">
        <v>0.93310692299999998</v>
      </c>
      <c r="P103">
        <v>0.40518205902889398</v>
      </c>
      <c r="Q103">
        <v>521.51272265790897</v>
      </c>
      <c r="R103">
        <v>16</v>
      </c>
      <c r="S103">
        <v>65.528326407133093</v>
      </c>
      <c r="T103">
        <v>147.05366933875999</v>
      </c>
      <c r="U103">
        <v>44.978025317191999</v>
      </c>
      <c r="V103">
        <v>-0.149387570767473</v>
      </c>
      <c r="W103">
        <v>-20.990497711478302</v>
      </c>
      <c r="X103">
        <v>-133.458957668393</v>
      </c>
      <c r="Y103">
        <v>-3.8904973300086501</v>
      </c>
      <c r="Z103">
        <v>-15.9000004529953</v>
      </c>
      <c r="AA103">
        <v>116.01927067288899</v>
      </c>
      <c r="AB103">
        <v>123.368698750134</v>
      </c>
      <c r="AC103">
        <v>121.900278774383</v>
      </c>
      <c r="AD103" t="s">
        <v>59</v>
      </c>
      <c r="AE103">
        <v>1086</v>
      </c>
      <c r="AF103">
        <v>118365</v>
      </c>
    </row>
    <row r="104" spans="1:32" x14ac:dyDescent="0.45">
      <c r="A104" t="s">
        <v>80</v>
      </c>
      <c r="B104" t="s">
        <v>39</v>
      </c>
      <c r="C104">
        <v>2158</v>
      </c>
      <c r="D104">
        <v>7658</v>
      </c>
      <c r="E104">
        <v>8673</v>
      </c>
      <c r="F104">
        <v>2048</v>
      </c>
      <c r="G104">
        <v>389</v>
      </c>
      <c r="H104">
        <v>1376</v>
      </c>
      <c r="I104">
        <v>68</v>
      </c>
      <c r="J104">
        <v>0.26743275</v>
      </c>
      <c r="K104">
        <v>0.102732618</v>
      </c>
      <c r="L104">
        <v>0.14735385600000001</v>
      </c>
      <c r="M104">
        <v>0.341649341</v>
      </c>
      <c r="N104">
        <v>0.47584225600000002</v>
      </c>
      <c r="O104">
        <v>0.81749159699999996</v>
      </c>
      <c r="P104">
        <v>0.36153806060129401</v>
      </c>
      <c r="Q104">
        <v>252.74063290841499</v>
      </c>
      <c r="R104">
        <v>71</v>
      </c>
      <c r="S104">
        <v>74.823134659804197</v>
      </c>
      <c r="T104">
        <v>125.437577078987</v>
      </c>
      <c r="U104">
        <v>14.208361446857401</v>
      </c>
      <c r="V104">
        <v>-5.8865730371126102</v>
      </c>
      <c r="W104">
        <v>-0.97825161546643302</v>
      </c>
      <c r="X104">
        <v>161.44379714131301</v>
      </c>
      <c r="Y104">
        <v>-0.97825161546643302</v>
      </c>
      <c r="AA104">
        <v>101.873189052762</v>
      </c>
      <c r="AB104">
        <v>103.493884215563</v>
      </c>
      <c r="AC104">
        <v>123.32291690358799</v>
      </c>
      <c r="AD104" t="s">
        <v>80</v>
      </c>
      <c r="AE104">
        <v>1000826</v>
      </c>
      <c r="AF104">
        <v>110849</v>
      </c>
    </row>
    <row r="105" spans="1:32" x14ac:dyDescent="0.45">
      <c r="A105" t="s">
        <v>170</v>
      </c>
      <c r="B105" t="s">
        <v>27</v>
      </c>
      <c r="C105">
        <v>1922</v>
      </c>
      <c r="D105">
        <v>7707</v>
      </c>
      <c r="E105">
        <v>8641</v>
      </c>
      <c r="F105">
        <v>2345</v>
      </c>
      <c r="G105">
        <v>47</v>
      </c>
      <c r="H105">
        <v>839</v>
      </c>
      <c r="I105">
        <v>67</v>
      </c>
      <c r="J105">
        <v>0.30426884599999998</v>
      </c>
      <c r="K105">
        <v>8.5291054000000005E-2</v>
      </c>
      <c r="L105">
        <v>4.9531303999999998E-2</v>
      </c>
      <c r="M105">
        <v>0.36694214800000002</v>
      </c>
      <c r="N105">
        <v>0.40690281499999997</v>
      </c>
      <c r="O105">
        <v>0.77384496300000005</v>
      </c>
      <c r="P105">
        <v>0.36129559482565399</v>
      </c>
      <c r="Q105">
        <v>157.365534367088</v>
      </c>
      <c r="R105">
        <v>55</v>
      </c>
      <c r="S105">
        <v>55.1345916723984</v>
      </c>
      <c r="T105">
        <v>114.51253628998801</v>
      </c>
      <c r="W105">
        <v>5.9112828194629401</v>
      </c>
      <c r="X105">
        <v>117.35772222280499</v>
      </c>
      <c r="Y105">
        <v>5.9112828194629401</v>
      </c>
      <c r="AA105">
        <v>110.492599234202</v>
      </c>
      <c r="AB105">
        <v>108.65171137113801</v>
      </c>
      <c r="AC105">
        <v>104.726883982648</v>
      </c>
      <c r="AD105" t="s">
        <v>170</v>
      </c>
      <c r="AE105">
        <v>1005692</v>
      </c>
      <c r="AF105">
        <v>115809</v>
      </c>
    </row>
    <row r="106" spans="1:32" x14ac:dyDescent="0.45">
      <c r="A106" t="s">
        <v>57</v>
      </c>
      <c r="B106" t="s">
        <v>27</v>
      </c>
      <c r="C106">
        <v>2038</v>
      </c>
      <c r="D106">
        <v>7398</v>
      </c>
      <c r="E106">
        <v>8518</v>
      </c>
      <c r="F106">
        <v>2077</v>
      </c>
      <c r="G106">
        <v>316</v>
      </c>
      <c r="H106">
        <v>1287</v>
      </c>
      <c r="I106">
        <v>118</v>
      </c>
      <c r="J106">
        <v>0.28075155400000001</v>
      </c>
      <c r="K106">
        <v>0.105541206</v>
      </c>
      <c r="L106">
        <v>0.165531814</v>
      </c>
      <c r="M106">
        <v>0.36433016299999998</v>
      </c>
      <c r="N106">
        <v>0.49040281099999999</v>
      </c>
      <c r="O106">
        <v>0.85473297400000003</v>
      </c>
      <c r="P106">
        <v>0.36783665464420401</v>
      </c>
      <c r="Q106">
        <v>241.938315153855</v>
      </c>
      <c r="R106">
        <v>153.11855137348101</v>
      </c>
      <c r="S106">
        <v>69.872845874428606</v>
      </c>
      <c r="T106">
        <v>122.069657270528</v>
      </c>
      <c r="U106">
        <v>31.329703845083699</v>
      </c>
      <c r="V106">
        <v>-0.89238347062857604</v>
      </c>
      <c r="W106">
        <v>10.4827886823914</v>
      </c>
      <c r="X106">
        <v>180.318589329719</v>
      </c>
      <c r="Y106">
        <v>-1.7211347410921E-2</v>
      </c>
      <c r="Z106">
        <v>9.2999997437000204</v>
      </c>
      <c r="AA106">
        <v>104.51492125859301</v>
      </c>
      <c r="AB106">
        <v>107.12946612436799</v>
      </c>
      <c r="AC106">
        <v>114.12205156038701</v>
      </c>
      <c r="AD106" t="s">
        <v>57</v>
      </c>
      <c r="AE106">
        <v>970</v>
      </c>
      <c r="AF106">
        <v>121409</v>
      </c>
    </row>
    <row r="107" spans="1:32" x14ac:dyDescent="0.45">
      <c r="A107" t="s">
        <v>207</v>
      </c>
      <c r="B107" t="s">
        <v>27</v>
      </c>
      <c r="C107">
        <v>2008</v>
      </c>
      <c r="D107">
        <v>7654</v>
      </c>
      <c r="E107">
        <v>8416</v>
      </c>
      <c r="F107">
        <v>2524</v>
      </c>
      <c r="G107">
        <v>110</v>
      </c>
      <c r="H107">
        <v>1183</v>
      </c>
      <c r="I107">
        <v>114</v>
      </c>
      <c r="J107">
        <v>0.32976221500000003</v>
      </c>
      <c r="K107">
        <v>6.0123573999999999E-2</v>
      </c>
      <c r="L107">
        <v>4.0993346E-2</v>
      </c>
      <c r="M107">
        <v>0.37667071600000002</v>
      </c>
      <c r="N107">
        <v>0.478834596</v>
      </c>
      <c r="O107">
        <v>0.85550531200000002</v>
      </c>
      <c r="P107">
        <v>0.38960267503090601</v>
      </c>
      <c r="Q107">
        <v>222.35681172397801</v>
      </c>
      <c r="R107">
        <v>-1</v>
      </c>
      <c r="S107">
        <v>43.313290384160702</v>
      </c>
      <c r="T107">
        <v>119.075811088408</v>
      </c>
      <c r="W107">
        <v>-10.248903435072799</v>
      </c>
      <c r="X107">
        <v>-75.117283012717905</v>
      </c>
      <c r="Y107">
        <v>-10.248903435072799</v>
      </c>
      <c r="AA107">
        <v>114.09930739997</v>
      </c>
      <c r="AB107">
        <v>105.253209351233</v>
      </c>
      <c r="AC107">
        <v>115.853103471612</v>
      </c>
      <c r="AD107" t="s">
        <v>207</v>
      </c>
      <c r="AE107">
        <v>1008089</v>
      </c>
      <c r="AF107">
        <v>118265</v>
      </c>
    </row>
    <row r="108" spans="1:32" x14ac:dyDescent="0.45">
      <c r="A108" t="s">
        <v>125</v>
      </c>
      <c r="B108" t="s">
        <v>27</v>
      </c>
      <c r="C108">
        <v>1835</v>
      </c>
      <c r="D108">
        <v>7505</v>
      </c>
      <c r="E108">
        <v>8389</v>
      </c>
      <c r="F108">
        <v>2596</v>
      </c>
      <c r="G108">
        <v>101</v>
      </c>
      <c r="H108">
        <v>1464</v>
      </c>
      <c r="I108">
        <v>455</v>
      </c>
      <c r="J108">
        <v>0.34590273100000002</v>
      </c>
      <c r="K108">
        <v>8.8329955000000002E-2</v>
      </c>
      <c r="L108">
        <v>5.3344993E-2</v>
      </c>
      <c r="M108">
        <v>0.41139088699999998</v>
      </c>
      <c r="N108">
        <v>0.50512991299999999</v>
      </c>
      <c r="O108">
        <v>0.91652080000000002</v>
      </c>
      <c r="P108">
        <v>0.42839714239398302</v>
      </c>
      <c r="Q108">
        <v>562.25373667342205</v>
      </c>
      <c r="R108">
        <v>20</v>
      </c>
      <c r="S108">
        <v>73.700198769272902</v>
      </c>
      <c r="T108">
        <v>143.90337256739301</v>
      </c>
      <c r="W108">
        <v>11.9905762802809</v>
      </c>
      <c r="X108">
        <v>-53.418549923286498</v>
      </c>
      <c r="Y108">
        <v>11.9905762802809</v>
      </c>
      <c r="AA108">
        <v>121.991322867072</v>
      </c>
      <c r="AB108">
        <v>117.688452455864</v>
      </c>
      <c r="AC108">
        <v>132.862240421352</v>
      </c>
      <c r="AD108" t="s">
        <v>125</v>
      </c>
      <c r="AE108">
        <v>1003155</v>
      </c>
      <c r="AF108">
        <v>113218</v>
      </c>
    </row>
    <row r="109" spans="1:32" x14ac:dyDescent="0.45">
      <c r="A109" t="s">
        <v>216</v>
      </c>
      <c r="B109" t="s">
        <v>109</v>
      </c>
      <c r="C109">
        <v>2163</v>
      </c>
      <c r="D109">
        <v>7755</v>
      </c>
      <c r="E109">
        <v>8379</v>
      </c>
      <c r="F109">
        <v>2016</v>
      </c>
      <c r="G109">
        <v>138</v>
      </c>
      <c r="H109">
        <v>853</v>
      </c>
      <c r="I109">
        <v>27</v>
      </c>
      <c r="J109">
        <v>0.25996131500000003</v>
      </c>
      <c r="K109">
        <v>5.3347654000000001E-2</v>
      </c>
      <c r="L109">
        <v>8.4258263999999999E-2</v>
      </c>
      <c r="M109">
        <v>0.299445248</v>
      </c>
      <c r="N109">
        <v>0.367246937</v>
      </c>
      <c r="O109">
        <v>0.66669218500000005</v>
      </c>
      <c r="P109">
        <v>0.293471401338325</v>
      </c>
      <c r="Q109">
        <v>-175.934444144363</v>
      </c>
      <c r="R109">
        <v>147</v>
      </c>
      <c r="S109">
        <v>30.911248648888201</v>
      </c>
      <c r="T109">
        <v>82.063210854244403</v>
      </c>
      <c r="W109">
        <v>-0.67499195503114595</v>
      </c>
      <c r="X109">
        <v>200.509352385997</v>
      </c>
      <c r="Y109">
        <v>-0.67499195503114595</v>
      </c>
      <c r="AA109">
        <v>98.706797432680204</v>
      </c>
      <c r="AB109">
        <v>91.478024294642097</v>
      </c>
      <c r="AC109">
        <v>92.080002157232101</v>
      </c>
      <c r="AD109" t="s">
        <v>216</v>
      </c>
      <c r="AE109">
        <v>1008316</v>
      </c>
      <c r="AF109">
        <v>118497</v>
      </c>
    </row>
    <row r="110" spans="1:32" x14ac:dyDescent="0.45">
      <c r="A110" t="s">
        <v>82</v>
      </c>
      <c r="B110" t="s">
        <v>27</v>
      </c>
      <c r="C110">
        <v>2120</v>
      </c>
      <c r="D110">
        <v>7555</v>
      </c>
      <c r="E110">
        <v>8364</v>
      </c>
      <c r="F110">
        <v>2150</v>
      </c>
      <c r="G110">
        <v>358</v>
      </c>
      <c r="H110">
        <v>1430</v>
      </c>
      <c r="I110">
        <v>30</v>
      </c>
      <c r="J110">
        <v>0.28457974800000002</v>
      </c>
      <c r="K110">
        <v>8.4170253E-2</v>
      </c>
      <c r="L110">
        <v>4.9497846999999998E-2</v>
      </c>
      <c r="M110">
        <v>0.34781567899999999</v>
      </c>
      <c r="N110">
        <v>0.48219721999999998</v>
      </c>
      <c r="O110">
        <v>0.83001289899999997</v>
      </c>
      <c r="P110">
        <v>0.37011309081808202</v>
      </c>
      <c r="Q110">
        <v>245.06411511323699</v>
      </c>
      <c r="R110">
        <v>27</v>
      </c>
      <c r="S110">
        <v>63.6782412430153</v>
      </c>
      <c r="T110">
        <v>123.72851932837</v>
      </c>
      <c r="W110">
        <v>-1.3780567999856399</v>
      </c>
      <c r="X110">
        <v>109.72498258948301</v>
      </c>
      <c r="Y110">
        <v>-1.3780567999856399</v>
      </c>
      <c r="AA110">
        <v>106.860513065235</v>
      </c>
      <c r="AB110">
        <v>101.009739997407</v>
      </c>
      <c r="AC110">
        <v>121.416501669962</v>
      </c>
      <c r="AD110" t="s">
        <v>82</v>
      </c>
      <c r="AE110">
        <v>1000898</v>
      </c>
      <c r="AF110">
        <v>110925</v>
      </c>
    </row>
    <row r="111" spans="1:32" x14ac:dyDescent="0.45">
      <c r="A111" t="s">
        <v>85</v>
      </c>
      <c r="B111" t="s">
        <v>27</v>
      </c>
      <c r="C111">
        <v>1991</v>
      </c>
      <c r="D111">
        <v>7471</v>
      </c>
      <c r="E111">
        <v>8355</v>
      </c>
      <c r="F111">
        <v>2313</v>
      </c>
      <c r="G111">
        <v>219</v>
      </c>
      <c r="H111">
        <v>1422</v>
      </c>
      <c r="I111">
        <v>58</v>
      </c>
      <c r="J111">
        <v>0.30959710800000001</v>
      </c>
      <c r="K111">
        <v>7.9473369000000002E-2</v>
      </c>
      <c r="L111">
        <v>7.0736086000000004E-2</v>
      </c>
      <c r="M111">
        <v>0.36928344299999999</v>
      </c>
      <c r="N111">
        <v>0.50020077600000001</v>
      </c>
      <c r="O111">
        <v>0.86948421899999995</v>
      </c>
      <c r="P111">
        <v>0.39305632039777</v>
      </c>
      <c r="Q111">
        <v>261.08300088752799</v>
      </c>
      <c r="R111">
        <v>-73</v>
      </c>
      <c r="S111">
        <v>37.7196642919045</v>
      </c>
      <c r="T111">
        <v>122.67246239327299</v>
      </c>
      <c r="W111">
        <v>-0.206885219900868</v>
      </c>
      <c r="X111">
        <v>-154.419751286506</v>
      </c>
      <c r="Y111">
        <v>-0.206885219900868</v>
      </c>
      <c r="AA111">
        <v>105.947757146756</v>
      </c>
      <c r="AB111">
        <v>104.945257703039</v>
      </c>
      <c r="AC111">
        <v>120.65507986205699</v>
      </c>
      <c r="AD111" t="s">
        <v>85</v>
      </c>
      <c r="AE111">
        <v>1001228</v>
      </c>
      <c r="AF111">
        <v>111266</v>
      </c>
    </row>
    <row r="112" spans="1:32" x14ac:dyDescent="0.45">
      <c r="A112" t="s">
        <v>268</v>
      </c>
      <c r="B112" t="s">
        <v>27</v>
      </c>
      <c r="C112">
        <v>1903</v>
      </c>
      <c r="D112">
        <v>7132</v>
      </c>
      <c r="E112">
        <v>8329</v>
      </c>
      <c r="F112">
        <v>2226</v>
      </c>
      <c r="G112">
        <v>49</v>
      </c>
      <c r="H112">
        <v>1055</v>
      </c>
      <c r="I112">
        <v>74</v>
      </c>
      <c r="J112">
        <v>0.31211441299999998</v>
      </c>
      <c r="K112">
        <v>0.10109256799999999</v>
      </c>
      <c r="L112">
        <v>1.3687117E-2</v>
      </c>
      <c r="M112">
        <v>0.39086168300000002</v>
      </c>
      <c r="N112">
        <v>0.41292764999999998</v>
      </c>
      <c r="O112">
        <v>0.80378933299999999</v>
      </c>
      <c r="P112">
        <v>0.37730720107863802</v>
      </c>
      <c r="Q112">
        <v>124.25083086544301</v>
      </c>
      <c r="R112">
        <v>-4</v>
      </c>
      <c r="S112">
        <v>48.08543012997</v>
      </c>
      <c r="T112">
        <v>110.606883284178</v>
      </c>
      <c r="W112">
        <v>-20.470557592576299</v>
      </c>
      <c r="X112">
        <v>85.454971075057898</v>
      </c>
      <c r="Y112">
        <v>-20.470557592576299</v>
      </c>
      <c r="AA112">
        <v>106.948362072864</v>
      </c>
      <c r="AB112">
        <v>108.58487672487</v>
      </c>
      <c r="AC112">
        <v>100.030961828088</v>
      </c>
      <c r="AD112" t="s">
        <v>268</v>
      </c>
      <c r="AE112">
        <v>1011766</v>
      </c>
      <c r="AF112">
        <v>122023</v>
      </c>
    </row>
    <row r="113" spans="1:32" x14ac:dyDescent="0.45">
      <c r="A113" t="s">
        <v>292</v>
      </c>
      <c r="B113" t="s">
        <v>27</v>
      </c>
      <c r="C113">
        <v>1993</v>
      </c>
      <c r="D113">
        <v>7772</v>
      </c>
      <c r="E113">
        <v>8326</v>
      </c>
      <c r="F113">
        <v>2459</v>
      </c>
      <c r="G113">
        <v>27</v>
      </c>
      <c r="H113">
        <v>598</v>
      </c>
      <c r="I113">
        <v>67</v>
      </c>
      <c r="J113">
        <v>0.316392177</v>
      </c>
      <c r="K113">
        <v>5.0444390999999998E-2</v>
      </c>
      <c r="L113">
        <v>2.0778284000000001E-2</v>
      </c>
      <c r="M113">
        <v>0.35349233299999999</v>
      </c>
      <c r="N113">
        <v>0.39333504800000002</v>
      </c>
      <c r="O113">
        <v>0.74682738100000001</v>
      </c>
      <c r="P113">
        <v>0.34633132594146399</v>
      </c>
      <c r="Q113">
        <v>-2.7478053237043198</v>
      </c>
      <c r="R113">
        <v>17</v>
      </c>
      <c r="S113">
        <v>25.4326459343465</v>
      </c>
      <c r="T113">
        <v>99.211223456314897</v>
      </c>
      <c r="W113">
        <v>4.52009024564176</v>
      </c>
      <c r="X113">
        <v>-14.192990185227201</v>
      </c>
      <c r="Y113">
        <v>4.52009024564176</v>
      </c>
      <c r="AA113">
        <v>111.133314516266</v>
      </c>
      <c r="AB113">
        <v>102.463308377104</v>
      </c>
      <c r="AC113">
        <v>97.246858479704997</v>
      </c>
      <c r="AD113" t="s">
        <v>292</v>
      </c>
      <c r="AE113">
        <v>1013596</v>
      </c>
      <c r="AF113">
        <v>123904</v>
      </c>
    </row>
    <row r="114" spans="1:32" x14ac:dyDescent="0.45">
      <c r="A114" t="s">
        <v>285</v>
      </c>
      <c r="B114" t="s">
        <v>109</v>
      </c>
      <c r="C114">
        <v>1941</v>
      </c>
      <c r="D114">
        <v>7559</v>
      </c>
      <c r="E114">
        <v>8293</v>
      </c>
      <c r="F114">
        <v>2416</v>
      </c>
      <c r="G114">
        <v>58</v>
      </c>
      <c r="H114">
        <v>1273</v>
      </c>
      <c r="I114">
        <v>158</v>
      </c>
      <c r="J114">
        <v>0.31961899700000002</v>
      </c>
      <c r="K114">
        <v>5.6915470000000003E-2</v>
      </c>
      <c r="L114">
        <v>3.3522246999999998E-2</v>
      </c>
      <c r="M114">
        <v>0.36206896500000002</v>
      </c>
      <c r="N114">
        <v>0.43511046399999997</v>
      </c>
      <c r="O114">
        <v>0.79717942900000005</v>
      </c>
      <c r="P114">
        <v>0.36618889444993902</v>
      </c>
      <c r="Q114">
        <v>84.332150363715201</v>
      </c>
      <c r="R114">
        <v>-32</v>
      </c>
      <c r="S114">
        <v>37.877263246550903</v>
      </c>
      <c r="T114">
        <v>107.11425229101999</v>
      </c>
      <c r="W114">
        <v>6.5762339547509301</v>
      </c>
      <c r="X114">
        <v>19.426411390304501</v>
      </c>
      <c r="Y114">
        <v>6.5762339547509301</v>
      </c>
      <c r="AA114">
        <v>109.577177136904</v>
      </c>
      <c r="AB114">
        <v>103.52450939011</v>
      </c>
      <c r="AC114">
        <v>105.55746615453</v>
      </c>
      <c r="AD114" t="s">
        <v>285</v>
      </c>
      <c r="AE114">
        <v>1013165</v>
      </c>
      <c r="AF114">
        <v>123446</v>
      </c>
    </row>
    <row r="115" spans="1:32" x14ac:dyDescent="0.45">
      <c r="A115" t="s">
        <v>87</v>
      </c>
      <c r="B115" t="s">
        <v>27</v>
      </c>
      <c r="C115">
        <v>2034</v>
      </c>
      <c r="D115">
        <v>7455</v>
      </c>
      <c r="E115">
        <v>8268</v>
      </c>
      <c r="F115">
        <v>2143</v>
      </c>
      <c r="G115">
        <v>282</v>
      </c>
      <c r="H115">
        <v>1141</v>
      </c>
      <c r="I115">
        <v>105</v>
      </c>
      <c r="J115">
        <v>0.28745808099999998</v>
      </c>
      <c r="K115">
        <v>8.6236090000000001E-2</v>
      </c>
      <c r="L115">
        <v>0.123004354</v>
      </c>
      <c r="M115">
        <v>0.34856380999999997</v>
      </c>
      <c r="N115">
        <v>0.46183769200000002</v>
      </c>
      <c r="O115">
        <v>0.81040150200000005</v>
      </c>
      <c r="P115">
        <v>0.35547941546683398</v>
      </c>
      <c r="Q115">
        <v>157.45590990789299</v>
      </c>
      <c r="R115">
        <v>73</v>
      </c>
      <c r="S115">
        <v>54.8199693336447</v>
      </c>
      <c r="T115">
        <v>115.919959793255</v>
      </c>
      <c r="W115">
        <v>-6.0050994027515099</v>
      </c>
      <c r="X115">
        <v>105.7341510728</v>
      </c>
      <c r="Y115">
        <v>-6.0050994027515099</v>
      </c>
      <c r="AA115">
        <v>108.904059211072</v>
      </c>
      <c r="AB115">
        <v>106.093888473512</v>
      </c>
      <c r="AC115">
        <v>114.35280770245799</v>
      </c>
      <c r="AD115" t="s">
        <v>87</v>
      </c>
      <c r="AE115">
        <v>1001283</v>
      </c>
      <c r="AF115">
        <v>111321</v>
      </c>
    </row>
    <row r="116" spans="1:32" x14ac:dyDescent="0.45">
      <c r="A116" t="s">
        <v>76</v>
      </c>
      <c r="B116" t="s">
        <v>27</v>
      </c>
      <c r="C116">
        <v>1913</v>
      </c>
      <c r="D116">
        <v>7182</v>
      </c>
      <c r="E116">
        <v>8244</v>
      </c>
      <c r="F116">
        <v>2004</v>
      </c>
      <c r="G116">
        <v>32</v>
      </c>
      <c r="H116">
        <v>591</v>
      </c>
      <c r="I116">
        <v>145</v>
      </c>
      <c r="J116">
        <v>0.27903091000000002</v>
      </c>
      <c r="K116">
        <v>0.10031538</v>
      </c>
      <c r="L116">
        <v>5.9073265E-2</v>
      </c>
      <c r="M116">
        <v>0.35532868499999998</v>
      </c>
      <c r="N116">
        <v>0.35839598900000003</v>
      </c>
      <c r="O116">
        <v>0.71372467399999995</v>
      </c>
      <c r="P116">
        <v>0.34234388417516098</v>
      </c>
      <c r="Q116">
        <v>7.4260872617082097</v>
      </c>
      <c r="R116">
        <v>93</v>
      </c>
      <c r="S116">
        <v>49.330950709261501</v>
      </c>
      <c r="T116">
        <v>100.45449543264201</v>
      </c>
      <c r="W116">
        <v>-11.4443755277898</v>
      </c>
      <c r="X116">
        <v>208.950617372989</v>
      </c>
      <c r="Y116">
        <v>-11.4443755277898</v>
      </c>
      <c r="AA116">
        <v>99.008625459748998</v>
      </c>
      <c r="AB116">
        <v>104.68814318196701</v>
      </c>
      <c r="AC116">
        <v>93.006509414792703</v>
      </c>
      <c r="AD116" t="s">
        <v>76</v>
      </c>
      <c r="AE116">
        <v>1000503</v>
      </c>
      <c r="AF116">
        <v>110524</v>
      </c>
    </row>
    <row r="117" spans="1:32" x14ac:dyDescent="0.45">
      <c r="A117" t="s">
        <v>275</v>
      </c>
      <c r="B117" t="s">
        <v>27</v>
      </c>
      <c r="C117">
        <v>2143</v>
      </c>
      <c r="D117">
        <v>7161</v>
      </c>
      <c r="E117">
        <v>8237</v>
      </c>
      <c r="F117">
        <v>2116</v>
      </c>
      <c r="G117">
        <v>407</v>
      </c>
      <c r="H117">
        <v>1333</v>
      </c>
      <c r="I117">
        <v>99</v>
      </c>
      <c r="J117">
        <v>0.29548945599999998</v>
      </c>
      <c r="K117">
        <v>0.11788272399999999</v>
      </c>
      <c r="L117">
        <v>0.15017603400000001</v>
      </c>
      <c r="M117">
        <v>0.37971899799999997</v>
      </c>
      <c r="N117">
        <v>0.53972908799999997</v>
      </c>
      <c r="O117">
        <v>0.91944808600000005</v>
      </c>
      <c r="P117">
        <v>0.40422347259910901</v>
      </c>
      <c r="Q117">
        <v>399.98960825682298</v>
      </c>
      <c r="R117">
        <v>-21</v>
      </c>
      <c r="S117">
        <v>63.526932128490898</v>
      </c>
      <c r="T117">
        <v>138.83970025428999</v>
      </c>
      <c r="W117">
        <v>3.4779059112188402</v>
      </c>
      <c r="X117">
        <v>-45.702548325061798</v>
      </c>
      <c r="Y117">
        <v>3.4779059112188402</v>
      </c>
      <c r="AA117">
        <v>110.25956058294101</v>
      </c>
      <c r="AB117">
        <v>112.494899039457</v>
      </c>
      <c r="AC117">
        <v>130.805842209085</v>
      </c>
      <c r="AD117" t="s">
        <v>275</v>
      </c>
      <c r="AE117">
        <v>1012230</v>
      </c>
      <c r="AF117">
        <v>122488</v>
      </c>
    </row>
    <row r="118" spans="1:32" x14ac:dyDescent="0.45">
      <c r="A118" t="s">
        <v>222</v>
      </c>
      <c r="B118" t="s">
        <v>27</v>
      </c>
      <c r="C118">
        <v>1948</v>
      </c>
      <c r="D118">
        <v>7059</v>
      </c>
      <c r="E118">
        <v>8229</v>
      </c>
      <c r="F118">
        <v>2113</v>
      </c>
      <c r="G118">
        <v>195</v>
      </c>
      <c r="H118">
        <v>1089</v>
      </c>
      <c r="I118">
        <v>216</v>
      </c>
      <c r="J118">
        <v>0.29933418299999998</v>
      </c>
      <c r="K118">
        <v>0.103050188</v>
      </c>
      <c r="L118">
        <v>7.5745783999999997E-2</v>
      </c>
      <c r="M118">
        <v>0.38696238199999999</v>
      </c>
      <c r="N118">
        <v>0.46083014500000002</v>
      </c>
      <c r="O118">
        <v>0.84779252699999996</v>
      </c>
      <c r="P118">
        <v>0.38258843719739499</v>
      </c>
      <c r="Q118">
        <v>324.92680843407499</v>
      </c>
      <c r="R118">
        <v>23</v>
      </c>
      <c r="S118">
        <v>54.143651152526502</v>
      </c>
      <c r="T118">
        <v>132.68623360835201</v>
      </c>
      <c r="U118">
        <v>-0.19616397842764799</v>
      </c>
      <c r="V118">
        <v>-5.7279719766766199E-3</v>
      </c>
      <c r="W118">
        <v>-3.4874440150451802</v>
      </c>
      <c r="X118">
        <v>-54.567186720669199</v>
      </c>
      <c r="Y118">
        <v>-3.4874440150451802</v>
      </c>
      <c r="AA118">
        <v>113.115177995441</v>
      </c>
      <c r="AB118">
        <v>113.910372830753</v>
      </c>
      <c r="AC118">
        <v>116.711652607189</v>
      </c>
      <c r="AD118" t="s">
        <v>222</v>
      </c>
      <c r="AE118">
        <v>1008984</v>
      </c>
      <c r="AF118">
        <v>119176</v>
      </c>
    </row>
    <row r="119" spans="1:32" x14ac:dyDescent="0.45">
      <c r="A119" t="s">
        <v>256</v>
      </c>
      <c r="B119" t="s">
        <v>27</v>
      </c>
      <c r="C119">
        <v>1967</v>
      </c>
      <c r="D119">
        <v>7363</v>
      </c>
      <c r="E119">
        <v>8156</v>
      </c>
      <c r="F119">
        <v>2376</v>
      </c>
      <c r="G119">
        <v>68</v>
      </c>
      <c r="H119">
        <v>981</v>
      </c>
      <c r="I119">
        <v>268</v>
      </c>
      <c r="J119">
        <v>0.322694553</v>
      </c>
      <c r="K119">
        <v>5.9342815E-2</v>
      </c>
      <c r="L119">
        <v>3.1878371000000003E-2</v>
      </c>
      <c r="M119">
        <v>0.368734177</v>
      </c>
      <c r="N119">
        <v>0.44587803799999998</v>
      </c>
      <c r="O119">
        <v>0.81461221500000003</v>
      </c>
      <c r="P119">
        <v>0.380122418697876</v>
      </c>
      <c r="Q119">
        <v>259.611447218629</v>
      </c>
      <c r="R119">
        <v>-6</v>
      </c>
      <c r="S119">
        <v>49.688177717191699</v>
      </c>
      <c r="T119">
        <v>126.78819531817599</v>
      </c>
      <c r="W119">
        <v>1.3194159567356101</v>
      </c>
      <c r="X119">
        <v>-53.621494323015199</v>
      </c>
      <c r="Y119">
        <v>1.3194159567356101</v>
      </c>
      <c r="AA119">
        <v>115.08470453418801</v>
      </c>
      <c r="AB119">
        <v>108.78726528092299</v>
      </c>
      <c r="AC119">
        <v>116.241433182107</v>
      </c>
      <c r="AD119" t="s">
        <v>256</v>
      </c>
      <c r="AE119">
        <v>1011247</v>
      </c>
      <c r="AF119">
        <v>121497</v>
      </c>
    </row>
    <row r="120" spans="1:32" x14ac:dyDescent="0.45">
      <c r="A120" t="s">
        <v>221</v>
      </c>
      <c r="B120" t="s">
        <v>27</v>
      </c>
      <c r="C120">
        <v>1984</v>
      </c>
      <c r="D120">
        <v>7635</v>
      </c>
      <c r="E120">
        <v>8142</v>
      </c>
      <c r="F120">
        <v>2471</v>
      </c>
      <c r="G120">
        <v>205</v>
      </c>
      <c r="H120">
        <v>1383</v>
      </c>
      <c r="I120">
        <v>42</v>
      </c>
      <c r="J120">
        <v>0.323641126</v>
      </c>
      <c r="K120">
        <v>5.3672315999999998E-2</v>
      </c>
      <c r="L120">
        <v>6.7673789999999998E-2</v>
      </c>
      <c r="M120">
        <v>0.362311681</v>
      </c>
      <c r="N120">
        <v>0.50451866400000001</v>
      </c>
      <c r="O120">
        <v>0.866830345</v>
      </c>
      <c r="P120">
        <v>0.39326149114828701</v>
      </c>
      <c r="Q120">
        <v>329.74125522625297</v>
      </c>
      <c r="R120">
        <v>45</v>
      </c>
      <c r="S120">
        <v>54.5102955948092</v>
      </c>
      <c r="T120">
        <v>131.985329172641</v>
      </c>
      <c r="W120">
        <v>2.1803210803773201</v>
      </c>
      <c r="X120">
        <v>-35.2592588327825</v>
      </c>
      <c r="Y120">
        <v>2.1803210803773201</v>
      </c>
      <c r="AA120">
        <v>117.649040327123</v>
      </c>
      <c r="AB120">
        <v>107.12132194665401</v>
      </c>
      <c r="AC120">
        <v>129.880114421169</v>
      </c>
      <c r="AD120" t="s">
        <v>221</v>
      </c>
      <c r="AE120">
        <v>1008719</v>
      </c>
      <c r="AF120">
        <v>118904</v>
      </c>
    </row>
    <row r="121" spans="1:32" x14ac:dyDescent="0.45">
      <c r="A121" t="s">
        <v>190</v>
      </c>
      <c r="B121" t="s">
        <v>27</v>
      </c>
      <c r="C121">
        <v>1853</v>
      </c>
      <c r="D121">
        <v>7006</v>
      </c>
      <c r="E121">
        <v>8120</v>
      </c>
      <c r="F121">
        <v>2220</v>
      </c>
      <c r="G121">
        <v>65</v>
      </c>
      <c r="H121">
        <v>1194</v>
      </c>
      <c r="I121">
        <v>443</v>
      </c>
      <c r="J121">
        <v>0.31687125300000002</v>
      </c>
      <c r="K121">
        <v>0.11219211799999999</v>
      </c>
      <c r="L121">
        <v>5.9208136000000001E-2</v>
      </c>
      <c r="M121">
        <v>0.40167520899999998</v>
      </c>
      <c r="N121">
        <v>0.451184698</v>
      </c>
      <c r="O121">
        <v>0.85285990700000003</v>
      </c>
      <c r="P121">
        <v>0.40467405598645501</v>
      </c>
      <c r="Q121">
        <v>377.398066763099</v>
      </c>
      <c r="R121">
        <v>18</v>
      </c>
      <c r="S121">
        <v>54.937289580497598</v>
      </c>
      <c r="T121">
        <v>129.70340327993401</v>
      </c>
      <c r="W121">
        <v>16.0143998879939</v>
      </c>
      <c r="X121">
        <v>-67.713542819023104</v>
      </c>
      <c r="Y121">
        <v>16.0143998879939</v>
      </c>
      <c r="AA121">
        <v>112.117943955966</v>
      </c>
      <c r="AB121">
        <v>115.541583535879</v>
      </c>
      <c r="AC121">
        <v>120.42781105749</v>
      </c>
      <c r="AD121" t="s">
        <v>190</v>
      </c>
      <c r="AE121">
        <v>1006776</v>
      </c>
      <c r="AF121">
        <v>116926</v>
      </c>
    </row>
    <row r="122" spans="1:32" x14ac:dyDescent="0.45">
      <c r="A122" t="s">
        <v>171</v>
      </c>
      <c r="B122" t="s">
        <v>27</v>
      </c>
      <c r="C122">
        <v>2071</v>
      </c>
      <c r="D122">
        <v>7030</v>
      </c>
      <c r="E122">
        <v>8104</v>
      </c>
      <c r="F122">
        <v>1921</v>
      </c>
      <c r="G122">
        <v>370</v>
      </c>
      <c r="H122">
        <v>1274</v>
      </c>
      <c r="I122">
        <v>63</v>
      </c>
      <c r="J122">
        <v>0.27325746699999998</v>
      </c>
      <c r="K122">
        <v>0.11636228999999999</v>
      </c>
      <c r="L122">
        <v>0.14030108499999999</v>
      </c>
      <c r="M122">
        <v>0.35897117200000001</v>
      </c>
      <c r="N122">
        <v>0.48677098099999999</v>
      </c>
      <c r="O122">
        <v>0.845742153</v>
      </c>
      <c r="P122">
        <v>0.37853305774301799</v>
      </c>
      <c r="Q122">
        <v>210.63252543529899</v>
      </c>
      <c r="R122">
        <v>46</v>
      </c>
      <c r="S122">
        <v>42.117200021415897</v>
      </c>
      <c r="T122">
        <v>120.831787259667</v>
      </c>
      <c r="W122">
        <v>3.66965297830756</v>
      </c>
      <c r="X122">
        <v>-58.717090636491697</v>
      </c>
      <c r="Y122">
        <v>3.66965297830756</v>
      </c>
      <c r="AA122">
        <v>101.706159832933</v>
      </c>
      <c r="AB122">
        <v>105.852137849668</v>
      </c>
      <c r="AC122">
        <v>117.769529454105</v>
      </c>
      <c r="AD122" t="s">
        <v>171</v>
      </c>
      <c r="AE122">
        <v>1005883</v>
      </c>
      <c r="AF122">
        <v>116008</v>
      </c>
    </row>
    <row r="123" spans="1:32" x14ac:dyDescent="0.45">
      <c r="A123" t="s">
        <v>121</v>
      </c>
      <c r="B123" t="s">
        <v>27</v>
      </c>
      <c r="C123">
        <v>1878</v>
      </c>
      <c r="D123">
        <v>7161</v>
      </c>
      <c r="E123">
        <v>8098</v>
      </c>
      <c r="F123">
        <v>2299</v>
      </c>
      <c r="G123">
        <v>128</v>
      </c>
      <c r="H123">
        <v>1065</v>
      </c>
      <c r="I123">
        <v>328</v>
      </c>
      <c r="J123">
        <v>0.32104454599999999</v>
      </c>
      <c r="K123">
        <v>8.3477401000000007E-2</v>
      </c>
      <c r="L123">
        <v>9.2862434999999993E-2</v>
      </c>
      <c r="M123">
        <v>0.386266094</v>
      </c>
      <c r="N123">
        <v>0.47353721500000001</v>
      </c>
      <c r="O123">
        <v>0.85980330900000002</v>
      </c>
      <c r="P123">
        <v>0.39304172262884202</v>
      </c>
      <c r="Q123">
        <v>281.37326739794798</v>
      </c>
      <c r="R123">
        <v>14</v>
      </c>
      <c r="S123">
        <v>52.944733516614399</v>
      </c>
      <c r="T123">
        <v>124.94436273579601</v>
      </c>
      <c r="W123">
        <v>46.4539623287273</v>
      </c>
      <c r="X123">
        <v>-45.141066040843697</v>
      </c>
      <c r="Y123">
        <v>46.4539623287273</v>
      </c>
      <c r="AA123">
        <v>110.491046857212</v>
      </c>
      <c r="AB123">
        <v>110.5878056813</v>
      </c>
      <c r="AC123">
        <v>114.552950284952</v>
      </c>
      <c r="AD123" t="s">
        <v>121</v>
      </c>
      <c r="AE123">
        <v>1002914</v>
      </c>
      <c r="AF123">
        <v>112979</v>
      </c>
    </row>
    <row r="124" spans="1:32" x14ac:dyDescent="0.45">
      <c r="A124" t="s">
        <v>294</v>
      </c>
      <c r="B124" t="s">
        <v>27</v>
      </c>
      <c r="C124">
        <v>1825</v>
      </c>
      <c r="D124">
        <v>7647</v>
      </c>
      <c r="E124">
        <v>8084</v>
      </c>
      <c r="F124">
        <v>2104</v>
      </c>
      <c r="G124">
        <v>26</v>
      </c>
      <c r="H124">
        <v>867</v>
      </c>
      <c r="I124">
        <v>540</v>
      </c>
      <c r="J124">
        <v>0.27514057800000002</v>
      </c>
      <c r="K124">
        <v>5.1954476999999999E-2</v>
      </c>
      <c r="L124">
        <v>4.0326570999999999E-2</v>
      </c>
      <c r="M124">
        <v>0.31432459099999999</v>
      </c>
      <c r="N124">
        <v>0.34065646599999999</v>
      </c>
      <c r="O124">
        <v>0.65498105699999998</v>
      </c>
      <c r="P124">
        <v>0.31082596944323299</v>
      </c>
      <c r="Q124">
        <v>-45.191773897108703</v>
      </c>
      <c r="R124">
        <v>75</v>
      </c>
      <c r="S124">
        <v>39.777094453847702</v>
      </c>
      <c r="T124">
        <v>96.551993007454598</v>
      </c>
      <c r="W124">
        <v>47.960384583100598</v>
      </c>
      <c r="X124">
        <v>125.007635350493</v>
      </c>
      <c r="Y124">
        <v>47.960384583100598</v>
      </c>
      <c r="AA124">
        <v>103.634705422422</v>
      </c>
      <c r="AB124">
        <v>98.303461066439993</v>
      </c>
      <c r="AC124">
        <v>94.334669278319595</v>
      </c>
      <c r="AD124" t="s">
        <v>294</v>
      </c>
      <c r="AE124">
        <v>1013615</v>
      </c>
      <c r="AF124">
        <v>123921</v>
      </c>
    </row>
    <row r="125" spans="1:32" x14ac:dyDescent="0.45">
      <c r="A125" t="s">
        <v>43</v>
      </c>
      <c r="B125" t="s">
        <v>27</v>
      </c>
      <c r="C125">
        <v>1988</v>
      </c>
      <c r="D125">
        <v>6907</v>
      </c>
      <c r="E125">
        <v>8030</v>
      </c>
      <c r="F125">
        <v>2160</v>
      </c>
      <c r="G125">
        <v>383</v>
      </c>
      <c r="H125">
        <v>1311</v>
      </c>
      <c r="I125">
        <v>230</v>
      </c>
      <c r="J125">
        <v>0.31272621900000003</v>
      </c>
      <c r="K125">
        <v>0.11369862999999999</v>
      </c>
      <c r="L125">
        <v>0.15330012400000001</v>
      </c>
      <c r="M125">
        <v>0.400224354</v>
      </c>
      <c r="N125">
        <v>0.56522368599999995</v>
      </c>
      <c r="O125">
        <v>0.96544803999999995</v>
      </c>
      <c r="P125">
        <v>0.41169788565721299</v>
      </c>
      <c r="Q125">
        <v>406.48896526648502</v>
      </c>
      <c r="R125">
        <v>84.922207355499197</v>
      </c>
      <c r="S125">
        <v>68.715994570948297</v>
      </c>
      <c r="T125">
        <v>140.07002717502399</v>
      </c>
      <c r="U125">
        <v>49.193837180733603</v>
      </c>
      <c r="V125">
        <v>-3.7936624360942601</v>
      </c>
      <c r="W125">
        <v>21.4600689212966</v>
      </c>
      <c r="X125">
        <v>3.5333334580063802</v>
      </c>
      <c r="Y125">
        <v>13.260068963019799</v>
      </c>
      <c r="Z125">
        <v>5.7999999523162797</v>
      </c>
      <c r="AA125">
        <v>116.57929812671701</v>
      </c>
      <c r="AB125">
        <v>118.14237232847</v>
      </c>
      <c r="AC125">
        <v>134.270633053957</v>
      </c>
      <c r="AD125" t="s">
        <v>43</v>
      </c>
      <c r="AE125">
        <v>455</v>
      </c>
      <c r="AF125">
        <v>123833</v>
      </c>
    </row>
    <row r="126" spans="1:32" x14ac:dyDescent="0.45">
      <c r="A126" t="s">
        <v>129</v>
      </c>
      <c r="B126" t="s">
        <v>130</v>
      </c>
      <c r="C126">
        <v>1865</v>
      </c>
      <c r="D126">
        <v>7093</v>
      </c>
      <c r="E126">
        <v>8028</v>
      </c>
      <c r="F126">
        <v>2042</v>
      </c>
      <c r="G126">
        <v>223</v>
      </c>
      <c r="H126">
        <v>1247</v>
      </c>
      <c r="I126">
        <v>54</v>
      </c>
      <c r="J126">
        <v>0.28788946799999998</v>
      </c>
      <c r="K126">
        <v>0.100772296</v>
      </c>
      <c r="L126">
        <v>7.5734926999999994E-2</v>
      </c>
      <c r="M126">
        <v>0.36168330500000001</v>
      </c>
      <c r="N126">
        <v>0.46101790399999998</v>
      </c>
      <c r="O126">
        <v>0.82270120899999999</v>
      </c>
      <c r="P126">
        <v>0.380420746550794</v>
      </c>
      <c r="Q126">
        <v>142.74747985230701</v>
      </c>
      <c r="R126">
        <v>43</v>
      </c>
      <c r="S126">
        <v>53.046677479468002</v>
      </c>
      <c r="T126">
        <v>114.576046453278</v>
      </c>
      <c r="W126">
        <v>-21.425575218629</v>
      </c>
      <c r="X126">
        <v>115.950615644454</v>
      </c>
      <c r="Y126">
        <v>-21.425575218629</v>
      </c>
      <c r="AA126">
        <v>105.785580902341</v>
      </c>
      <c r="AB126">
        <v>103.223993006177</v>
      </c>
      <c r="AC126">
        <v>117.103619230582</v>
      </c>
      <c r="AD126" t="s">
        <v>129</v>
      </c>
      <c r="AE126">
        <v>1003355</v>
      </c>
      <c r="AF126">
        <v>113419</v>
      </c>
    </row>
    <row r="127" spans="1:32" x14ac:dyDescent="0.45">
      <c r="A127" t="s">
        <v>64</v>
      </c>
      <c r="B127" t="s">
        <v>65</v>
      </c>
      <c r="C127">
        <v>1858</v>
      </c>
      <c r="D127">
        <v>6930</v>
      </c>
      <c r="E127">
        <v>7960</v>
      </c>
      <c r="F127">
        <v>2123</v>
      </c>
      <c r="G127">
        <v>143</v>
      </c>
      <c r="H127">
        <v>923</v>
      </c>
      <c r="I127">
        <v>52</v>
      </c>
      <c r="J127">
        <v>0.30634920599999999</v>
      </c>
      <c r="K127">
        <v>0.117964824</v>
      </c>
      <c r="L127">
        <v>0.129899497</v>
      </c>
      <c r="M127">
        <v>0.38810661299999999</v>
      </c>
      <c r="N127">
        <v>0.438672438</v>
      </c>
      <c r="O127">
        <v>0.82677905100000004</v>
      </c>
      <c r="P127">
        <v>0.35846265830278001</v>
      </c>
      <c r="Q127">
        <v>219.910815062642</v>
      </c>
      <c r="R127">
        <v>50.815226146951296</v>
      </c>
      <c r="S127">
        <v>53.508846121555301</v>
      </c>
      <c r="T127">
        <v>122.651055426837</v>
      </c>
      <c r="U127">
        <v>27.5851973257958</v>
      </c>
      <c r="V127">
        <v>4.0355917317861003</v>
      </c>
      <c r="W127">
        <v>-2.11965084052644</v>
      </c>
      <c r="X127">
        <v>41.043833145871702</v>
      </c>
      <c r="Y127">
        <v>-3.8265549538191399</v>
      </c>
      <c r="Z127">
        <v>9.0999998375773394</v>
      </c>
      <c r="AA127">
        <v>117.212465201474</v>
      </c>
      <c r="AB127">
        <v>118.602802688788</v>
      </c>
      <c r="AC127">
        <v>104.774295142082</v>
      </c>
      <c r="AD127" t="s">
        <v>64</v>
      </c>
      <c r="AE127">
        <v>1857</v>
      </c>
      <c r="AF127">
        <v>408045</v>
      </c>
    </row>
    <row r="128" spans="1:32" x14ac:dyDescent="0.45">
      <c r="A128" t="s">
        <v>244</v>
      </c>
      <c r="B128" t="s">
        <v>65</v>
      </c>
      <c r="C128">
        <v>1783</v>
      </c>
      <c r="D128">
        <v>7244</v>
      </c>
      <c r="E128">
        <v>7831</v>
      </c>
      <c r="F128">
        <v>2304</v>
      </c>
      <c r="G128">
        <v>207</v>
      </c>
      <c r="H128">
        <v>1085</v>
      </c>
      <c r="I128">
        <v>134</v>
      </c>
      <c r="J128">
        <v>0.318056322</v>
      </c>
      <c r="K128">
        <v>5.7463924999999999E-2</v>
      </c>
      <c r="L128">
        <v>0.123228195</v>
      </c>
      <c r="M128">
        <v>0.359887295</v>
      </c>
      <c r="N128">
        <v>0.47667034699999999</v>
      </c>
      <c r="O128">
        <v>0.83655764200000005</v>
      </c>
      <c r="P128">
        <v>0.36625454122656198</v>
      </c>
      <c r="Q128">
        <v>210.52840915461999</v>
      </c>
      <c r="R128">
        <v>-15</v>
      </c>
      <c r="S128">
        <v>44.869138399435002</v>
      </c>
      <c r="T128">
        <v>122.40999190720601</v>
      </c>
      <c r="U128">
        <v>25.5962082743644</v>
      </c>
      <c r="V128">
        <v>5.1506235940865297</v>
      </c>
      <c r="W128">
        <v>-5.6781240607961001</v>
      </c>
      <c r="X128">
        <v>-28.438378512859298</v>
      </c>
      <c r="Y128">
        <v>-5.6781240607961001</v>
      </c>
      <c r="AA128">
        <v>121.005909845611</v>
      </c>
      <c r="AB128">
        <v>108.742743967824</v>
      </c>
      <c r="AC128">
        <v>118.251224702646</v>
      </c>
      <c r="AD128" t="s">
        <v>244</v>
      </c>
      <c r="AE128">
        <v>1010557</v>
      </c>
      <c r="AF128">
        <v>120790</v>
      </c>
    </row>
    <row r="129" spans="1:32" x14ac:dyDescent="0.45">
      <c r="A129" t="s">
        <v>133</v>
      </c>
      <c r="B129" t="s">
        <v>27</v>
      </c>
      <c r="C129">
        <v>1737</v>
      </c>
      <c r="D129">
        <v>7042</v>
      </c>
      <c r="E129">
        <v>7827</v>
      </c>
      <c r="F129">
        <v>2282</v>
      </c>
      <c r="G129">
        <v>106</v>
      </c>
      <c r="H129">
        <v>1302</v>
      </c>
      <c r="I129">
        <v>574</v>
      </c>
      <c r="J129">
        <v>0.32405566600000002</v>
      </c>
      <c r="K129">
        <v>8.4579021000000004E-2</v>
      </c>
      <c r="L129">
        <v>3.9788798E-2</v>
      </c>
      <c r="M129">
        <v>0.38445622600000001</v>
      </c>
      <c r="N129">
        <v>0.449162169</v>
      </c>
      <c r="O129">
        <v>0.83361839500000001</v>
      </c>
      <c r="P129">
        <v>0.39356066909163701</v>
      </c>
      <c r="Q129">
        <v>236.700149098427</v>
      </c>
      <c r="R129">
        <v>67</v>
      </c>
      <c r="S129">
        <v>48.254598988685402</v>
      </c>
      <c r="T129">
        <v>118.0150994644</v>
      </c>
      <c r="W129">
        <v>37.079360254108899</v>
      </c>
      <c r="X129">
        <v>-23.395464897155701</v>
      </c>
      <c r="Y129">
        <v>37.079360254108899</v>
      </c>
      <c r="AA129">
        <v>114.720917955955</v>
      </c>
      <c r="AB129">
        <v>109.248156564555</v>
      </c>
      <c r="AC129">
        <v>117.744390668763</v>
      </c>
      <c r="AD129" t="s">
        <v>133</v>
      </c>
      <c r="AE129">
        <v>1003533</v>
      </c>
      <c r="AF129">
        <v>113598</v>
      </c>
    </row>
    <row r="130" spans="1:32" x14ac:dyDescent="0.45">
      <c r="A130" t="s">
        <v>56</v>
      </c>
      <c r="B130" t="s">
        <v>27</v>
      </c>
      <c r="C130">
        <v>1912</v>
      </c>
      <c r="D130">
        <v>6911</v>
      </c>
      <c r="E130">
        <v>7745</v>
      </c>
      <c r="F130">
        <v>2127</v>
      </c>
      <c r="G130">
        <v>427</v>
      </c>
      <c r="H130">
        <v>1335</v>
      </c>
      <c r="I130">
        <v>17</v>
      </c>
      <c r="J130">
        <v>0.30777022100000001</v>
      </c>
      <c r="K130">
        <v>9.7998708000000004E-2</v>
      </c>
      <c r="L130">
        <v>0.14370561600000001</v>
      </c>
      <c r="M130">
        <v>0.37650096799999999</v>
      </c>
      <c r="N130">
        <v>0.54521776799999999</v>
      </c>
      <c r="O130">
        <v>0.92171873599999998</v>
      </c>
      <c r="P130">
        <v>0.39013569743119603</v>
      </c>
      <c r="Q130">
        <v>401.60943943709299</v>
      </c>
      <c r="R130">
        <v>-64.2080268859863</v>
      </c>
      <c r="S130">
        <v>62.476061732054603</v>
      </c>
      <c r="T130">
        <v>140.407929234482</v>
      </c>
      <c r="U130">
        <v>42.686627648770802</v>
      </c>
      <c r="V130">
        <v>-7.5847459301550897</v>
      </c>
      <c r="W130">
        <v>-31.551602421750399</v>
      </c>
      <c r="X130">
        <v>20.659921169280999</v>
      </c>
      <c r="Y130">
        <v>-6.1516025648015704</v>
      </c>
      <c r="Z130">
        <v>-19.499999858438901</v>
      </c>
      <c r="AA130">
        <v>113.774818711291</v>
      </c>
      <c r="AB130">
        <v>110.270898992281</v>
      </c>
      <c r="AC130">
        <v>127.04821327672001</v>
      </c>
      <c r="AD130" t="s">
        <v>56</v>
      </c>
      <c r="AE130">
        <v>893</v>
      </c>
      <c r="AF130">
        <v>120536</v>
      </c>
    </row>
    <row r="131" spans="1:32" x14ac:dyDescent="0.45">
      <c r="A131" t="s">
        <v>287</v>
      </c>
      <c r="B131" t="s">
        <v>27</v>
      </c>
      <c r="C131">
        <v>1817</v>
      </c>
      <c r="D131">
        <v>6622</v>
      </c>
      <c r="E131">
        <v>7721</v>
      </c>
      <c r="F131">
        <v>2103</v>
      </c>
      <c r="G131">
        <v>96</v>
      </c>
      <c r="H131">
        <v>926</v>
      </c>
      <c r="I131">
        <v>118</v>
      </c>
      <c r="J131">
        <v>0.31757777100000001</v>
      </c>
      <c r="K131">
        <v>0.121357337</v>
      </c>
      <c r="L131">
        <v>3.5746663999999997E-2</v>
      </c>
      <c r="M131">
        <v>0.40578566700000002</v>
      </c>
      <c r="N131">
        <v>0.45348837199999997</v>
      </c>
      <c r="O131">
        <v>0.85927403899999999</v>
      </c>
      <c r="P131">
        <v>0.39943781308952198</v>
      </c>
      <c r="Q131">
        <v>368.23557717687203</v>
      </c>
      <c r="R131">
        <v>21</v>
      </c>
      <c r="S131">
        <v>72.376460040890606</v>
      </c>
      <c r="T131">
        <v>137.69478063521001</v>
      </c>
      <c r="W131">
        <v>16.160714601864999</v>
      </c>
      <c r="X131">
        <v>109.857928961515</v>
      </c>
      <c r="Y131">
        <v>16.160714601864999</v>
      </c>
      <c r="AA131">
        <v>115.068688492216</v>
      </c>
      <c r="AB131">
        <v>119.991682805141</v>
      </c>
      <c r="AC131">
        <v>116.27608950849699</v>
      </c>
      <c r="AD131" t="s">
        <v>287</v>
      </c>
      <c r="AE131">
        <v>1013377</v>
      </c>
      <c r="AF131">
        <v>123671</v>
      </c>
    </row>
    <row r="132" spans="1:32" x14ac:dyDescent="0.45">
      <c r="A132" t="s">
        <v>127</v>
      </c>
      <c r="B132" t="s">
        <v>52</v>
      </c>
      <c r="C132">
        <v>1736</v>
      </c>
      <c r="D132">
        <v>6821</v>
      </c>
      <c r="E132">
        <v>7671</v>
      </c>
      <c r="F132">
        <v>2214</v>
      </c>
      <c r="G132">
        <v>361</v>
      </c>
      <c r="H132">
        <v>1537</v>
      </c>
      <c r="I132">
        <v>30</v>
      </c>
      <c r="J132">
        <v>0.32458583699999999</v>
      </c>
      <c r="K132">
        <v>0.102985269</v>
      </c>
      <c r="L132">
        <v>4.8103245000000003E-2</v>
      </c>
      <c r="M132">
        <v>0.39832832699999998</v>
      </c>
      <c r="N132">
        <v>0.57880076199999997</v>
      </c>
      <c r="O132">
        <v>0.97712908899999995</v>
      </c>
      <c r="P132">
        <v>0.43899249819562097</v>
      </c>
      <c r="Q132">
        <v>530.88722717543806</v>
      </c>
      <c r="R132">
        <v>49</v>
      </c>
      <c r="S132">
        <v>82.647340505623603</v>
      </c>
      <c r="T132">
        <v>150.666986685052</v>
      </c>
      <c r="W132">
        <v>-3.1534909408073801</v>
      </c>
      <c r="X132">
        <v>32.345812857151003</v>
      </c>
      <c r="Y132">
        <v>-3.1534909408073801</v>
      </c>
      <c r="AA132">
        <v>116.829624367346</v>
      </c>
      <c r="AB132">
        <v>111.8880814162</v>
      </c>
      <c r="AC132">
        <v>141.91761531427801</v>
      </c>
      <c r="AD132" t="s">
        <v>127</v>
      </c>
      <c r="AE132">
        <v>1003311</v>
      </c>
      <c r="AF132">
        <v>113376</v>
      </c>
    </row>
    <row r="133" spans="1:32" x14ac:dyDescent="0.45">
      <c r="A133" t="s">
        <v>92</v>
      </c>
      <c r="B133" t="s">
        <v>27</v>
      </c>
      <c r="C133">
        <v>1673</v>
      </c>
      <c r="D133">
        <v>6711</v>
      </c>
      <c r="E133">
        <v>7658</v>
      </c>
      <c r="F133">
        <v>2296</v>
      </c>
      <c r="G133">
        <v>106</v>
      </c>
      <c r="H133">
        <v>1296</v>
      </c>
      <c r="I133">
        <v>256</v>
      </c>
      <c r="J133">
        <v>0.342124869</v>
      </c>
      <c r="K133">
        <v>0.10968921299999999</v>
      </c>
      <c r="L133">
        <v>3.1098915000000001E-2</v>
      </c>
      <c r="M133">
        <v>0.42332810799999998</v>
      </c>
      <c r="N133">
        <v>0.51914766800000001</v>
      </c>
      <c r="O133">
        <v>0.94247577599999999</v>
      </c>
      <c r="P133">
        <v>0.435825207779649</v>
      </c>
      <c r="Q133">
        <v>661.04370896019998</v>
      </c>
      <c r="R133">
        <v>-14</v>
      </c>
      <c r="S133">
        <v>79.499795318632295</v>
      </c>
      <c r="T133">
        <v>155.789210106952</v>
      </c>
      <c r="W133">
        <v>-22.8015605434775</v>
      </c>
      <c r="X133">
        <v>-16.129941413179001</v>
      </c>
      <c r="Y133">
        <v>-22.8015605434775</v>
      </c>
      <c r="AA133">
        <v>128.52632228053801</v>
      </c>
      <c r="AB133">
        <v>130.64561694878799</v>
      </c>
      <c r="AC133">
        <v>142.84320266619599</v>
      </c>
      <c r="AD133" t="s">
        <v>92</v>
      </c>
      <c r="AE133">
        <v>1001486</v>
      </c>
      <c r="AF133">
        <v>111524</v>
      </c>
    </row>
    <row r="134" spans="1:32" x14ac:dyDescent="0.45">
      <c r="A134" t="s">
        <v>167</v>
      </c>
      <c r="B134" t="s">
        <v>27</v>
      </c>
      <c r="C134">
        <v>1591</v>
      </c>
      <c r="D134">
        <v>6268</v>
      </c>
      <c r="E134">
        <v>7584</v>
      </c>
      <c r="F134">
        <v>2158</v>
      </c>
      <c r="G134">
        <v>40</v>
      </c>
      <c r="H134">
        <v>736</v>
      </c>
      <c r="I134">
        <v>912</v>
      </c>
      <c r="J134">
        <v>0.344288449</v>
      </c>
      <c r="K134">
        <v>0.156513713</v>
      </c>
      <c r="L134">
        <v>4.4653829999999999E-2</v>
      </c>
      <c r="M134">
        <v>0.455196182</v>
      </c>
      <c r="N134">
        <v>0.43203573699999998</v>
      </c>
      <c r="O134">
        <v>0.88723191899999998</v>
      </c>
      <c r="P134">
        <v>0.43280199060289598</v>
      </c>
      <c r="Q134">
        <v>506.77334223529601</v>
      </c>
      <c r="R134">
        <v>30</v>
      </c>
      <c r="S134">
        <v>70.310505137930207</v>
      </c>
      <c r="T134">
        <v>142.38361907634601</v>
      </c>
      <c r="W134">
        <v>85.494082568213301</v>
      </c>
      <c r="X134">
        <v>-49.814815044402998</v>
      </c>
      <c r="Y134">
        <v>85.494082568213301</v>
      </c>
      <c r="AA134">
        <v>122.572455255687</v>
      </c>
      <c r="AB134">
        <v>130.116520014515</v>
      </c>
      <c r="AC134">
        <v>114.569415150865</v>
      </c>
      <c r="AD134" t="s">
        <v>167</v>
      </c>
      <c r="AE134">
        <v>1005270</v>
      </c>
      <c r="AF134">
        <v>115386</v>
      </c>
    </row>
    <row r="135" spans="1:32" x14ac:dyDescent="0.45">
      <c r="A135" t="s">
        <v>112</v>
      </c>
      <c r="B135" t="s">
        <v>27</v>
      </c>
      <c r="C135">
        <v>1841</v>
      </c>
      <c r="D135">
        <v>6503</v>
      </c>
      <c r="E135">
        <v>7559</v>
      </c>
      <c r="F135">
        <v>1730</v>
      </c>
      <c r="G135">
        <v>374</v>
      </c>
      <c r="H135">
        <v>1159</v>
      </c>
      <c r="I135">
        <v>19</v>
      </c>
      <c r="J135">
        <v>0.26603106199999998</v>
      </c>
      <c r="K135">
        <v>0.12581029199999999</v>
      </c>
      <c r="L135">
        <v>0.116417515</v>
      </c>
      <c r="M135">
        <v>0.35927349800000002</v>
      </c>
      <c r="N135">
        <v>0.48854374900000003</v>
      </c>
      <c r="O135">
        <v>0.84781724700000005</v>
      </c>
      <c r="P135">
        <v>0.37255304312021098</v>
      </c>
      <c r="Q135">
        <v>288.04545474770299</v>
      </c>
      <c r="R135">
        <v>58</v>
      </c>
      <c r="S135">
        <v>49.187291423909002</v>
      </c>
      <c r="T135">
        <v>132.08319563260099</v>
      </c>
      <c r="W135">
        <v>-3.8950176214639201</v>
      </c>
      <c r="X135">
        <v>-35.3644722104072</v>
      </c>
      <c r="Y135">
        <v>-3.8950176214639201</v>
      </c>
      <c r="AA135">
        <v>103.253152377671</v>
      </c>
      <c r="AB135">
        <v>109.415512079531</v>
      </c>
      <c r="AC135">
        <v>123.435378629859</v>
      </c>
      <c r="AD135" t="s">
        <v>112</v>
      </c>
      <c r="AE135">
        <v>1002404</v>
      </c>
      <c r="AF135">
        <v>112455</v>
      </c>
    </row>
    <row r="136" spans="1:32" x14ac:dyDescent="0.45">
      <c r="A136" t="s">
        <v>191</v>
      </c>
      <c r="B136" t="s">
        <v>27</v>
      </c>
      <c r="C136">
        <v>1795</v>
      </c>
      <c r="D136">
        <v>6702</v>
      </c>
      <c r="E136">
        <v>7528</v>
      </c>
      <c r="F136">
        <v>2054</v>
      </c>
      <c r="G136">
        <v>78</v>
      </c>
      <c r="H136">
        <v>870</v>
      </c>
      <c r="I136">
        <v>51</v>
      </c>
      <c r="J136">
        <v>0.30647567799999997</v>
      </c>
      <c r="K136">
        <v>8.2492028999999994E-2</v>
      </c>
      <c r="L136">
        <v>3.8124335000000002E-2</v>
      </c>
      <c r="M136">
        <v>0.36739395499999999</v>
      </c>
      <c r="N136">
        <v>0.41375708700000002</v>
      </c>
      <c r="O136">
        <v>0.78115104199999996</v>
      </c>
      <c r="P136">
        <v>0.36222499190984803</v>
      </c>
      <c r="Q136">
        <v>104.574813087278</v>
      </c>
      <c r="R136">
        <v>20</v>
      </c>
      <c r="S136">
        <v>38.183148622996399</v>
      </c>
      <c r="T136">
        <v>110.78975363439</v>
      </c>
      <c r="W136">
        <v>-4.4671219226438499</v>
      </c>
      <c r="X136">
        <v>25.414621708914598</v>
      </c>
      <c r="Y136">
        <v>-4.4671219226438499</v>
      </c>
      <c r="AA136">
        <v>114.694251390552</v>
      </c>
      <c r="AB136">
        <v>105.92850789175</v>
      </c>
      <c r="AC136">
        <v>106.420036363579</v>
      </c>
      <c r="AD136" t="s">
        <v>191</v>
      </c>
      <c r="AE136">
        <v>1006783</v>
      </c>
      <c r="AF136">
        <v>116913</v>
      </c>
    </row>
    <row r="137" spans="1:32" x14ac:dyDescent="0.45">
      <c r="A137" t="s">
        <v>114</v>
      </c>
      <c r="B137" t="s">
        <v>27</v>
      </c>
      <c r="C137">
        <v>1725</v>
      </c>
      <c r="D137">
        <v>6795</v>
      </c>
      <c r="E137">
        <v>7452</v>
      </c>
      <c r="F137">
        <v>1999</v>
      </c>
      <c r="G137">
        <v>65</v>
      </c>
      <c r="H137">
        <v>983</v>
      </c>
      <c r="I137">
        <v>194</v>
      </c>
      <c r="J137">
        <v>0.29418690199999997</v>
      </c>
      <c r="K137">
        <v>5.7165860999999998E-2</v>
      </c>
      <c r="L137">
        <v>3.9408866000000001E-2</v>
      </c>
      <c r="M137">
        <v>0.34346338100000001</v>
      </c>
      <c r="N137">
        <v>0.40883002200000002</v>
      </c>
      <c r="O137">
        <v>0.75229340300000003</v>
      </c>
      <c r="P137">
        <v>0.357780329312958</v>
      </c>
      <c r="Q137">
        <v>108.219738090205</v>
      </c>
      <c r="R137">
        <v>121</v>
      </c>
      <c r="S137">
        <v>52.508504369437901</v>
      </c>
      <c r="T137">
        <v>110.87230715470901</v>
      </c>
      <c r="W137">
        <v>-13.128838194534101</v>
      </c>
      <c r="X137">
        <v>171.680271506309</v>
      </c>
      <c r="Y137">
        <v>-13.128838194534101</v>
      </c>
      <c r="AA137">
        <v>107.31905344188</v>
      </c>
      <c r="AB137">
        <v>102.990511186821</v>
      </c>
      <c r="AC137">
        <v>113.275402430231</v>
      </c>
      <c r="AD137" t="s">
        <v>114</v>
      </c>
      <c r="AE137">
        <v>1002455</v>
      </c>
      <c r="AF137">
        <v>112511</v>
      </c>
    </row>
    <row r="138" spans="1:32" x14ac:dyDescent="0.45">
      <c r="A138" t="s">
        <v>223</v>
      </c>
      <c r="B138" t="s">
        <v>27</v>
      </c>
      <c r="C138">
        <v>1884</v>
      </c>
      <c r="D138">
        <v>6443</v>
      </c>
      <c r="E138">
        <v>7371</v>
      </c>
      <c r="F138">
        <v>2011</v>
      </c>
      <c r="G138">
        <v>359</v>
      </c>
      <c r="H138">
        <v>1337</v>
      </c>
      <c r="I138">
        <v>28</v>
      </c>
      <c r="J138">
        <v>0.31212168200000001</v>
      </c>
      <c r="K138">
        <v>0.116130782</v>
      </c>
      <c r="L138">
        <v>7.1089403999999995E-2</v>
      </c>
      <c r="M138">
        <v>0.39708883099999998</v>
      </c>
      <c r="N138">
        <v>0.56200527700000003</v>
      </c>
      <c r="O138">
        <v>0.95909410799999995</v>
      </c>
      <c r="P138">
        <v>0.43294837642341899</v>
      </c>
      <c r="Q138">
        <v>509.024230044386</v>
      </c>
      <c r="R138">
        <v>18</v>
      </c>
      <c r="S138">
        <v>68.1268219978693</v>
      </c>
      <c r="T138">
        <v>155.06875178567699</v>
      </c>
      <c r="W138">
        <v>2.3566522635519501E-2</v>
      </c>
      <c r="X138">
        <v>-58.209875911474199</v>
      </c>
      <c r="Y138">
        <v>2.3566522635519501E-2</v>
      </c>
      <c r="AA138">
        <v>114.871555739168</v>
      </c>
      <c r="AB138">
        <v>116.22131378891901</v>
      </c>
      <c r="AC138">
        <v>143.80216184582</v>
      </c>
      <c r="AD138" t="s">
        <v>223</v>
      </c>
      <c r="AE138">
        <v>1009014</v>
      </c>
      <c r="AF138">
        <v>119207</v>
      </c>
    </row>
    <row r="139" spans="1:32" x14ac:dyDescent="0.45">
      <c r="A139" t="s">
        <v>200</v>
      </c>
      <c r="B139" t="s">
        <v>27</v>
      </c>
      <c r="C139">
        <v>1740</v>
      </c>
      <c r="D139">
        <v>6297</v>
      </c>
      <c r="E139">
        <v>7303</v>
      </c>
      <c r="F139">
        <v>1840</v>
      </c>
      <c r="G139">
        <v>178</v>
      </c>
      <c r="H139">
        <v>1191</v>
      </c>
      <c r="I139">
        <v>148</v>
      </c>
      <c r="J139">
        <v>0.29220263600000002</v>
      </c>
      <c r="K139">
        <v>0.118992194</v>
      </c>
      <c r="L139">
        <v>0.118307544</v>
      </c>
      <c r="M139">
        <v>0.379852511</v>
      </c>
      <c r="N139">
        <v>0.46657138300000001</v>
      </c>
      <c r="O139">
        <v>0.84642389399999995</v>
      </c>
      <c r="P139">
        <v>0.38739926230846</v>
      </c>
      <c r="Q139">
        <v>217.309610599134</v>
      </c>
      <c r="R139">
        <v>-4</v>
      </c>
      <c r="S139">
        <v>50.122387592046302</v>
      </c>
      <c r="T139">
        <v>121.172684957714</v>
      </c>
      <c r="W139">
        <v>-13.593820574809699</v>
      </c>
      <c r="X139">
        <v>49.003193363547297</v>
      </c>
      <c r="Y139">
        <v>-13.593820574809699</v>
      </c>
      <c r="AA139">
        <v>100.996593739243</v>
      </c>
      <c r="AB139">
        <v>105.780204170129</v>
      </c>
      <c r="AC139">
        <v>111.893717848343</v>
      </c>
      <c r="AD139" t="s">
        <v>200</v>
      </c>
      <c r="AE139">
        <v>1007422</v>
      </c>
      <c r="AF139">
        <v>117577</v>
      </c>
    </row>
    <row r="140" spans="1:32" x14ac:dyDescent="0.45">
      <c r="A140" t="s">
        <v>168</v>
      </c>
      <c r="B140" t="s">
        <v>27</v>
      </c>
      <c r="C140">
        <v>1990</v>
      </c>
      <c r="D140">
        <v>6432</v>
      </c>
      <c r="E140">
        <v>7297</v>
      </c>
      <c r="F140">
        <v>1912</v>
      </c>
      <c r="G140">
        <v>236</v>
      </c>
      <c r="H140">
        <v>1179</v>
      </c>
      <c r="I140">
        <v>28</v>
      </c>
      <c r="J140">
        <v>0.297263681</v>
      </c>
      <c r="K140">
        <v>9.6340962000000002E-2</v>
      </c>
      <c r="L140">
        <v>9.5518705999999995E-2</v>
      </c>
      <c r="M140">
        <v>0.369595536</v>
      </c>
      <c r="N140">
        <v>0.48880596999999998</v>
      </c>
      <c r="O140">
        <v>0.85840150599999998</v>
      </c>
      <c r="P140">
        <v>0.38934647561449698</v>
      </c>
      <c r="Q140">
        <v>252.94256397099301</v>
      </c>
      <c r="R140">
        <v>12</v>
      </c>
      <c r="S140">
        <v>53.698507738494698</v>
      </c>
      <c r="T140">
        <v>125.794847296428</v>
      </c>
      <c r="W140">
        <v>-2.6523071922128998</v>
      </c>
      <c r="X140">
        <v>65.913579452782798</v>
      </c>
      <c r="Y140">
        <v>-2.6523071922128998</v>
      </c>
      <c r="AA140">
        <v>103.493718396795</v>
      </c>
      <c r="AB140">
        <v>106.822330240829</v>
      </c>
      <c r="AC140">
        <v>119.896575517572</v>
      </c>
      <c r="AD140" t="s">
        <v>168</v>
      </c>
      <c r="AE140">
        <v>1005458</v>
      </c>
      <c r="AF140">
        <v>115572</v>
      </c>
    </row>
    <row r="141" spans="1:32" x14ac:dyDescent="0.45">
      <c r="A141" t="s">
        <v>73</v>
      </c>
      <c r="B141" t="s">
        <v>27</v>
      </c>
      <c r="C141">
        <v>1668</v>
      </c>
      <c r="D141">
        <v>6353</v>
      </c>
      <c r="E141">
        <v>7215</v>
      </c>
      <c r="F141">
        <v>2019</v>
      </c>
      <c r="G141">
        <v>238</v>
      </c>
      <c r="H141">
        <v>1164</v>
      </c>
      <c r="I141">
        <v>70</v>
      </c>
      <c r="J141">
        <v>0.31780261199999998</v>
      </c>
      <c r="K141">
        <v>0.10727650699999999</v>
      </c>
      <c r="L141">
        <v>7.1794870999999996E-2</v>
      </c>
      <c r="M141">
        <v>0.39469273700000002</v>
      </c>
      <c r="N141">
        <v>0.53360616999999999</v>
      </c>
      <c r="O141">
        <v>0.92829890699999995</v>
      </c>
      <c r="P141">
        <v>0.41709119033214098</v>
      </c>
      <c r="Q141">
        <v>312.74129519475798</v>
      </c>
      <c r="R141">
        <v>-32</v>
      </c>
      <c r="S141">
        <v>47.925894492401</v>
      </c>
      <c r="T141">
        <v>129.751247578814</v>
      </c>
      <c r="W141">
        <v>-18.411151218344401</v>
      </c>
      <c r="X141">
        <v>-56.925925675779503</v>
      </c>
      <c r="Y141">
        <v>-18.411151218344401</v>
      </c>
      <c r="AA141">
        <v>109.936043812427</v>
      </c>
      <c r="AB141">
        <v>109.37408990511901</v>
      </c>
      <c r="AC141">
        <v>126.46451038587701</v>
      </c>
      <c r="AD141" t="s">
        <v>73</v>
      </c>
      <c r="AE141">
        <v>1000378</v>
      </c>
      <c r="AF141">
        <v>110396</v>
      </c>
    </row>
    <row r="142" spans="1:32" x14ac:dyDescent="0.45">
      <c r="A142" t="s">
        <v>135</v>
      </c>
      <c r="B142" t="s">
        <v>27</v>
      </c>
      <c r="C142">
        <v>1783</v>
      </c>
      <c r="D142">
        <v>6137</v>
      </c>
      <c r="E142">
        <v>7210</v>
      </c>
      <c r="F142">
        <v>1659</v>
      </c>
      <c r="G142">
        <v>12</v>
      </c>
      <c r="H142">
        <v>538</v>
      </c>
      <c r="I142">
        <v>324</v>
      </c>
      <c r="J142">
        <v>0.27032752100000002</v>
      </c>
      <c r="K142">
        <v>0.107905686</v>
      </c>
      <c r="L142">
        <v>4.1544762999999998E-2</v>
      </c>
      <c r="M142">
        <v>0.35605406899999997</v>
      </c>
      <c r="N142">
        <v>0.33420237899999999</v>
      </c>
      <c r="O142">
        <v>0.69025644799999997</v>
      </c>
      <c r="P142">
        <v>0.34031563288424199</v>
      </c>
      <c r="Q142">
        <v>73.885218449530498</v>
      </c>
      <c r="R142">
        <v>127</v>
      </c>
      <c r="S142">
        <v>48.965943176419998</v>
      </c>
      <c r="T142">
        <v>108.810110386069</v>
      </c>
      <c r="W142">
        <v>12.9519216667395</v>
      </c>
      <c r="X142">
        <v>128.80246911197901</v>
      </c>
      <c r="Y142">
        <v>12.9519216667395</v>
      </c>
      <c r="AA142">
        <v>103.621950354894</v>
      </c>
      <c r="AB142">
        <v>109.216104520122</v>
      </c>
      <c r="AC142">
        <v>97.556906378403198</v>
      </c>
      <c r="AD142" t="s">
        <v>135</v>
      </c>
      <c r="AE142">
        <v>1003876</v>
      </c>
      <c r="AF142">
        <v>113949</v>
      </c>
    </row>
    <row r="143" spans="1:32" x14ac:dyDescent="0.45">
      <c r="A143" t="s">
        <v>196</v>
      </c>
      <c r="B143" t="s">
        <v>27</v>
      </c>
      <c r="C143">
        <v>1753</v>
      </c>
      <c r="D143">
        <v>6486</v>
      </c>
      <c r="E143">
        <v>7168</v>
      </c>
      <c r="F143">
        <v>2076</v>
      </c>
      <c r="G143">
        <v>300</v>
      </c>
      <c r="H143">
        <v>1201</v>
      </c>
      <c r="I143">
        <v>79</v>
      </c>
      <c r="J143">
        <v>0.32007400499999999</v>
      </c>
      <c r="K143">
        <v>8.3844866000000004E-2</v>
      </c>
      <c r="L143">
        <v>7.2684151000000002E-2</v>
      </c>
      <c r="M143">
        <v>0.37878574399999998</v>
      </c>
      <c r="N143">
        <v>0.54301572600000003</v>
      </c>
      <c r="O143">
        <v>0.92180147000000001</v>
      </c>
      <c r="P143">
        <v>0.41159172134678801</v>
      </c>
      <c r="Q143">
        <v>312.16395070717101</v>
      </c>
      <c r="R143">
        <v>-40</v>
      </c>
      <c r="S143">
        <v>42.7735713705313</v>
      </c>
      <c r="T143">
        <v>131.807133612413</v>
      </c>
      <c r="W143">
        <v>9.83633258391637</v>
      </c>
      <c r="X143">
        <v>-108.439295012503</v>
      </c>
      <c r="Y143">
        <v>9.83633258391637</v>
      </c>
      <c r="AA143">
        <v>111.461617456193</v>
      </c>
      <c r="AB143">
        <v>109.57848022268099</v>
      </c>
      <c r="AC143">
        <v>132.21330913024801</v>
      </c>
      <c r="AD143" t="s">
        <v>196</v>
      </c>
      <c r="AE143">
        <v>1006991</v>
      </c>
      <c r="AF143">
        <v>117141</v>
      </c>
    </row>
    <row r="144" spans="1:32" x14ac:dyDescent="0.45">
      <c r="A144" t="s">
        <v>283</v>
      </c>
      <c r="B144" t="s">
        <v>27</v>
      </c>
      <c r="C144">
        <v>1804</v>
      </c>
      <c r="D144">
        <v>6434</v>
      </c>
      <c r="E144">
        <v>7145</v>
      </c>
      <c r="F144">
        <v>1687</v>
      </c>
      <c r="G144">
        <v>31</v>
      </c>
      <c r="H144">
        <v>782</v>
      </c>
      <c r="I144">
        <v>336</v>
      </c>
      <c r="J144">
        <v>0.26220080800000001</v>
      </c>
      <c r="K144">
        <v>5.8222533E-2</v>
      </c>
      <c r="L144">
        <v>5.4320087000000003E-2</v>
      </c>
      <c r="M144">
        <v>0.308017492</v>
      </c>
      <c r="N144">
        <v>0.35296860400000002</v>
      </c>
      <c r="O144">
        <v>0.66098609600000002</v>
      </c>
      <c r="P144">
        <v>0.31916407396251101</v>
      </c>
      <c r="Q144">
        <v>-32.005169943988001</v>
      </c>
      <c r="R144">
        <v>180</v>
      </c>
      <c r="S144">
        <v>55.464347709806603</v>
      </c>
      <c r="T144">
        <v>96.039846372100897</v>
      </c>
      <c r="W144">
        <v>25.6148568131029</v>
      </c>
      <c r="X144">
        <v>288.69636446237502</v>
      </c>
      <c r="Y144">
        <v>25.6148568131029</v>
      </c>
      <c r="AA144">
        <v>99.623785033444904</v>
      </c>
      <c r="AB144">
        <v>93.644446987547994</v>
      </c>
      <c r="AC144">
        <v>102.417592921916</v>
      </c>
      <c r="AD144" t="s">
        <v>283</v>
      </c>
      <c r="AE144">
        <v>1013075</v>
      </c>
      <c r="AF144">
        <v>123353</v>
      </c>
    </row>
    <row r="145" spans="1:32" x14ac:dyDescent="0.45">
      <c r="A145" t="s">
        <v>281</v>
      </c>
      <c r="B145" t="s">
        <v>176</v>
      </c>
      <c r="C145">
        <v>1721</v>
      </c>
      <c r="D145">
        <v>6428</v>
      </c>
      <c r="E145">
        <v>7111</v>
      </c>
      <c r="F145">
        <v>2193</v>
      </c>
      <c r="G145">
        <v>154</v>
      </c>
      <c r="H145">
        <v>1078</v>
      </c>
      <c r="I145">
        <v>56</v>
      </c>
      <c r="J145">
        <v>0.34116365799999998</v>
      </c>
      <c r="K145">
        <v>7.5516804000000007E-2</v>
      </c>
      <c r="L145">
        <v>6.3141611E-2</v>
      </c>
      <c r="M145">
        <v>0.39274447899999998</v>
      </c>
      <c r="N145">
        <v>0.505911636</v>
      </c>
      <c r="O145">
        <v>0.89865611499999998</v>
      </c>
      <c r="P145">
        <v>0.40713869436511202</v>
      </c>
      <c r="Q145">
        <v>349.77350223716599</v>
      </c>
      <c r="R145">
        <v>73</v>
      </c>
      <c r="S145">
        <v>57.1788462780749</v>
      </c>
      <c r="T145">
        <v>135.72605183036299</v>
      </c>
      <c r="W145">
        <v>1.8523322682594801</v>
      </c>
      <c r="X145">
        <v>4.1234578564762998</v>
      </c>
      <c r="Y145">
        <v>1.8523322682594801</v>
      </c>
      <c r="AA145">
        <v>117.168260696852</v>
      </c>
      <c r="AB145">
        <v>112.51369234104</v>
      </c>
      <c r="AC145">
        <v>121.928731204757</v>
      </c>
      <c r="AD145" t="s">
        <v>281</v>
      </c>
      <c r="AE145">
        <v>1012927</v>
      </c>
      <c r="AF145">
        <v>123203</v>
      </c>
    </row>
    <row r="146" spans="1:32" x14ac:dyDescent="0.45">
      <c r="A146" t="s">
        <v>140</v>
      </c>
      <c r="B146" t="s">
        <v>27</v>
      </c>
      <c r="C146">
        <v>1884</v>
      </c>
      <c r="D146">
        <v>6028</v>
      </c>
      <c r="E146">
        <v>7072</v>
      </c>
      <c r="F146">
        <v>1692</v>
      </c>
      <c r="G146">
        <v>28</v>
      </c>
      <c r="H146">
        <v>734</v>
      </c>
      <c r="I146">
        <v>29</v>
      </c>
      <c r="J146">
        <v>0.28069011199999999</v>
      </c>
      <c r="K146">
        <v>0.131645927</v>
      </c>
      <c r="L146">
        <v>3.9168552000000002E-2</v>
      </c>
      <c r="M146">
        <v>0.37781604200000002</v>
      </c>
      <c r="N146">
        <v>0.36330457799999999</v>
      </c>
      <c r="O146">
        <v>0.74112062000000001</v>
      </c>
      <c r="P146">
        <v>0.35388733373685199</v>
      </c>
      <c r="Q146">
        <v>-14.7624097174703</v>
      </c>
      <c r="R146">
        <v>-3</v>
      </c>
      <c r="S146">
        <v>27.4801984609526</v>
      </c>
      <c r="T146">
        <v>98.372843602370494</v>
      </c>
      <c r="W146">
        <v>-16.267759413574801</v>
      </c>
      <c r="X146">
        <v>52.740740001201601</v>
      </c>
      <c r="Y146">
        <v>-16.267759413574801</v>
      </c>
      <c r="AA146">
        <v>99.4379854228646</v>
      </c>
      <c r="AB146">
        <v>106.43803284594399</v>
      </c>
      <c r="AC146">
        <v>88.749812267411301</v>
      </c>
      <c r="AD146" t="s">
        <v>140</v>
      </c>
      <c r="AE146">
        <v>1004007</v>
      </c>
      <c r="AF146">
        <v>114086</v>
      </c>
    </row>
    <row r="147" spans="1:32" x14ac:dyDescent="0.45">
      <c r="A147" t="s">
        <v>126</v>
      </c>
      <c r="B147" t="s">
        <v>52</v>
      </c>
      <c r="C147">
        <v>1789</v>
      </c>
      <c r="D147">
        <v>6300</v>
      </c>
      <c r="E147">
        <v>7060</v>
      </c>
      <c r="F147">
        <v>1969</v>
      </c>
      <c r="G147">
        <v>202</v>
      </c>
      <c r="H147">
        <v>1209</v>
      </c>
      <c r="I147">
        <v>37</v>
      </c>
      <c r="J147">
        <v>0.31253968199999999</v>
      </c>
      <c r="K147">
        <v>9.6033993999999998E-2</v>
      </c>
      <c r="L147">
        <v>4.0934843999999998E-2</v>
      </c>
      <c r="M147">
        <v>0.38208018199999999</v>
      </c>
      <c r="N147">
        <v>0.48603174599999999</v>
      </c>
      <c r="O147">
        <v>0.86811192800000003</v>
      </c>
      <c r="P147">
        <v>0.39593301930531599</v>
      </c>
      <c r="Q147">
        <v>256.673052223262</v>
      </c>
      <c r="R147">
        <v>20</v>
      </c>
      <c r="S147">
        <v>56.107080756703503</v>
      </c>
      <c r="T147">
        <v>125.575364702556</v>
      </c>
      <c r="W147">
        <v>-11.559013644000499</v>
      </c>
      <c r="X147">
        <v>72.716048464178996</v>
      </c>
      <c r="Y147">
        <v>-11.559013644000499</v>
      </c>
      <c r="AA147">
        <v>109.765875504099</v>
      </c>
      <c r="AB147">
        <v>106.929447041309</v>
      </c>
      <c r="AC147">
        <v>116.831175320708</v>
      </c>
      <c r="AD147" t="s">
        <v>126</v>
      </c>
      <c r="AE147">
        <v>1003271</v>
      </c>
      <c r="AF147">
        <v>113340</v>
      </c>
    </row>
    <row r="148" spans="1:32" x14ac:dyDescent="0.45">
      <c r="A148" t="s">
        <v>86</v>
      </c>
      <c r="B148" t="s">
        <v>27</v>
      </c>
      <c r="C148">
        <v>1646</v>
      </c>
      <c r="D148">
        <v>6029</v>
      </c>
      <c r="E148">
        <v>7023</v>
      </c>
      <c r="F148">
        <v>1779</v>
      </c>
      <c r="G148">
        <v>68</v>
      </c>
      <c r="H148">
        <v>789</v>
      </c>
      <c r="I148">
        <v>51</v>
      </c>
      <c r="J148">
        <v>0.29507380900000002</v>
      </c>
      <c r="K148">
        <v>0.11334187599999999</v>
      </c>
      <c r="L148">
        <v>4.3998291000000002E-2</v>
      </c>
      <c r="M148">
        <v>0.38037614800000003</v>
      </c>
      <c r="N148">
        <v>0.41466246400000001</v>
      </c>
      <c r="O148">
        <v>0.79503861200000003</v>
      </c>
      <c r="P148">
        <v>0.37521825243943902</v>
      </c>
      <c r="Q148">
        <v>189.533822080291</v>
      </c>
      <c r="R148">
        <v>118</v>
      </c>
      <c r="S148">
        <v>64.371437935987402</v>
      </c>
      <c r="T148">
        <v>121.991255983142</v>
      </c>
      <c r="W148">
        <v>-15.103254113812</v>
      </c>
      <c r="X148">
        <v>212.50020110234601</v>
      </c>
      <c r="Y148">
        <v>-15.103254113812</v>
      </c>
      <c r="AA148">
        <v>109.762405658909</v>
      </c>
      <c r="AB148">
        <v>109.864368079719</v>
      </c>
      <c r="AC148">
        <v>107.45344575166401</v>
      </c>
      <c r="AD148" t="s">
        <v>86</v>
      </c>
      <c r="AE148">
        <v>1001234</v>
      </c>
      <c r="AF148">
        <v>111272</v>
      </c>
    </row>
    <row r="149" spans="1:32" x14ac:dyDescent="0.45">
      <c r="A149" t="s">
        <v>297</v>
      </c>
      <c r="B149" t="s">
        <v>27</v>
      </c>
      <c r="C149">
        <v>1560</v>
      </c>
      <c r="D149">
        <v>6624</v>
      </c>
      <c r="E149">
        <v>6972</v>
      </c>
      <c r="F149">
        <v>2066</v>
      </c>
      <c r="G149">
        <v>23</v>
      </c>
      <c r="H149">
        <v>977</v>
      </c>
      <c r="I149">
        <v>57</v>
      </c>
      <c r="J149">
        <v>0.31189613500000002</v>
      </c>
      <c r="K149">
        <v>4.4033274999999997E-2</v>
      </c>
      <c r="L149">
        <v>3.1698220999999999E-2</v>
      </c>
      <c r="M149">
        <v>0.34624211100000002</v>
      </c>
      <c r="N149">
        <v>0.391757246</v>
      </c>
      <c r="O149">
        <v>0.73799935699999997</v>
      </c>
      <c r="P149">
        <v>0.34292567726940598</v>
      </c>
      <c r="Q149">
        <v>229.80812660904201</v>
      </c>
      <c r="R149">
        <v>-19</v>
      </c>
      <c r="S149">
        <v>41.0682616506923</v>
      </c>
      <c r="T149">
        <v>120.910055480765</v>
      </c>
      <c r="W149">
        <v>-22.45448752027</v>
      </c>
      <c r="X149">
        <v>10.6721673458814</v>
      </c>
      <c r="Y149">
        <v>-22.45448752027</v>
      </c>
      <c r="AA149">
        <v>118.18028777982001</v>
      </c>
      <c r="AB149">
        <v>116.23208620667999</v>
      </c>
      <c r="AC149">
        <v>112.79440997551799</v>
      </c>
      <c r="AD149" t="s">
        <v>297</v>
      </c>
      <c r="AE149">
        <v>1013860</v>
      </c>
      <c r="AF149">
        <v>124175</v>
      </c>
    </row>
    <row r="150" spans="1:32" x14ac:dyDescent="0.45">
      <c r="A150" t="s">
        <v>128</v>
      </c>
      <c r="B150" t="s">
        <v>27</v>
      </c>
      <c r="C150">
        <v>1674</v>
      </c>
      <c r="D150">
        <v>5883</v>
      </c>
      <c r="E150">
        <v>6913</v>
      </c>
      <c r="F150">
        <v>1697</v>
      </c>
      <c r="G150">
        <v>273</v>
      </c>
      <c r="H150">
        <v>1099</v>
      </c>
      <c r="I150">
        <v>64</v>
      </c>
      <c r="J150">
        <v>0.28845826899999999</v>
      </c>
      <c r="K150">
        <v>0.136698972</v>
      </c>
      <c r="L150">
        <v>0.16042526100000001</v>
      </c>
      <c r="M150">
        <v>0.38909038099999999</v>
      </c>
      <c r="N150">
        <v>0.49906510199999998</v>
      </c>
      <c r="O150">
        <v>0.88815548300000002</v>
      </c>
      <c r="P150">
        <v>0.401892464504985</v>
      </c>
      <c r="Q150">
        <v>343.93249219971199</v>
      </c>
      <c r="R150">
        <v>28</v>
      </c>
      <c r="S150">
        <v>60.830648086262698</v>
      </c>
      <c r="T150">
        <v>139.92509294300001</v>
      </c>
      <c r="W150">
        <v>0.15062181046232501</v>
      </c>
      <c r="X150">
        <v>21.582421299535699</v>
      </c>
      <c r="Y150">
        <v>0.15062181046232501</v>
      </c>
      <c r="AA150">
        <v>107.450999173322</v>
      </c>
      <c r="AB150">
        <v>111.73216983853</v>
      </c>
      <c r="AC150">
        <v>126.78726436379</v>
      </c>
      <c r="AD150" t="s">
        <v>128</v>
      </c>
      <c r="AE150">
        <v>1003346</v>
      </c>
      <c r="AF150">
        <v>113411</v>
      </c>
    </row>
    <row r="151" spans="1:32" x14ac:dyDescent="0.45">
      <c r="A151" t="s">
        <v>234</v>
      </c>
      <c r="B151" t="s">
        <v>65</v>
      </c>
      <c r="C151">
        <v>1676</v>
      </c>
      <c r="D151">
        <v>6301</v>
      </c>
      <c r="E151">
        <v>6879</v>
      </c>
      <c r="F151">
        <v>1917</v>
      </c>
      <c r="G151">
        <v>220</v>
      </c>
      <c r="H151">
        <v>947</v>
      </c>
      <c r="I151">
        <v>86</v>
      </c>
      <c r="J151">
        <v>0.30423742199999998</v>
      </c>
      <c r="K151">
        <v>6.5125744999999999E-2</v>
      </c>
      <c r="L151">
        <v>9.3763628000000002E-2</v>
      </c>
      <c r="M151">
        <v>0.35309541100000003</v>
      </c>
      <c r="N151">
        <v>0.47643231200000002</v>
      </c>
      <c r="O151">
        <v>0.82952772299999999</v>
      </c>
      <c r="P151">
        <v>0.36470939714228101</v>
      </c>
      <c r="Q151">
        <v>221.62998707801501</v>
      </c>
      <c r="R151">
        <v>56</v>
      </c>
      <c r="S151">
        <v>40.668001072410398</v>
      </c>
      <c r="T151">
        <v>128.862272252336</v>
      </c>
      <c r="U151">
        <v>-2.6759613156318598</v>
      </c>
      <c r="V151">
        <v>-0.25956937318740703</v>
      </c>
      <c r="W151">
        <v>-1.2131914134988599</v>
      </c>
      <c r="X151">
        <v>-47.959149900823803</v>
      </c>
      <c r="Y151">
        <v>-1.2131914134988599</v>
      </c>
      <c r="AA151">
        <v>120.43333443622301</v>
      </c>
      <c r="AB151">
        <v>109.467172092048</v>
      </c>
      <c r="AC151">
        <v>125.366112814025</v>
      </c>
      <c r="AD151" t="s">
        <v>234</v>
      </c>
      <c r="AE151">
        <v>1009772</v>
      </c>
      <c r="AF151">
        <v>119980</v>
      </c>
    </row>
    <row r="152" spans="1:32" x14ac:dyDescent="0.45">
      <c r="A152" t="s">
        <v>251</v>
      </c>
      <c r="B152" t="s">
        <v>52</v>
      </c>
      <c r="C152">
        <v>1661</v>
      </c>
      <c r="D152">
        <v>5816</v>
      </c>
      <c r="E152">
        <v>6711</v>
      </c>
      <c r="F152">
        <v>1588</v>
      </c>
      <c r="G152">
        <v>38</v>
      </c>
      <c r="H152">
        <v>563</v>
      </c>
      <c r="I152">
        <v>149</v>
      </c>
      <c r="J152">
        <v>0.27303988899999998</v>
      </c>
      <c r="K152">
        <v>9.7004916999999996E-2</v>
      </c>
      <c r="L152">
        <v>5.9305616999999998E-2</v>
      </c>
      <c r="M152">
        <v>0.35102792199999999</v>
      </c>
      <c r="N152">
        <v>0.35505502</v>
      </c>
      <c r="O152">
        <v>0.70608294199999999</v>
      </c>
      <c r="P152">
        <v>0.335269721497855</v>
      </c>
      <c r="Q152">
        <v>-31.2566388892749</v>
      </c>
      <c r="R152">
        <v>107</v>
      </c>
      <c r="S152">
        <v>41.373214424317801</v>
      </c>
      <c r="T152">
        <v>95.826843512849607</v>
      </c>
      <c r="W152">
        <v>5.2915728841908196</v>
      </c>
      <c r="X152">
        <v>207.935069203376</v>
      </c>
      <c r="Y152">
        <v>5.2915728841908196</v>
      </c>
      <c r="AA152">
        <v>101.613259957482</v>
      </c>
      <c r="AB152">
        <v>100.437669534994</v>
      </c>
      <c r="AC152">
        <v>90.720360802305507</v>
      </c>
      <c r="AD152" t="s">
        <v>251</v>
      </c>
      <c r="AE152">
        <v>1011011</v>
      </c>
      <c r="AF152">
        <v>121257</v>
      </c>
    </row>
    <row r="153" spans="1:32" x14ac:dyDescent="0.45">
      <c r="A153" t="s">
        <v>180</v>
      </c>
      <c r="B153" t="s">
        <v>176</v>
      </c>
      <c r="C153">
        <v>1656</v>
      </c>
      <c r="D153">
        <v>6086</v>
      </c>
      <c r="E153">
        <v>6679</v>
      </c>
      <c r="F153">
        <v>1768</v>
      </c>
      <c r="G153">
        <v>135</v>
      </c>
      <c r="H153">
        <v>929</v>
      </c>
      <c r="I153">
        <v>71</v>
      </c>
      <c r="J153">
        <v>0.29050279299999998</v>
      </c>
      <c r="K153">
        <v>6.1685880999999998E-2</v>
      </c>
      <c r="L153">
        <v>8.4593502000000001E-2</v>
      </c>
      <c r="M153">
        <v>0.33650891199999999</v>
      </c>
      <c r="N153">
        <v>0.43312520500000001</v>
      </c>
      <c r="O153">
        <v>0.76963411699999995</v>
      </c>
      <c r="P153">
        <v>0.35119111019002902</v>
      </c>
      <c r="Q153">
        <v>14.965339216953</v>
      </c>
      <c r="R153">
        <v>139</v>
      </c>
      <c r="S153">
        <v>46.174665231519903</v>
      </c>
      <c r="T153">
        <v>101.326853800272</v>
      </c>
      <c r="W153">
        <v>4.0617973323678598</v>
      </c>
      <c r="X153">
        <v>226.814236864447</v>
      </c>
      <c r="Y153">
        <v>4.0617973323678598</v>
      </c>
      <c r="AA153">
        <v>99.6157379657935</v>
      </c>
      <c r="AB153">
        <v>96.042302741348493</v>
      </c>
      <c r="AC153">
        <v>104.665237434311</v>
      </c>
      <c r="AD153" t="s">
        <v>180</v>
      </c>
      <c r="AE153">
        <v>1006314</v>
      </c>
      <c r="AF153">
        <v>116445</v>
      </c>
    </row>
    <row r="154" spans="1:32" x14ac:dyDescent="0.45">
      <c r="A154" t="s">
        <v>75</v>
      </c>
      <c r="B154" t="s">
        <v>27</v>
      </c>
      <c r="C154">
        <v>1575</v>
      </c>
      <c r="D154">
        <v>5984</v>
      </c>
      <c r="E154">
        <v>6660</v>
      </c>
      <c r="F154">
        <v>1838</v>
      </c>
      <c r="G154">
        <v>96</v>
      </c>
      <c r="H154">
        <v>987</v>
      </c>
      <c r="I154">
        <v>235</v>
      </c>
      <c r="J154">
        <v>0.30715240599999999</v>
      </c>
      <c r="K154">
        <v>7.1021021000000004E-2</v>
      </c>
      <c r="L154">
        <v>4.4411908E-2</v>
      </c>
      <c r="M154">
        <v>0.36284001799999999</v>
      </c>
      <c r="N154">
        <v>0.44234625599999999</v>
      </c>
      <c r="O154">
        <v>0.80518627399999998</v>
      </c>
      <c r="P154">
        <v>0.38395363050286102</v>
      </c>
      <c r="Q154">
        <v>250.95537932207901</v>
      </c>
      <c r="R154">
        <v>35</v>
      </c>
      <c r="S154">
        <v>60.136404948243502</v>
      </c>
      <c r="T154">
        <v>133.669551945574</v>
      </c>
      <c r="W154">
        <v>-0.27985223289579098</v>
      </c>
      <c r="X154">
        <v>82.777776688337298</v>
      </c>
      <c r="Y154">
        <v>-0.27985223289579098</v>
      </c>
      <c r="AA154">
        <v>115.65582788337299</v>
      </c>
      <c r="AB154">
        <v>108.603400638135</v>
      </c>
      <c r="AC154">
        <v>126.838761596281</v>
      </c>
      <c r="AD154" t="s">
        <v>75</v>
      </c>
      <c r="AE154">
        <v>1000453</v>
      </c>
      <c r="AF154">
        <v>110480</v>
      </c>
    </row>
    <row r="155" spans="1:32" x14ac:dyDescent="0.45">
      <c r="A155" t="s">
        <v>192</v>
      </c>
      <c r="B155" t="s">
        <v>27</v>
      </c>
      <c r="C155">
        <v>1622</v>
      </c>
      <c r="D155">
        <v>5993</v>
      </c>
      <c r="E155">
        <v>6565</v>
      </c>
      <c r="F155">
        <v>1778</v>
      </c>
      <c r="G155">
        <v>148</v>
      </c>
      <c r="H155">
        <v>1020</v>
      </c>
      <c r="I155">
        <v>65</v>
      </c>
      <c r="J155">
        <v>0.29667945899999998</v>
      </c>
      <c r="K155">
        <v>5.8796648E-2</v>
      </c>
      <c r="L155">
        <v>0.105712109</v>
      </c>
      <c r="M155">
        <v>0.34212579900000001</v>
      </c>
      <c r="N155">
        <v>0.452361087</v>
      </c>
      <c r="O155">
        <v>0.79448688599999995</v>
      </c>
      <c r="P155">
        <v>0.363078994527331</v>
      </c>
      <c r="Q155">
        <v>78.292725778567302</v>
      </c>
      <c r="R155">
        <v>52</v>
      </c>
      <c r="S155">
        <v>29.215255083408898</v>
      </c>
      <c r="T155">
        <v>108.78189222908</v>
      </c>
      <c r="W155">
        <v>-5.8232205503154502</v>
      </c>
      <c r="X155">
        <v>-4.3760194331407503</v>
      </c>
      <c r="Y155">
        <v>-5.8232205503154502</v>
      </c>
      <c r="AA155">
        <v>101.181803281282</v>
      </c>
      <c r="AB155">
        <v>97.636365065149604</v>
      </c>
      <c r="AC155">
        <v>110.36520085908199</v>
      </c>
      <c r="AD155" t="s">
        <v>192</v>
      </c>
      <c r="AE155">
        <v>1006799</v>
      </c>
      <c r="AF155">
        <v>116942</v>
      </c>
    </row>
    <row r="156" spans="1:32" x14ac:dyDescent="0.45">
      <c r="A156" t="s">
        <v>156</v>
      </c>
      <c r="B156" t="s">
        <v>27</v>
      </c>
      <c r="C156">
        <v>1566</v>
      </c>
      <c r="D156">
        <v>5707</v>
      </c>
      <c r="E156">
        <v>6536</v>
      </c>
      <c r="F156">
        <v>1530</v>
      </c>
      <c r="G156">
        <v>253</v>
      </c>
      <c r="H156">
        <v>975</v>
      </c>
      <c r="I156">
        <v>89</v>
      </c>
      <c r="J156">
        <v>0.26809181700000001</v>
      </c>
      <c r="K156">
        <v>0.11612607</v>
      </c>
      <c r="L156">
        <v>0.10740514</v>
      </c>
      <c r="M156">
        <v>0.356889915</v>
      </c>
      <c r="N156">
        <v>0.46556859900000003</v>
      </c>
      <c r="O156">
        <v>0.82245851400000003</v>
      </c>
      <c r="P156">
        <v>0.37973456896663699</v>
      </c>
      <c r="Q156">
        <v>168.85262498179301</v>
      </c>
      <c r="R156">
        <v>150</v>
      </c>
      <c r="S156">
        <v>60.366272406240803</v>
      </c>
      <c r="T156">
        <v>119.983520990942</v>
      </c>
      <c r="W156">
        <v>-12.016395301557999</v>
      </c>
      <c r="X156">
        <v>209.52445173263499</v>
      </c>
      <c r="Y156">
        <v>-12.016395301557999</v>
      </c>
      <c r="AA156">
        <v>98.347670790933293</v>
      </c>
      <c r="AB156">
        <v>101.61858759039499</v>
      </c>
      <c r="AC156">
        <v>117.29388882017101</v>
      </c>
      <c r="AD156" t="s">
        <v>156</v>
      </c>
      <c r="AE156">
        <v>1004874</v>
      </c>
      <c r="AF156">
        <v>114967</v>
      </c>
    </row>
    <row r="157" spans="1:32" x14ac:dyDescent="0.45">
      <c r="A157" t="s">
        <v>115</v>
      </c>
      <c r="B157" t="s">
        <v>52</v>
      </c>
      <c r="C157">
        <v>1455</v>
      </c>
      <c r="D157">
        <v>5746</v>
      </c>
      <c r="E157">
        <v>6507</v>
      </c>
      <c r="F157">
        <v>1866</v>
      </c>
      <c r="G157">
        <v>58</v>
      </c>
      <c r="H157">
        <v>632</v>
      </c>
      <c r="I157">
        <v>96</v>
      </c>
      <c r="J157">
        <v>0.32474765</v>
      </c>
      <c r="K157">
        <v>0.102966036</v>
      </c>
      <c r="L157">
        <v>4.2723220999999999E-2</v>
      </c>
      <c r="M157">
        <v>0.39685994000000002</v>
      </c>
      <c r="N157">
        <v>0.46240863199999999</v>
      </c>
      <c r="O157">
        <v>0.85926857199999995</v>
      </c>
      <c r="P157">
        <v>0.39493435245084202</v>
      </c>
      <c r="Q157">
        <v>238.07937916775001</v>
      </c>
      <c r="R157">
        <v>6</v>
      </c>
      <c r="S157">
        <v>41.522482399140401</v>
      </c>
      <c r="T157">
        <v>125.76333808266099</v>
      </c>
      <c r="W157">
        <v>-20.175346706877399</v>
      </c>
      <c r="X157">
        <v>-27.746600627899099</v>
      </c>
      <c r="Y157">
        <v>-20.175346706877399</v>
      </c>
      <c r="AA157">
        <v>111.879802413934</v>
      </c>
      <c r="AB157">
        <v>110.586852951335</v>
      </c>
      <c r="AC157">
        <v>111.359202950884</v>
      </c>
      <c r="AD157" t="s">
        <v>115</v>
      </c>
      <c r="AE157">
        <v>1002478</v>
      </c>
      <c r="AF157">
        <v>112533</v>
      </c>
    </row>
    <row r="158" spans="1:32" x14ac:dyDescent="0.45">
      <c r="A158" t="s">
        <v>282</v>
      </c>
      <c r="B158" t="s">
        <v>27</v>
      </c>
      <c r="C158">
        <v>1407</v>
      </c>
      <c r="D158">
        <v>5984</v>
      </c>
      <c r="E158">
        <v>6502</v>
      </c>
      <c r="F158">
        <v>1979</v>
      </c>
      <c r="G158">
        <v>127</v>
      </c>
      <c r="H158">
        <v>1299</v>
      </c>
      <c r="I158">
        <v>229</v>
      </c>
      <c r="J158">
        <v>0.33071524000000002</v>
      </c>
      <c r="K158">
        <v>6.9209474000000007E-2</v>
      </c>
      <c r="L158">
        <v>3.5373296999999998E-2</v>
      </c>
      <c r="M158">
        <v>0.38356164300000001</v>
      </c>
      <c r="N158">
        <v>0.50467914400000002</v>
      </c>
      <c r="O158">
        <v>0.88824078699999998</v>
      </c>
      <c r="P158">
        <v>0.40922631334117199</v>
      </c>
      <c r="Q158">
        <v>374.60241309970098</v>
      </c>
      <c r="R158">
        <v>11</v>
      </c>
      <c r="S158">
        <v>44.105095022588799</v>
      </c>
      <c r="T158">
        <v>135.646541455804</v>
      </c>
      <c r="W158">
        <v>-20.5175540652126</v>
      </c>
      <c r="X158">
        <v>-75.514261052012401</v>
      </c>
      <c r="Y158">
        <v>-20.5175540652126</v>
      </c>
      <c r="AA158">
        <v>120.774020801334</v>
      </c>
      <c r="AB158">
        <v>112.94496036911301</v>
      </c>
      <c r="AC158">
        <v>134.72486189204801</v>
      </c>
      <c r="AD158" t="s">
        <v>282</v>
      </c>
      <c r="AE158">
        <v>1013024</v>
      </c>
      <c r="AF158">
        <v>123303</v>
      </c>
    </row>
    <row r="159" spans="1:32" x14ac:dyDescent="0.45">
      <c r="A159" t="s">
        <v>193</v>
      </c>
      <c r="B159" t="s">
        <v>27</v>
      </c>
      <c r="C159">
        <v>1455</v>
      </c>
      <c r="D159">
        <v>5894</v>
      </c>
      <c r="E159">
        <v>6455</v>
      </c>
      <c r="F159">
        <v>1813</v>
      </c>
      <c r="G159">
        <v>69</v>
      </c>
      <c r="H159">
        <v>950</v>
      </c>
      <c r="I159">
        <v>368</v>
      </c>
      <c r="J159">
        <v>0.30760094999999998</v>
      </c>
      <c r="K159">
        <v>8.5050347999999998E-2</v>
      </c>
      <c r="L159">
        <v>6.4756003000000006E-2</v>
      </c>
      <c r="M159">
        <v>0.36777691699999998</v>
      </c>
      <c r="N159">
        <v>0.43824227999999998</v>
      </c>
      <c r="O159">
        <v>0.80601919700000002</v>
      </c>
      <c r="P159">
        <v>0.37457215442480102</v>
      </c>
      <c r="Q159">
        <v>297.61014494590802</v>
      </c>
      <c r="R159">
        <v>-44</v>
      </c>
      <c r="S159">
        <v>45.077834004242</v>
      </c>
      <c r="T159">
        <v>130.58352409446101</v>
      </c>
      <c r="W159">
        <v>30.2446607705205</v>
      </c>
      <c r="X159">
        <v>-60.381970332935403</v>
      </c>
      <c r="Y159">
        <v>30.2446607705205</v>
      </c>
      <c r="AA159">
        <v>118.58224082554599</v>
      </c>
      <c r="AB159">
        <v>119.95254224895599</v>
      </c>
      <c r="AC159">
        <v>124.76461637540901</v>
      </c>
      <c r="AD159" t="s">
        <v>193</v>
      </c>
      <c r="AE159">
        <v>1006806</v>
      </c>
      <c r="AF159">
        <v>116953</v>
      </c>
    </row>
    <row r="160" spans="1:32" x14ac:dyDescent="0.45">
      <c r="A160" t="s">
        <v>143</v>
      </c>
      <c r="B160" t="s">
        <v>27</v>
      </c>
      <c r="C160">
        <v>1483</v>
      </c>
      <c r="D160">
        <v>5597</v>
      </c>
      <c r="E160">
        <v>6414</v>
      </c>
      <c r="F160">
        <v>1752</v>
      </c>
      <c r="G160">
        <v>48</v>
      </c>
      <c r="H160">
        <v>756</v>
      </c>
      <c r="I160">
        <v>330</v>
      </c>
      <c r="J160">
        <v>0.31302483399999997</v>
      </c>
      <c r="K160">
        <v>9.3077642000000002E-2</v>
      </c>
      <c r="M160">
        <v>0.38900365399999998</v>
      </c>
      <c r="N160">
        <v>0.44523852000000003</v>
      </c>
      <c r="O160">
        <v>0.834242174</v>
      </c>
      <c r="P160">
        <v>0.39883106459158801</v>
      </c>
      <c r="Q160">
        <v>349.03288459197501</v>
      </c>
      <c r="R160">
        <v>30</v>
      </c>
      <c r="S160">
        <v>56.0383319089526</v>
      </c>
      <c r="T160">
        <v>145.30653256151999</v>
      </c>
      <c r="W160">
        <v>16.3903326839208</v>
      </c>
      <c r="X160">
        <v>-41.837091833353</v>
      </c>
      <c r="Y160">
        <v>16.3903326839208</v>
      </c>
      <c r="AA160">
        <v>117.37853820754999</v>
      </c>
      <c r="AB160">
        <v>120.011944100268</v>
      </c>
      <c r="AC160">
        <v>128.194732505915</v>
      </c>
      <c r="AD160" t="s">
        <v>143</v>
      </c>
      <c r="AE160">
        <v>1004158</v>
      </c>
      <c r="AF160">
        <v>114241</v>
      </c>
    </row>
    <row r="161" spans="1:32" x14ac:dyDescent="0.45">
      <c r="A161" t="s">
        <v>204</v>
      </c>
      <c r="B161" t="s">
        <v>27</v>
      </c>
      <c r="C161">
        <v>1853</v>
      </c>
      <c r="D161">
        <v>5855</v>
      </c>
      <c r="E161">
        <v>6349</v>
      </c>
      <c r="F161">
        <v>1792</v>
      </c>
      <c r="G161">
        <v>190</v>
      </c>
      <c r="H161">
        <v>990</v>
      </c>
      <c r="I161">
        <v>8</v>
      </c>
      <c r="J161">
        <v>0.30606319300000001</v>
      </c>
      <c r="K161">
        <v>6.7727201000000001E-2</v>
      </c>
      <c r="L161">
        <v>4.1266340999999998E-2</v>
      </c>
      <c r="M161">
        <v>0.35823724499999998</v>
      </c>
      <c r="N161">
        <v>0.45994876099999998</v>
      </c>
      <c r="O161">
        <v>0.81818600600000002</v>
      </c>
      <c r="P161">
        <v>0.376713407244883</v>
      </c>
      <c r="Q161">
        <v>195.853221880885</v>
      </c>
      <c r="R161">
        <v>-21</v>
      </c>
      <c r="S161">
        <v>41.784077840846201</v>
      </c>
      <c r="T161">
        <v>124.631382196543</v>
      </c>
      <c r="W161">
        <v>-3.6809192986693202</v>
      </c>
      <c r="X161">
        <v>26.6543199419975</v>
      </c>
      <c r="Y161">
        <v>-3.6809192986693202</v>
      </c>
      <c r="AA161">
        <v>111.219256379557</v>
      </c>
      <c r="AB161">
        <v>105.880341818517</v>
      </c>
      <c r="AC161">
        <v>118.432227003123</v>
      </c>
      <c r="AD161" t="s">
        <v>204</v>
      </c>
      <c r="AE161">
        <v>1007718</v>
      </c>
      <c r="AF161">
        <v>117880</v>
      </c>
    </row>
    <row r="162" spans="1:32" x14ac:dyDescent="0.45">
      <c r="A162" t="s">
        <v>195</v>
      </c>
      <c r="B162" t="s">
        <v>27</v>
      </c>
      <c r="C162">
        <v>1472</v>
      </c>
      <c r="D162">
        <v>5205</v>
      </c>
      <c r="E162">
        <v>6256</v>
      </c>
      <c r="F162">
        <v>1451</v>
      </c>
      <c r="G162">
        <v>369</v>
      </c>
      <c r="H162">
        <v>1015</v>
      </c>
      <c r="I162">
        <v>22</v>
      </c>
      <c r="J162">
        <v>0.27877041299999999</v>
      </c>
      <c r="K162">
        <v>0.16160485899999999</v>
      </c>
      <c r="L162">
        <v>0.11972506300000001</v>
      </c>
      <c r="M162">
        <v>0.39795101599999999</v>
      </c>
      <c r="N162">
        <v>0.54793467799999995</v>
      </c>
      <c r="O162">
        <v>0.945885694</v>
      </c>
      <c r="P162">
        <v>0.42696633538946299</v>
      </c>
      <c r="Q162">
        <v>364.79036465937702</v>
      </c>
      <c r="R162">
        <v>-40</v>
      </c>
      <c r="S162">
        <v>47.4380453905327</v>
      </c>
      <c r="T162">
        <v>146.22513225092499</v>
      </c>
      <c r="W162">
        <v>4.3553751832805503</v>
      </c>
      <c r="X162">
        <v>-105.26689338684</v>
      </c>
      <c r="Y162">
        <v>4.3553751832805503</v>
      </c>
      <c r="AA162">
        <v>103.496772247175</v>
      </c>
      <c r="AB162">
        <v>115.887854228284</v>
      </c>
      <c r="AC162">
        <v>135.38711287602399</v>
      </c>
      <c r="AD162" t="s">
        <v>195</v>
      </c>
      <c r="AE162">
        <v>1006923</v>
      </c>
      <c r="AF162">
        <v>117072</v>
      </c>
    </row>
    <row r="163" spans="1:32" x14ac:dyDescent="0.45">
      <c r="A163" t="s">
        <v>263</v>
      </c>
      <c r="B163" t="s">
        <v>27</v>
      </c>
      <c r="C163">
        <v>1762</v>
      </c>
      <c r="D163">
        <v>5306</v>
      </c>
      <c r="E163">
        <v>6217</v>
      </c>
      <c r="F163">
        <v>1345</v>
      </c>
      <c r="G163">
        <v>11</v>
      </c>
      <c r="H163">
        <v>594</v>
      </c>
      <c r="I163">
        <v>177</v>
      </c>
      <c r="J163">
        <v>0.253486618</v>
      </c>
      <c r="K163">
        <v>0.102621843</v>
      </c>
      <c r="L163">
        <v>5.7779946999999998E-2</v>
      </c>
      <c r="M163">
        <v>0.340163251</v>
      </c>
      <c r="N163">
        <v>0.31568036100000002</v>
      </c>
      <c r="O163">
        <v>0.65584361199999996</v>
      </c>
      <c r="P163">
        <v>0.321324142012897</v>
      </c>
      <c r="Q163">
        <v>-96.654988036811602</v>
      </c>
      <c r="R163">
        <v>46</v>
      </c>
      <c r="S163">
        <v>22.5759168018133</v>
      </c>
      <c r="T163">
        <v>88.165002016851702</v>
      </c>
      <c r="W163">
        <v>-3.9712128123501298</v>
      </c>
      <c r="X163">
        <v>99.302468139678197</v>
      </c>
      <c r="Y163">
        <v>-3.9712128123501298</v>
      </c>
      <c r="AA163">
        <v>91.959690645459204</v>
      </c>
      <c r="AB163">
        <v>98.295155241484395</v>
      </c>
      <c r="AC163">
        <v>85.028045282981793</v>
      </c>
      <c r="AD163" t="s">
        <v>263</v>
      </c>
      <c r="AE163">
        <v>1011517</v>
      </c>
      <c r="AF163">
        <v>121766</v>
      </c>
    </row>
    <row r="164" spans="1:32" x14ac:dyDescent="0.45">
      <c r="A164" t="s">
        <v>111</v>
      </c>
      <c r="B164" t="s">
        <v>27</v>
      </c>
      <c r="C164">
        <v>1482</v>
      </c>
      <c r="D164">
        <v>5169</v>
      </c>
      <c r="E164">
        <v>6206</v>
      </c>
      <c r="F164">
        <v>1652</v>
      </c>
      <c r="G164">
        <v>119</v>
      </c>
      <c r="H164">
        <v>832</v>
      </c>
      <c r="I164">
        <v>64</v>
      </c>
      <c r="J164">
        <v>0.31959760100000001</v>
      </c>
      <c r="K164">
        <v>0.13809216799999999</v>
      </c>
      <c r="L164">
        <v>3.4966161000000003E-2</v>
      </c>
      <c r="M164">
        <v>0.41915772000000001</v>
      </c>
      <c r="N164">
        <v>0.47784871299999998</v>
      </c>
      <c r="O164">
        <v>0.89700643300000005</v>
      </c>
      <c r="P164">
        <v>0.41329566284607999</v>
      </c>
      <c r="Q164">
        <v>269.83404028490702</v>
      </c>
      <c r="R164">
        <v>-2</v>
      </c>
      <c r="S164">
        <v>50.621318459451999</v>
      </c>
      <c r="T164">
        <v>130.75416536457101</v>
      </c>
      <c r="W164">
        <v>-14.4631095295771</v>
      </c>
      <c r="X164">
        <v>42.740740001201601</v>
      </c>
      <c r="Y164">
        <v>-14.4631095295771</v>
      </c>
      <c r="AA164">
        <v>110.27817845502599</v>
      </c>
      <c r="AB164">
        <v>116.73674991365699</v>
      </c>
      <c r="AC164">
        <v>114.799168759591</v>
      </c>
      <c r="AD164" t="s">
        <v>111</v>
      </c>
      <c r="AE164">
        <v>1002384</v>
      </c>
      <c r="AF164">
        <v>112437</v>
      </c>
    </row>
    <row r="165" spans="1:32" x14ac:dyDescent="0.45">
      <c r="A165" t="s">
        <v>202</v>
      </c>
      <c r="B165" t="s">
        <v>27</v>
      </c>
      <c r="C165">
        <v>1438</v>
      </c>
      <c r="D165">
        <v>5611</v>
      </c>
      <c r="E165">
        <v>6104</v>
      </c>
      <c r="F165">
        <v>1747</v>
      </c>
      <c r="G165">
        <v>103</v>
      </c>
      <c r="H165">
        <v>779</v>
      </c>
      <c r="I165">
        <v>84</v>
      </c>
      <c r="J165">
        <v>0.31135269999999998</v>
      </c>
      <c r="K165">
        <v>5.4718217E-2</v>
      </c>
      <c r="L165">
        <v>4.5216250999999999E-2</v>
      </c>
      <c r="M165">
        <v>0.35146022100000002</v>
      </c>
      <c r="N165">
        <v>0.448939582</v>
      </c>
      <c r="O165">
        <v>0.80039980300000002</v>
      </c>
      <c r="P165">
        <v>0.364360631382597</v>
      </c>
      <c r="Q165">
        <v>78.630179565979205</v>
      </c>
      <c r="R165">
        <v>21</v>
      </c>
      <c r="S165">
        <v>30.8151724993801</v>
      </c>
      <c r="T165">
        <v>109.01919038669</v>
      </c>
      <c r="W165">
        <v>6.2570502756861899</v>
      </c>
      <c r="X165">
        <v>29.604938218835699</v>
      </c>
      <c r="Y165">
        <v>6.2570502756861899</v>
      </c>
      <c r="AA165">
        <v>106.871036773621</v>
      </c>
      <c r="AB165">
        <v>100.50847601020899</v>
      </c>
      <c r="AC165">
        <v>108.317206893728</v>
      </c>
      <c r="AD165" t="s">
        <v>202</v>
      </c>
      <c r="AE165">
        <v>1007631</v>
      </c>
      <c r="AF165">
        <v>117793</v>
      </c>
    </row>
    <row r="166" spans="1:32" x14ac:dyDescent="0.45">
      <c r="A166" t="s">
        <v>159</v>
      </c>
      <c r="B166" t="s">
        <v>27</v>
      </c>
      <c r="C166">
        <v>1394</v>
      </c>
      <c r="D166">
        <v>5193</v>
      </c>
      <c r="E166">
        <v>6096</v>
      </c>
      <c r="F166">
        <v>1628</v>
      </c>
      <c r="G166">
        <v>331</v>
      </c>
      <c r="H166">
        <v>1276</v>
      </c>
      <c r="I166">
        <v>58</v>
      </c>
      <c r="J166">
        <v>0.31349894</v>
      </c>
      <c r="K166">
        <v>0.139763779</v>
      </c>
      <c r="L166">
        <v>0.13845144300000001</v>
      </c>
      <c r="M166">
        <v>0.41181323199999997</v>
      </c>
      <c r="N166">
        <v>0.60504525300000001</v>
      </c>
      <c r="O166">
        <v>1.016858485</v>
      </c>
      <c r="P166">
        <v>0.45318671659242399</v>
      </c>
      <c r="Q166">
        <v>446.465265810365</v>
      </c>
      <c r="R166">
        <v>17</v>
      </c>
      <c r="S166">
        <v>60.641334891695699</v>
      </c>
      <c r="T166">
        <v>152.55031986108801</v>
      </c>
      <c r="W166">
        <v>-5.0592812811955801</v>
      </c>
      <c r="X166">
        <v>-42.499999046325598</v>
      </c>
      <c r="Y166">
        <v>-5.0592812811955801</v>
      </c>
      <c r="AA166">
        <v>111.232563673361</v>
      </c>
      <c r="AB166">
        <v>115.638849581061</v>
      </c>
      <c r="AC166">
        <v>146.65235431323401</v>
      </c>
      <c r="AD166" t="s">
        <v>159</v>
      </c>
      <c r="AE166">
        <v>1004996</v>
      </c>
      <c r="AF166">
        <v>115096</v>
      </c>
    </row>
    <row r="167" spans="1:32" x14ac:dyDescent="0.45">
      <c r="A167" t="s">
        <v>255</v>
      </c>
      <c r="B167" t="s">
        <v>27</v>
      </c>
      <c r="C167">
        <v>1416</v>
      </c>
      <c r="D167">
        <v>4997</v>
      </c>
      <c r="E167">
        <v>5938</v>
      </c>
      <c r="F167">
        <v>1563</v>
      </c>
      <c r="G167">
        <v>141</v>
      </c>
      <c r="H167">
        <v>761</v>
      </c>
      <c r="I167">
        <v>200</v>
      </c>
      <c r="J167">
        <v>0.31278767200000002</v>
      </c>
      <c r="K167">
        <v>0.127315594</v>
      </c>
      <c r="L167">
        <v>5.0155117999999999E-2</v>
      </c>
      <c r="M167">
        <v>0.40983887499999999</v>
      </c>
      <c r="N167">
        <v>0.47668601100000002</v>
      </c>
      <c r="O167">
        <v>0.88652488600000001</v>
      </c>
      <c r="P167">
        <v>0.40776465676426898</v>
      </c>
      <c r="Q167">
        <v>272.33319422880101</v>
      </c>
      <c r="R167">
        <v>82</v>
      </c>
      <c r="S167">
        <v>59.878885693920999</v>
      </c>
      <c r="T167">
        <v>136.89358953307999</v>
      </c>
      <c r="W167">
        <v>29.4484556813258</v>
      </c>
      <c r="X167">
        <v>96.720526635646806</v>
      </c>
      <c r="Y167">
        <v>29.4484556813258</v>
      </c>
      <c r="AA167">
        <v>116.20071401000401</v>
      </c>
      <c r="AB167">
        <v>119.98016574300701</v>
      </c>
      <c r="AC167">
        <v>116.95399717983101</v>
      </c>
      <c r="AD167" t="s">
        <v>255</v>
      </c>
      <c r="AE167">
        <v>1011070</v>
      </c>
      <c r="AF167">
        <v>121314</v>
      </c>
    </row>
    <row r="168" spans="1:32" x14ac:dyDescent="0.45">
      <c r="A168" t="s">
        <v>227</v>
      </c>
      <c r="B168" t="s">
        <v>52</v>
      </c>
      <c r="C168">
        <v>1423</v>
      </c>
      <c r="D168">
        <v>5344</v>
      </c>
      <c r="E168">
        <v>5904</v>
      </c>
      <c r="F168">
        <v>1558</v>
      </c>
      <c r="G168">
        <v>113</v>
      </c>
      <c r="H168">
        <v>701</v>
      </c>
      <c r="I168">
        <v>48</v>
      </c>
      <c r="J168">
        <v>0.29154191600000001</v>
      </c>
      <c r="K168">
        <v>7.4186990999999994E-2</v>
      </c>
      <c r="L168">
        <v>9.6714092000000002E-2</v>
      </c>
      <c r="M168">
        <v>0.34648078799999998</v>
      </c>
      <c r="N168">
        <v>0.40980538900000002</v>
      </c>
      <c r="O168">
        <v>0.756286177</v>
      </c>
      <c r="P168">
        <v>0.34033859792534399</v>
      </c>
      <c r="Q168">
        <v>105.897501292187</v>
      </c>
      <c r="R168">
        <v>32</v>
      </c>
      <c r="S168">
        <v>40.856845689247898</v>
      </c>
      <c r="T168">
        <v>116.083764739747</v>
      </c>
      <c r="U168">
        <v>9.2816470861434901</v>
      </c>
      <c r="V168">
        <v>3.05920011003492</v>
      </c>
      <c r="W168">
        <v>-7.8979315827309602</v>
      </c>
      <c r="X168">
        <v>98.435274600982595</v>
      </c>
      <c r="Y168">
        <v>-7.8979315827309602</v>
      </c>
      <c r="AA168">
        <v>112.727157646941</v>
      </c>
      <c r="AB168">
        <v>106.193645602545</v>
      </c>
      <c r="AC168">
        <v>107.597487125379</v>
      </c>
      <c r="AD168" t="s">
        <v>227</v>
      </c>
      <c r="AE168">
        <v>1009334</v>
      </c>
      <c r="AF168">
        <v>119531</v>
      </c>
    </row>
    <row r="169" spans="1:32" x14ac:dyDescent="0.45">
      <c r="A169" t="s">
        <v>136</v>
      </c>
      <c r="B169" t="s">
        <v>27</v>
      </c>
      <c r="C169">
        <v>1315</v>
      </c>
      <c r="D169">
        <v>5363</v>
      </c>
      <c r="E169">
        <v>5770</v>
      </c>
      <c r="F169">
        <v>1625</v>
      </c>
      <c r="G169">
        <v>71</v>
      </c>
      <c r="H169">
        <v>883</v>
      </c>
      <c r="I169">
        <v>354</v>
      </c>
      <c r="J169">
        <v>0.30300205099999999</v>
      </c>
      <c r="K169">
        <v>6.7937607999999997E-2</v>
      </c>
      <c r="L169">
        <v>5.0970873E-2</v>
      </c>
      <c r="M169">
        <v>0.35149201899999999</v>
      </c>
      <c r="N169">
        <v>0.45571508399999999</v>
      </c>
      <c r="O169">
        <v>0.80720710299999998</v>
      </c>
      <c r="P169">
        <v>0.372085416290099</v>
      </c>
      <c r="Q169">
        <v>200.021204954442</v>
      </c>
      <c r="R169">
        <v>74</v>
      </c>
      <c r="S169">
        <v>48.118096522510498</v>
      </c>
      <c r="T169">
        <v>122.759002297197</v>
      </c>
      <c r="W169">
        <v>28.333794737234701</v>
      </c>
      <c r="X169">
        <v>86.112696167081594</v>
      </c>
      <c r="Y169">
        <v>28.333794737234701</v>
      </c>
      <c r="AA169">
        <v>112.913988466842</v>
      </c>
      <c r="AB169">
        <v>108.18300865378001</v>
      </c>
      <c r="AC169">
        <v>124.559541553716</v>
      </c>
      <c r="AD169" t="s">
        <v>136</v>
      </c>
      <c r="AE169">
        <v>1003881</v>
      </c>
      <c r="AF169">
        <v>113959</v>
      </c>
    </row>
    <row r="170" spans="1:32" x14ac:dyDescent="0.45">
      <c r="A170" t="s">
        <v>217</v>
      </c>
      <c r="B170" t="s">
        <v>27</v>
      </c>
      <c r="C170">
        <v>1275</v>
      </c>
      <c r="D170">
        <v>5128</v>
      </c>
      <c r="E170">
        <v>5739</v>
      </c>
      <c r="F170">
        <v>1496</v>
      </c>
      <c r="G170">
        <v>44</v>
      </c>
      <c r="H170">
        <v>735</v>
      </c>
      <c r="I170">
        <v>468</v>
      </c>
      <c r="J170">
        <v>0.29173166900000003</v>
      </c>
      <c r="K170">
        <v>9.3570308000000005E-2</v>
      </c>
      <c r="L170">
        <v>3.7497124E-2</v>
      </c>
      <c r="M170">
        <v>0.36447943999999999</v>
      </c>
      <c r="N170">
        <v>0.37558502300000002</v>
      </c>
      <c r="O170">
        <v>0.74006446299999995</v>
      </c>
      <c r="P170">
        <v>0.35778692291164599</v>
      </c>
      <c r="Q170">
        <v>44.258804726731299</v>
      </c>
      <c r="R170">
        <v>32</v>
      </c>
      <c r="S170">
        <v>23.3044837906968</v>
      </c>
      <c r="T170">
        <v>104.56027974235801</v>
      </c>
      <c r="W170">
        <v>31.319789649918601</v>
      </c>
      <c r="X170">
        <v>-36.900679156184196</v>
      </c>
      <c r="Y170">
        <v>31.319789649918601</v>
      </c>
      <c r="AA170">
        <v>107.302736556262</v>
      </c>
      <c r="AB170">
        <v>106.280525467131</v>
      </c>
      <c r="AC170">
        <v>102.295830290019</v>
      </c>
      <c r="AD170" t="s">
        <v>217</v>
      </c>
      <c r="AE170">
        <v>1008379</v>
      </c>
      <c r="AF170">
        <v>118554</v>
      </c>
    </row>
    <row r="171" spans="1:32" x14ac:dyDescent="0.45">
      <c r="A171" t="s">
        <v>98</v>
      </c>
      <c r="B171" t="s">
        <v>27</v>
      </c>
      <c r="C171">
        <v>1432</v>
      </c>
      <c r="D171">
        <v>4956</v>
      </c>
      <c r="E171">
        <v>5643</v>
      </c>
      <c r="F171">
        <v>1403</v>
      </c>
      <c r="G171">
        <v>259</v>
      </c>
      <c r="H171">
        <v>1015</v>
      </c>
      <c r="I171">
        <v>35</v>
      </c>
      <c r="J171">
        <v>0.28309120199999999</v>
      </c>
      <c r="K171">
        <v>0.10774410700000001</v>
      </c>
      <c r="L171">
        <v>0.10402823899999999</v>
      </c>
      <c r="M171">
        <v>0.36379832499999998</v>
      </c>
      <c r="N171">
        <v>0.49757869199999999</v>
      </c>
      <c r="O171">
        <v>0.86137701700000002</v>
      </c>
      <c r="P171">
        <v>0.38776398882651503</v>
      </c>
      <c r="Q171">
        <v>180.993110748942</v>
      </c>
      <c r="R171">
        <v>17</v>
      </c>
      <c r="S171">
        <v>45.745354658941999</v>
      </c>
      <c r="T171">
        <v>125.73627837955</v>
      </c>
      <c r="W171">
        <v>2.4726378014311101</v>
      </c>
      <c r="X171">
        <v>86.182606302201705</v>
      </c>
      <c r="Y171">
        <v>2.4726378014311101</v>
      </c>
      <c r="AA171">
        <v>105.143350100964</v>
      </c>
      <c r="AB171">
        <v>106.91378640583299</v>
      </c>
      <c r="AC171">
        <v>122.314762786853</v>
      </c>
      <c r="AD171" t="s">
        <v>98</v>
      </c>
      <c r="AE171">
        <v>1001871</v>
      </c>
      <c r="AF171">
        <v>111915</v>
      </c>
    </row>
    <row r="172" spans="1:32" x14ac:dyDescent="0.45">
      <c r="A172" t="s">
        <v>182</v>
      </c>
      <c r="B172" t="s">
        <v>27</v>
      </c>
      <c r="C172">
        <v>1284</v>
      </c>
      <c r="D172">
        <v>4904</v>
      </c>
      <c r="E172">
        <v>5639</v>
      </c>
      <c r="F172">
        <v>1527</v>
      </c>
      <c r="G172">
        <v>18</v>
      </c>
      <c r="H172">
        <v>840</v>
      </c>
      <c r="I172">
        <v>359</v>
      </c>
      <c r="J172">
        <v>0.31137846600000002</v>
      </c>
      <c r="K172">
        <v>6.1535733000000002E-2</v>
      </c>
      <c r="L172">
        <v>3.9620724000000003E-2</v>
      </c>
      <c r="M172">
        <v>0.39021307300000002</v>
      </c>
      <c r="N172">
        <v>0.40558727500000002</v>
      </c>
      <c r="O172">
        <v>0.79580034799999999</v>
      </c>
      <c r="P172">
        <v>0.38463214394976403</v>
      </c>
      <c r="Q172">
        <v>171.43013420645201</v>
      </c>
      <c r="R172">
        <v>60</v>
      </c>
      <c r="S172">
        <v>44.888258481805899</v>
      </c>
      <c r="T172">
        <v>119.410590376973</v>
      </c>
      <c r="W172">
        <v>18.654058227315499</v>
      </c>
      <c r="X172">
        <v>107.672840658575</v>
      </c>
      <c r="Y172">
        <v>18.654058227315499</v>
      </c>
      <c r="AA172">
        <v>108.943002420456</v>
      </c>
      <c r="AB172">
        <v>110.75550882911099</v>
      </c>
      <c r="AC172">
        <v>106.627090315781</v>
      </c>
      <c r="AD172" t="s">
        <v>182</v>
      </c>
      <c r="AE172">
        <v>1006396</v>
      </c>
      <c r="AF172">
        <v>116528</v>
      </c>
    </row>
    <row r="173" spans="1:32" x14ac:dyDescent="0.45">
      <c r="A173" t="s">
        <v>302</v>
      </c>
      <c r="B173" t="s">
        <v>27</v>
      </c>
      <c r="C173">
        <v>1348</v>
      </c>
      <c r="D173">
        <v>4760</v>
      </c>
      <c r="E173">
        <v>5556</v>
      </c>
      <c r="F173">
        <v>1461</v>
      </c>
      <c r="G173">
        <v>244</v>
      </c>
      <c r="H173">
        <v>1063</v>
      </c>
      <c r="I173">
        <v>52</v>
      </c>
      <c r="J173">
        <v>0.30693277299999999</v>
      </c>
      <c r="K173">
        <v>0.121310295</v>
      </c>
      <c r="L173">
        <v>0.128329733</v>
      </c>
      <c r="M173">
        <v>0.395122845</v>
      </c>
      <c r="N173">
        <v>0.54474789899999998</v>
      </c>
      <c r="O173">
        <v>0.93987074400000004</v>
      </c>
      <c r="P173">
        <v>0.421090497140443</v>
      </c>
      <c r="Q173">
        <v>323.091929475722</v>
      </c>
      <c r="R173">
        <v>-33</v>
      </c>
      <c r="S173">
        <v>41.993907513839403</v>
      </c>
      <c r="T173">
        <v>141.26780516551599</v>
      </c>
      <c r="W173">
        <v>2.5168250041315301</v>
      </c>
      <c r="X173">
        <v>-67.438271306455107</v>
      </c>
      <c r="Y173">
        <v>2.5168250041315301</v>
      </c>
      <c r="AA173">
        <v>104.95538550928801</v>
      </c>
      <c r="AB173">
        <v>112.54772507966599</v>
      </c>
      <c r="AC173">
        <v>130.59995344848801</v>
      </c>
      <c r="AD173" t="s">
        <v>302</v>
      </c>
      <c r="AE173">
        <v>1014083</v>
      </c>
      <c r="AF173">
        <v>124412</v>
      </c>
    </row>
    <row r="174" spans="1:32" x14ac:dyDescent="0.45">
      <c r="A174" t="s">
        <v>88</v>
      </c>
      <c r="B174" t="s">
        <v>27</v>
      </c>
      <c r="C174">
        <v>1446</v>
      </c>
      <c r="D174">
        <v>4481</v>
      </c>
      <c r="E174">
        <v>5374</v>
      </c>
      <c r="F174">
        <v>1252</v>
      </c>
      <c r="G174">
        <v>26</v>
      </c>
      <c r="H174">
        <v>530</v>
      </c>
      <c r="I174">
        <v>212</v>
      </c>
      <c r="J174">
        <v>0.279401919</v>
      </c>
      <c r="K174">
        <v>0.13286192699999999</v>
      </c>
      <c r="L174">
        <v>6.7901234000000005E-2</v>
      </c>
      <c r="M174">
        <v>0.38635499800000001</v>
      </c>
      <c r="N174">
        <v>0.37714795800000001</v>
      </c>
      <c r="O174">
        <v>0.76350295599999995</v>
      </c>
      <c r="P174">
        <v>0.37344510642035</v>
      </c>
      <c r="Q174">
        <v>168.81362443549</v>
      </c>
      <c r="R174">
        <v>-15</v>
      </c>
      <c r="S174">
        <v>39.617346971122501</v>
      </c>
      <c r="T174">
        <v>127.546926912714</v>
      </c>
      <c r="W174">
        <v>0.39691370166838102</v>
      </c>
      <c r="X174">
        <v>7.3722668662667203</v>
      </c>
      <c r="Y174">
        <v>0.39691370166838102</v>
      </c>
      <c r="AA174">
        <v>106.227695048231</v>
      </c>
      <c r="AB174">
        <v>118.37840042723801</v>
      </c>
      <c r="AC174">
        <v>109.45142841173799</v>
      </c>
      <c r="AD174" t="s">
        <v>88</v>
      </c>
      <c r="AE174">
        <v>1001396</v>
      </c>
      <c r="AF174">
        <v>111433</v>
      </c>
    </row>
    <row r="175" spans="1:32" x14ac:dyDescent="0.45">
      <c r="A175" t="s">
        <v>307</v>
      </c>
      <c r="B175" t="s">
        <v>176</v>
      </c>
      <c r="C175">
        <v>1211</v>
      </c>
      <c r="D175">
        <v>4627</v>
      </c>
      <c r="E175">
        <v>5333</v>
      </c>
      <c r="F175">
        <v>1491</v>
      </c>
      <c r="G175">
        <v>42</v>
      </c>
      <c r="H175">
        <v>592</v>
      </c>
      <c r="I175">
        <v>153</v>
      </c>
      <c r="J175">
        <v>0.32223903100000001</v>
      </c>
      <c r="K175">
        <v>0.103131445</v>
      </c>
      <c r="L175">
        <v>7.3129570000000005E-2</v>
      </c>
      <c r="M175">
        <v>0.398542385</v>
      </c>
      <c r="N175">
        <v>0.44067430299999999</v>
      </c>
      <c r="O175">
        <v>0.83921668800000004</v>
      </c>
      <c r="P175">
        <v>0.39451697763694299</v>
      </c>
      <c r="Q175">
        <v>218.56352844912399</v>
      </c>
      <c r="R175">
        <v>15</v>
      </c>
      <c r="S175">
        <v>36.134593852559703</v>
      </c>
      <c r="T175">
        <v>133.67819583099401</v>
      </c>
      <c r="W175">
        <v>-9.1025508677121199</v>
      </c>
      <c r="X175">
        <v>-37.770523190498302</v>
      </c>
      <c r="Y175">
        <v>-9.1025508677121199</v>
      </c>
      <c r="AA175">
        <v>112.95897716325</v>
      </c>
      <c r="AB175">
        <v>116.690174006196</v>
      </c>
      <c r="AC175">
        <v>113.127065541785</v>
      </c>
      <c r="AD175" t="s">
        <v>307</v>
      </c>
      <c r="AE175">
        <v>1014390</v>
      </c>
      <c r="AF175">
        <v>124717</v>
      </c>
    </row>
    <row r="176" spans="1:32" x14ac:dyDescent="0.45">
      <c r="A176" t="s">
        <v>165</v>
      </c>
      <c r="B176" t="s">
        <v>27</v>
      </c>
      <c r="C176">
        <v>1283</v>
      </c>
      <c r="D176">
        <v>4625</v>
      </c>
      <c r="E176">
        <v>5113</v>
      </c>
      <c r="F176">
        <v>1466</v>
      </c>
      <c r="G176">
        <v>164</v>
      </c>
      <c r="H176">
        <v>833</v>
      </c>
      <c r="I176">
        <v>70</v>
      </c>
      <c r="J176">
        <v>0.31697297200000002</v>
      </c>
      <c r="K176">
        <v>7.2755719999999996E-2</v>
      </c>
      <c r="L176">
        <v>9.3291608999999998E-2</v>
      </c>
      <c r="M176">
        <v>0.37196818999999998</v>
      </c>
      <c r="N176">
        <v>0.52605405400000005</v>
      </c>
      <c r="O176">
        <v>0.89802224399999997</v>
      </c>
      <c r="P176">
        <v>0.40238177491940702</v>
      </c>
      <c r="Q176">
        <v>216.08461360820399</v>
      </c>
      <c r="R176">
        <v>-8</v>
      </c>
      <c r="S176">
        <v>32.818579635268001</v>
      </c>
      <c r="T176">
        <v>130.64887830930601</v>
      </c>
      <c r="W176">
        <v>6.5083136574830798</v>
      </c>
      <c r="X176">
        <v>-51.234567627310703</v>
      </c>
      <c r="Y176">
        <v>6.5083136574830798</v>
      </c>
      <c r="AA176">
        <v>109.10750288413099</v>
      </c>
      <c r="AB176">
        <v>106.577896200485</v>
      </c>
      <c r="AC176">
        <v>126.973096167924</v>
      </c>
      <c r="AD176" t="s">
        <v>165</v>
      </c>
      <c r="AE176">
        <v>1005191</v>
      </c>
      <c r="AF176">
        <v>115295</v>
      </c>
    </row>
    <row r="177" spans="1:32" x14ac:dyDescent="0.45">
      <c r="A177" t="s">
        <v>104</v>
      </c>
      <c r="B177" t="s">
        <v>27</v>
      </c>
      <c r="C177">
        <v>1286</v>
      </c>
      <c r="D177">
        <v>4297</v>
      </c>
      <c r="E177">
        <v>5099</v>
      </c>
      <c r="F177">
        <v>1273</v>
      </c>
      <c r="G177">
        <v>20</v>
      </c>
      <c r="H177">
        <v>596</v>
      </c>
      <c r="I177">
        <v>401</v>
      </c>
      <c r="J177">
        <v>0.29625319900000002</v>
      </c>
      <c r="K177">
        <v>0.108648754</v>
      </c>
      <c r="L177">
        <v>5.6420233E-2</v>
      </c>
      <c r="M177">
        <v>0.39374498699999999</v>
      </c>
      <c r="N177">
        <v>0.39353037000000002</v>
      </c>
      <c r="O177">
        <v>0.78727535699999995</v>
      </c>
      <c r="P177">
        <v>0.38461072904258697</v>
      </c>
      <c r="Q177">
        <v>215.53905171214899</v>
      </c>
      <c r="R177">
        <v>47</v>
      </c>
      <c r="S177">
        <v>48.135546047518801</v>
      </c>
      <c r="T177">
        <v>136.704263988256</v>
      </c>
      <c r="W177">
        <v>37.762957999482701</v>
      </c>
      <c r="X177">
        <v>18.365873301401699</v>
      </c>
      <c r="Y177">
        <v>37.762957999482701</v>
      </c>
      <c r="AA177">
        <v>112.866014167801</v>
      </c>
      <c r="AB177">
        <v>120.602174330566</v>
      </c>
      <c r="AC177">
        <v>116.065051247334</v>
      </c>
      <c r="AD177" t="s">
        <v>104</v>
      </c>
      <c r="AE177">
        <v>1002131</v>
      </c>
      <c r="AF177">
        <v>112183</v>
      </c>
    </row>
    <row r="178" spans="1:32" x14ac:dyDescent="0.45">
      <c r="A178" t="s">
        <v>178</v>
      </c>
      <c r="B178" t="s">
        <v>27</v>
      </c>
      <c r="C178">
        <v>1035</v>
      </c>
      <c r="D178">
        <v>3495</v>
      </c>
      <c r="E178">
        <v>4008</v>
      </c>
      <c r="F178">
        <v>1065</v>
      </c>
      <c r="G178">
        <v>137</v>
      </c>
      <c r="H178">
        <v>687</v>
      </c>
      <c r="I178">
        <v>52</v>
      </c>
      <c r="J178">
        <v>0.30472103</v>
      </c>
      <c r="K178">
        <v>0.116516966</v>
      </c>
      <c r="L178">
        <v>7.6045627000000005E-2</v>
      </c>
      <c r="M178">
        <v>0.38959739900000001</v>
      </c>
      <c r="N178">
        <v>0.49012875500000003</v>
      </c>
      <c r="O178">
        <v>0.87972615399999998</v>
      </c>
      <c r="P178">
        <v>0.400389607766299</v>
      </c>
      <c r="Q178">
        <v>175.996551326819</v>
      </c>
      <c r="R178">
        <v>31</v>
      </c>
      <c r="S178">
        <v>31.636924768280799</v>
      </c>
      <c r="T178">
        <v>135.62183411727599</v>
      </c>
      <c r="W178">
        <v>8.4818662952165997</v>
      </c>
      <c r="X178">
        <v>-1.0085706799291001</v>
      </c>
      <c r="Y178">
        <v>8.4818662952165997</v>
      </c>
      <c r="AA178">
        <v>112.71228879733501</v>
      </c>
      <c r="AB178">
        <v>114.08797350720999</v>
      </c>
      <c r="AC178">
        <v>121.67271786976499</v>
      </c>
      <c r="AD178" t="s">
        <v>178</v>
      </c>
      <c r="AE178">
        <v>1006275</v>
      </c>
      <c r="AF178">
        <v>116403</v>
      </c>
    </row>
    <row r="179" spans="1:32" x14ac:dyDescent="0.45">
      <c r="A179" t="s">
        <v>306</v>
      </c>
      <c r="B179" t="s">
        <v>27</v>
      </c>
      <c r="C179">
        <v>918</v>
      </c>
      <c r="D179">
        <v>2960</v>
      </c>
      <c r="E179">
        <v>3101</v>
      </c>
      <c r="F179">
        <v>623</v>
      </c>
      <c r="G179">
        <v>18</v>
      </c>
      <c r="H179">
        <v>290</v>
      </c>
      <c r="I179">
        <v>29</v>
      </c>
      <c r="J179">
        <v>0.21047297200000001</v>
      </c>
      <c r="K179">
        <v>2.6120606000000001E-2</v>
      </c>
      <c r="L179">
        <v>0.124688279</v>
      </c>
      <c r="M179">
        <v>0.23402163200000001</v>
      </c>
      <c r="N179">
        <v>0.281756756</v>
      </c>
      <c r="O179">
        <v>0.51577838799999998</v>
      </c>
      <c r="P179">
        <v>0.24537706511874699</v>
      </c>
      <c r="Q179">
        <v>-237.330543633113</v>
      </c>
      <c r="R179">
        <v>-1</v>
      </c>
      <c r="S179">
        <v>0.75896190360905502</v>
      </c>
      <c r="T179">
        <v>45.421444894946802</v>
      </c>
      <c r="W179">
        <v>-10.256335224956199</v>
      </c>
      <c r="X179">
        <v>132.62113267183301</v>
      </c>
      <c r="Y179">
        <v>-10.256335224956199</v>
      </c>
      <c r="AA179">
        <v>76.608185604593501</v>
      </c>
      <c r="AB179">
        <v>69.278495594922603</v>
      </c>
      <c r="AC179">
        <v>77.084715176933003</v>
      </c>
      <c r="AD179" t="s">
        <v>306</v>
      </c>
      <c r="AE179">
        <v>1014369</v>
      </c>
      <c r="AF179">
        <v>124692</v>
      </c>
    </row>
    <row r="180" spans="1:32" x14ac:dyDescent="0.45">
      <c r="A180" t="s">
        <v>148</v>
      </c>
      <c r="B180" t="s">
        <v>27</v>
      </c>
      <c r="C180">
        <v>731</v>
      </c>
      <c r="D180">
        <v>2748</v>
      </c>
      <c r="E180">
        <v>2788</v>
      </c>
      <c r="F180">
        <v>552</v>
      </c>
      <c r="G180">
        <v>5</v>
      </c>
      <c r="H180">
        <v>220</v>
      </c>
      <c r="I180">
        <v>23</v>
      </c>
      <c r="J180">
        <v>0.200873362</v>
      </c>
      <c r="K180">
        <v>1.3629842E-2</v>
      </c>
      <c r="L180">
        <v>0.24716020299999999</v>
      </c>
      <c r="M180">
        <v>0.21233859299999999</v>
      </c>
      <c r="N180">
        <v>0.26055312899999999</v>
      </c>
      <c r="O180">
        <v>0.47289172200000001</v>
      </c>
      <c r="P180">
        <v>0.21742435627038301</v>
      </c>
      <c r="Q180">
        <v>-178.954259240337</v>
      </c>
      <c r="R180">
        <v>-6</v>
      </c>
      <c r="S180">
        <v>-4.4888914024924702</v>
      </c>
      <c r="T180">
        <v>57.297280032598998</v>
      </c>
      <c r="W180">
        <v>-2.7182951611466701</v>
      </c>
      <c r="X180">
        <v>25.697098772972801</v>
      </c>
      <c r="Y180">
        <v>-2.7182951611466701</v>
      </c>
      <c r="AA180">
        <v>77.874333031592897</v>
      </c>
      <c r="AB180">
        <v>71.374691597604993</v>
      </c>
      <c r="AC180">
        <v>74.967673586657597</v>
      </c>
      <c r="AD180" t="s">
        <v>148</v>
      </c>
      <c r="AE180">
        <v>1004469</v>
      </c>
      <c r="AF180">
        <v>114552</v>
      </c>
    </row>
    <row r="181" spans="1:32" x14ac:dyDescent="0.45">
      <c r="A181" t="s">
        <v>245</v>
      </c>
      <c r="B181" t="s">
        <v>27</v>
      </c>
      <c r="C181">
        <v>653</v>
      </c>
      <c r="D181">
        <v>2487</v>
      </c>
      <c r="E181">
        <v>2654</v>
      </c>
      <c r="F181">
        <v>585</v>
      </c>
      <c r="G181">
        <v>9</v>
      </c>
      <c r="H181">
        <v>259</v>
      </c>
      <c r="I181">
        <v>26</v>
      </c>
      <c r="J181">
        <v>0.23522315999999999</v>
      </c>
      <c r="K181">
        <v>5.953278E-2</v>
      </c>
      <c r="L181">
        <v>9.1936698999999997E-2</v>
      </c>
      <c r="M181">
        <v>0.28334589199999999</v>
      </c>
      <c r="N181">
        <v>0.28065942900000002</v>
      </c>
      <c r="O181">
        <v>0.564005321</v>
      </c>
      <c r="P181">
        <v>0.26884916676285497</v>
      </c>
      <c r="Q181">
        <v>-69.378339180483593</v>
      </c>
      <c r="R181">
        <v>-6</v>
      </c>
      <c r="S181">
        <v>1.82221748938146</v>
      </c>
      <c r="T181">
        <v>83.026549460083402</v>
      </c>
      <c r="W181">
        <v>-5.0215503573417601</v>
      </c>
      <c r="X181">
        <v>-8.0969372540712303</v>
      </c>
      <c r="Y181">
        <v>-5.0215503573417601</v>
      </c>
      <c r="AA181">
        <v>90.642469489291798</v>
      </c>
      <c r="AB181">
        <v>93.940745811496598</v>
      </c>
      <c r="AC181">
        <v>79.138655961086101</v>
      </c>
      <c r="AD181" t="s">
        <v>245</v>
      </c>
      <c r="AE181">
        <v>1010631</v>
      </c>
      <c r="AF181">
        <v>120867</v>
      </c>
    </row>
    <row r="182" spans="1:32" x14ac:dyDescent="0.45">
      <c r="A182" t="s">
        <v>183</v>
      </c>
      <c r="B182" t="s">
        <v>184</v>
      </c>
      <c r="C182">
        <v>933</v>
      </c>
      <c r="D182">
        <v>2324</v>
      </c>
      <c r="E182">
        <v>2517</v>
      </c>
      <c r="F182">
        <v>547</v>
      </c>
      <c r="G182">
        <v>24</v>
      </c>
      <c r="H182">
        <v>255</v>
      </c>
      <c r="I182">
        <v>13</v>
      </c>
      <c r="J182">
        <v>0.235370051</v>
      </c>
      <c r="K182">
        <v>4.3702820000000003E-2</v>
      </c>
      <c r="L182">
        <v>0.13574905300000001</v>
      </c>
      <c r="M182">
        <v>0.27380465799999998</v>
      </c>
      <c r="N182">
        <v>0.34208261600000001</v>
      </c>
      <c r="O182">
        <v>0.61588727399999998</v>
      </c>
      <c r="P182">
        <v>0.29267621252261</v>
      </c>
      <c r="Q182">
        <v>-75.153725102237701</v>
      </c>
      <c r="R182">
        <v>0</v>
      </c>
      <c r="S182">
        <v>9.4670719161963195</v>
      </c>
      <c r="T182">
        <v>74.741994394337894</v>
      </c>
      <c r="W182">
        <v>-5.16734512231778</v>
      </c>
      <c r="X182">
        <v>86.886571601033197</v>
      </c>
      <c r="Y182">
        <v>-5.16734512231778</v>
      </c>
      <c r="AA182">
        <v>86.339919675500198</v>
      </c>
      <c r="AB182">
        <v>80.287651032637399</v>
      </c>
      <c r="AC182">
        <v>94.610633693823502</v>
      </c>
      <c r="AD182" t="s">
        <v>183</v>
      </c>
      <c r="AE182">
        <v>1006511</v>
      </c>
      <c r="AF182">
        <v>116635</v>
      </c>
    </row>
    <row r="183" spans="1:32" x14ac:dyDescent="0.45">
      <c r="A183" t="s">
        <v>295</v>
      </c>
      <c r="B183" t="s">
        <v>27</v>
      </c>
      <c r="C183">
        <v>606</v>
      </c>
      <c r="D183">
        <v>2201</v>
      </c>
      <c r="E183">
        <v>2286</v>
      </c>
      <c r="F183">
        <v>492</v>
      </c>
      <c r="G183">
        <v>12</v>
      </c>
      <c r="H183">
        <v>202</v>
      </c>
      <c r="I183">
        <v>10</v>
      </c>
      <c r="J183">
        <v>0.223534756</v>
      </c>
      <c r="K183">
        <v>3.5870515999999998E-2</v>
      </c>
      <c r="L183">
        <v>0.14391951</v>
      </c>
      <c r="M183">
        <v>0.25240594900000002</v>
      </c>
      <c r="N183">
        <v>0.296683325</v>
      </c>
      <c r="O183">
        <v>0.54908927399999996</v>
      </c>
      <c r="P183">
        <v>0.25539353210886401</v>
      </c>
      <c r="Q183">
        <v>-83.231540644647197</v>
      </c>
      <c r="R183">
        <v>-8</v>
      </c>
      <c r="S183">
        <v>2.3716333260561799</v>
      </c>
      <c r="T183">
        <v>76.211432292113102</v>
      </c>
      <c r="W183">
        <v>-5.7864693813025898</v>
      </c>
      <c r="X183">
        <v>26.872695688158199</v>
      </c>
      <c r="Y183">
        <v>-5.7864693813025898</v>
      </c>
      <c r="AA183">
        <v>87.201791302677904</v>
      </c>
      <c r="AB183">
        <v>84.903772753967999</v>
      </c>
      <c r="AC183">
        <v>85.202875147519805</v>
      </c>
      <c r="AD183" t="s">
        <v>295</v>
      </c>
      <c r="AE183">
        <v>1013757</v>
      </c>
      <c r="AF183">
        <v>124062</v>
      </c>
    </row>
    <row r="184" spans="1:32" x14ac:dyDescent="0.45">
      <c r="A184" t="s">
        <v>188</v>
      </c>
      <c r="B184" t="s">
        <v>27</v>
      </c>
      <c r="C184">
        <v>618</v>
      </c>
      <c r="D184">
        <v>2083</v>
      </c>
      <c r="E184">
        <v>2262</v>
      </c>
      <c r="F184">
        <v>390</v>
      </c>
      <c r="G184">
        <v>12</v>
      </c>
      <c r="H184">
        <v>134</v>
      </c>
      <c r="I184">
        <v>13</v>
      </c>
      <c r="J184">
        <v>0.187229956</v>
      </c>
      <c r="K184">
        <v>7.7365163000000001E-2</v>
      </c>
      <c r="L184">
        <v>0.23352272700000001</v>
      </c>
      <c r="M184">
        <v>0.251547303</v>
      </c>
      <c r="N184">
        <v>0.26980316799999998</v>
      </c>
      <c r="O184">
        <v>0.52135047099999998</v>
      </c>
      <c r="P184">
        <v>0.248909524802503</v>
      </c>
      <c r="Q184">
        <v>-103.849974662652</v>
      </c>
      <c r="R184">
        <v>2</v>
      </c>
      <c r="S184">
        <v>0.59975152675157695</v>
      </c>
      <c r="T184">
        <v>69.596961951353904</v>
      </c>
      <c r="W184">
        <v>-6.2854586299508801</v>
      </c>
      <c r="X184">
        <v>28.280219793319699</v>
      </c>
      <c r="Y184">
        <v>-6.2854586299508801</v>
      </c>
      <c r="AA184">
        <v>72.618424924889794</v>
      </c>
      <c r="AB184">
        <v>82.841794709645399</v>
      </c>
      <c r="AC184">
        <v>77.217495755396399</v>
      </c>
      <c r="AD184" t="s">
        <v>188</v>
      </c>
      <c r="AE184">
        <v>1006743</v>
      </c>
      <c r="AF184">
        <v>116888</v>
      </c>
    </row>
    <row r="185" spans="1:32" x14ac:dyDescent="0.45">
      <c r="A185" t="s">
        <v>231</v>
      </c>
      <c r="B185" t="s">
        <v>27</v>
      </c>
      <c r="C185">
        <v>649</v>
      </c>
      <c r="D185">
        <v>2086</v>
      </c>
      <c r="E185">
        <v>2258</v>
      </c>
      <c r="F185">
        <v>471</v>
      </c>
      <c r="G185">
        <v>16</v>
      </c>
      <c r="H185">
        <v>278</v>
      </c>
      <c r="I185">
        <v>19</v>
      </c>
      <c r="J185">
        <v>0.225790987</v>
      </c>
      <c r="K185">
        <v>6.0673162000000003E-2</v>
      </c>
      <c r="L185">
        <v>0.16033434599999999</v>
      </c>
      <c r="M185">
        <v>0.27740492100000003</v>
      </c>
      <c r="N185">
        <v>0.29961649000000001</v>
      </c>
      <c r="O185">
        <v>0.57702141100000004</v>
      </c>
      <c r="P185">
        <v>0.27967265276300801</v>
      </c>
      <c r="Q185">
        <v>-138.977891058122</v>
      </c>
      <c r="R185">
        <v>-1</v>
      </c>
      <c r="S185">
        <v>-1.6420527011630499</v>
      </c>
      <c r="T185">
        <v>58.932181943517499</v>
      </c>
      <c r="W185">
        <v>-12.027331929653799</v>
      </c>
      <c r="X185">
        <v>39.474395729601298</v>
      </c>
      <c r="Y185">
        <v>-12.027331929653799</v>
      </c>
      <c r="AA185">
        <v>80.636152862678401</v>
      </c>
      <c r="AB185">
        <v>79.691721663102598</v>
      </c>
      <c r="AC185">
        <v>80.160917384108402</v>
      </c>
      <c r="AD185" t="s">
        <v>231</v>
      </c>
      <c r="AE185">
        <v>1009564</v>
      </c>
      <c r="AF185">
        <v>119761</v>
      </c>
    </row>
    <row r="186" spans="1:32" x14ac:dyDescent="0.45">
      <c r="A186" t="s">
        <v>257</v>
      </c>
      <c r="B186" t="s">
        <v>27</v>
      </c>
      <c r="C186">
        <v>882</v>
      </c>
      <c r="D186">
        <v>1937</v>
      </c>
      <c r="E186">
        <v>2083</v>
      </c>
      <c r="F186">
        <v>521</v>
      </c>
      <c r="G186">
        <v>36</v>
      </c>
      <c r="H186">
        <v>273</v>
      </c>
      <c r="I186">
        <v>1</v>
      </c>
      <c r="J186">
        <v>0.26897263799999999</v>
      </c>
      <c r="K186">
        <v>4.6567450000000003E-2</v>
      </c>
      <c r="L186">
        <v>0.127700432</v>
      </c>
      <c r="M186">
        <v>0.30588235200000002</v>
      </c>
      <c r="N186">
        <v>0.38874548199999998</v>
      </c>
      <c r="O186">
        <v>0.69462783400000006</v>
      </c>
      <c r="P186">
        <v>0.31849912849126999</v>
      </c>
      <c r="Q186">
        <v>-55.376112296538402</v>
      </c>
      <c r="R186">
        <v>0</v>
      </c>
      <c r="S186">
        <v>13.2835234663987</v>
      </c>
      <c r="T186">
        <v>80.913754713275196</v>
      </c>
      <c r="W186">
        <v>-1.75510095409117</v>
      </c>
      <c r="X186">
        <v>118.04773471876899</v>
      </c>
      <c r="Y186">
        <v>-1.75510095409117</v>
      </c>
      <c r="AA186">
        <v>93.838149175443206</v>
      </c>
      <c r="AB186">
        <v>85.310892015774698</v>
      </c>
      <c r="AC186">
        <v>93.560282723242693</v>
      </c>
      <c r="AD186" t="s">
        <v>257</v>
      </c>
      <c r="AE186">
        <v>1011296</v>
      </c>
      <c r="AF186">
        <v>121547</v>
      </c>
    </row>
    <row r="187" spans="1:32" x14ac:dyDescent="0.45">
      <c r="A187" t="s">
        <v>107</v>
      </c>
      <c r="B187" t="s">
        <v>27</v>
      </c>
      <c r="C187">
        <v>546</v>
      </c>
      <c r="D187">
        <v>1974</v>
      </c>
      <c r="E187">
        <v>2056</v>
      </c>
      <c r="F187">
        <v>432</v>
      </c>
      <c r="G187">
        <v>24</v>
      </c>
      <c r="H187">
        <v>232</v>
      </c>
      <c r="I187">
        <v>31</v>
      </c>
      <c r="J187">
        <v>0.21884498399999999</v>
      </c>
      <c r="K187">
        <v>3.9396886999999998E-2</v>
      </c>
      <c r="L187">
        <v>0.185797665</v>
      </c>
      <c r="M187">
        <v>0.25</v>
      </c>
      <c r="N187">
        <v>0.31864235000000002</v>
      </c>
      <c r="O187">
        <v>0.56864234999999996</v>
      </c>
      <c r="P187">
        <v>0.26624207532011501</v>
      </c>
      <c r="Q187">
        <v>-113.981623129556</v>
      </c>
      <c r="R187">
        <v>-2</v>
      </c>
      <c r="S187">
        <v>-2.6468474302959901</v>
      </c>
      <c r="T187">
        <v>64.053479202720993</v>
      </c>
      <c r="W187">
        <v>-7.3094634711742401</v>
      </c>
      <c r="X187">
        <v>7.5017235819250301</v>
      </c>
      <c r="Y187">
        <v>-7.3094634711742401</v>
      </c>
      <c r="AA187">
        <v>84.087198966802205</v>
      </c>
      <c r="AB187">
        <v>77.848639309588705</v>
      </c>
      <c r="AC187">
        <v>89.583470924874206</v>
      </c>
      <c r="AD187" t="s">
        <v>107</v>
      </c>
      <c r="AE187">
        <v>1002293</v>
      </c>
      <c r="AF187">
        <v>112369</v>
      </c>
    </row>
    <row r="188" spans="1:32" x14ac:dyDescent="0.45">
      <c r="A188" t="s">
        <v>276</v>
      </c>
      <c r="B188" t="s">
        <v>27</v>
      </c>
      <c r="C188">
        <v>783</v>
      </c>
      <c r="D188">
        <v>1872</v>
      </c>
      <c r="E188">
        <v>2055</v>
      </c>
      <c r="F188">
        <v>363</v>
      </c>
      <c r="G188">
        <v>35</v>
      </c>
      <c r="H188">
        <v>189</v>
      </c>
      <c r="I188">
        <v>4</v>
      </c>
      <c r="J188">
        <v>0.193910256</v>
      </c>
      <c r="K188">
        <v>4.5742091999999998E-2</v>
      </c>
      <c r="L188">
        <v>0.23698296799999999</v>
      </c>
      <c r="M188">
        <v>0.23351786599999999</v>
      </c>
      <c r="N188">
        <v>0.28685897399999999</v>
      </c>
      <c r="O188">
        <v>0.52037683999999995</v>
      </c>
      <c r="P188">
        <v>0.238352794832</v>
      </c>
      <c r="Q188">
        <v>-145.908891362915</v>
      </c>
      <c r="R188">
        <v>0</v>
      </c>
      <c r="S188">
        <v>6.9426821476279796</v>
      </c>
      <c r="T188">
        <v>42.162917559428998</v>
      </c>
      <c r="W188">
        <v>0.44338397431420101</v>
      </c>
      <c r="X188">
        <v>146.162335336208</v>
      </c>
      <c r="Y188">
        <v>0.44338397431420101</v>
      </c>
      <c r="AA188">
        <v>72.433518925911997</v>
      </c>
      <c r="AB188">
        <v>69.309457024989101</v>
      </c>
      <c r="AC188">
        <v>70.000626872102799</v>
      </c>
      <c r="AD188" t="s">
        <v>276</v>
      </c>
      <c r="AE188">
        <v>1012299</v>
      </c>
      <c r="AF188">
        <v>122557</v>
      </c>
    </row>
    <row r="189" spans="1:32" x14ac:dyDescent="0.45">
      <c r="A189" t="s">
        <v>67</v>
      </c>
      <c r="B189" t="s">
        <v>27</v>
      </c>
      <c r="C189">
        <v>703</v>
      </c>
      <c r="D189">
        <v>1810</v>
      </c>
      <c r="E189">
        <v>1977</v>
      </c>
      <c r="F189">
        <v>378</v>
      </c>
      <c r="G189">
        <v>11</v>
      </c>
      <c r="H189">
        <v>163</v>
      </c>
      <c r="I189">
        <v>3</v>
      </c>
      <c r="J189">
        <v>0.208839779</v>
      </c>
      <c r="K189">
        <v>3.8947900000000001E-2</v>
      </c>
      <c r="L189">
        <v>0.13960546200000001</v>
      </c>
      <c r="M189">
        <v>0.241926945</v>
      </c>
      <c r="N189">
        <v>0.27458563499999999</v>
      </c>
      <c r="O189">
        <v>0.51651258</v>
      </c>
      <c r="P189">
        <v>0.24663227752379599</v>
      </c>
      <c r="Q189">
        <v>-142.98685539454499</v>
      </c>
      <c r="R189">
        <v>0</v>
      </c>
      <c r="S189">
        <v>1.51574335507739</v>
      </c>
      <c r="T189">
        <v>41.868403620499201</v>
      </c>
      <c r="W189">
        <v>-4.4563866351963899</v>
      </c>
      <c r="X189">
        <v>94.658505737781496</v>
      </c>
      <c r="Y189">
        <v>-4.4563866351963899</v>
      </c>
      <c r="AA189">
        <v>75.706579365925904</v>
      </c>
      <c r="AB189">
        <v>71.854479601188601</v>
      </c>
      <c r="AC189">
        <v>73.125632728749807</v>
      </c>
      <c r="AD189" t="s">
        <v>67</v>
      </c>
      <c r="AE189">
        <v>1000128</v>
      </c>
      <c r="AF189">
        <v>110127</v>
      </c>
    </row>
    <row r="190" spans="1:32" x14ac:dyDescent="0.45">
      <c r="A190" t="s">
        <v>304</v>
      </c>
      <c r="B190" t="s">
        <v>27</v>
      </c>
      <c r="C190">
        <v>796</v>
      </c>
      <c r="D190">
        <v>1704</v>
      </c>
      <c r="E190">
        <v>1903</v>
      </c>
      <c r="F190">
        <v>365</v>
      </c>
      <c r="G190">
        <v>17</v>
      </c>
      <c r="H190">
        <v>173</v>
      </c>
      <c r="I190">
        <v>1</v>
      </c>
      <c r="J190">
        <v>0.21420187700000001</v>
      </c>
      <c r="K190">
        <v>7.4093536000000002E-2</v>
      </c>
      <c r="L190">
        <v>0.17341040399999999</v>
      </c>
      <c r="M190">
        <v>0.27444624499999998</v>
      </c>
      <c r="N190">
        <v>0.28462441300000002</v>
      </c>
      <c r="O190">
        <v>0.559070658</v>
      </c>
      <c r="P190">
        <v>0.26394793975681602</v>
      </c>
      <c r="Q190">
        <v>-104.109066180833</v>
      </c>
      <c r="R190">
        <v>0</v>
      </c>
      <c r="S190">
        <v>9.0035331626738593</v>
      </c>
      <c r="T190">
        <v>55.502336497320002</v>
      </c>
      <c r="W190">
        <v>0.36613279167795498</v>
      </c>
      <c r="X190">
        <v>129.32829350233001</v>
      </c>
      <c r="Y190">
        <v>0.36613279167795498</v>
      </c>
      <c r="AA190">
        <v>80.770272990046095</v>
      </c>
      <c r="AB190">
        <v>80.147877474795095</v>
      </c>
      <c r="AC190">
        <v>73.183878284028197</v>
      </c>
      <c r="AD190" t="s">
        <v>304</v>
      </c>
      <c r="AE190">
        <v>1014309</v>
      </c>
      <c r="AF190">
        <v>124633</v>
      </c>
    </row>
    <row r="191" spans="1:32" x14ac:dyDescent="0.45">
      <c r="A191" t="s">
        <v>212</v>
      </c>
      <c r="B191" t="s">
        <v>27</v>
      </c>
      <c r="C191">
        <v>646</v>
      </c>
      <c r="D191">
        <v>1684</v>
      </c>
      <c r="E191">
        <v>1886</v>
      </c>
      <c r="F191">
        <v>362</v>
      </c>
      <c r="G191">
        <v>7</v>
      </c>
      <c r="H191">
        <v>165</v>
      </c>
      <c r="I191">
        <v>20</v>
      </c>
      <c r="J191">
        <v>0.21496436999999999</v>
      </c>
      <c r="K191">
        <v>6.1505832000000003E-2</v>
      </c>
      <c r="L191">
        <v>0.107246376</v>
      </c>
      <c r="M191">
        <v>0.27242707700000002</v>
      </c>
      <c r="N191">
        <v>0.27137767200000001</v>
      </c>
      <c r="O191">
        <v>0.54380474899999998</v>
      </c>
      <c r="P191">
        <v>0.26833561700848202</v>
      </c>
      <c r="Q191">
        <v>-76.949616346956702</v>
      </c>
      <c r="R191">
        <v>-1</v>
      </c>
      <c r="S191">
        <v>6.5022455326283</v>
      </c>
      <c r="T191">
        <v>65.270549586219502</v>
      </c>
      <c r="W191">
        <v>-6.5242815921083004</v>
      </c>
      <c r="X191">
        <v>78.722944766283007</v>
      </c>
      <c r="Y191">
        <v>-6.5242815921083004</v>
      </c>
      <c r="AA191">
        <v>81.637938822635505</v>
      </c>
      <c r="AB191">
        <v>83.224869149147494</v>
      </c>
      <c r="AC191">
        <v>79.064876432185699</v>
      </c>
      <c r="AD191" t="s">
        <v>212</v>
      </c>
      <c r="AE191">
        <v>1008235</v>
      </c>
      <c r="AF191">
        <v>118422</v>
      </c>
    </row>
    <row r="192" spans="1:32" x14ac:dyDescent="0.45">
      <c r="A192" t="s">
        <v>101</v>
      </c>
      <c r="B192" t="s">
        <v>27</v>
      </c>
      <c r="C192">
        <v>699</v>
      </c>
      <c r="D192">
        <v>1719</v>
      </c>
      <c r="E192">
        <v>1881</v>
      </c>
      <c r="F192">
        <v>346</v>
      </c>
      <c r="G192">
        <v>13</v>
      </c>
      <c r="H192">
        <v>140</v>
      </c>
      <c r="I192">
        <v>2</v>
      </c>
      <c r="J192">
        <v>0.201279813</v>
      </c>
      <c r="K192">
        <v>2.1796916E-2</v>
      </c>
      <c r="L192">
        <v>0.219564061</v>
      </c>
      <c r="M192">
        <v>0.22265844000000001</v>
      </c>
      <c r="N192">
        <v>0.25945317000000001</v>
      </c>
      <c r="O192">
        <v>0.48211161000000002</v>
      </c>
      <c r="P192">
        <v>0.21984712558052</v>
      </c>
      <c r="Q192">
        <v>-147.13922362935699</v>
      </c>
      <c r="R192">
        <v>0</v>
      </c>
      <c r="S192">
        <v>6.2805012425760598</v>
      </c>
      <c r="T192">
        <v>30.748005983910598</v>
      </c>
      <c r="U192">
        <v>-7.6662846133112899</v>
      </c>
      <c r="V192">
        <v>-0.28108996742950598</v>
      </c>
      <c r="W192">
        <v>-0.16871619193989301</v>
      </c>
      <c r="X192">
        <v>145.18836756050499</v>
      </c>
      <c r="Y192">
        <v>-0.16871619193989301</v>
      </c>
      <c r="AA192">
        <v>76.570108818541797</v>
      </c>
      <c r="AB192">
        <v>67.478886142095703</v>
      </c>
      <c r="AC192">
        <v>67.194271900327195</v>
      </c>
      <c r="AD192" t="s">
        <v>101</v>
      </c>
      <c r="AE192">
        <v>1001964</v>
      </c>
      <c r="AF192">
        <v>112008</v>
      </c>
    </row>
    <row r="193" spans="1:32" x14ac:dyDescent="0.45">
      <c r="A193" t="s">
        <v>31</v>
      </c>
      <c r="B193" t="s">
        <v>27</v>
      </c>
      <c r="C193">
        <v>759</v>
      </c>
      <c r="D193">
        <v>1591</v>
      </c>
      <c r="E193">
        <v>1812</v>
      </c>
      <c r="F193">
        <v>272</v>
      </c>
      <c r="G193">
        <v>5</v>
      </c>
      <c r="H193">
        <v>84</v>
      </c>
      <c r="I193">
        <v>11</v>
      </c>
      <c r="J193">
        <v>0.17096165899999999</v>
      </c>
      <c r="K193">
        <v>1.8763795999999999E-2</v>
      </c>
      <c r="L193">
        <v>0.231236203</v>
      </c>
      <c r="M193">
        <v>0.19056372499999999</v>
      </c>
      <c r="N193">
        <v>0.204902576</v>
      </c>
      <c r="O193">
        <v>0.39546630100000002</v>
      </c>
      <c r="P193">
        <v>0.17934992785255099</v>
      </c>
      <c r="Q193">
        <v>-227.985066314823</v>
      </c>
      <c r="R193">
        <v>0</v>
      </c>
      <c r="S193">
        <v>1.7860769056038599</v>
      </c>
      <c r="T193">
        <v>-1.2861940038805899</v>
      </c>
      <c r="U193">
        <v>-18.893232367932701</v>
      </c>
      <c r="V193">
        <v>0.14485697659109301</v>
      </c>
      <c r="W193">
        <v>0.65934546863718402</v>
      </c>
      <c r="X193">
        <v>185.57222342491099</v>
      </c>
      <c r="Y193">
        <v>0.65934546863718402</v>
      </c>
      <c r="AA193">
        <v>64.1726301535506</v>
      </c>
      <c r="AB193">
        <v>56.677106235409902</v>
      </c>
      <c r="AC193">
        <v>49.443936306902003</v>
      </c>
      <c r="AD193" t="s">
        <v>31</v>
      </c>
      <c r="AE193">
        <v>104</v>
      </c>
      <c r="AF193">
        <v>118120</v>
      </c>
    </row>
    <row r="194" spans="1:32" x14ac:dyDescent="0.45">
      <c r="A194" t="s">
        <v>252</v>
      </c>
      <c r="B194" t="s">
        <v>27</v>
      </c>
      <c r="C194">
        <v>688</v>
      </c>
      <c r="D194">
        <v>1525</v>
      </c>
      <c r="E194">
        <v>1782</v>
      </c>
      <c r="F194">
        <v>255</v>
      </c>
      <c r="G194">
        <v>5</v>
      </c>
      <c r="H194">
        <v>103</v>
      </c>
      <c r="I194">
        <v>3</v>
      </c>
      <c r="J194">
        <v>0.167213114</v>
      </c>
      <c r="K194">
        <v>7.5757574999999994E-2</v>
      </c>
      <c r="L194">
        <v>0.208754208</v>
      </c>
      <c r="M194">
        <v>0.237753882</v>
      </c>
      <c r="N194">
        <v>0.226229508</v>
      </c>
      <c r="O194">
        <v>0.46398339</v>
      </c>
      <c r="P194">
        <v>0.22104871319328701</v>
      </c>
      <c r="Q194">
        <v>-157.23961803335001</v>
      </c>
      <c r="R194">
        <v>0</v>
      </c>
      <c r="S194">
        <v>2.6989566927220499</v>
      </c>
      <c r="T194">
        <v>28.489695907549301</v>
      </c>
      <c r="W194">
        <v>0.77170858507452</v>
      </c>
      <c r="X194">
        <v>126.929310083389</v>
      </c>
      <c r="Y194">
        <v>0.77170858507452</v>
      </c>
      <c r="AA194">
        <v>62.8723249986787</v>
      </c>
      <c r="AB194">
        <v>70.810190670817093</v>
      </c>
      <c r="AC194">
        <v>54.985616324147401</v>
      </c>
      <c r="AD194" t="s">
        <v>252</v>
      </c>
      <c r="AE194">
        <v>1011046</v>
      </c>
      <c r="AF194">
        <v>121283</v>
      </c>
    </row>
    <row r="195" spans="1:32" x14ac:dyDescent="0.45">
      <c r="A195" t="s">
        <v>243</v>
      </c>
      <c r="B195" t="s">
        <v>27</v>
      </c>
      <c r="C195">
        <v>630</v>
      </c>
      <c r="D195">
        <v>1607</v>
      </c>
      <c r="E195">
        <v>1778</v>
      </c>
      <c r="F195">
        <v>331</v>
      </c>
      <c r="G195">
        <v>3</v>
      </c>
      <c r="H195">
        <v>122</v>
      </c>
      <c r="I195">
        <v>13</v>
      </c>
      <c r="J195">
        <v>0.20597386400000001</v>
      </c>
      <c r="K195">
        <v>3.9932507999999999E-2</v>
      </c>
      <c r="L195">
        <v>0.177777777</v>
      </c>
      <c r="M195">
        <v>0.25029377200000003</v>
      </c>
      <c r="N195">
        <v>0.24455507100000001</v>
      </c>
      <c r="O195">
        <v>0.49484884299999998</v>
      </c>
      <c r="P195">
        <v>0.244208618630813</v>
      </c>
      <c r="Q195">
        <v>-97.977783654985501</v>
      </c>
      <c r="R195">
        <v>0</v>
      </c>
      <c r="S195">
        <v>3.6678072503205899</v>
      </c>
      <c r="T195">
        <v>50.869148008737902</v>
      </c>
      <c r="W195">
        <v>-6.4072909457609004</v>
      </c>
      <c r="X195">
        <v>80.768188238143907</v>
      </c>
      <c r="Y195">
        <v>-6.4072909457609004</v>
      </c>
      <c r="AA195">
        <v>78.815923385656205</v>
      </c>
      <c r="AB195">
        <v>77.677666510189596</v>
      </c>
      <c r="AC195">
        <v>71.507279156112503</v>
      </c>
      <c r="AD195" t="s">
        <v>243</v>
      </c>
      <c r="AE195">
        <v>1010385</v>
      </c>
      <c r="AF195">
        <v>120616</v>
      </c>
    </row>
    <row r="196" spans="1:32" x14ac:dyDescent="0.45">
      <c r="A196" t="s">
        <v>258</v>
      </c>
      <c r="B196" t="s">
        <v>27</v>
      </c>
      <c r="C196">
        <v>487</v>
      </c>
      <c r="D196">
        <v>1730</v>
      </c>
      <c r="E196">
        <v>1763</v>
      </c>
      <c r="F196">
        <v>428</v>
      </c>
      <c r="G196">
        <v>8</v>
      </c>
      <c r="H196">
        <v>176</v>
      </c>
      <c r="I196">
        <v>25</v>
      </c>
      <c r="J196">
        <v>0.24739884300000001</v>
      </c>
      <c r="K196">
        <v>1.5314804E-2</v>
      </c>
      <c r="L196">
        <v>0.11588275300000001</v>
      </c>
      <c r="M196">
        <v>0.26148610300000003</v>
      </c>
      <c r="N196">
        <v>0.31907514399999998</v>
      </c>
      <c r="O196">
        <v>0.580561247</v>
      </c>
      <c r="P196">
        <v>0.27330776847903099</v>
      </c>
      <c r="Q196">
        <v>-108.62851462686901</v>
      </c>
      <c r="R196">
        <v>0</v>
      </c>
      <c r="S196">
        <v>-1.3250356547285</v>
      </c>
      <c r="T196">
        <v>60.9280791039793</v>
      </c>
      <c r="W196">
        <v>-7.4513238146901104</v>
      </c>
      <c r="X196">
        <v>29.959816858172399</v>
      </c>
      <c r="Y196">
        <v>-7.4513238146901104</v>
      </c>
      <c r="AA196">
        <v>89.435554956999894</v>
      </c>
      <c r="AB196">
        <v>74.882558048263505</v>
      </c>
      <c r="AC196">
        <v>85.252837355050403</v>
      </c>
      <c r="AD196" t="s">
        <v>258</v>
      </c>
      <c r="AE196">
        <v>1011308</v>
      </c>
      <c r="AF196">
        <v>121559</v>
      </c>
    </row>
    <row r="197" spans="1:32" x14ac:dyDescent="0.45">
      <c r="A197" t="s">
        <v>94</v>
      </c>
      <c r="B197" t="s">
        <v>27</v>
      </c>
      <c r="C197">
        <v>426</v>
      </c>
      <c r="D197">
        <v>1636</v>
      </c>
      <c r="E197">
        <v>1761</v>
      </c>
      <c r="F197">
        <v>573</v>
      </c>
      <c r="G197">
        <v>53</v>
      </c>
      <c r="H197">
        <v>388</v>
      </c>
      <c r="I197">
        <v>79</v>
      </c>
      <c r="J197">
        <v>0.35024449800000002</v>
      </c>
      <c r="K197">
        <v>6.9278818000000006E-2</v>
      </c>
      <c r="L197">
        <v>0.104477611</v>
      </c>
      <c r="M197">
        <v>0.39636570100000001</v>
      </c>
      <c r="N197">
        <v>0.57823960799999996</v>
      </c>
      <c r="O197">
        <v>0.97460530899999998</v>
      </c>
      <c r="P197">
        <v>0.44113950493117698</v>
      </c>
      <c r="Q197">
        <v>153.82108913190399</v>
      </c>
      <c r="R197">
        <v>24</v>
      </c>
      <c r="S197">
        <v>24.798197754655298</v>
      </c>
      <c r="T197">
        <v>176.70460006422701</v>
      </c>
      <c r="W197">
        <v>13.448578472482</v>
      </c>
      <c r="X197">
        <v>19.395781187340599</v>
      </c>
      <c r="Y197">
        <v>13.448578472482</v>
      </c>
      <c r="AA197">
        <v>131.22283997778399</v>
      </c>
      <c r="AB197">
        <v>119.332913678765</v>
      </c>
      <c r="AC197">
        <v>159.665743933409</v>
      </c>
      <c r="AD197" t="s">
        <v>94</v>
      </c>
      <c r="AE197">
        <v>1001569</v>
      </c>
      <c r="AF197">
        <v>111600</v>
      </c>
    </row>
    <row r="198" spans="1:32" x14ac:dyDescent="0.45">
      <c r="A198" t="s">
        <v>205</v>
      </c>
      <c r="B198" t="s">
        <v>71</v>
      </c>
      <c r="C198">
        <v>705</v>
      </c>
      <c r="D198">
        <v>1563</v>
      </c>
      <c r="E198">
        <v>1726</v>
      </c>
      <c r="F198">
        <v>364</v>
      </c>
      <c r="G198">
        <v>5</v>
      </c>
      <c r="H198">
        <v>149</v>
      </c>
      <c r="I198">
        <v>0</v>
      </c>
      <c r="J198">
        <v>0.23288547600000001</v>
      </c>
      <c r="K198">
        <v>4.2294322000000002E-2</v>
      </c>
      <c r="L198">
        <v>0.11645422900000001</v>
      </c>
      <c r="M198">
        <v>0.27023736999999998</v>
      </c>
      <c r="N198">
        <v>0.28534868800000002</v>
      </c>
      <c r="O198">
        <v>0.55558605800000005</v>
      </c>
      <c r="P198">
        <v>0.26174726485480498</v>
      </c>
      <c r="Q198">
        <v>-133.73245099309401</v>
      </c>
      <c r="R198">
        <v>0</v>
      </c>
      <c r="S198">
        <v>3.0883057932909899</v>
      </c>
      <c r="T198">
        <v>45.712134979000098</v>
      </c>
      <c r="W198">
        <v>-1.58279996155761</v>
      </c>
      <c r="X198">
        <v>100.941970679908</v>
      </c>
      <c r="Y198">
        <v>-1.58279996155761</v>
      </c>
      <c r="AA198">
        <v>80.902478825222104</v>
      </c>
      <c r="AB198">
        <v>75.252745513596196</v>
      </c>
      <c r="AC198">
        <v>68.688816858381898</v>
      </c>
      <c r="AD198" t="s">
        <v>205</v>
      </c>
      <c r="AE198">
        <v>1007887</v>
      </c>
      <c r="AF198">
        <v>118055</v>
      </c>
    </row>
    <row r="199" spans="1:32" x14ac:dyDescent="0.45">
      <c r="A199" t="s">
        <v>232</v>
      </c>
      <c r="B199" t="s">
        <v>233</v>
      </c>
      <c r="C199">
        <v>732</v>
      </c>
      <c r="D199">
        <v>1537</v>
      </c>
      <c r="E199">
        <v>1707</v>
      </c>
      <c r="F199">
        <v>260</v>
      </c>
      <c r="G199">
        <v>7</v>
      </c>
      <c r="H199">
        <v>109</v>
      </c>
      <c r="I199">
        <v>0</v>
      </c>
      <c r="J199">
        <v>0.169160702</v>
      </c>
      <c r="K199">
        <v>9.9589919999999998E-3</v>
      </c>
      <c r="L199">
        <v>0.18394844699999999</v>
      </c>
      <c r="M199">
        <v>0.183143219</v>
      </c>
      <c r="N199">
        <v>0.21145087800000001</v>
      </c>
      <c r="O199">
        <v>0.39459409699999998</v>
      </c>
      <c r="P199">
        <v>0.18039958112895499</v>
      </c>
      <c r="Q199">
        <v>-193.583888660372</v>
      </c>
      <c r="R199">
        <v>0</v>
      </c>
      <c r="S199">
        <v>-0.977192246619074</v>
      </c>
      <c r="T199">
        <v>-3.9351843690087797E-2</v>
      </c>
      <c r="U199">
        <v>-9.9413504861295205</v>
      </c>
      <c r="V199">
        <v>1.4177137624500999</v>
      </c>
      <c r="W199">
        <v>-0.17759196414772299</v>
      </c>
      <c r="X199">
        <v>130.15295468270699</v>
      </c>
      <c r="Y199">
        <v>-0.17759196414772299</v>
      </c>
      <c r="AA199">
        <v>64.319542215275106</v>
      </c>
      <c r="AB199">
        <v>55.431724125797103</v>
      </c>
      <c r="AC199">
        <v>54.834266827219999</v>
      </c>
      <c r="AD199" t="s">
        <v>232</v>
      </c>
      <c r="AE199">
        <v>1009583</v>
      </c>
      <c r="AF199">
        <v>119786</v>
      </c>
    </row>
    <row r="200" spans="1:32" x14ac:dyDescent="0.45">
      <c r="A200" t="s">
        <v>161</v>
      </c>
      <c r="B200" t="s">
        <v>27</v>
      </c>
      <c r="C200">
        <v>632</v>
      </c>
      <c r="D200">
        <v>1535</v>
      </c>
      <c r="E200">
        <v>1685</v>
      </c>
      <c r="F200">
        <v>380</v>
      </c>
      <c r="G200">
        <v>2</v>
      </c>
      <c r="H200">
        <v>168</v>
      </c>
      <c r="I200">
        <v>15</v>
      </c>
      <c r="J200">
        <v>0.247557003</v>
      </c>
      <c r="K200">
        <v>4.0949553999999999E-2</v>
      </c>
      <c r="L200">
        <v>0.143026706</v>
      </c>
      <c r="M200">
        <v>0.28216283399999997</v>
      </c>
      <c r="N200">
        <v>0.306188925</v>
      </c>
      <c r="O200">
        <v>0.58835175900000003</v>
      </c>
      <c r="P200">
        <v>0.277766189381082</v>
      </c>
      <c r="Q200">
        <v>-93.830853064071107</v>
      </c>
      <c r="R200">
        <v>0</v>
      </c>
      <c r="S200">
        <v>5.5051403799147298</v>
      </c>
      <c r="T200">
        <v>57.238787228277602</v>
      </c>
      <c r="W200">
        <v>0.30194979498628499</v>
      </c>
      <c r="X200">
        <v>91.043697029352103</v>
      </c>
      <c r="Y200">
        <v>0.30194979498628499</v>
      </c>
      <c r="AA200">
        <v>86.170864836726693</v>
      </c>
      <c r="AB200">
        <v>81.651080255849195</v>
      </c>
      <c r="AC200">
        <v>76.8915618496506</v>
      </c>
      <c r="AD200" t="s">
        <v>161</v>
      </c>
      <c r="AE200">
        <v>1005061</v>
      </c>
      <c r="AF200">
        <v>115162</v>
      </c>
    </row>
    <row r="201" spans="1:32" x14ac:dyDescent="0.45">
      <c r="A201" t="s">
        <v>250</v>
      </c>
      <c r="B201" t="s">
        <v>27</v>
      </c>
      <c r="C201">
        <v>694</v>
      </c>
      <c r="D201">
        <v>1522</v>
      </c>
      <c r="E201">
        <v>1667</v>
      </c>
      <c r="F201">
        <v>291</v>
      </c>
      <c r="G201">
        <v>3</v>
      </c>
      <c r="H201">
        <v>111</v>
      </c>
      <c r="I201">
        <v>2</v>
      </c>
      <c r="J201">
        <v>0.191195795</v>
      </c>
      <c r="K201">
        <v>2.9394120999999999E-2</v>
      </c>
      <c r="L201">
        <v>0.13197360499999999</v>
      </c>
      <c r="M201">
        <v>0.22088607499999999</v>
      </c>
      <c r="N201">
        <v>0.224047306</v>
      </c>
      <c r="O201">
        <v>0.44493338100000002</v>
      </c>
      <c r="P201">
        <v>0.213543360708635</v>
      </c>
      <c r="Q201">
        <v>-168.75100233125099</v>
      </c>
      <c r="R201">
        <v>0</v>
      </c>
      <c r="S201">
        <v>-2.30638427691256</v>
      </c>
      <c r="T201">
        <v>20.961155897971899</v>
      </c>
      <c r="W201">
        <v>-1.73038505390286</v>
      </c>
      <c r="X201">
        <v>89.510053753852802</v>
      </c>
      <c r="Y201">
        <v>-1.73038505390286</v>
      </c>
      <c r="AA201">
        <v>67.329251672230299</v>
      </c>
      <c r="AB201">
        <v>64.547589032236402</v>
      </c>
      <c r="AC201">
        <v>57.249766991609498</v>
      </c>
      <c r="AD201" t="s">
        <v>250</v>
      </c>
      <c r="AE201">
        <v>1011008</v>
      </c>
      <c r="AF201">
        <v>121255</v>
      </c>
    </row>
    <row r="202" spans="1:32" x14ac:dyDescent="0.45">
      <c r="A202" t="s">
        <v>28</v>
      </c>
      <c r="B202" t="s">
        <v>27</v>
      </c>
      <c r="C202">
        <v>709</v>
      </c>
      <c r="D202">
        <v>1323</v>
      </c>
      <c r="E202">
        <v>1645</v>
      </c>
      <c r="F202">
        <v>246</v>
      </c>
      <c r="G202">
        <v>1</v>
      </c>
      <c r="H202">
        <v>90</v>
      </c>
      <c r="I202">
        <v>1</v>
      </c>
      <c r="J202">
        <v>0.185941043</v>
      </c>
      <c r="K202">
        <v>6.1398175999999999E-2</v>
      </c>
      <c r="L202">
        <v>0.2</v>
      </c>
      <c r="M202">
        <v>0.244226731</v>
      </c>
      <c r="N202">
        <v>0.210128495</v>
      </c>
      <c r="O202">
        <v>0.454355226</v>
      </c>
      <c r="P202">
        <v>0.21442830817027</v>
      </c>
      <c r="Q202">
        <v>-158.987023971517</v>
      </c>
      <c r="R202">
        <v>0</v>
      </c>
      <c r="S202">
        <v>6.33204459036783</v>
      </c>
      <c r="T202">
        <v>22.469843493630702</v>
      </c>
      <c r="U202">
        <v>-11.567162463441401</v>
      </c>
      <c r="V202">
        <v>1.6344588314414099</v>
      </c>
      <c r="W202">
        <v>-6.0395543070626397E-2</v>
      </c>
      <c r="X202">
        <v>169.06007575988701</v>
      </c>
      <c r="Y202">
        <v>-6.0395543070626397E-2</v>
      </c>
      <c r="AA202">
        <v>69.605652238366503</v>
      </c>
      <c r="AB202">
        <v>72.476190665186905</v>
      </c>
      <c r="AC202">
        <v>50.551157683823902</v>
      </c>
      <c r="AD202" t="s">
        <v>28</v>
      </c>
      <c r="AE202">
        <v>90</v>
      </c>
      <c r="AF202">
        <v>114849</v>
      </c>
    </row>
    <row r="203" spans="1:32" x14ac:dyDescent="0.45">
      <c r="A203" t="s">
        <v>301</v>
      </c>
      <c r="B203" t="s">
        <v>27</v>
      </c>
      <c r="C203">
        <v>531</v>
      </c>
      <c r="D203">
        <v>1493</v>
      </c>
      <c r="E203">
        <v>1623</v>
      </c>
      <c r="F203">
        <v>248</v>
      </c>
      <c r="G203">
        <v>1</v>
      </c>
      <c r="H203">
        <v>84</v>
      </c>
      <c r="I203">
        <v>3</v>
      </c>
      <c r="J203">
        <v>0.16610850599999999</v>
      </c>
      <c r="K203">
        <v>4.9907578000000001E-2</v>
      </c>
      <c r="L203">
        <v>0.111111111</v>
      </c>
      <c r="M203">
        <v>0.21302149100000001</v>
      </c>
      <c r="N203">
        <v>0.186202277</v>
      </c>
      <c r="O203">
        <v>0.39922376799999998</v>
      </c>
      <c r="P203">
        <v>0.20033012554708801</v>
      </c>
      <c r="Q203">
        <v>-149.521682665692</v>
      </c>
      <c r="R203">
        <v>-1</v>
      </c>
      <c r="S203">
        <v>-4.6549863090479704</v>
      </c>
      <c r="T203">
        <v>23.394494579017099</v>
      </c>
      <c r="W203">
        <v>-7.25424654409289</v>
      </c>
      <c r="X203">
        <v>56.299967557191799</v>
      </c>
      <c r="Y203">
        <v>-7.25424654409289</v>
      </c>
      <c r="AA203">
        <v>62.298155551251398</v>
      </c>
      <c r="AB203">
        <v>64.867780605954394</v>
      </c>
      <c r="AC203">
        <v>54.061308462687101</v>
      </c>
      <c r="AD203" t="s">
        <v>301</v>
      </c>
      <c r="AE203">
        <v>1014042</v>
      </c>
      <c r="AF203">
        <v>124364</v>
      </c>
    </row>
    <row r="204" spans="1:32" x14ac:dyDescent="0.45">
      <c r="A204" t="s">
        <v>160</v>
      </c>
      <c r="B204" t="s">
        <v>27</v>
      </c>
      <c r="C204">
        <v>485</v>
      </c>
      <c r="D204">
        <v>1380</v>
      </c>
      <c r="E204">
        <v>1580</v>
      </c>
      <c r="F204">
        <v>321</v>
      </c>
      <c r="G204">
        <v>8</v>
      </c>
      <c r="H204">
        <v>166</v>
      </c>
      <c r="I204">
        <v>22</v>
      </c>
      <c r="J204">
        <v>0.232608695</v>
      </c>
      <c r="K204">
        <v>0.105063291</v>
      </c>
      <c r="L204">
        <v>7.6158939999999994E-2</v>
      </c>
      <c r="M204">
        <v>0.31809401100000001</v>
      </c>
      <c r="N204">
        <v>0.31014492700000001</v>
      </c>
      <c r="O204">
        <v>0.62823893799999997</v>
      </c>
      <c r="P204">
        <v>0.30915605749380798</v>
      </c>
      <c r="Q204">
        <v>-58.649700259028002</v>
      </c>
      <c r="R204">
        <v>-5</v>
      </c>
      <c r="S204">
        <v>2.1891525321826002</v>
      </c>
      <c r="T204">
        <v>74.798332779944104</v>
      </c>
      <c r="W204">
        <v>-7.9780497830361101</v>
      </c>
      <c r="X204">
        <v>27.5203398540616</v>
      </c>
      <c r="Y204">
        <v>-7.9780497830361101</v>
      </c>
      <c r="AA204">
        <v>80.546637242235306</v>
      </c>
      <c r="AB204">
        <v>90.499281962077902</v>
      </c>
      <c r="AC204">
        <v>80.562518978687095</v>
      </c>
      <c r="AD204" t="s">
        <v>160</v>
      </c>
      <c r="AE204">
        <v>1005038</v>
      </c>
      <c r="AF204">
        <v>115150</v>
      </c>
    </row>
    <row r="205" spans="1:32" x14ac:dyDescent="0.45">
      <c r="A205" t="s">
        <v>162</v>
      </c>
      <c r="B205" t="s">
        <v>27</v>
      </c>
      <c r="C205">
        <v>619</v>
      </c>
      <c r="D205">
        <v>1369</v>
      </c>
      <c r="E205">
        <v>1579</v>
      </c>
      <c r="F205">
        <v>202</v>
      </c>
      <c r="G205">
        <v>15</v>
      </c>
      <c r="H205">
        <v>121</v>
      </c>
      <c r="I205">
        <v>1</v>
      </c>
      <c r="J205">
        <v>0.14755295800000001</v>
      </c>
      <c r="K205">
        <v>6.6497783000000005E-2</v>
      </c>
      <c r="L205">
        <v>0.37555414799999998</v>
      </c>
      <c r="M205">
        <v>0.209349593</v>
      </c>
      <c r="N205">
        <v>0.20745069299999999</v>
      </c>
      <c r="O205">
        <v>0.41680028600000002</v>
      </c>
      <c r="P205">
        <v>0.20215907547532</v>
      </c>
      <c r="Q205">
        <v>-206.99824577220701</v>
      </c>
      <c r="R205">
        <v>0</v>
      </c>
      <c r="S205">
        <v>-4.5005099313896801</v>
      </c>
      <c r="T205">
        <v>8.3177298208740602</v>
      </c>
      <c r="W205">
        <v>-1.15002698870375</v>
      </c>
      <c r="X205">
        <v>100.41048502922</v>
      </c>
      <c r="Y205">
        <v>-1.15002698870375</v>
      </c>
      <c r="AA205">
        <v>51.026769349585599</v>
      </c>
      <c r="AB205">
        <v>58.199379236293197</v>
      </c>
      <c r="AC205">
        <v>49.478002655152601</v>
      </c>
      <c r="AD205" t="s">
        <v>162</v>
      </c>
      <c r="AE205">
        <v>1005099</v>
      </c>
      <c r="AF205">
        <v>115201</v>
      </c>
    </row>
    <row r="206" spans="1:32" x14ac:dyDescent="0.45">
      <c r="A206" t="s">
        <v>280</v>
      </c>
      <c r="B206" t="s">
        <v>27</v>
      </c>
      <c r="C206">
        <v>611</v>
      </c>
      <c r="D206">
        <v>1354</v>
      </c>
      <c r="E206">
        <v>1559</v>
      </c>
      <c r="F206">
        <v>195</v>
      </c>
      <c r="G206">
        <v>0</v>
      </c>
      <c r="H206">
        <v>64</v>
      </c>
      <c r="I206">
        <v>1</v>
      </c>
      <c r="J206">
        <v>0.14401772500000001</v>
      </c>
      <c r="K206">
        <v>3.8486209E-2</v>
      </c>
      <c r="L206">
        <v>0.23412443799999999</v>
      </c>
      <c r="M206">
        <v>0.18341531899999999</v>
      </c>
      <c r="N206">
        <v>0.15657311600000001</v>
      </c>
      <c r="O206">
        <v>0.33998843499999998</v>
      </c>
      <c r="P206">
        <v>0.162376644782256</v>
      </c>
      <c r="Q206">
        <v>-178.48978807384501</v>
      </c>
      <c r="R206">
        <v>0</v>
      </c>
      <c r="S206">
        <v>-1.1618545506934499</v>
      </c>
      <c r="T206">
        <v>-1.2398036005797</v>
      </c>
      <c r="U206">
        <v>-9.75807181000709</v>
      </c>
      <c r="V206">
        <v>0.47328731596031098</v>
      </c>
      <c r="W206">
        <v>0.422606865162379</v>
      </c>
      <c r="X206">
        <v>117.126818418502</v>
      </c>
      <c r="Y206">
        <v>0.422606865162379</v>
      </c>
      <c r="AA206">
        <v>54.9208736912001</v>
      </c>
      <c r="AB206">
        <v>55.691592563954003</v>
      </c>
      <c r="AC206">
        <v>40.571834343932103</v>
      </c>
      <c r="AD206" t="s">
        <v>280</v>
      </c>
      <c r="AE206">
        <v>1012745</v>
      </c>
      <c r="AF206">
        <v>123006</v>
      </c>
    </row>
    <row r="207" spans="1:32" x14ac:dyDescent="0.45">
      <c r="A207" t="s">
        <v>267</v>
      </c>
      <c r="B207" t="s">
        <v>27</v>
      </c>
      <c r="C207">
        <v>580</v>
      </c>
      <c r="D207">
        <v>1315</v>
      </c>
      <c r="E207">
        <v>1552</v>
      </c>
      <c r="F207">
        <v>202</v>
      </c>
      <c r="G207">
        <v>12</v>
      </c>
      <c r="H207">
        <v>86</v>
      </c>
      <c r="I207">
        <v>4</v>
      </c>
      <c r="J207">
        <v>0.15361216699999999</v>
      </c>
      <c r="K207">
        <v>6.9587627999999999E-2</v>
      </c>
      <c r="L207">
        <v>0.3125</v>
      </c>
      <c r="M207">
        <v>0.219426974</v>
      </c>
      <c r="N207">
        <v>0.209885931</v>
      </c>
      <c r="O207">
        <v>0.42931290500000002</v>
      </c>
      <c r="P207">
        <v>0.205002098921543</v>
      </c>
      <c r="Q207">
        <v>-132.977689898156</v>
      </c>
      <c r="R207">
        <v>0</v>
      </c>
      <c r="S207">
        <v>3.8204704371421898</v>
      </c>
      <c r="T207">
        <v>24.0608784338297</v>
      </c>
      <c r="U207">
        <v>-6.9677004367113096</v>
      </c>
      <c r="V207">
        <v>-0.139298318823145</v>
      </c>
      <c r="W207">
        <v>1.01590258415672</v>
      </c>
      <c r="X207">
        <v>117.327187061309</v>
      </c>
      <c r="Y207">
        <v>1.01590258415672</v>
      </c>
      <c r="AA207">
        <v>58.548413009037603</v>
      </c>
      <c r="AB207">
        <v>66.571269943401006</v>
      </c>
      <c r="AC207">
        <v>54.298035174179297</v>
      </c>
      <c r="AD207" t="s">
        <v>267</v>
      </c>
      <c r="AE207">
        <v>1011708</v>
      </c>
      <c r="AF207">
        <v>121961</v>
      </c>
    </row>
    <row r="208" spans="1:32" x14ac:dyDescent="0.45">
      <c r="A208" t="s">
        <v>137</v>
      </c>
      <c r="B208" t="s">
        <v>71</v>
      </c>
      <c r="C208">
        <v>670</v>
      </c>
      <c r="D208">
        <v>1269</v>
      </c>
      <c r="E208">
        <v>1550</v>
      </c>
      <c r="F208">
        <v>170</v>
      </c>
      <c r="G208">
        <v>3</v>
      </c>
      <c r="H208">
        <v>70</v>
      </c>
      <c r="I208">
        <v>7</v>
      </c>
      <c r="J208">
        <v>0.13396374999999999</v>
      </c>
      <c r="K208">
        <v>0.10903225800000001</v>
      </c>
      <c r="L208">
        <v>0.309032258</v>
      </c>
      <c r="M208">
        <v>0.23997233700000001</v>
      </c>
      <c r="N208">
        <v>0.160756501</v>
      </c>
      <c r="O208">
        <v>0.40072883799999998</v>
      </c>
      <c r="P208">
        <v>0.210792109761825</v>
      </c>
      <c r="Q208">
        <v>-164.09904901068001</v>
      </c>
      <c r="R208">
        <v>0</v>
      </c>
      <c r="S208">
        <v>-2.50721370610938</v>
      </c>
      <c r="T208">
        <v>19.664183671607798</v>
      </c>
      <c r="W208">
        <v>0.52264507685322303</v>
      </c>
      <c r="X208">
        <v>82.2126060724258</v>
      </c>
      <c r="Y208">
        <v>0.52264507685322303</v>
      </c>
      <c r="AA208">
        <v>47.058818944832602</v>
      </c>
      <c r="AB208">
        <v>68.151840697638605</v>
      </c>
      <c r="AC208">
        <v>40.924012953564699</v>
      </c>
      <c r="AD208" t="s">
        <v>137</v>
      </c>
      <c r="AE208">
        <v>1003889</v>
      </c>
      <c r="AF208">
        <v>113965</v>
      </c>
    </row>
    <row r="209" spans="1:32" x14ac:dyDescent="0.45">
      <c r="A209" t="s">
        <v>153</v>
      </c>
      <c r="B209" t="s">
        <v>154</v>
      </c>
      <c r="C209">
        <v>596</v>
      </c>
      <c r="D209">
        <v>1328</v>
      </c>
      <c r="E209">
        <v>1489</v>
      </c>
      <c r="F209">
        <v>274</v>
      </c>
      <c r="G209">
        <v>24</v>
      </c>
      <c r="H209">
        <v>144</v>
      </c>
      <c r="I209">
        <v>13</v>
      </c>
      <c r="J209">
        <v>0.20632530099999999</v>
      </c>
      <c r="K209">
        <v>4.2310275000000001E-2</v>
      </c>
      <c r="L209">
        <v>0.27871054299999998</v>
      </c>
      <c r="M209">
        <v>0.24347212400000001</v>
      </c>
      <c r="N209">
        <v>0.30120481900000001</v>
      </c>
      <c r="O209">
        <v>0.54467694300000002</v>
      </c>
      <c r="P209">
        <v>0.247255730982304</v>
      </c>
      <c r="Q209">
        <v>-86.275582537742807</v>
      </c>
      <c r="R209">
        <v>0</v>
      </c>
      <c r="S209">
        <v>7.8189687267026704</v>
      </c>
      <c r="T209">
        <v>48.998701613594797</v>
      </c>
      <c r="U209">
        <v>-0.52916415035724595</v>
      </c>
      <c r="V209">
        <v>0.40951805450554402</v>
      </c>
      <c r="W209">
        <v>-0.85700088616431402</v>
      </c>
      <c r="X209">
        <v>109.735053062438</v>
      </c>
      <c r="Y209">
        <v>-0.85700088616431402</v>
      </c>
      <c r="AA209">
        <v>78.887898434403695</v>
      </c>
      <c r="AB209">
        <v>74.409479587643105</v>
      </c>
      <c r="AC209">
        <v>77.298301160446798</v>
      </c>
      <c r="AD209" t="s">
        <v>153</v>
      </c>
      <c r="AE209">
        <v>1004662</v>
      </c>
      <c r="AF209">
        <v>114756</v>
      </c>
    </row>
    <row r="210" spans="1:32" x14ac:dyDescent="0.45">
      <c r="A210" t="s">
        <v>138</v>
      </c>
      <c r="B210" t="s">
        <v>139</v>
      </c>
      <c r="C210">
        <v>570</v>
      </c>
      <c r="D210">
        <v>1282</v>
      </c>
      <c r="E210">
        <v>1485</v>
      </c>
      <c r="F210">
        <v>193</v>
      </c>
      <c r="G210">
        <v>8</v>
      </c>
      <c r="H210">
        <v>99</v>
      </c>
      <c r="I210">
        <v>1</v>
      </c>
      <c r="J210">
        <v>0.150546021</v>
      </c>
      <c r="K210">
        <v>6.7340067000000003E-2</v>
      </c>
      <c r="L210">
        <v>0.34006734</v>
      </c>
      <c r="M210">
        <v>0.213718411</v>
      </c>
      <c r="N210">
        <v>0.211388455</v>
      </c>
      <c r="O210">
        <v>0.42510686600000003</v>
      </c>
      <c r="P210">
        <v>0.20655880426241599</v>
      </c>
      <c r="Q210">
        <v>-162.35185610794599</v>
      </c>
      <c r="R210">
        <v>0</v>
      </c>
      <c r="S210">
        <v>-1.0292795362839</v>
      </c>
      <c r="T210">
        <v>16.739975281884799</v>
      </c>
      <c r="W210">
        <v>-1.0433378536254101</v>
      </c>
      <c r="X210">
        <v>100.707783102989</v>
      </c>
      <c r="Y210">
        <v>-1.0433378536254101</v>
      </c>
      <c r="AA210">
        <v>54.857996497970703</v>
      </c>
      <c r="AB210">
        <v>60.581697808608403</v>
      </c>
      <c r="AC210">
        <v>52.396428869735402</v>
      </c>
      <c r="AD210" t="s">
        <v>138</v>
      </c>
      <c r="AE210">
        <v>1003975</v>
      </c>
      <c r="AF210">
        <v>114055</v>
      </c>
    </row>
    <row r="211" spans="1:32" x14ac:dyDescent="0.45">
      <c r="A211" t="s">
        <v>240</v>
      </c>
      <c r="B211" t="s">
        <v>27</v>
      </c>
      <c r="C211">
        <v>620</v>
      </c>
      <c r="D211">
        <v>1214</v>
      </c>
      <c r="E211">
        <v>1426</v>
      </c>
      <c r="F211">
        <v>232</v>
      </c>
      <c r="G211">
        <v>4</v>
      </c>
      <c r="H211">
        <v>103</v>
      </c>
      <c r="I211">
        <v>1</v>
      </c>
      <c r="J211">
        <v>0.191103789</v>
      </c>
      <c r="K211">
        <v>6.5918652999999994E-2</v>
      </c>
      <c r="L211">
        <v>0.121985815</v>
      </c>
      <c r="M211">
        <v>0.25323193900000002</v>
      </c>
      <c r="N211">
        <v>0.23476111999999999</v>
      </c>
      <c r="O211">
        <v>0.48799305900000001</v>
      </c>
      <c r="P211">
        <v>0.238771985329602</v>
      </c>
      <c r="Q211">
        <v>-126.554373407691</v>
      </c>
      <c r="R211">
        <v>0</v>
      </c>
      <c r="S211">
        <v>0.58047959744798705</v>
      </c>
      <c r="T211">
        <v>35.775348177194999</v>
      </c>
      <c r="W211">
        <v>-0.77639204869046796</v>
      </c>
      <c r="X211">
        <v>78.266015648841801</v>
      </c>
      <c r="Y211">
        <v>-0.77639204869046796</v>
      </c>
      <c r="AA211">
        <v>66.538807367568495</v>
      </c>
      <c r="AB211">
        <v>71.268037411892806</v>
      </c>
      <c r="AC211">
        <v>58.821612612989703</v>
      </c>
      <c r="AD211" t="s">
        <v>240</v>
      </c>
      <c r="AE211">
        <v>1010161</v>
      </c>
      <c r="AF211">
        <v>120386</v>
      </c>
    </row>
    <row r="212" spans="1:32" x14ac:dyDescent="0.45">
      <c r="A212" t="s">
        <v>219</v>
      </c>
      <c r="B212" t="s">
        <v>27</v>
      </c>
      <c r="C212">
        <v>477</v>
      </c>
      <c r="D212">
        <v>1297</v>
      </c>
      <c r="E212">
        <v>1423</v>
      </c>
      <c r="F212">
        <v>251</v>
      </c>
      <c r="G212">
        <v>0</v>
      </c>
      <c r="H212">
        <v>90</v>
      </c>
      <c r="I212">
        <v>26</v>
      </c>
      <c r="J212">
        <v>0.19352351500000001</v>
      </c>
      <c r="K212">
        <v>2.3893182999999998E-2</v>
      </c>
      <c r="M212">
        <v>0.22056631800000001</v>
      </c>
      <c r="N212">
        <v>0.22513492600000001</v>
      </c>
      <c r="O212">
        <v>0.445701244</v>
      </c>
      <c r="P212">
        <v>0.21691356850274399</v>
      </c>
      <c r="Q212">
        <v>-120.71379482896801</v>
      </c>
      <c r="R212">
        <v>0</v>
      </c>
      <c r="S212">
        <v>-3.7020913877886099</v>
      </c>
      <c r="T212">
        <v>31.801714866582</v>
      </c>
      <c r="W212">
        <v>-1.56445744633674</v>
      </c>
      <c r="X212">
        <v>32.668150879442599</v>
      </c>
      <c r="Y212">
        <v>-1.56445744633674</v>
      </c>
      <c r="AA212">
        <v>71.126346729863101</v>
      </c>
      <c r="AB212">
        <v>66.295764885940798</v>
      </c>
      <c r="AC212">
        <v>63.404765194172903</v>
      </c>
      <c r="AD212" t="s">
        <v>219</v>
      </c>
      <c r="AE212">
        <v>1008527</v>
      </c>
      <c r="AF212">
        <v>118713</v>
      </c>
    </row>
    <row r="213" spans="1:32" x14ac:dyDescent="0.45">
      <c r="A213" t="s">
        <v>174</v>
      </c>
      <c r="B213" t="s">
        <v>27</v>
      </c>
      <c r="C213">
        <v>674</v>
      </c>
      <c r="D213">
        <v>1287</v>
      </c>
      <c r="E213">
        <v>1419</v>
      </c>
      <c r="F213">
        <v>255</v>
      </c>
      <c r="G213">
        <v>0</v>
      </c>
      <c r="H213">
        <v>100</v>
      </c>
      <c r="I213">
        <v>0</v>
      </c>
      <c r="J213">
        <v>0.19813519800000001</v>
      </c>
      <c r="K213">
        <v>2.8188865E-2</v>
      </c>
      <c r="L213">
        <v>0.11346018300000001</v>
      </c>
      <c r="M213">
        <v>0.22289156600000001</v>
      </c>
      <c r="N213">
        <v>0.23543123499999999</v>
      </c>
      <c r="O213">
        <v>0.458322801</v>
      </c>
      <c r="P213">
        <v>0.21590776418346899</v>
      </c>
      <c r="Q213">
        <v>-156.201614489847</v>
      </c>
      <c r="R213">
        <v>0</v>
      </c>
      <c r="S213">
        <v>-2.0780607969845599</v>
      </c>
      <c r="T213">
        <v>19.434725410896601</v>
      </c>
      <c r="W213">
        <v>-0.90212488593533602</v>
      </c>
      <c r="X213">
        <v>83.460804596543298</v>
      </c>
      <c r="Y213">
        <v>-0.90212488593533602</v>
      </c>
      <c r="AA213">
        <v>68.0795435293644</v>
      </c>
      <c r="AB213">
        <v>62.606044248543903</v>
      </c>
      <c r="AC213">
        <v>57.359865913507697</v>
      </c>
      <c r="AD213" t="s">
        <v>174</v>
      </c>
      <c r="AE213">
        <v>1006115</v>
      </c>
      <c r="AF213">
        <v>116241</v>
      </c>
    </row>
    <row r="214" spans="1:32" x14ac:dyDescent="0.45">
      <c r="A214" t="s">
        <v>95</v>
      </c>
      <c r="B214" t="s">
        <v>27</v>
      </c>
      <c r="C214">
        <v>601</v>
      </c>
      <c r="D214">
        <v>1275</v>
      </c>
      <c r="E214">
        <v>1401</v>
      </c>
      <c r="F214">
        <v>213</v>
      </c>
      <c r="G214">
        <v>7</v>
      </c>
      <c r="H214">
        <v>75</v>
      </c>
      <c r="I214">
        <v>0</v>
      </c>
      <c r="J214">
        <v>0.167058823</v>
      </c>
      <c r="K214">
        <v>2.4268379E-2</v>
      </c>
      <c r="L214">
        <v>0.25838686599999999</v>
      </c>
      <c r="M214">
        <v>0.188449848</v>
      </c>
      <c r="N214">
        <v>0.20627450899999999</v>
      </c>
      <c r="O214">
        <v>0.39472435700000003</v>
      </c>
      <c r="P214">
        <v>0.17985871058285699</v>
      </c>
      <c r="Q214">
        <v>-153.969762067381</v>
      </c>
      <c r="R214">
        <v>0</v>
      </c>
      <c r="S214">
        <v>-0.76025318808967202</v>
      </c>
      <c r="T214">
        <v>5.9313933047137697</v>
      </c>
      <c r="W214">
        <v>-0.47851662423272501</v>
      </c>
      <c r="X214">
        <v>104.119461297988</v>
      </c>
      <c r="Y214">
        <v>-0.47851662423272501</v>
      </c>
      <c r="AA214">
        <v>63.892022339287401</v>
      </c>
      <c r="AB214">
        <v>57.182405921576901</v>
      </c>
      <c r="AC214">
        <v>52.144708546671197</v>
      </c>
      <c r="AD214" t="s">
        <v>95</v>
      </c>
      <c r="AE214">
        <v>1001653</v>
      </c>
      <c r="AF214">
        <v>111691</v>
      </c>
    </row>
    <row r="215" spans="1:32" x14ac:dyDescent="0.45">
      <c r="A215" t="s">
        <v>175</v>
      </c>
      <c r="B215" t="s">
        <v>176</v>
      </c>
      <c r="C215">
        <v>535</v>
      </c>
      <c r="D215">
        <v>1288</v>
      </c>
      <c r="E215">
        <v>1397</v>
      </c>
      <c r="F215">
        <v>246</v>
      </c>
      <c r="G215">
        <v>4</v>
      </c>
      <c r="H215">
        <v>101</v>
      </c>
      <c r="I215">
        <v>1</v>
      </c>
      <c r="J215">
        <v>0.190993788</v>
      </c>
      <c r="K215">
        <v>2.3622047E-2</v>
      </c>
      <c r="L215">
        <v>0.12312097299999999</v>
      </c>
      <c r="M215">
        <v>0.211800302</v>
      </c>
      <c r="N215">
        <v>0.22670807400000001</v>
      </c>
      <c r="O215">
        <v>0.43850837599999998</v>
      </c>
      <c r="P215">
        <v>0.205836925897944</v>
      </c>
      <c r="Q215">
        <v>-155.760463436827</v>
      </c>
      <c r="R215">
        <v>0</v>
      </c>
      <c r="S215">
        <v>-1.6904360122656299</v>
      </c>
      <c r="T215">
        <v>16.137671588910798</v>
      </c>
      <c r="W215">
        <v>-0.53426737501285904</v>
      </c>
      <c r="X215">
        <v>90.2758433818817</v>
      </c>
      <c r="Y215">
        <v>-0.53426737501285904</v>
      </c>
      <c r="AA215">
        <v>67.670739869636293</v>
      </c>
      <c r="AB215">
        <v>61.956611861554499</v>
      </c>
      <c r="AC215">
        <v>56.576815032301603</v>
      </c>
      <c r="AD215" t="s">
        <v>175</v>
      </c>
      <c r="AE215">
        <v>1006123</v>
      </c>
      <c r="AF215">
        <v>116249</v>
      </c>
    </row>
    <row r="216" spans="1:32" x14ac:dyDescent="0.45">
      <c r="A216" t="s">
        <v>186</v>
      </c>
      <c r="B216" t="s">
        <v>27</v>
      </c>
      <c r="C216">
        <v>910</v>
      </c>
      <c r="D216">
        <v>1251</v>
      </c>
      <c r="E216">
        <v>1362</v>
      </c>
      <c r="F216">
        <v>232</v>
      </c>
      <c r="G216">
        <v>16</v>
      </c>
      <c r="H216">
        <v>106</v>
      </c>
      <c r="I216">
        <v>5</v>
      </c>
      <c r="J216">
        <v>0.185451638</v>
      </c>
      <c r="K216">
        <v>4.6255506000000002E-2</v>
      </c>
      <c r="L216">
        <v>0.26945668099999998</v>
      </c>
      <c r="M216">
        <v>0.227409638</v>
      </c>
      <c r="N216">
        <v>0.26698641000000001</v>
      </c>
      <c r="O216">
        <v>0.49439604799999998</v>
      </c>
      <c r="P216">
        <v>0.22637499101914699</v>
      </c>
      <c r="Q216">
        <v>-98.746385745696102</v>
      </c>
      <c r="R216">
        <v>0</v>
      </c>
      <c r="S216">
        <v>4.7545529264845898</v>
      </c>
      <c r="T216">
        <v>36.191484024736702</v>
      </c>
      <c r="U216">
        <v>-2.7736658258945601</v>
      </c>
      <c r="V216">
        <v>-0.30318786263958197</v>
      </c>
      <c r="W216">
        <v>0.88433796819663202</v>
      </c>
      <c r="X216">
        <v>102.15281141549301</v>
      </c>
      <c r="Y216">
        <v>0.88433796819663202</v>
      </c>
      <c r="AA216">
        <v>72.876636308570198</v>
      </c>
      <c r="AB216">
        <v>69.9909847942982</v>
      </c>
      <c r="AC216">
        <v>69.513419621608094</v>
      </c>
      <c r="AD216" t="s">
        <v>186</v>
      </c>
      <c r="AE216">
        <v>1006660</v>
      </c>
      <c r="AF216">
        <v>116803</v>
      </c>
    </row>
    <row r="217" spans="1:32" x14ac:dyDescent="0.45">
      <c r="A217" t="s">
        <v>209</v>
      </c>
      <c r="B217" t="s">
        <v>27</v>
      </c>
      <c r="C217">
        <v>464</v>
      </c>
      <c r="D217">
        <v>1221</v>
      </c>
      <c r="E217">
        <v>1339</v>
      </c>
      <c r="F217">
        <v>202</v>
      </c>
      <c r="G217">
        <v>4</v>
      </c>
      <c r="H217">
        <v>75</v>
      </c>
      <c r="I217">
        <v>2</v>
      </c>
      <c r="J217">
        <v>0.165438165</v>
      </c>
      <c r="K217">
        <v>2.8379386999999999E-2</v>
      </c>
      <c r="L217">
        <v>0.200896191</v>
      </c>
      <c r="M217">
        <v>0.19085173499999999</v>
      </c>
      <c r="N217">
        <v>0.20229320200000001</v>
      </c>
      <c r="O217">
        <v>0.39314493700000003</v>
      </c>
      <c r="P217">
        <v>0.180670571487032</v>
      </c>
      <c r="Q217">
        <v>-137.91247757286999</v>
      </c>
      <c r="R217">
        <v>0</v>
      </c>
      <c r="S217">
        <v>0.49960607556222097</v>
      </c>
      <c r="T217">
        <v>9.8543828799470905</v>
      </c>
      <c r="U217">
        <v>-7.01619908213615E-2</v>
      </c>
      <c r="V217">
        <v>-1.3482915520488499E-3</v>
      </c>
      <c r="W217">
        <v>-1.25866968256013</v>
      </c>
      <c r="X217">
        <v>99.299530237913103</v>
      </c>
      <c r="Y217">
        <v>-1.25866968256013</v>
      </c>
      <c r="AA217">
        <v>63.479217520975702</v>
      </c>
      <c r="AB217">
        <v>58.786760534472499</v>
      </c>
      <c r="AC217">
        <v>52.315847643856003</v>
      </c>
      <c r="AD217" t="s">
        <v>209</v>
      </c>
      <c r="AE217">
        <v>1008106</v>
      </c>
      <c r="AF217">
        <v>118283</v>
      </c>
    </row>
    <row r="218" spans="1:32" x14ac:dyDescent="0.45">
      <c r="A218" t="s">
        <v>201</v>
      </c>
      <c r="B218" t="s">
        <v>139</v>
      </c>
      <c r="C218">
        <v>615</v>
      </c>
      <c r="D218">
        <v>1183</v>
      </c>
      <c r="E218">
        <v>1330</v>
      </c>
      <c r="F218">
        <v>274</v>
      </c>
      <c r="G218">
        <v>37</v>
      </c>
      <c r="H218">
        <v>147</v>
      </c>
      <c r="I218">
        <v>2</v>
      </c>
      <c r="J218">
        <v>0.23161453900000001</v>
      </c>
      <c r="K218">
        <v>6.9924812000000003E-2</v>
      </c>
      <c r="L218">
        <v>0.181203007</v>
      </c>
      <c r="M218">
        <v>0.28805620599999998</v>
      </c>
      <c r="N218">
        <v>0.38630600100000001</v>
      </c>
      <c r="O218">
        <v>0.67436220700000005</v>
      </c>
      <c r="P218">
        <v>0.308681363290776</v>
      </c>
      <c r="Q218">
        <v>-30.4463160323584</v>
      </c>
      <c r="R218">
        <v>0</v>
      </c>
      <c r="S218">
        <v>9.4273866026469495</v>
      </c>
      <c r="T218">
        <v>80.389777014086107</v>
      </c>
      <c r="W218">
        <v>0.21061383862979699</v>
      </c>
      <c r="X218">
        <v>80.153586499392901</v>
      </c>
      <c r="Y218">
        <v>0.21061383862979699</v>
      </c>
      <c r="AA218">
        <v>86.288813884813607</v>
      </c>
      <c r="AB218">
        <v>82.267538964811095</v>
      </c>
      <c r="AC218">
        <v>97.870230231621704</v>
      </c>
      <c r="AD218" t="s">
        <v>201</v>
      </c>
      <c r="AE218">
        <v>1007517</v>
      </c>
      <c r="AF218">
        <v>117671</v>
      </c>
    </row>
    <row r="219" spans="1:32" x14ac:dyDescent="0.45">
      <c r="A219" t="s">
        <v>131</v>
      </c>
      <c r="B219" t="s">
        <v>132</v>
      </c>
      <c r="C219">
        <v>547</v>
      </c>
      <c r="D219">
        <v>1169</v>
      </c>
      <c r="E219">
        <v>1309</v>
      </c>
      <c r="F219">
        <v>218</v>
      </c>
      <c r="G219">
        <v>29</v>
      </c>
      <c r="H219">
        <v>113</v>
      </c>
      <c r="I219">
        <v>0</v>
      </c>
      <c r="J219">
        <v>0.186484174</v>
      </c>
      <c r="K219">
        <v>4.5836516000000001E-2</v>
      </c>
      <c r="L219">
        <v>0.282658517</v>
      </c>
      <c r="M219">
        <v>0.228225806</v>
      </c>
      <c r="N219">
        <v>0.29512403700000001</v>
      </c>
      <c r="O219">
        <v>0.52334984299999998</v>
      </c>
      <c r="P219">
        <v>0.236043160384701</v>
      </c>
      <c r="Q219">
        <v>-80.891027781673202</v>
      </c>
      <c r="R219">
        <v>0</v>
      </c>
      <c r="S219">
        <v>6.3180395577382997</v>
      </c>
      <c r="T219">
        <v>46.561397197313397</v>
      </c>
      <c r="W219">
        <v>-0.54306326657751902</v>
      </c>
      <c r="X219">
        <v>97.1769700050354</v>
      </c>
      <c r="Y219">
        <v>-0.54306326657751902</v>
      </c>
      <c r="AA219">
        <v>70.940855325062202</v>
      </c>
      <c r="AB219">
        <v>69.914442749964493</v>
      </c>
      <c r="AC219">
        <v>73.677084322735794</v>
      </c>
      <c r="AD219" t="s">
        <v>131</v>
      </c>
      <c r="AE219">
        <v>1003516</v>
      </c>
      <c r="AF219">
        <v>113581</v>
      </c>
    </row>
    <row r="220" spans="1:32" x14ac:dyDescent="0.45">
      <c r="A220" t="s">
        <v>81</v>
      </c>
      <c r="B220" t="s">
        <v>27</v>
      </c>
      <c r="C220">
        <v>506</v>
      </c>
      <c r="D220">
        <v>1147</v>
      </c>
      <c r="E220">
        <v>1274</v>
      </c>
      <c r="F220">
        <v>243</v>
      </c>
      <c r="G220">
        <v>6</v>
      </c>
      <c r="H220">
        <v>116</v>
      </c>
      <c r="I220">
        <v>20</v>
      </c>
      <c r="J220">
        <v>0.21185701800000001</v>
      </c>
      <c r="K220">
        <v>5.8869701000000003E-2</v>
      </c>
      <c r="L220">
        <v>0.15335463199999999</v>
      </c>
      <c r="M220">
        <v>0.26623376599999998</v>
      </c>
      <c r="N220">
        <v>0.27986050499999998</v>
      </c>
      <c r="O220">
        <v>0.54609427099999996</v>
      </c>
      <c r="P220">
        <v>0.269000915060569</v>
      </c>
      <c r="Q220">
        <v>-46.480186068492301</v>
      </c>
      <c r="R220">
        <v>0</v>
      </c>
      <c r="S220">
        <v>3.46048792827006</v>
      </c>
      <c r="T220">
        <v>68.421888900014196</v>
      </c>
      <c r="W220">
        <v>-2.2368192540015999</v>
      </c>
      <c r="X220">
        <v>37.817409627139497</v>
      </c>
      <c r="Y220">
        <v>-2.2368192540015999</v>
      </c>
      <c r="AA220">
        <v>82.595902036225098</v>
      </c>
      <c r="AB220">
        <v>84.102406714136094</v>
      </c>
      <c r="AC220">
        <v>83.926901988542994</v>
      </c>
      <c r="AD220" t="s">
        <v>81</v>
      </c>
      <c r="AE220">
        <v>1000827</v>
      </c>
      <c r="AF220">
        <v>110850</v>
      </c>
    </row>
    <row r="221" spans="1:32" x14ac:dyDescent="0.45">
      <c r="A221" t="s">
        <v>93</v>
      </c>
      <c r="B221" t="s">
        <v>27</v>
      </c>
      <c r="C221">
        <v>493</v>
      </c>
      <c r="D221">
        <v>1143</v>
      </c>
      <c r="E221">
        <v>1237</v>
      </c>
      <c r="F221">
        <v>235</v>
      </c>
      <c r="G221">
        <v>2</v>
      </c>
      <c r="H221">
        <v>74</v>
      </c>
      <c r="I221">
        <v>8</v>
      </c>
      <c r="J221">
        <v>0.20559930000000001</v>
      </c>
      <c r="K221">
        <v>3.5569927000000001E-2</v>
      </c>
      <c r="L221">
        <v>0.15090543200000001</v>
      </c>
      <c r="M221">
        <v>0.235690235</v>
      </c>
      <c r="N221">
        <v>0.24759405000000001</v>
      </c>
      <c r="O221">
        <v>0.48328428499999998</v>
      </c>
      <c r="P221">
        <v>0.23572840223007299</v>
      </c>
      <c r="Q221">
        <v>-74.644622389424498</v>
      </c>
      <c r="R221">
        <v>0</v>
      </c>
      <c r="S221">
        <v>0.474623525945851</v>
      </c>
      <c r="T221">
        <v>46.361898310892997</v>
      </c>
      <c r="W221">
        <v>-3.86854690220206</v>
      </c>
      <c r="X221">
        <v>44.178665250539702</v>
      </c>
      <c r="Y221">
        <v>-3.86854690220206</v>
      </c>
      <c r="AA221">
        <v>78.828967107653199</v>
      </c>
      <c r="AB221">
        <v>71.953506498012203</v>
      </c>
      <c r="AC221">
        <v>72.106448747799703</v>
      </c>
      <c r="AD221" t="s">
        <v>93</v>
      </c>
      <c r="AE221">
        <v>1001547</v>
      </c>
      <c r="AF221">
        <v>111577</v>
      </c>
    </row>
    <row r="222" spans="1:32" x14ac:dyDescent="0.45">
      <c r="A222" t="s">
        <v>242</v>
      </c>
      <c r="B222" t="s">
        <v>27</v>
      </c>
      <c r="C222">
        <v>510</v>
      </c>
      <c r="D222">
        <v>1076</v>
      </c>
      <c r="E222">
        <v>1220</v>
      </c>
      <c r="F222">
        <v>141</v>
      </c>
      <c r="G222">
        <v>6</v>
      </c>
      <c r="H222">
        <v>47</v>
      </c>
      <c r="I222">
        <v>0</v>
      </c>
      <c r="J222">
        <v>0.13104089199999999</v>
      </c>
      <c r="K222">
        <v>1.8032785999999999E-2</v>
      </c>
      <c r="L222">
        <v>0.30245901600000002</v>
      </c>
      <c r="M222">
        <v>0.15266485900000001</v>
      </c>
      <c r="N222">
        <v>0.163568773</v>
      </c>
      <c r="O222">
        <v>0.31623363199999999</v>
      </c>
      <c r="P222">
        <v>0.14636111760203999</v>
      </c>
      <c r="Q222">
        <v>-154.81132482327999</v>
      </c>
      <c r="R222">
        <v>0</v>
      </c>
      <c r="S222">
        <v>-2.6993548417050999</v>
      </c>
      <c r="T222">
        <v>-13.336146122429501</v>
      </c>
      <c r="U222">
        <v>-3.3096381574869098</v>
      </c>
      <c r="V222">
        <v>-0.243797925817168</v>
      </c>
      <c r="W222">
        <v>0.13761253847405799</v>
      </c>
      <c r="X222">
        <v>91.116901159286499</v>
      </c>
      <c r="Y222">
        <v>0.13761253847405799</v>
      </c>
      <c r="AA222">
        <v>50.558093030838201</v>
      </c>
      <c r="AB222">
        <v>47.079565201890503</v>
      </c>
      <c r="AC222">
        <v>42.768485473625802</v>
      </c>
      <c r="AD222" t="s">
        <v>242</v>
      </c>
      <c r="AE222">
        <v>1010210</v>
      </c>
      <c r="AF222">
        <v>120438</v>
      </c>
    </row>
    <row r="223" spans="1:32" x14ac:dyDescent="0.45">
      <c r="A223" t="s">
        <v>166</v>
      </c>
      <c r="B223" t="s">
        <v>27</v>
      </c>
      <c r="C223">
        <v>560</v>
      </c>
      <c r="D223">
        <v>1124</v>
      </c>
      <c r="E223">
        <v>1214</v>
      </c>
      <c r="F223">
        <v>209</v>
      </c>
      <c r="G223">
        <v>3</v>
      </c>
      <c r="H223">
        <v>79</v>
      </c>
      <c r="I223">
        <v>2</v>
      </c>
      <c r="J223">
        <v>0.18594305999999999</v>
      </c>
      <c r="K223">
        <v>2.4711695999999998E-2</v>
      </c>
      <c r="L223">
        <v>0.202635914</v>
      </c>
      <c r="M223">
        <v>0.20779220700000001</v>
      </c>
      <c r="N223">
        <v>0.21797153</v>
      </c>
      <c r="O223">
        <v>0.42576373699999998</v>
      </c>
      <c r="P223">
        <v>0.20140236838039299</v>
      </c>
      <c r="Q223">
        <v>-148.17345787435099</v>
      </c>
      <c r="R223">
        <v>0</v>
      </c>
      <c r="S223">
        <v>-3.7715122198519602</v>
      </c>
      <c r="T223">
        <v>9.5449688338678094</v>
      </c>
      <c r="W223">
        <v>0.17190688045229699</v>
      </c>
      <c r="X223">
        <v>64.781222481280494</v>
      </c>
      <c r="Y223">
        <v>0.17190688045229699</v>
      </c>
      <c r="AA223">
        <v>63.7221978823897</v>
      </c>
      <c r="AB223">
        <v>59.4508371587117</v>
      </c>
      <c r="AC223">
        <v>53.424773285536503</v>
      </c>
      <c r="AD223" t="s">
        <v>166</v>
      </c>
      <c r="AE223">
        <v>1005209</v>
      </c>
      <c r="AF223">
        <v>115314</v>
      </c>
    </row>
    <row r="224" spans="1:32" x14ac:dyDescent="0.45">
      <c r="A224" t="s">
        <v>144</v>
      </c>
      <c r="B224" t="s">
        <v>52</v>
      </c>
      <c r="C224">
        <v>500</v>
      </c>
      <c r="D224">
        <v>1023</v>
      </c>
      <c r="E224">
        <v>1208</v>
      </c>
      <c r="F224">
        <v>177</v>
      </c>
      <c r="G224">
        <v>3</v>
      </c>
      <c r="H224">
        <v>69</v>
      </c>
      <c r="I224">
        <v>3</v>
      </c>
      <c r="J224">
        <v>0.17302052700000001</v>
      </c>
      <c r="K224">
        <v>9.3543046000000005E-2</v>
      </c>
      <c r="L224">
        <v>0.18543046299999999</v>
      </c>
      <c r="M224">
        <v>0.25634295699999998</v>
      </c>
      <c r="N224">
        <v>0.20039100600000001</v>
      </c>
      <c r="O224">
        <v>0.45673396300000002</v>
      </c>
      <c r="P224">
        <v>0.222065687805335</v>
      </c>
      <c r="Q224">
        <v>-95.472673077031004</v>
      </c>
      <c r="R224">
        <v>0</v>
      </c>
      <c r="S224">
        <v>3.12730052460038</v>
      </c>
      <c r="T224">
        <v>34.098801342461499</v>
      </c>
      <c r="W224">
        <v>0.35345479020543202</v>
      </c>
      <c r="X224">
        <v>88.987202525138798</v>
      </c>
      <c r="Y224">
        <v>0.35345479020543202</v>
      </c>
      <c r="AA224">
        <v>65.890512901992295</v>
      </c>
      <c r="AB224">
        <v>76.164971621815795</v>
      </c>
      <c r="AC224">
        <v>50.248557719759397</v>
      </c>
      <c r="AD224" t="s">
        <v>144</v>
      </c>
      <c r="AE224">
        <v>1004227</v>
      </c>
      <c r="AF224">
        <v>114299</v>
      </c>
    </row>
    <row r="225" spans="1:32" x14ac:dyDescent="0.45">
      <c r="A225" t="s">
        <v>211</v>
      </c>
      <c r="B225" t="s">
        <v>27</v>
      </c>
      <c r="C225">
        <v>536</v>
      </c>
      <c r="D225">
        <v>1107</v>
      </c>
      <c r="E225">
        <v>1195</v>
      </c>
      <c r="F225">
        <v>198</v>
      </c>
      <c r="G225">
        <v>1</v>
      </c>
      <c r="H225">
        <v>64</v>
      </c>
      <c r="I225">
        <v>6</v>
      </c>
      <c r="J225">
        <v>0.17886178799999999</v>
      </c>
      <c r="K225">
        <v>2.7615061999999999E-2</v>
      </c>
      <c r="L225">
        <v>0.168133802</v>
      </c>
      <c r="M225">
        <v>0.20749782</v>
      </c>
      <c r="N225">
        <v>0.20234869</v>
      </c>
      <c r="O225">
        <v>0.40984651</v>
      </c>
      <c r="P225">
        <v>0.20020829103464799</v>
      </c>
      <c r="Q225">
        <v>-117.345413411221</v>
      </c>
      <c r="R225">
        <v>0</v>
      </c>
      <c r="S225">
        <v>-2.0995772566453601</v>
      </c>
      <c r="T225">
        <v>17.707640922848501</v>
      </c>
      <c r="W225">
        <v>-2.1859283505473202</v>
      </c>
      <c r="X225">
        <v>59.398670125752602</v>
      </c>
      <c r="Y225">
        <v>-2.1859283505473202</v>
      </c>
      <c r="AA225">
        <v>65.597130266046605</v>
      </c>
      <c r="AB225">
        <v>62.043790519556097</v>
      </c>
      <c r="AC225">
        <v>55.069719409411398</v>
      </c>
      <c r="AD225" t="s">
        <v>211</v>
      </c>
      <c r="AE225">
        <v>1008125</v>
      </c>
      <c r="AF225">
        <v>118295</v>
      </c>
    </row>
    <row r="226" spans="1:32" x14ac:dyDescent="0.45">
      <c r="A226" t="s">
        <v>117</v>
      </c>
      <c r="B226" t="s">
        <v>27</v>
      </c>
      <c r="C226">
        <v>451</v>
      </c>
      <c r="D226">
        <v>1058</v>
      </c>
      <c r="E226">
        <v>1187</v>
      </c>
      <c r="F226">
        <v>168</v>
      </c>
      <c r="G226">
        <v>1</v>
      </c>
      <c r="H226">
        <v>81</v>
      </c>
      <c r="I226">
        <v>0</v>
      </c>
      <c r="J226">
        <v>0.15879017000000001</v>
      </c>
      <c r="K226">
        <v>4.4650378999999997E-2</v>
      </c>
      <c r="L226">
        <v>0.25784563100000002</v>
      </c>
      <c r="M226">
        <v>0.20179372100000001</v>
      </c>
      <c r="N226">
        <v>0.205103969</v>
      </c>
      <c r="O226">
        <v>0.40689768999999998</v>
      </c>
      <c r="P226">
        <v>0.198897281462836</v>
      </c>
      <c r="Q226">
        <v>-141.42909914612699</v>
      </c>
      <c r="R226">
        <v>0</v>
      </c>
      <c r="S226">
        <v>-4.6414925877659696</v>
      </c>
      <c r="T226">
        <v>9.6856285978643299</v>
      </c>
      <c r="W226">
        <v>-1.5238064344739499</v>
      </c>
      <c r="X226">
        <v>53.930145710706697</v>
      </c>
      <c r="Y226">
        <v>-1.5238064344739499</v>
      </c>
      <c r="AA226">
        <v>56.564732135575902</v>
      </c>
      <c r="AB226">
        <v>57.591425048748</v>
      </c>
      <c r="AC226">
        <v>54.169955503999297</v>
      </c>
      <c r="AD226" t="s">
        <v>117</v>
      </c>
      <c r="AE226">
        <v>1002682</v>
      </c>
      <c r="AF226">
        <v>112743</v>
      </c>
    </row>
    <row r="227" spans="1:32" x14ac:dyDescent="0.45">
      <c r="A227" t="s">
        <v>291</v>
      </c>
      <c r="B227" t="s">
        <v>27</v>
      </c>
      <c r="C227">
        <v>457</v>
      </c>
      <c r="D227">
        <v>1088</v>
      </c>
      <c r="E227">
        <v>1171</v>
      </c>
      <c r="F227">
        <v>210</v>
      </c>
      <c r="G227">
        <v>3</v>
      </c>
      <c r="H227">
        <v>68</v>
      </c>
      <c r="I227">
        <v>14</v>
      </c>
      <c r="J227">
        <v>0.19301470500000001</v>
      </c>
      <c r="K227">
        <v>3.9282664000000002E-2</v>
      </c>
      <c r="L227">
        <v>0.2</v>
      </c>
      <c r="M227">
        <v>0.23049956099999999</v>
      </c>
      <c r="N227">
        <v>0.25459558799999998</v>
      </c>
      <c r="O227">
        <v>0.485095149</v>
      </c>
      <c r="P227">
        <v>0.23834327999485999</v>
      </c>
      <c r="Q227">
        <v>-59.586937238681898</v>
      </c>
      <c r="R227">
        <v>0</v>
      </c>
      <c r="S227">
        <v>2.1354640203819901</v>
      </c>
      <c r="T227">
        <v>53.2071078907992</v>
      </c>
      <c r="W227">
        <v>-2.61276819184422</v>
      </c>
      <c r="X227">
        <v>44.602705970406497</v>
      </c>
      <c r="Y227">
        <v>-2.61276819184422</v>
      </c>
      <c r="AA227">
        <v>74.520732957869896</v>
      </c>
      <c r="AB227">
        <v>71.865597660653194</v>
      </c>
      <c r="AC227">
        <v>76.619436800546396</v>
      </c>
      <c r="AD227" t="s">
        <v>291</v>
      </c>
      <c r="AE227">
        <v>1013570</v>
      </c>
      <c r="AF227">
        <v>123878</v>
      </c>
    </row>
    <row r="228" spans="1:32" x14ac:dyDescent="0.45">
      <c r="A228" t="s">
        <v>32</v>
      </c>
      <c r="B228" t="s">
        <v>27</v>
      </c>
      <c r="C228">
        <v>735</v>
      </c>
      <c r="D228">
        <v>948</v>
      </c>
      <c r="E228">
        <v>1167</v>
      </c>
      <c r="F228">
        <v>151</v>
      </c>
      <c r="G228">
        <v>5</v>
      </c>
      <c r="H228">
        <v>61</v>
      </c>
      <c r="I228">
        <v>3</v>
      </c>
      <c r="J228">
        <v>0.1592827</v>
      </c>
      <c r="K228">
        <v>6.7694944000000007E-2</v>
      </c>
      <c r="L228">
        <v>0.31276778</v>
      </c>
      <c r="M228">
        <v>0.22599417999999999</v>
      </c>
      <c r="N228">
        <v>0.20675105399999999</v>
      </c>
      <c r="O228">
        <v>0.43274523399999998</v>
      </c>
      <c r="P228">
        <v>0.204957004488381</v>
      </c>
      <c r="Q228">
        <v>-122.205346268029</v>
      </c>
      <c r="R228">
        <v>0</v>
      </c>
      <c r="S228">
        <v>3.3416271971475999</v>
      </c>
      <c r="T228">
        <v>14.6921051263769</v>
      </c>
      <c r="U228">
        <v>-9.7834119822946306</v>
      </c>
      <c r="V228">
        <v>0.59753116027658304</v>
      </c>
      <c r="W228">
        <v>-0.368836493857088</v>
      </c>
      <c r="X228">
        <v>118.705638170242</v>
      </c>
      <c r="Y228">
        <v>-0.368836493857088</v>
      </c>
      <c r="AA228">
        <v>59.434550876975401</v>
      </c>
      <c r="AB228">
        <v>67.080535087231794</v>
      </c>
      <c r="AC228">
        <v>49.791829407329402</v>
      </c>
      <c r="AD228" t="s">
        <v>32</v>
      </c>
      <c r="AE228">
        <v>115</v>
      </c>
      <c r="AF228">
        <v>122477</v>
      </c>
    </row>
    <row r="229" spans="1:32" x14ac:dyDescent="0.45">
      <c r="A229" t="s">
        <v>230</v>
      </c>
      <c r="B229" t="s">
        <v>27</v>
      </c>
      <c r="C229">
        <v>490</v>
      </c>
      <c r="D229">
        <v>999</v>
      </c>
      <c r="E229">
        <v>1160</v>
      </c>
      <c r="F229">
        <v>201</v>
      </c>
      <c r="G229">
        <v>2</v>
      </c>
      <c r="H229">
        <v>81</v>
      </c>
      <c r="I229">
        <v>3</v>
      </c>
      <c r="J229">
        <v>0.201201201</v>
      </c>
      <c r="K229">
        <v>7.6724136999999998E-2</v>
      </c>
      <c r="L229">
        <v>0.12931034399999999</v>
      </c>
      <c r="M229">
        <v>0.26654411700000002</v>
      </c>
      <c r="N229">
        <v>0.23323323300000001</v>
      </c>
      <c r="O229">
        <v>0.49977735000000001</v>
      </c>
      <c r="P229">
        <v>0.246153999667833</v>
      </c>
      <c r="Q229">
        <v>-91.028688362344496</v>
      </c>
      <c r="R229">
        <v>0</v>
      </c>
      <c r="S229">
        <v>2.1454265644024701</v>
      </c>
      <c r="T229">
        <v>37.530049759503903</v>
      </c>
      <c r="W229">
        <v>-1.0966874430887401</v>
      </c>
      <c r="X229">
        <v>73.468810319900498</v>
      </c>
      <c r="Y229">
        <v>-1.0966874430887401</v>
      </c>
      <c r="AA229">
        <v>75.333158865494894</v>
      </c>
      <c r="AB229">
        <v>77.231561116265695</v>
      </c>
      <c r="AC229">
        <v>61.501473226514797</v>
      </c>
      <c r="AD229" t="s">
        <v>230</v>
      </c>
      <c r="AE229">
        <v>1009535</v>
      </c>
      <c r="AF229">
        <v>119739</v>
      </c>
    </row>
    <row r="230" spans="1:32" x14ac:dyDescent="0.45">
      <c r="A230" t="s">
        <v>105</v>
      </c>
      <c r="B230" t="s">
        <v>27</v>
      </c>
      <c r="C230">
        <v>393</v>
      </c>
      <c r="D230">
        <v>1103</v>
      </c>
      <c r="E230">
        <v>1151</v>
      </c>
      <c r="F230">
        <v>217</v>
      </c>
      <c r="G230">
        <v>5</v>
      </c>
      <c r="H230">
        <v>82</v>
      </c>
      <c r="I230">
        <v>5</v>
      </c>
      <c r="J230">
        <v>0.19673617400000001</v>
      </c>
      <c r="K230">
        <v>2.1720243E-2</v>
      </c>
      <c r="M230">
        <v>0.21592920299999999</v>
      </c>
      <c r="N230">
        <v>0.26745240199999998</v>
      </c>
      <c r="O230">
        <v>0.48338160499999999</v>
      </c>
      <c r="P230">
        <v>0.23142589209354</v>
      </c>
      <c r="Q230">
        <v>-76.716256427135704</v>
      </c>
      <c r="R230">
        <v>0</v>
      </c>
      <c r="S230">
        <v>2.2708336203692999E-2</v>
      </c>
      <c r="T230">
        <v>42.288916907946899</v>
      </c>
      <c r="W230">
        <v>-3.8140299133956401</v>
      </c>
      <c r="X230">
        <v>41.554957158863502</v>
      </c>
      <c r="Y230">
        <v>-3.8140299133956401</v>
      </c>
      <c r="AA230">
        <v>75.644381091382698</v>
      </c>
      <c r="AB230">
        <v>68.214659897319393</v>
      </c>
      <c r="AC230">
        <v>79.439427719254695</v>
      </c>
      <c r="AD230" t="s">
        <v>105</v>
      </c>
      <c r="AE230">
        <v>1002179</v>
      </c>
      <c r="AF230">
        <v>112233</v>
      </c>
    </row>
    <row r="231" spans="1:32" x14ac:dyDescent="0.45">
      <c r="A231" t="s">
        <v>288</v>
      </c>
      <c r="B231" t="s">
        <v>27</v>
      </c>
      <c r="C231">
        <v>410</v>
      </c>
      <c r="D231">
        <v>1066</v>
      </c>
      <c r="E231">
        <v>1137</v>
      </c>
      <c r="F231">
        <v>172</v>
      </c>
      <c r="G231">
        <v>4</v>
      </c>
      <c r="H231">
        <v>83</v>
      </c>
      <c r="I231">
        <v>6</v>
      </c>
      <c r="J231">
        <v>0.16135084399999999</v>
      </c>
      <c r="K231">
        <v>3.6939313000000001E-2</v>
      </c>
      <c r="M231">
        <v>0.19748653499999999</v>
      </c>
      <c r="N231">
        <v>0.21857410799999999</v>
      </c>
      <c r="O231">
        <v>0.41606064300000001</v>
      </c>
      <c r="P231">
        <v>0.20232295412135501</v>
      </c>
      <c r="Q231">
        <v>-93.007329696497806</v>
      </c>
      <c r="R231">
        <v>0</v>
      </c>
      <c r="S231">
        <v>-1.68234934234638</v>
      </c>
      <c r="T231">
        <v>26.176518156919201</v>
      </c>
      <c r="W231">
        <v>-3.28522452898323</v>
      </c>
      <c r="X231">
        <v>44.305970456451099</v>
      </c>
      <c r="Y231">
        <v>-3.28522452898323</v>
      </c>
      <c r="AA231">
        <v>60.7998589756927</v>
      </c>
      <c r="AB231">
        <v>61.778265891343104</v>
      </c>
      <c r="AC231">
        <v>62.745528626475803</v>
      </c>
      <c r="AD231" t="s">
        <v>288</v>
      </c>
      <c r="AE231">
        <v>1013467</v>
      </c>
      <c r="AF231">
        <v>123767</v>
      </c>
    </row>
    <row r="232" spans="1:32" x14ac:dyDescent="0.45">
      <c r="A232" t="s">
        <v>286</v>
      </c>
      <c r="B232" t="s">
        <v>27</v>
      </c>
      <c r="C232">
        <v>440</v>
      </c>
      <c r="D232">
        <v>971</v>
      </c>
      <c r="E232">
        <v>1112</v>
      </c>
      <c r="F232">
        <v>146</v>
      </c>
      <c r="G232">
        <v>7</v>
      </c>
      <c r="H232">
        <v>75</v>
      </c>
      <c r="I232">
        <v>1</v>
      </c>
      <c r="J232">
        <v>0.15036045300000001</v>
      </c>
      <c r="K232">
        <v>7.1043165000000005E-2</v>
      </c>
      <c r="L232">
        <v>0.25809352499999999</v>
      </c>
      <c r="M232">
        <v>0.21948912000000001</v>
      </c>
      <c r="N232">
        <v>0.197734294</v>
      </c>
      <c r="O232">
        <v>0.41722341400000001</v>
      </c>
      <c r="P232">
        <v>0.206377639281039</v>
      </c>
      <c r="Q232">
        <v>-133.46278312454501</v>
      </c>
      <c r="R232">
        <v>0</v>
      </c>
      <c r="S232">
        <v>-2.5734599184854998</v>
      </c>
      <c r="T232">
        <v>13.852122609112699</v>
      </c>
      <c r="W232">
        <v>-8.6686289287172202E-2</v>
      </c>
      <c r="X232">
        <v>65.122093815356493</v>
      </c>
      <c r="Y232">
        <v>-8.6686289287172202E-2</v>
      </c>
      <c r="AA232">
        <v>51.279206990605303</v>
      </c>
      <c r="AB232">
        <v>62.276116231572701</v>
      </c>
      <c r="AC232">
        <v>47.794082801645303</v>
      </c>
      <c r="AD232" t="s">
        <v>286</v>
      </c>
      <c r="AE232">
        <v>1013342</v>
      </c>
      <c r="AF232">
        <v>123630</v>
      </c>
    </row>
    <row r="233" spans="1:32" x14ac:dyDescent="0.45">
      <c r="A233" t="s">
        <v>155</v>
      </c>
      <c r="B233" t="s">
        <v>27</v>
      </c>
      <c r="C233">
        <v>368</v>
      </c>
      <c r="D233">
        <v>904</v>
      </c>
      <c r="E233">
        <v>1024</v>
      </c>
      <c r="F233">
        <v>133</v>
      </c>
      <c r="G233">
        <v>0</v>
      </c>
      <c r="H233">
        <v>58</v>
      </c>
      <c r="I233">
        <v>1</v>
      </c>
      <c r="J233">
        <v>0.14712389300000001</v>
      </c>
      <c r="K233">
        <v>4.8828125E-2</v>
      </c>
      <c r="L233">
        <v>0.24609375</v>
      </c>
      <c r="M233">
        <v>0.19351464400000001</v>
      </c>
      <c r="N233">
        <v>0.159292035</v>
      </c>
      <c r="O233">
        <v>0.35280667900000001</v>
      </c>
      <c r="P233">
        <v>0.17454818969740499</v>
      </c>
      <c r="Q233">
        <v>-146.473086974533</v>
      </c>
      <c r="R233">
        <v>0</v>
      </c>
      <c r="S233">
        <v>-3.95128021444761</v>
      </c>
      <c r="T233">
        <v>0.103749387994418</v>
      </c>
      <c r="W233">
        <v>-0.74794770055450499</v>
      </c>
      <c r="X233">
        <v>67.078440964221898</v>
      </c>
      <c r="Y233">
        <v>-0.74794770055450499</v>
      </c>
      <c r="AA233">
        <v>51.362931798013101</v>
      </c>
      <c r="AB233">
        <v>53.800127897094299</v>
      </c>
      <c r="AC233">
        <v>37.983932783756998</v>
      </c>
      <c r="AD233" t="s">
        <v>155</v>
      </c>
      <c r="AE233">
        <v>1004821</v>
      </c>
      <c r="AF233">
        <v>114917</v>
      </c>
    </row>
    <row r="234" spans="1:32" x14ac:dyDescent="0.45">
      <c r="A234" t="s">
        <v>203</v>
      </c>
      <c r="B234" t="s">
        <v>27</v>
      </c>
      <c r="C234">
        <v>477</v>
      </c>
      <c r="D234">
        <v>821</v>
      </c>
      <c r="E234">
        <v>1017</v>
      </c>
      <c r="F234">
        <v>90</v>
      </c>
      <c r="G234">
        <v>0</v>
      </c>
      <c r="H234">
        <v>31</v>
      </c>
      <c r="I234">
        <v>1</v>
      </c>
      <c r="J234">
        <v>0.109622411</v>
      </c>
      <c r="K234">
        <v>0.10324483700000001</v>
      </c>
      <c r="L234">
        <v>0.355948869</v>
      </c>
      <c r="M234">
        <v>0.214592274</v>
      </c>
      <c r="N234">
        <v>0.120584652</v>
      </c>
      <c r="O234">
        <v>0.33517692599999999</v>
      </c>
      <c r="P234">
        <v>0.173763037111626</v>
      </c>
      <c r="Q234">
        <v>-107.83202933658001</v>
      </c>
      <c r="R234">
        <v>0</v>
      </c>
      <c r="S234">
        <v>-0.55454678134024704</v>
      </c>
      <c r="T234">
        <v>4.2408006475333302</v>
      </c>
      <c r="U234">
        <v>-1.3505060374736699</v>
      </c>
      <c r="V234">
        <v>-0.25837544150278902</v>
      </c>
      <c r="W234">
        <v>5.6131004890630699E-2</v>
      </c>
      <c r="X234">
        <v>74.161890834569903</v>
      </c>
      <c r="Y234">
        <v>5.6131004890630699E-2</v>
      </c>
      <c r="AA234">
        <v>43.652993560030801</v>
      </c>
      <c r="AB234">
        <v>66.696009886133794</v>
      </c>
      <c r="AC234">
        <v>32.0462080093155</v>
      </c>
      <c r="AD234" t="s">
        <v>203</v>
      </c>
      <c r="AE234">
        <v>1007712</v>
      </c>
      <c r="AF234">
        <v>117875</v>
      </c>
    </row>
    <row r="235" spans="1:32" x14ac:dyDescent="0.45">
      <c r="A235" t="s">
        <v>181</v>
      </c>
      <c r="B235" t="s">
        <v>27</v>
      </c>
      <c r="C235">
        <v>450</v>
      </c>
      <c r="D235">
        <v>896</v>
      </c>
      <c r="E235">
        <v>1010</v>
      </c>
      <c r="F235">
        <v>148</v>
      </c>
      <c r="G235">
        <v>13</v>
      </c>
      <c r="H235">
        <v>85</v>
      </c>
      <c r="I235">
        <v>0</v>
      </c>
      <c r="J235">
        <v>0.165178571</v>
      </c>
      <c r="K235">
        <v>4.0594059000000002E-2</v>
      </c>
      <c r="L235">
        <v>0.322772277</v>
      </c>
      <c r="M235">
        <v>0.20021186399999999</v>
      </c>
      <c r="N235">
        <v>0.25223214199999999</v>
      </c>
      <c r="O235">
        <v>0.45244400600000001</v>
      </c>
      <c r="P235">
        <v>0.20715597947522699</v>
      </c>
      <c r="Q235">
        <v>-93.193828982716795</v>
      </c>
      <c r="R235">
        <v>0</v>
      </c>
      <c r="S235">
        <v>1.66600151236066</v>
      </c>
      <c r="T235">
        <v>18.814318351166499</v>
      </c>
      <c r="U235">
        <v>-1.2077878713607699</v>
      </c>
      <c r="V235">
        <v>0.40547927338245199</v>
      </c>
      <c r="W235">
        <v>-0.197184230477432</v>
      </c>
      <c r="X235">
        <v>74.834519349038601</v>
      </c>
      <c r="Y235">
        <v>-0.197184230477432</v>
      </c>
      <c r="AA235">
        <v>63.534389477776003</v>
      </c>
      <c r="AB235">
        <v>61.4958456376363</v>
      </c>
      <c r="AC235">
        <v>65.858129167562296</v>
      </c>
      <c r="AD235" t="s">
        <v>181</v>
      </c>
      <c r="AE235">
        <v>1006388</v>
      </c>
      <c r="AF235">
        <v>116522</v>
      </c>
    </row>
    <row r="236" spans="1:32" x14ac:dyDescent="0.45">
      <c r="A236" t="s">
        <v>260</v>
      </c>
      <c r="B236" t="s">
        <v>27</v>
      </c>
      <c r="C236">
        <v>424</v>
      </c>
      <c r="D236">
        <v>852</v>
      </c>
      <c r="E236">
        <v>957</v>
      </c>
      <c r="F236">
        <v>94</v>
      </c>
      <c r="G236">
        <v>2</v>
      </c>
      <c r="H236">
        <v>36</v>
      </c>
      <c r="I236">
        <v>3</v>
      </c>
      <c r="J236">
        <v>0.11032863800000001</v>
      </c>
      <c r="K236">
        <v>3.9707419000000001E-2</v>
      </c>
      <c r="L236">
        <v>0.38766980099999998</v>
      </c>
      <c r="M236">
        <v>0.147982062</v>
      </c>
      <c r="N236">
        <v>0.13380281599999999</v>
      </c>
      <c r="O236">
        <v>0.28178487800000002</v>
      </c>
      <c r="P236">
        <v>0.13462925972959899</v>
      </c>
      <c r="Q236">
        <v>-129.99922858186801</v>
      </c>
      <c r="R236">
        <v>0</v>
      </c>
      <c r="S236">
        <v>-2.16722601028005</v>
      </c>
      <c r="T236">
        <v>-20.437172117084401</v>
      </c>
      <c r="U236">
        <v>-9.0513035655021596</v>
      </c>
      <c r="V236">
        <v>0.241264766393223</v>
      </c>
      <c r="W236">
        <v>-0.62208795780315995</v>
      </c>
      <c r="X236">
        <v>79.569692611694293</v>
      </c>
      <c r="Y236">
        <v>-0.62208795780315995</v>
      </c>
      <c r="AA236">
        <v>42.4207634028432</v>
      </c>
      <c r="AB236">
        <v>45.322714221300501</v>
      </c>
      <c r="AC236">
        <v>35.129920879459902</v>
      </c>
      <c r="AD236" t="s">
        <v>260</v>
      </c>
      <c r="AE236">
        <v>1011348</v>
      </c>
      <c r="AF236">
        <v>121597</v>
      </c>
    </row>
    <row r="237" spans="1:32" x14ac:dyDescent="0.45">
      <c r="A237" t="s">
        <v>185</v>
      </c>
      <c r="B237" t="s">
        <v>139</v>
      </c>
      <c r="C237">
        <v>296</v>
      </c>
      <c r="D237">
        <v>817</v>
      </c>
      <c r="E237">
        <v>911</v>
      </c>
      <c r="F237">
        <v>118</v>
      </c>
      <c r="G237">
        <v>1</v>
      </c>
      <c r="H237">
        <v>51</v>
      </c>
      <c r="I237">
        <v>10</v>
      </c>
      <c r="J237">
        <v>0.144430844</v>
      </c>
      <c r="K237">
        <v>5.9275520999999998E-2</v>
      </c>
      <c r="M237">
        <v>0.198394495</v>
      </c>
      <c r="N237">
        <v>0.18849449200000001</v>
      </c>
      <c r="O237">
        <v>0.38688898700000002</v>
      </c>
      <c r="P237">
        <v>0.194285187836087</v>
      </c>
      <c r="Q237">
        <v>-73.280041770861899</v>
      </c>
      <c r="R237">
        <v>0</v>
      </c>
      <c r="S237">
        <v>-2.8403768734869499</v>
      </c>
      <c r="T237">
        <v>26.643051947156199</v>
      </c>
      <c r="W237">
        <v>-1.67609081044793</v>
      </c>
      <c r="X237">
        <v>19.770148456096599</v>
      </c>
      <c r="Y237">
        <v>-1.67609081044793</v>
      </c>
      <c r="AA237">
        <v>56.3214665771429</v>
      </c>
      <c r="AB237">
        <v>63.650328017100001</v>
      </c>
      <c r="AC237">
        <v>56.5364183873561</v>
      </c>
      <c r="AD237" t="s">
        <v>185</v>
      </c>
      <c r="AE237">
        <v>1006630</v>
      </c>
      <c r="AF237">
        <v>116772</v>
      </c>
    </row>
    <row r="238" spans="1:32" x14ac:dyDescent="0.45">
      <c r="A238" t="s">
        <v>198</v>
      </c>
      <c r="B238" t="s">
        <v>132</v>
      </c>
      <c r="C238">
        <v>397</v>
      </c>
      <c r="D238">
        <v>776</v>
      </c>
      <c r="E238">
        <v>858</v>
      </c>
      <c r="F238">
        <v>75</v>
      </c>
      <c r="G238">
        <v>2</v>
      </c>
      <c r="H238">
        <v>28</v>
      </c>
      <c r="I238">
        <v>0</v>
      </c>
      <c r="J238">
        <v>9.6649483999999994E-2</v>
      </c>
      <c r="K238">
        <v>5.0116550000000003E-2</v>
      </c>
      <c r="L238">
        <v>0.44988344899999999</v>
      </c>
      <c r="M238">
        <v>0.144592952</v>
      </c>
      <c r="N238">
        <v>0.11597938100000001</v>
      </c>
      <c r="O238">
        <v>0.26057233299999999</v>
      </c>
      <c r="P238">
        <v>0.12653344942037201</v>
      </c>
      <c r="Q238">
        <v>-126.689031914304</v>
      </c>
      <c r="R238">
        <v>0</v>
      </c>
      <c r="S238">
        <v>-3.6883394136095098</v>
      </c>
      <c r="T238">
        <v>-23.863623882388001</v>
      </c>
      <c r="W238">
        <v>-0.297075064227101</v>
      </c>
      <c r="X238">
        <v>64.148019313812199</v>
      </c>
      <c r="Y238">
        <v>-0.297075064227101</v>
      </c>
      <c r="AA238">
        <v>36.731857125174301</v>
      </c>
      <c r="AB238">
        <v>44.269886667693299</v>
      </c>
      <c r="AC238">
        <v>28.979305622951301</v>
      </c>
      <c r="AD238" t="s">
        <v>198</v>
      </c>
      <c r="AE238">
        <v>1007124</v>
      </c>
      <c r="AF238">
        <v>117277</v>
      </c>
    </row>
    <row r="239" spans="1:32" x14ac:dyDescent="0.45">
      <c r="A239" t="s">
        <v>124</v>
      </c>
      <c r="B239" t="s">
        <v>27</v>
      </c>
      <c r="C239">
        <v>324</v>
      </c>
      <c r="D239">
        <v>717</v>
      </c>
      <c r="E239">
        <v>766</v>
      </c>
      <c r="F239">
        <v>161</v>
      </c>
      <c r="G239">
        <v>8</v>
      </c>
      <c r="H239">
        <v>76</v>
      </c>
      <c r="I239">
        <v>5</v>
      </c>
      <c r="J239">
        <v>0.224546722</v>
      </c>
      <c r="K239">
        <v>1.1749347E-2</v>
      </c>
      <c r="L239">
        <v>0.13577023399999999</v>
      </c>
      <c r="M239">
        <v>0.23521320400000001</v>
      </c>
      <c r="N239">
        <v>0.30125522999999998</v>
      </c>
      <c r="O239">
        <v>0.53646843399999999</v>
      </c>
      <c r="P239">
        <v>0.24494808330168499</v>
      </c>
      <c r="Q239">
        <v>-62.024640232661099</v>
      </c>
      <c r="R239">
        <v>0</v>
      </c>
      <c r="S239">
        <v>1.4020877039492601</v>
      </c>
      <c r="T239">
        <v>36.584574542728802</v>
      </c>
      <c r="W239">
        <v>0.61393826943822205</v>
      </c>
      <c r="X239">
        <v>50.076917037367799</v>
      </c>
      <c r="Y239">
        <v>0.61393826943822205</v>
      </c>
      <c r="AA239">
        <v>79.405550190688601</v>
      </c>
      <c r="AB239">
        <v>69.2993129409072</v>
      </c>
      <c r="AC239">
        <v>75.231464552804795</v>
      </c>
      <c r="AD239" t="s">
        <v>124</v>
      </c>
      <c r="AE239">
        <v>1003106</v>
      </c>
      <c r="AF239">
        <v>113168</v>
      </c>
    </row>
    <row r="240" spans="1:32" x14ac:dyDescent="0.45">
      <c r="A240" t="s">
        <v>177</v>
      </c>
      <c r="B240" t="s">
        <v>27</v>
      </c>
      <c r="C240">
        <v>373</v>
      </c>
      <c r="D240">
        <v>658</v>
      </c>
      <c r="E240">
        <v>710</v>
      </c>
      <c r="F240">
        <v>149</v>
      </c>
      <c r="G240">
        <v>6</v>
      </c>
      <c r="H240">
        <v>51</v>
      </c>
      <c r="I240">
        <v>2</v>
      </c>
      <c r="J240">
        <v>0.22644376799999999</v>
      </c>
      <c r="K240">
        <v>1.1267605E-2</v>
      </c>
      <c r="L240">
        <v>0.22535211199999999</v>
      </c>
      <c r="M240">
        <v>0.233979135</v>
      </c>
      <c r="N240">
        <v>0.28723404200000002</v>
      </c>
      <c r="O240">
        <v>0.52121317700000003</v>
      </c>
      <c r="P240">
        <v>0.23494239899866901</v>
      </c>
      <c r="Q240">
        <v>-39.5625947770002</v>
      </c>
      <c r="R240">
        <v>0</v>
      </c>
      <c r="S240">
        <v>2.8067722736321201</v>
      </c>
      <c r="T240">
        <v>48.618536941055801</v>
      </c>
      <c r="U240">
        <v>-3.2910000532865497E-2</v>
      </c>
      <c r="V240" s="1">
        <v>-1.9331665483679401E-8</v>
      </c>
      <c r="W240">
        <v>0.52919323859168799</v>
      </c>
      <c r="X240">
        <v>44.173775947419898</v>
      </c>
      <c r="Y240">
        <v>0.52919323859168799</v>
      </c>
      <c r="AA240">
        <v>90.7339103957828</v>
      </c>
      <c r="AB240">
        <v>72.901359036533094</v>
      </c>
      <c r="AC240">
        <v>77.013822377626894</v>
      </c>
      <c r="AD240" t="s">
        <v>177</v>
      </c>
      <c r="AE240">
        <v>1006199</v>
      </c>
      <c r="AF240">
        <v>116334</v>
      </c>
    </row>
    <row r="241" spans="1:32" x14ac:dyDescent="0.45">
      <c r="A241" t="s">
        <v>26</v>
      </c>
      <c r="B241" t="s">
        <v>27</v>
      </c>
      <c r="C241">
        <v>367</v>
      </c>
      <c r="D241">
        <v>625</v>
      </c>
      <c r="E241">
        <v>691</v>
      </c>
      <c r="F241">
        <v>78</v>
      </c>
      <c r="G241">
        <v>1</v>
      </c>
      <c r="H241">
        <v>40</v>
      </c>
      <c r="I241">
        <v>0</v>
      </c>
      <c r="J241">
        <v>0.12479999999999999</v>
      </c>
      <c r="K241">
        <v>2.7496382E-2</v>
      </c>
      <c r="L241">
        <v>0.42836468799999999</v>
      </c>
      <c r="M241">
        <v>0.15301391</v>
      </c>
      <c r="N241">
        <v>0.152</v>
      </c>
      <c r="O241">
        <v>0.30501391</v>
      </c>
      <c r="P241">
        <v>0.14039783159031899</v>
      </c>
      <c r="Q241">
        <v>-117.337051287919</v>
      </c>
      <c r="R241">
        <v>0</v>
      </c>
      <c r="S241">
        <v>-1.95832243163845</v>
      </c>
      <c r="T241">
        <v>-31.201375066017299</v>
      </c>
      <c r="U241">
        <v>-10.016061924397899</v>
      </c>
      <c r="V241">
        <v>-0.10904657158772001</v>
      </c>
      <c r="W241">
        <v>-5.8498673082794897E-2</v>
      </c>
      <c r="X241">
        <v>74.5771812796592</v>
      </c>
      <c r="Y241">
        <v>-5.8498673082794897E-2</v>
      </c>
      <c r="AA241">
        <v>46.275332343833099</v>
      </c>
      <c r="AB241">
        <v>44.647004700322</v>
      </c>
      <c r="AC241">
        <v>35.0451023116185</v>
      </c>
      <c r="AD241" t="s">
        <v>26</v>
      </c>
      <c r="AE241">
        <v>60</v>
      </c>
      <c r="AF241">
        <v>116615</v>
      </c>
    </row>
    <row r="242" spans="1:32" x14ac:dyDescent="0.45">
      <c r="A242" t="s">
        <v>237</v>
      </c>
      <c r="B242" t="s">
        <v>27</v>
      </c>
      <c r="C242">
        <v>417</v>
      </c>
      <c r="D242">
        <v>660</v>
      </c>
      <c r="E242">
        <v>682</v>
      </c>
      <c r="F242">
        <v>131</v>
      </c>
      <c r="G242">
        <v>1</v>
      </c>
      <c r="H242">
        <v>44</v>
      </c>
      <c r="I242">
        <v>7</v>
      </c>
      <c r="J242">
        <v>0.19848484799999999</v>
      </c>
      <c r="K242">
        <v>2.0527858999999999E-2</v>
      </c>
      <c r="L242">
        <v>0.23703703700000001</v>
      </c>
      <c r="M242">
        <v>0.21513353099999999</v>
      </c>
      <c r="N242">
        <v>0.234848484</v>
      </c>
      <c r="O242">
        <v>0.44998201500000001</v>
      </c>
      <c r="P242">
        <v>0.210548413171258</v>
      </c>
      <c r="Q242">
        <v>-68.661998529350299</v>
      </c>
      <c r="R242">
        <v>0</v>
      </c>
      <c r="S242">
        <v>-1.86693306793114</v>
      </c>
      <c r="T242">
        <v>18.3599872570584</v>
      </c>
      <c r="W242">
        <v>0.98589734267443396</v>
      </c>
      <c r="X242">
        <v>24.357901751995001</v>
      </c>
      <c r="Y242">
        <v>0.98589734267443396</v>
      </c>
      <c r="AA242">
        <v>72.209041685722397</v>
      </c>
      <c r="AB242">
        <v>63.9785311233206</v>
      </c>
      <c r="AC242">
        <v>62.043878219222101</v>
      </c>
      <c r="AD242" t="s">
        <v>237</v>
      </c>
      <c r="AE242">
        <v>1009962</v>
      </c>
      <c r="AF242">
        <v>120181</v>
      </c>
    </row>
    <row r="243" spans="1:32" x14ac:dyDescent="0.45">
      <c r="A243" t="s">
        <v>238</v>
      </c>
      <c r="B243" t="s">
        <v>239</v>
      </c>
      <c r="C243">
        <v>219</v>
      </c>
      <c r="D243">
        <v>489</v>
      </c>
      <c r="E243">
        <v>537</v>
      </c>
      <c r="F243">
        <v>85</v>
      </c>
      <c r="G243">
        <v>3</v>
      </c>
      <c r="H243">
        <v>41</v>
      </c>
      <c r="I243">
        <v>1</v>
      </c>
      <c r="J243">
        <v>0.17382412999999999</v>
      </c>
      <c r="K243">
        <v>2.9795157999999999E-2</v>
      </c>
      <c r="L243">
        <v>0.38547485999999997</v>
      </c>
      <c r="M243">
        <v>0.199604743</v>
      </c>
      <c r="N243">
        <v>0.21472392600000001</v>
      </c>
      <c r="O243">
        <v>0.41432866899999998</v>
      </c>
      <c r="P243">
        <v>0.191046828455604</v>
      </c>
      <c r="Q243">
        <v>-49.8635085176914</v>
      </c>
      <c r="R243">
        <v>0</v>
      </c>
      <c r="S243">
        <v>0.57888314141505404</v>
      </c>
      <c r="T243">
        <v>16.9958358872608</v>
      </c>
      <c r="W243">
        <v>0.29006399204445099</v>
      </c>
      <c r="X243">
        <v>39.109928250312798</v>
      </c>
      <c r="Y243">
        <v>0.29006399204445099</v>
      </c>
      <c r="AA243">
        <v>68.918606921737407</v>
      </c>
      <c r="AB243">
        <v>61.678737703495997</v>
      </c>
      <c r="AC243">
        <v>57.040217459877603</v>
      </c>
      <c r="AD243" t="s">
        <v>238</v>
      </c>
      <c r="AE243">
        <v>1009973</v>
      </c>
      <c r="AF243">
        <v>120196</v>
      </c>
    </row>
    <row r="244" spans="1:32" x14ac:dyDescent="0.45">
      <c r="A244" t="s">
        <v>34</v>
      </c>
      <c r="B244" t="s">
        <v>27</v>
      </c>
      <c r="C244">
        <v>430</v>
      </c>
      <c r="D244">
        <v>434</v>
      </c>
      <c r="E244">
        <v>518</v>
      </c>
      <c r="F244">
        <v>43</v>
      </c>
      <c r="G244">
        <v>0</v>
      </c>
      <c r="H244">
        <v>18</v>
      </c>
      <c r="I244">
        <v>0</v>
      </c>
      <c r="J244">
        <v>9.9078341E-2</v>
      </c>
      <c r="K244">
        <v>2.8957528E-2</v>
      </c>
      <c r="L244">
        <v>0.36679536600000001</v>
      </c>
      <c r="M244">
        <v>0.134065934</v>
      </c>
      <c r="N244">
        <v>0.12211981500000001</v>
      </c>
      <c r="O244">
        <v>0.25618574900000002</v>
      </c>
      <c r="P244">
        <v>0.120954363686697</v>
      </c>
      <c r="Q244">
        <v>-92.060586478184504</v>
      </c>
      <c r="R244">
        <v>0</v>
      </c>
      <c r="S244">
        <v>-1.9426783114867301</v>
      </c>
      <c r="T244">
        <v>-39.428267631499899</v>
      </c>
      <c r="U244">
        <v>-8.4862680956721306</v>
      </c>
      <c r="V244">
        <v>-0.12801560307800799</v>
      </c>
      <c r="W244">
        <v>-5.1061470789136303E-2</v>
      </c>
      <c r="X244">
        <v>55.335270896553901</v>
      </c>
      <c r="Y244">
        <v>-5.1061470789136303E-2</v>
      </c>
      <c r="AA244">
        <v>36.677243954061701</v>
      </c>
      <c r="AB244">
        <v>39.387851748276098</v>
      </c>
      <c r="AC244">
        <v>28.608821377640599</v>
      </c>
      <c r="AD244" t="s">
        <v>34</v>
      </c>
      <c r="AE244">
        <v>200</v>
      </c>
      <c r="AF244">
        <v>118377</v>
      </c>
    </row>
    <row r="245" spans="1:32" x14ac:dyDescent="0.45">
      <c r="A245" t="s">
        <v>83</v>
      </c>
      <c r="B245" t="s">
        <v>27</v>
      </c>
      <c r="C245">
        <v>216</v>
      </c>
      <c r="D245">
        <v>451</v>
      </c>
      <c r="E245">
        <v>514</v>
      </c>
      <c r="F245">
        <v>59</v>
      </c>
      <c r="G245">
        <v>0</v>
      </c>
      <c r="H245">
        <v>25</v>
      </c>
      <c r="I245">
        <v>0</v>
      </c>
      <c r="J245">
        <v>0.130820399</v>
      </c>
      <c r="K245">
        <v>9.7276259999999996E-3</v>
      </c>
      <c r="L245">
        <v>0.37548638099999998</v>
      </c>
      <c r="M245">
        <v>0.144104803</v>
      </c>
      <c r="N245">
        <v>0.146341463</v>
      </c>
      <c r="O245">
        <v>0.29044626600000001</v>
      </c>
      <c r="P245">
        <v>0.134359873278172</v>
      </c>
      <c r="Q245">
        <v>-73.228202031708506</v>
      </c>
      <c r="R245">
        <v>0</v>
      </c>
      <c r="S245">
        <v>-1.95861602081044</v>
      </c>
      <c r="T245">
        <v>-27.867475402232099</v>
      </c>
      <c r="U245">
        <v>-2.8519000709056801</v>
      </c>
      <c r="V245">
        <v>0.36820994074804803</v>
      </c>
      <c r="W245">
        <v>4.1680640657432301E-2</v>
      </c>
      <c r="X245">
        <v>39.379889011383</v>
      </c>
      <c r="Y245">
        <v>4.1680640657432301E-2</v>
      </c>
      <c r="AA245">
        <v>50.839331202744802</v>
      </c>
      <c r="AB245">
        <v>44.182843233180101</v>
      </c>
      <c r="AC245">
        <v>38.627270771545398</v>
      </c>
      <c r="AD245" t="s">
        <v>83</v>
      </c>
      <c r="AE245">
        <v>1001098</v>
      </c>
      <c r="AF245">
        <v>111126</v>
      </c>
    </row>
    <row r="246" spans="1:32" x14ac:dyDescent="0.45">
      <c r="A246" t="s">
        <v>298</v>
      </c>
      <c r="B246" t="s">
        <v>27</v>
      </c>
      <c r="C246">
        <v>1062</v>
      </c>
      <c r="D246">
        <v>432</v>
      </c>
      <c r="E246">
        <v>493</v>
      </c>
      <c r="F246">
        <v>38</v>
      </c>
      <c r="G246">
        <v>1</v>
      </c>
      <c r="H246">
        <v>21</v>
      </c>
      <c r="I246">
        <v>0</v>
      </c>
      <c r="J246">
        <v>8.7962962000000006E-2</v>
      </c>
      <c r="K246">
        <v>5.2738335999999997E-2</v>
      </c>
      <c r="L246">
        <v>0.33671399499999999</v>
      </c>
      <c r="M246">
        <v>0.13943355099999999</v>
      </c>
      <c r="N246">
        <v>0.106481481</v>
      </c>
      <c r="O246">
        <v>0.24591503200000001</v>
      </c>
      <c r="P246">
        <v>0.122132703629454</v>
      </c>
      <c r="Q246">
        <v>-77.109347983226201</v>
      </c>
      <c r="R246">
        <v>0</v>
      </c>
      <c r="S246">
        <v>-2.8362883073224898</v>
      </c>
      <c r="T246">
        <v>-30.480266317122599</v>
      </c>
      <c r="W246">
        <v>-0.27049240335327301</v>
      </c>
      <c r="X246">
        <v>36.315011158585499</v>
      </c>
      <c r="Y246">
        <v>-0.27049240335327301</v>
      </c>
      <c r="AA246">
        <v>33.5098668558513</v>
      </c>
      <c r="AB246">
        <v>41.851958813819998</v>
      </c>
      <c r="AC246">
        <v>26.354834339689301</v>
      </c>
      <c r="AD246" t="s">
        <v>298</v>
      </c>
      <c r="AE246">
        <v>1013945</v>
      </c>
      <c r="AF246">
        <v>124261</v>
      </c>
    </row>
    <row r="247" spans="1:32" x14ac:dyDescent="0.45">
      <c r="A247" t="s">
        <v>62</v>
      </c>
      <c r="B247" t="s">
        <v>27</v>
      </c>
      <c r="C247">
        <v>395</v>
      </c>
      <c r="D247">
        <v>275</v>
      </c>
      <c r="E247">
        <v>305</v>
      </c>
      <c r="F247">
        <v>34</v>
      </c>
      <c r="G247">
        <v>0</v>
      </c>
      <c r="H247">
        <v>12</v>
      </c>
      <c r="I247">
        <v>0</v>
      </c>
      <c r="J247">
        <v>0.123636363</v>
      </c>
      <c r="K247">
        <v>1.3114753999999999E-2</v>
      </c>
      <c r="L247">
        <v>0.44918032699999999</v>
      </c>
      <c r="M247">
        <v>0.136200716</v>
      </c>
      <c r="N247">
        <v>0.13090909000000001</v>
      </c>
      <c r="O247">
        <v>0.26710980600000001</v>
      </c>
      <c r="P247">
        <v>0.121227279358867</v>
      </c>
      <c r="Q247">
        <v>-49.959337683350697</v>
      </c>
      <c r="R247">
        <v>0</v>
      </c>
      <c r="S247">
        <v>-1.0552500773843501</v>
      </c>
      <c r="T247">
        <v>-35.5764129893101</v>
      </c>
      <c r="U247">
        <v>-4.8525017052888799</v>
      </c>
      <c r="V247">
        <v>3.1939630413987098E-2</v>
      </c>
      <c r="W247">
        <v>-0.12660363491158899</v>
      </c>
      <c r="X247">
        <v>30.383440643548902</v>
      </c>
      <c r="Y247">
        <v>-0.12660363491158899</v>
      </c>
      <c r="AA247">
        <v>47.268821655816197</v>
      </c>
      <c r="AB247">
        <v>41.372671557085702</v>
      </c>
      <c r="AC247">
        <v>31.847011506833599</v>
      </c>
      <c r="AD247" t="s">
        <v>62</v>
      </c>
      <c r="AE247">
        <v>1303</v>
      </c>
      <c r="AF247">
        <v>136880</v>
      </c>
    </row>
    <row r="248" spans="1:32" x14ac:dyDescent="0.45">
      <c r="A248" t="s">
        <v>141</v>
      </c>
      <c r="B248" t="s">
        <v>27</v>
      </c>
      <c r="C248">
        <v>621</v>
      </c>
      <c r="D248">
        <v>180</v>
      </c>
      <c r="E248">
        <v>201</v>
      </c>
      <c r="F248">
        <v>31</v>
      </c>
      <c r="G248">
        <v>2</v>
      </c>
      <c r="H248">
        <v>9</v>
      </c>
      <c r="I248">
        <v>0</v>
      </c>
      <c r="J248">
        <v>0.17222222200000001</v>
      </c>
      <c r="K248">
        <v>1.4925373E-2</v>
      </c>
      <c r="L248">
        <v>0.22388059699999999</v>
      </c>
      <c r="M248">
        <v>0.185792349</v>
      </c>
      <c r="N248">
        <v>0.222222222</v>
      </c>
      <c r="O248">
        <v>0.40801457099999999</v>
      </c>
      <c r="P248">
        <v>0.186380501979035</v>
      </c>
      <c r="Q248">
        <v>-19.944451047517699</v>
      </c>
      <c r="R248">
        <v>0</v>
      </c>
      <c r="S248">
        <v>0.21380543806387201</v>
      </c>
      <c r="T248">
        <v>15.6438220939937</v>
      </c>
      <c r="U248">
        <v>-0.62385189393535201</v>
      </c>
      <c r="V248">
        <v>3.0586595207406499E-2</v>
      </c>
      <c r="W248">
        <v>2.6545714703388502E-2</v>
      </c>
      <c r="X248">
        <v>15.423794835805801</v>
      </c>
      <c r="Y248">
        <v>2.6545714703388502E-2</v>
      </c>
      <c r="AA248">
        <v>67.103941766236204</v>
      </c>
      <c r="AB248">
        <v>56.767846227166103</v>
      </c>
      <c r="AC248">
        <v>58.557007929694201</v>
      </c>
      <c r="AD248" t="s">
        <v>141</v>
      </c>
      <c r="AE248">
        <v>1004051</v>
      </c>
      <c r="AF248">
        <v>114129</v>
      </c>
    </row>
    <row r="249" spans="1:32" x14ac:dyDescent="0.45">
      <c r="A249" t="s">
        <v>134</v>
      </c>
      <c r="B249" t="s">
        <v>27</v>
      </c>
      <c r="C249">
        <v>146</v>
      </c>
      <c r="D249">
        <v>181</v>
      </c>
      <c r="E249">
        <v>196</v>
      </c>
      <c r="F249">
        <v>24</v>
      </c>
      <c r="G249">
        <v>3</v>
      </c>
      <c r="H249">
        <v>12</v>
      </c>
      <c r="I249">
        <v>0</v>
      </c>
      <c r="J249">
        <v>0.13259668499999999</v>
      </c>
      <c r="K249">
        <v>4.5918367000000002E-2</v>
      </c>
      <c r="L249">
        <v>0.42857142799999998</v>
      </c>
      <c r="M249">
        <v>0.172774869</v>
      </c>
      <c r="N249">
        <v>0.198895027</v>
      </c>
      <c r="O249">
        <v>0.371669896</v>
      </c>
      <c r="P249">
        <v>0.17142882178591101</v>
      </c>
      <c r="Q249">
        <v>-24.131677331014799</v>
      </c>
      <c r="R249">
        <v>0</v>
      </c>
      <c r="S249">
        <v>1.6001872499661299E-2</v>
      </c>
      <c r="T249">
        <v>-7.7681644248937598</v>
      </c>
      <c r="U249">
        <v>-1.69430196296889</v>
      </c>
      <c r="V249">
        <v>0.20227119009615699</v>
      </c>
      <c r="W249">
        <v>-2.1045114539447199E-2</v>
      </c>
      <c r="X249">
        <v>18.0092108547687</v>
      </c>
      <c r="Y249">
        <v>-2.1045114539447199E-2</v>
      </c>
      <c r="AA249">
        <v>50.719635685422297</v>
      </c>
      <c r="AB249">
        <v>52.469378247035998</v>
      </c>
      <c r="AC249">
        <v>50.953524931464003</v>
      </c>
      <c r="AD249" t="s">
        <v>134</v>
      </c>
      <c r="AE249">
        <v>1003660</v>
      </c>
      <c r="AF249">
        <v>113726</v>
      </c>
    </row>
    <row r="250" spans="1:32" x14ac:dyDescent="0.45">
      <c r="A250" t="s">
        <v>279</v>
      </c>
      <c r="B250" t="s">
        <v>27</v>
      </c>
      <c r="C250">
        <v>661</v>
      </c>
      <c r="D250">
        <v>102</v>
      </c>
      <c r="E250">
        <v>121</v>
      </c>
      <c r="F250">
        <v>9</v>
      </c>
      <c r="G250">
        <v>0</v>
      </c>
      <c r="H250">
        <v>6</v>
      </c>
      <c r="I250">
        <v>1</v>
      </c>
      <c r="J250">
        <v>8.8235294000000006E-2</v>
      </c>
      <c r="K250">
        <v>5.7851238999999999E-2</v>
      </c>
      <c r="L250">
        <v>0.41322313999999999</v>
      </c>
      <c r="M250">
        <v>0.15315315299999999</v>
      </c>
      <c r="N250">
        <v>8.8235294000000006E-2</v>
      </c>
      <c r="O250">
        <v>0.24138844700000001</v>
      </c>
      <c r="P250">
        <v>0.124759586007745</v>
      </c>
      <c r="Q250">
        <v>-19.0328937155438</v>
      </c>
      <c r="R250">
        <v>0</v>
      </c>
      <c r="S250">
        <v>-0.53427892176526504</v>
      </c>
      <c r="T250">
        <v>-34.858684277383198</v>
      </c>
      <c r="U250">
        <v>-0.53200222970917799</v>
      </c>
      <c r="V250">
        <v>0.98723601819825102</v>
      </c>
      <c r="W250">
        <v>0.21730949159245899</v>
      </c>
      <c r="X250">
        <v>9.9709142744541097</v>
      </c>
      <c r="Y250">
        <v>0.21730949159245899</v>
      </c>
      <c r="AA250">
        <v>32.972831799561398</v>
      </c>
      <c r="AB250">
        <v>46.119394038487101</v>
      </c>
      <c r="AC250">
        <v>22.155996816488202</v>
      </c>
      <c r="AD250" t="s">
        <v>279</v>
      </c>
      <c r="AE250">
        <v>1012743</v>
      </c>
      <c r="AF250">
        <v>123004</v>
      </c>
    </row>
    <row r="251" spans="1:32" x14ac:dyDescent="0.45">
      <c r="A251" t="s">
        <v>158</v>
      </c>
      <c r="B251" t="s">
        <v>27</v>
      </c>
      <c r="C251">
        <v>382</v>
      </c>
      <c r="D251">
        <v>85</v>
      </c>
      <c r="E251">
        <v>93</v>
      </c>
      <c r="F251">
        <v>9</v>
      </c>
      <c r="G251">
        <v>0</v>
      </c>
      <c r="H251">
        <v>2</v>
      </c>
      <c r="I251">
        <v>0</v>
      </c>
      <c r="J251">
        <v>0.105882352</v>
      </c>
      <c r="K251">
        <v>4.3010751999999999E-2</v>
      </c>
      <c r="L251">
        <v>0.39784946199999999</v>
      </c>
      <c r="M251">
        <v>0.14606741500000001</v>
      </c>
      <c r="N251">
        <v>0.117647058</v>
      </c>
      <c r="O251">
        <v>0.263714473</v>
      </c>
      <c r="P251">
        <v>0.12740650471676601</v>
      </c>
      <c r="Q251">
        <v>-13.5507405363876</v>
      </c>
      <c r="R251">
        <v>0</v>
      </c>
      <c r="S251">
        <v>-0.321621346484529</v>
      </c>
      <c r="T251">
        <v>-24.9198810311423</v>
      </c>
      <c r="U251">
        <v>-0.47561207442777198</v>
      </c>
      <c r="V251">
        <v>0.30995080874110498</v>
      </c>
      <c r="W251">
        <v>1.07057612331118E-2</v>
      </c>
      <c r="X251">
        <v>7.7876544371247203</v>
      </c>
      <c r="Y251">
        <v>1.07057612331118E-2</v>
      </c>
      <c r="AA251">
        <v>39.717487221464097</v>
      </c>
      <c r="AB251">
        <v>43.976745988462497</v>
      </c>
      <c r="AC251">
        <v>29.4956129895196</v>
      </c>
      <c r="AD251" t="s">
        <v>158</v>
      </c>
      <c r="AE251">
        <v>1004894</v>
      </c>
      <c r="AF251">
        <v>114989</v>
      </c>
    </row>
    <row r="252" spans="1:32" x14ac:dyDescent="0.45">
      <c r="A252" t="s">
        <v>273</v>
      </c>
      <c r="B252" t="s">
        <v>27</v>
      </c>
      <c r="C252">
        <v>549</v>
      </c>
      <c r="D252">
        <v>64</v>
      </c>
      <c r="E252">
        <v>71</v>
      </c>
      <c r="F252">
        <v>3</v>
      </c>
      <c r="G252">
        <v>1</v>
      </c>
      <c r="H252">
        <v>2</v>
      </c>
      <c r="I252">
        <v>0</v>
      </c>
      <c r="J252">
        <v>4.6875E-2</v>
      </c>
      <c r="K252">
        <v>4.2253521000000002E-2</v>
      </c>
      <c r="L252">
        <v>0.59154929499999997</v>
      </c>
      <c r="M252">
        <v>8.9552238000000006E-2</v>
      </c>
      <c r="N252">
        <v>9.375E-2</v>
      </c>
      <c r="O252">
        <v>0.18330223800000001</v>
      </c>
      <c r="P252">
        <v>9.0362934034262099E-2</v>
      </c>
      <c r="Q252">
        <v>-13.0181542921508</v>
      </c>
      <c r="R252">
        <v>0</v>
      </c>
      <c r="S252">
        <v>-0.48581537432052202</v>
      </c>
      <c r="T252">
        <v>-55.036817043381198</v>
      </c>
      <c r="U252">
        <v>-1.0545100274030099</v>
      </c>
      <c r="V252">
        <v>-0.21746953565052499</v>
      </c>
      <c r="W252">
        <v>-2.8342363948468102E-3</v>
      </c>
      <c r="X252">
        <v>6.13834328949451</v>
      </c>
      <c r="Y252">
        <v>-2.8342363948468102E-3</v>
      </c>
      <c r="AA252">
        <v>17.753140716877901</v>
      </c>
      <c r="AB252">
        <v>27.182728156804998</v>
      </c>
      <c r="AC252">
        <v>24.284829067872501</v>
      </c>
      <c r="AD252" t="s">
        <v>273</v>
      </c>
      <c r="AE252">
        <v>1012175</v>
      </c>
      <c r="AF252">
        <v>122426</v>
      </c>
    </row>
    <row r="253" spans="1:32" x14ac:dyDescent="0.45">
      <c r="A253" t="s">
        <v>53</v>
      </c>
      <c r="B253" t="s">
        <v>27</v>
      </c>
      <c r="C253">
        <v>376</v>
      </c>
      <c r="D253">
        <v>52</v>
      </c>
      <c r="E253">
        <v>54</v>
      </c>
      <c r="F253">
        <v>9</v>
      </c>
      <c r="G253">
        <v>0</v>
      </c>
      <c r="H253">
        <v>5</v>
      </c>
      <c r="I253">
        <v>0</v>
      </c>
      <c r="J253">
        <v>0.17307692299999999</v>
      </c>
      <c r="K253">
        <v>1.8518518000000001E-2</v>
      </c>
      <c r="L253">
        <v>0.16666666599999999</v>
      </c>
      <c r="M253">
        <v>0.188679245</v>
      </c>
      <c r="N253">
        <v>0.192307692</v>
      </c>
      <c r="O253">
        <v>0.38098693700000003</v>
      </c>
      <c r="P253">
        <v>0.172143382846184</v>
      </c>
      <c r="Q253">
        <v>-7.1080992641733696</v>
      </c>
      <c r="R253">
        <v>0</v>
      </c>
      <c r="S253">
        <v>6.9216025911313706E-2</v>
      </c>
      <c r="T253">
        <v>4.9302475810833002</v>
      </c>
      <c r="U253">
        <v>-0.58582779765129001</v>
      </c>
      <c r="V253">
        <v>2.5308772245937802E-2</v>
      </c>
      <c r="W253">
        <v>-6.2832841649651501E-3</v>
      </c>
      <c r="X253">
        <v>5.8999516367912204</v>
      </c>
      <c r="Y253">
        <v>-6.2832841649651501E-3</v>
      </c>
      <c r="AA253">
        <v>64.269459509974098</v>
      </c>
      <c r="AB253">
        <v>55.720048646040397</v>
      </c>
      <c r="AC253">
        <v>44.580793851183799</v>
      </c>
      <c r="AD253" t="s">
        <v>53</v>
      </c>
      <c r="AE253">
        <v>837</v>
      </c>
      <c r="AF253">
        <v>119608</v>
      </c>
    </row>
    <row r="254" spans="1:32" x14ac:dyDescent="0.45">
      <c r="A254" t="s">
        <v>58</v>
      </c>
      <c r="B254" t="s">
        <v>27</v>
      </c>
      <c r="C254">
        <v>965</v>
      </c>
      <c r="D254">
        <v>34</v>
      </c>
      <c r="E254">
        <v>36</v>
      </c>
      <c r="F254">
        <v>4</v>
      </c>
      <c r="G254">
        <v>0</v>
      </c>
      <c r="H254">
        <v>5</v>
      </c>
      <c r="I254">
        <v>0</v>
      </c>
      <c r="J254">
        <v>0.117647058</v>
      </c>
      <c r="K254">
        <v>0</v>
      </c>
      <c r="L254">
        <v>0.30555555499999998</v>
      </c>
      <c r="M254">
        <v>0.117647058</v>
      </c>
      <c r="N254">
        <v>0.17647058800000001</v>
      </c>
      <c r="O254">
        <v>0.29411764600000001</v>
      </c>
      <c r="P254">
        <v>0.12698658248957401</v>
      </c>
      <c r="Q254">
        <v>-6.2920317043316203</v>
      </c>
      <c r="R254">
        <v>0</v>
      </c>
      <c r="S254">
        <v>-0.12883316610453399</v>
      </c>
      <c r="T254">
        <v>-27.547109332010201</v>
      </c>
      <c r="U254">
        <v>-0.77137383399531201</v>
      </c>
      <c r="V254">
        <v>-0.25429828975829899</v>
      </c>
      <c r="W254">
        <v>1.2489143700804501E-3</v>
      </c>
      <c r="X254">
        <v>3.7860595658421499</v>
      </c>
      <c r="Y254">
        <v>1.2489143700804501E-3</v>
      </c>
      <c r="AA254">
        <v>43.266107887592703</v>
      </c>
      <c r="AB254">
        <v>34.367724734088497</v>
      </c>
      <c r="AC254">
        <v>41.274734409285699</v>
      </c>
      <c r="AD254" t="s">
        <v>58</v>
      </c>
      <c r="AE254">
        <v>1035</v>
      </c>
      <c r="AF254">
        <v>116034</v>
      </c>
    </row>
    <row r="255" spans="1:32" x14ac:dyDescent="0.45">
      <c r="A255" t="s">
        <v>54</v>
      </c>
      <c r="B255" t="s">
        <v>52</v>
      </c>
      <c r="C255">
        <v>712</v>
      </c>
      <c r="D255">
        <v>3</v>
      </c>
      <c r="E255">
        <v>4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0.25</v>
      </c>
      <c r="L255">
        <v>0.25</v>
      </c>
      <c r="M255">
        <v>0.25</v>
      </c>
      <c r="N255">
        <v>0</v>
      </c>
      <c r="O255">
        <v>0.25</v>
      </c>
      <c r="P255">
        <v>0.17679440975189201</v>
      </c>
      <c r="Q255">
        <v>-0.52458315702892899</v>
      </c>
      <c r="S255">
        <v>4.8005537464562101E-3</v>
      </c>
      <c r="T255">
        <v>4.9150026337907704</v>
      </c>
      <c r="U255">
        <v>3.2915998715907301E-2</v>
      </c>
      <c r="V255">
        <v>7.3644816935887494E-2</v>
      </c>
      <c r="W255">
        <v>-2.5681518018245602E-3</v>
      </c>
      <c r="X255">
        <v>0.43560068309307098</v>
      </c>
      <c r="Y255">
        <v>-2.5681518018245602E-3</v>
      </c>
      <c r="AA255">
        <v>0</v>
      </c>
      <c r="AB255">
        <v>74.353697986320199</v>
      </c>
      <c r="AC255">
        <v>0</v>
      </c>
      <c r="AD255" t="s">
        <v>54</v>
      </c>
      <c r="AE255">
        <v>844</v>
      </c>
      <c r="AF255">
        <v>121250</v>
      </c>
    </row>
    <row r="256" spans="1:32" x14ac:dyDescent="0.45">
      <c r="A256" t="s">
        <v>226</v>
      </c>
      <c r="B256" t="s">
        <v>151</v>
      </c>
      <c r="C256">
        <v>152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-0.27199671639917999</v>
      </c>
      <c r="R256">
        <v>0</v>
      </c>
      <c r="S256">
        <v>-0.101480512848559</v>
      </c>
      <c r="T256">
        <v>-100</v>
      </c>
      <c r="U256">
        <v>-0.163509954312758</v>
      </c>
      <c r="V256">
        <v>-7.1466964725998602E-2</v>
      </c>
      <c r="W256">
        <v>0</v>
      </c>
      <c r="X256">
        <v>-0.75617280602455095</v>
      </c>
      <c r="Y256">
        <v>0</v>
      </c>
      <c r="AA256">
        <v>0</v>
      </c>
      <c r="AB256">
        <v>0</v>
      </c>
      <c r="AC256">
        <v>0</v>
      </c>
      <c r="AD256" t="s">
        <v>226</v>
      </c>
      <c r="AE256">
        <v>1009211</v>
      </c>
      <c r="AF256">
        <v>119399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6B25-CE39-495E-A8D0-27C9532E0C45}">
  <dimension ref="A1:E268"/>
  <sheetViews>
    <sheetView workbookViewId="0">
      <selection activeCell="C2" sqref="C2"/>
    </sheetView>
  </sheetViews>
  <sheetFormatPr defaultRowHeight="14.25" x14ac:dyDescent="0.45"/>
  <cols>
    <col min="1" max="1" width="20.33203125" customWidth="1"/>
    <col min="2" max="2" width="30.73046875" customWidth="1"/>
  </cols>
  <sheetData>
    <row r="1" spans="1:5" x14ac:dyDescent="0.45">
      <c r="A1" t="s">
        <v>2088</v>
      </c>
      <c r="B1" t="s">
        <v>2089</v>
      </c>
      <c r="C1" t="s">
        <v>314</v>
      </c>
      <c r="D1" t="s">
        <v>2091</v>
      </c>
      <c r="E1" t="s">
        <v>2092</v>
      </c>
    </row>
    <row r="2" spans="1:5" x14ac:dyDescent="0.45">
      <c r="A2">
        <v>2025</v>
      </c>
      <c r="B2" t="s">
        <v>584</v>
      </c>
      <c r="C2">
        <f>COUNTIFS(Batting!$A$2:$A$1264, 'HOF''ers'!B2, Batting!$AE$2:$AE$1264, 1)</f>
        <v>1</v>
      </c>
      <c r="D2">
        <f>COUNTIFS(Pitching!$A$2:$A$697, 'HOF''ers'!B2, Pitching!$AB$2:$AB$697, 1)</f>
        <v>0</v>
      </c>
      <c r="E2">
        <f>IF(SUM(C2:D2)&gt;0, 1, 0)</f>
        <v>1</v>
      </c>
    </row>
    <row r="3" spans="1:5" x14ac:dyDescent="0.45">
      <c r="A3">
        <v>2025</v>
      </c>
      <c r="B3" t="s">
        <v>340</v>
      </c>
      <c r="C3">
        <f>COUNTIFS(Batting!$A$2:$A$1264, 'HOF''ers'!B3, Batting!$AE$2:$AE$1264, 1)</f>
        <v>1</v>
      </c>
      <c r="D3">
        <f>COUNTIFS(Pitching!$A$2:$A$697, 'HOF''ers'!B3, Pitching!$AB$2:$AB$697, 1)</f>
        <v>0</v>
      </c>
      <c r="E3">
        <f t="shared" ref="E3:E59" si="0">IF(SUM(C3:D3)&gt;0, 1, 0)</f>
        <v>1</v>
      </c>
    </row>
    <row r="4" spans="1:5" x14ac:dyDescent="0.45">
      <c r="A4">
        <v>2024</v>
      </c>
      <c r="B4" t="s">
        <v>47</v>
      </c>
      <c r="C4">
        <f>COUNTIFS(Batting!$A$2:$A$1264, 'HOF''ers'!B4, Batting!$AE$2:$AE$1264, 1)</f>
        <v>1</v>
      </c>
      <c r="D4">
        <f>COUNTIFS(Pitching!$A$2:$A$697, 'HOF''ers'!B4, Pitching!$AB$2:$AB$697, 1)</f>
        <v>0</v>
      </c>
      <c r="E4">
        <f t="shared" si="0"/>
        <v>1</v>
      </c>
    </row>
    <row r="5" spans="1:5" x14ac:dyDescent="0.45">
      <c r="A5">
        <v>2024</v>
      </c>
      <c r="B5" t="s">
        <v>41</v>
      </c>
      <c r="C5">
        <f>COUNTIFS(Batting!$A$2:$A$1264, 'HOF''ers'!B5, Batting!$AE$2:$AE$1264, 1)</f>
        <v>1</v>
      </c>
      <c r="D5">
        <f>COUNTIFS(Pitching!$A$2:$A$697, 'HOF''ers'!B5, Pitching!$AB$2:$AB$697, 1)</f>
        <v>0</v>
      </c>
      <c r="E5">
        <f t="shared" si="0"/>
        <v>1</v>
      </c>
    </row>
    <row r="6" spans="1:5" x14ac:dyDescent="0.45">
      <c r="A6">
        <v>2024</v>
      </c>
      <c r="B6" t="s">
        <v>64</v>
      </c>
      <c r="C6">
        <f>COUNTIFS(Batting!$A$2:$A$1264, 'HOF''ers'!B6, Batting!$AE$2:$AE$1264, 1)</f>
        <v>1</v>
      </c>
      <c r="D6">
        <f>COUNTIFS(Pitching!$A$2:$A$697, 'HOF''ers'!B6, Pitching!$AB$2:$AB$697, 1)</f>
        <v>0</v>
      </c>
      <c r="E6">
        <f t="shared" si="0"/>
        <v>1</v>
      </c>
    </row>
    <row r="7" spans="1:5" x14ac:dyDescent="0.45">
      <c r="A7">
        <v>2023</v>
      </c>
      <c r="B7" t="s">
        <v>36</v>
      </c>
      <c r="C7">
        <f>COUNTIFS(Batting!$A$2:$A$1264, 'HOF''ers'!B7, Batting!$AE$2:$AE$1264, 1)</f>
        <v>1</v>
      </c>
      <c r="D7">
        <f>COUNTIFS(Pitching!$A$2:$A$697, 'HOF''ers'!B7, Pitching!$AB$2:$AB$697, 1)</f>
        <v>0</v>
      </c>
      <c r="E7">
        <f t="shared" si="0"/>
        <v>1</v>
      </c>
    </row>
    <row r="8" spans="1:5" x14ac:dyDescent="0.45">
      <c r="A8">
        <v>2023</v>
      </c>
      <c r="B8" t="s">
        <v>57</v>
      </c>
      <c r="C8">
        <f>COUNTIFS(Batting!$A$2:$A$1264, 'HOF''ers'!B8, Batting!$AE$2:$AE$1264, 1)</f>
        <v>1</v>
      </c>
      <c r="D8">
        <f>COUNTIFS(Pitching!$A$2:$A$697, 'HOF''ers'!B8, Pitching!$AB$2:$AB$697, 1)</f>
        <v>0</v>
      </c>
      <c r="E8">
        <f t="shared" si="0"/>
        <v>1</v>
      </c>
    </row>
    <row r="9" spans="1:5" x14ac:dyDescent="0.45">
      <c r="A9">
        <v>2022</v>
      </c>
      <c r="B9" t="s">
        <v>171</v>
      </c>
      <c r="C9">
        <f>COUNTIFS(Batting!$A$2:$A$1264, 'HOF''ers'!B9, Batting!$AE$2:$AE$1264, 1)</f>
        <v>1</v>
      </c>
      <c r="D9">
        <f>COUNTIFS(Pitching!$A$2:$A$697, 'HOF''ers'!B9, Pitching!$AB$2:$AB$697, 1)</f>
        <v>0</v>
      </c>
      <c r="E9">
        <f t="shared" si="0"/>
        <v>1</v>
      </c>
    </row>
    <row r="10" spans="1:5" x14ac:dyDescent="0.45">
      <c r="A10">
        <v>2022</v>
      </c>
      <c r="B10" t="s">
        <v>186</v>
      </c>
      <c r="C10">
        <f>COUNTIFS(Batting!$A$2:$A$1264, 'HOF''ers'!B10, Batting!$AE$2:$AE$1264, 1)</f>
        <v>0</v>
      </c>
      <c r="D10">
        <f>COUNTIFS(Pitching!$A$2:$A$697, 'HOF''ers'!B10, Pitching!$AB$2:$AB$697, 1)</f>
        <v>1</v>
      </c>
      <c r="E10">
        <f t="shared" si="0"/>
        <v>1</v>
      </c>
    </row>
    <row r="11" spans="1:5" x14ac:dyDescent="0.45">
      <c r="A11">
        <v>2022</v>
      </c>
      <c r="B11" t="s">
        <v>222</v>
      </c>
      <c r="C11">
        <f>COUNTIFS(Batting!$A$2:$A$1264, 'HOF''ers'!B11, Batting!$AE$2:$AE$1264, 1)</f>
        <v>1</v>
      </c>
      <c r="D11">
        <f>COUNTIFS(Pitching!$A$2:$A$697, 'HOF''ers'!B11, Pitching!$AB$2:$AB$697, 1)</f>
        <v>0</v>
      </c>
      <c r="E11">
        <f t="shared" si="0"/>
        <v>1</v>
      </c>
    </row>
    <row r="12" spans="1:5" x14ac:dyDescent="0.45">
      <c r="A12">
        <v>2022</v>
      </c>
      <c r="B12" t="s">
        <v>234</v>
      </c>
      <c r="C12">
        <f>COUNTIFS(Batting!$A$2:$A$1264, 'HOF''ers'!B12, Batting!$AE$2:$AE$1264, 1)</f>
        <v>1</v>
      </c>
      <c r="D12">
        <f>COUNTIFS(Pitching!$A$2:$A$697, 'HOF''ers'!B12, Pitching!$AB$2:$AB$697, 1)</f>
        <v>0</v>
      </c>
      <c r="E12">
        <f t="shared" si="0"/>
        <v>1</v>
      </c>
    </row>
    <row r="13" spans="1:5" x14ac:dyDescent="0.45">
      <c r="A13">
        <v>2022</v>
      </c>
      <c r="B13" t="s">
        <v>49</v>
      </c>
      <c r="C13">
        <f>COUNTIFS(Batting!$A$2:$A$1264, 'HOF''ers'!B13, Batting!$AE$2:$AE$1264, 1)</f>
        <v>1</v>
      </c>
      <c r="D13">
        <f>COUNTIFS(Pitching!$A$2:$A$697, 'HOF''ers'!B13, Pitching!$AB$2:$AB$697, 1)</f>
        <v>0</v>
      </c>
      <c r="E13">
        <f t="shared" si="0"/>
        <v>1</v>
      </c>
    </row>
    <row r="14" spans="1:5" x14ac:dyDescent="0.45">
      <c r="A14">
        <v>2020</v>
      </c>
      <c r="B14" t="s">
        <v>51</v>
      </c>
      <c r="C14">
        <f>COUNTIFS(Batting!$A$2:$A$1264, 'HOF''ers'!B14, Batting!$AE$2:$AE$1264, 1)</f>
        <v>1</v>
      </c>
      <c r="D14">
        <f>COUNTIFS(Pitching!$A$2:$A$697, 'HOF''ers'!B14, Pitching!$AB$2:$AB$697, 1)</f>
        <v>0</v>
      </c>
      <c r="E14">
        <f t="shared" si="0"/>
        <v>1</v>
      </c>
    </row>
    <row r="15" spans="1:5" x14ac:dyDescent="0.45">
      <c r="A15">
        <v>2020</v>
      </c>
      <c r="B15" t="s">
        <v>270</v>
      </c>
      <c r="C15">
        <f>COUNTIFS(Batting!$A$2:$A$1264, 'HOF''ers'!B15, Batting!$AE$2:$AE$1264, 1)</f>
        <v>1</v>
      </c>
      <c r="D15">
        <f>COUNTIFS(Pitching!$A$2:$A$697, 'HOF''ers'!B15, Pitching!$AB$2:$AB$697, 1)</f>
        <v>0</v>
      </c>
      <c r="E15">
        <f t="shared" si="0"/>
        <v>1</v>
      </c>
    </row>
    <row r="16" spans="1:5" x14ac:dyDescent="0.45">
      <c r="A16">
        <v>2020</v>
      </c>
      <c r="B16" t="s">
        <v>43</v>
      </c>
      <c r="C16">
        <f>COUNTIFS(Batting!$A$2:$A$1264, 'HOF''ers'!B16, Batting!$AE$2:$AE$1264, 1)</f>
        <v>1</v>
      </c>
      <c r="D16">
        <f>COUNTIFS(Pitching!$A$2:$A$697, 'HOF''ers'!B16, Pitching!$AB$2:$AB$697, 1)</f>
        <v>0</v>
      </c>
      <c r="E16">
        <f t="shared" si="0"/>
        <v>1</v>
      </c>
    </row>
    <row r="17" spans="1:5" x14ac:dyDescent="0.45">
      <c r="A17">
        <v>2019</v>
      </c>
      <c r="B17" t="s">
        <v>74</v>
      </c>
      <c r="C17">
        <f>COUNTIFS(Batting!$A$2:$A$1264, 'HOF''ers'!B17, Batting!$AE$2:$AE$1264, 1)</f>
        <v>1</v>
      </c>
      <c r="D17">
        <f>COUNTIFS(Pitching!$A$2:$A$697, 'HOF''ers'!B17, Pitching!$AB$2:$AB$697, 1)</f>
        <v>0</v>
      </c>
      <c r="E17">
        <f t="shared" si="0"/>
        <v>1</v>
      </c>
    </row>
    <row r="18" spans="1:5" x14ac:dyDescent="0.45">
      <c r="A18">
        <v>2019</v>
      </c>
      <c r="B18" t="s">
        <v>62</v>
      </c>
      <c r="C18">
        <f>COUNTIFS(Batting!$A$2:$A$1264, 'HOF''ers'!B18, Batting!$AE$2:$AE$1264, 1)</f>
        <v>0</v>
      </c>
      <c r="D18">
        <f>COUNTIFS(Pitching!$A$2:$A$697, 'HOF''ers'!B18, Pitching!$AB$2:$AB$697, 1)</f>
        <v>1</v>
      </c>
      <c r="E18">
        <f t="shared" si="0"/>
        <v>1</v>
      </c>
    </row>
    <row r="19" spans="1:5" x14ac:dyDescent="0.45">
      <c r="A19">
        <v>2019</v>
      </c>
      <c r="B19" t="s">
        <v>59</v>
      </c>
      <c r="C19">
        <f>COUNTIFS(Batting!$A$2:$A$1264, 'HOF''ers'!B19, Batting!$AE$2:$AE$1264, 1)</f>
        <v>1</v>
      </c>
      <c r="D19">
        <f>COUNTIFS(Pitching!$A$2:$A$697, 'HOF''ers'!B19, Pitching!$AB$2:$AB$697, 1)</f>
        <v>0</v>
      </c>
      <c r="E19">
        <f t="shared" si="0"/>
        <v>1</v>
      </c>
    </row>
    <row r="20" spans="1:5" x14ac:dyDescent="0.45">
      <c r="A20">
        <v>2019</v>
      </c>
      <c r="B20" t="s">
        <v>53</v>
      </c>
      <c r="C20">
        <f>COUNTIFS(Batting!$A$2:$A$1264, 'HOF''ers'!B20, Batting!$AE$2:$AE$1264, 1)</f>
        <v>0</v>
      </c>
      <c r="D20">
        <f>COUNTIFS(Pitching!$A$2:$A$697, 'HOF''ers'!B20, Pitching!$AB$2:$AB$697, 1)</f>
        <v>1</v>
      </c>
      <c r="E20">
        <f t="shared" si="0"/>
        <v>1</v>
      </c>
    </row>
    <row r="21" spans="1:5" x14ac:dyDescent="0.45">
      <c r="A21">
        <v>2019</v>
      </c>
      <c r="B21" t="s">
        <v>54</v>
      </c>
      <c r="C21">
        <f>COUNTIFS(Batting!$A$2:$A$1264, 'HOF''ers'!B21, Batting!$AE$2:$AE$1264, 1)</f>
        <v>0</v>
      </c>
      <c r="D21">
        <f>COUNTIFS(Pitching!$A$2:$A$697, 'HOF''ers'!B21, Pitching!$AB$2:$AB$697, 1)</f>
        <v>1</v>
      </c>
      <c r="E21">
        <f t="shared" si="0"/>
        <v>1</v>
      </c>
    </row>
    <row r="22" spans="1:5" x14ac:dyDescent="0.45">
      <c r="A22">
        <v>2019</v>
      </c>
      <c r="B22" t="s">
        <v>273</v>
      </c>
      <c r="C22">
        <f>COUNTIFS(Batting!$A$2:$A$1264, 'HOF''ers'!B22, Batting!$AE$2:$AE$1264, 1)</f>
        <v>0</v>
      </c>
      <c r="D22">
        <f>COUNTIFS(Pitching!$A$2:$A$697, 'HOF''ers'!B22, Pitching!$AB$2:$AB$697, 1)</f>
        <v>1</v>
      </c>
      <c r="E22">
        <f t="shared" si="0"/>
        <v>1</v>
      </c>
    </row>
    <row r="23" spans="1:5" x14ac:dyDescent="0.45">
      <c r="A23">
        <v>2018</v>
      </c>
      <c r="B23" t="s">
        <v>50</v>
      </c>
      <c r="C23">
        <f>COUNTIFS(Batting!$A$2:$A$1264, 'HOF''ers'!B23, Batting!$AE$2:$AE$1264, 1)</f>
        <v>1</v>
      </c>
      <c r="D23">
        <f>COUNTIFS(Pitching!$A$2:$A$697, 'HOF''ers'!B23, Pitching!$AB$2:$AB$697, 1)</f>
        <v>0</v>
      </c>
      <c r="E23">
        <f t="shared" si="0"/>
        <v>1</v>
      </c>
    </row>
    <row r="24" spans="1:5" x14ac:dyDescent="0.45">
      <c r="A24">
        <v>2018</v>
      </c>
      <c r="B24" t="s">
        <v>58</v>
      </c>
      <c r="C24">
        <f>COUNTIFS(Batting!$A$2:$A$1264, 'HOF''ers'!B24, Batting!$AE$2:$AE$1264, 1)</f>
        <v>0</v>
      </c>
      <c r="D24">
        <f>COUNTIFS(Pitching!$A$2:$A$697, 'HOF''ers'!B24, Pitching!$AB$2:$AB$697, 1)</f>
        <v>1</v>
      </c>
      <c r="E24">
        <f t="shared" si="0"/>
        <v>1</v>
      </c>
    </row>
    <row r="25" spans="1:5" x14ac:dyDescent="0.45">
      <c r="A25">
        <v>2018</v>
      </c>
      <c r="B25" t="s">
        <v>29</v>
      </c>
      <c r="C25">
        <f>COUNTIFS(Batting!$A$2:$A$1264, 'HOF''ers'!B25, Batting!$AE$2:$AE$1264, 1)</f>
        <v>1</v>
      </c>
      <c r="D25">
        <f>COUNTIFS(Pitching!$A$2:$A$697, 'HOF''ers'!B25, Pitching!$AB$2:$AB$697, 1)</f>
        <v>0</v>
      </c>
      <c r="E25">
        <f t="shared" si="0"/>
        <v>1</v>
      </c>
    </row>
    <row r="26" spans="1:5" x14ac:dyDescent="0.45">
      <c r="A26">
        <v>2018</v>
      </c>
      <c r="B26" t="s">
        <v>226</v>
      </c>
      <c r="C26">
        <f>COUNTIFS(Batting!$A$2:$A$1264, 'HOF''ers'!B26, Batting!$AE$2:$AE$1264, 1)</f>
        <v>0</v>
      </c>
      <c r="D26">
        <f>COUNTIFS(Pitching!$A$2:$A$697, 'HOF''ers'!B26, Pitching!$AB$2:$AB$697, 1)</f>
        <v>1</v>
      </c>
      <c r="E26">
        <f t="shared" si="0"/>
        <v>1</v>
      </c>
    </row>
    <row r="27" spans="1:5" x14ac:dyDescent="0.45">
      <c r="A27">
        <v>2018</v>
      </c>
      <c r="B27" t="s">
        <v>40</v>
      </c>
      <c r="C27">
        <f>COUNTIFS(Batting!$A$2:$A$1264, 'HOF''ers'!B27, Batting!$AE$2:$AE$1264, 1)</f>
        <v>1</v>
      </c>
      <c r="D27">
        <f>COUNTIFS(Pitching!$A$2:$A$697, 'HOF''ers'!B27, Pitching!$AB$2:$AB$697, 1)</f>
        <v>0</v>
      </c>
      <c r="E27">
        <f t="shared" si="0"/>
        <v>1</v>
      </c>
    </row>
    <row r="28" spans="1:5" x14ac:dyDescent="0.45">
      <c r="A28">
        <v>2018</v>
      </c>
      <c r="B28" t="s">
        <v>284</v>
      </c>
      <c r="C28">
        <f>COUNTIFS(Batting!$A$2:$A$1264, 'HOF''ers'!B28, Batting!$AE$2:$AE$1264, 1)</f>
        <v>1</v>
      </c>
      <c r="D28">
        <f>COUNTIFS(Pitching!$A$2:$A$697, 'HOF''ers'!B28, Pitching!$AB$2:$AB$697, 1)</f>
        <v>0</v>
      </c>
      <c r="E28">
        <f t="shared" si="0"/>
        <v>1</v>
      </c>
    </row>
    <row r="29" spans="1:5" x14ac:dyDescent="0.45">
      <c r="A29">
        <v>2017</v>
      </c>
      <c r="B29" t="s">
        <v>44</v>
      </c>
      <c r="C29">
        <f>COUNTIFS(Batting!$A$2:$A$1264, 'HOF''ers'!B29, Batting!$AE$2:$AE$1264, 1)</f>
        <v>1</v>
      </c>
      <c r="D29">
        <f>COUNTIFS(Pitching!$A$2:$A$697, 'HOF''ers'!B29, Pitching!$AB$2:$AB$697, 1)</f>
        <v>0</v>
      </c>
      <c r="E29">
        <f t="shared" si="0"/>
        <v>1</v>
      </c>
    </row>
    <row r="30" spans="1:5" x14ac:dyDescent="0.45">
      <c r="A30">
        <v>2017</v>
      </c>
      <c r="B30" t="s">
        <v>63</v>
      </c>
      <c r="C30">
        <f>COUNTIFS(Batting!$A$2:$A$1264, 'HOF''ers'!B30, Batting!$AE$2:$AE$1264, 1)</f>
        <v>1</v>
      </c>
      <c r="D30">
        <f>COUNTIFS(Pitching!$A$2:$A$697, 'HOF''ers'!B30, Pitching!$AB$2:$AB$697, 1)</f>
        <v>0</v>
      </c>
      <c r="E30">
        <f t="shared" si="0"/>
        <v>1</v>
      </c>
    </row>
    <row r="31" spans="1:5" x14ac:dyDescent="0.45">
      <c r="A31">
        <v>2017</v>
      </c>
      <c r="B31" t="s">
        <v>61</v>
      </c>
      <c r="C31">
        <f>COUNTIFS(Batting!$A$2:$A$1264, 'HOF''ers'!B31, Batting!$AE$2:$AE$1264, 1)</f>
        <v>1</v>
      </c>
      <c r="D31">
        <f>COUNTIFS(Pitching!$A$2:$A$697, 'HOF''ers'!B31, Pitching!$AB$2:$AB$697, 1)</f>
        <v>0</v>
      </c>
      <c r="E31">
        <f t="shared" si="0"/>
        <v>1</v>
      </c>
    </row>
    <row r="32" spans="1:5" x14ac:dyDescent="0.45">
      <c r="A32">
        <v>2016</v>
      </c>
      <c r="B32" t="s">
        <v>37</v>
      </c>
      <c r="C32">
        <f>COUNTIFS(Batting!$A$2:$A$1264, 'HOF''ers'!B32, Batting!$AE$2:$AE$1264, 1)</f>
        <v>1</v>
      </c>
      <c r="D32">
        <f>COUNTIFS(Pitching!$A$2:$A$697, 'HOF''ers'!B32, Pitching!$AB$2:$AB$697, 1)</f>
        <v>0</v>
      </c>
      <c r="E32">
        <f t="shared" si="0"/>
        <v>1</v>
      </c>
    </row>
    <row r="33" spans="1:5" x14ac:dyDescent="0.45">
      <c r="A33">
        <v>2016</v>
      </c>
      <c r="B33" t="s">
        <v>56</v>
      </c>
      <c r="C33">
        <f>COUNTIFS(Batting!$A$2:$A$1264, 'HOF''ers'!B33, Batting!$AE$2:$AE$1264, 1)</f>
        <v>1</v>
      </c>
      <c r="D33">
        <f>COUNTIFS(Pitching!$A$2:$A$697, 'HOF''ers'!B33, Pitching!$AB$2:$AB$697, 1)</f>
        <v>0</v>
      </c>
      <c r="E33">
        <f t="shared" si="0"/>
        <v>1</v>
      </c>
    </row>
    <row r="34" spans="1:5" x14ac:dyDescent="0.45">
      <c r="A34">
        <v>2015</v>
      </c>
      <c r="B34" t="s">
        <v>46</v>
      </c>
      <c r="C34">
        <f>COUNTIFS(Batting!$A$2:$A$1264, 'HOF''ers'!B34, Batting!$AE$2:$AE$1264, 1)</f>
        <v>1</v>
      </c>
      <c r="D34">
        <f>COUNTIFS(Pitching!$A$2:$A$697, 'HOF''ers'!B34, Pitching!$AB$2:$AB$697, 1)</f>
        <v>0</v>
      </c>
      <c r="E34">
        <f t="shared" si="0"/>
        <v>1</v>
      </c>
    </row>
    <row r="35" spans="1:5" x14ac:dyDescent="0.45">
      <c r="A35">
        <v>2015</v>
      </c>
      <c r="B35" t="s">
        <v>26</v>
      </c>
      <c r="C35">
        <f>COUNTIFS(Batting!$A$2:$A$1264, 'HOF''ers'!B35, Batting!$AE$2:$AE$1264, 1)</f>
        <v>0</v>
      </c>
      <c r="D35">
        <f>COUNTIFS(Pitching!$A$2:$A$697, 'HOF''ers'!B35, Pitching!$AB$2:$AB$697, 1)</f>
        <v>1</v>
      </c>
      <c r="E35">
        <f t="shared" si="0"/>
        <v>1</v>
      </c>
    </row>
    <row r="36" spans="1:5" x14ac:dyDescent="0.45">
      <c r="A36">
        <v>2015</v>
      </c>
      <c r="B36" t="s">
        <v>34</v>
      </c>
      <c r="C36">
        <f>COUNTIFS(Batting!$A$2:$A$1264, 'HOF''ers'!B36, Batting!$AE$2:$AE$1264, 1)</f>
        <v>0</v>
      </c>
      <c r="D36">
        <f>COUNTIFS(Pitching!$A$2:$A$697, 'HOF''ers'!B36, Pitching!$AB$2:$AB$697, 1)</f>
        <v>1</v>
      </c>
      <c r="E36">
        <f t="shared" si="0"/>
        <v>1</v>
      </c>
    </row>
    <row r="37" spans="1:5" x14ac:dyDescent="0.45">
      <c r="A37">
        <v>2015</v>
      </c>
      <c r="B37" t="s">
        <v>32</v>
      </c>
      <c r="C37">
        <f>COUNTIFS(Batting!$A$2:$A$1264, 'HOF''ers'!B37, Batting!$AE$2:$AE$1264, 1)</f>
        <v>0</v>
      </c>
      <c r="D37">
        <f>COUNTIFS(Pitching!$A$2:$A$697, 'HOF''ers'!B37, Pitching!$AB$2:$AB$697, 1)</f>
        <v>1</v>
      </c>
      <c r="E37">
        <f t="shared" si="0"/>
        <v>1</v>
      </c>
    </row>
    <row r="38" spans="1:5" x14ac:dyDescent="0.45">
      <c r="A38">
        <v>2014</v>
      </c>
      <c r="B38" t="s">
        <v>28</v>
      </c>
      <c r="C38">
        <f>COUNTIFS(Batting!$A$2:$A$1264, 'HOF''ers'!B38, Batting!$AE$2:$AE$1264, 1)</f>
        <v>0</v>
      </c>
      <c r="D38">
        <f>COUNTIFS(Pitching!$A$2:$A$697, 'HOF''ers'!B38, Pitching!$AB$2:$AB$697, 1)</f>
        <v>1</v>
      </c>
      <c r="E38">
        <f t="shared" si="0"/>
        <v>1</v>
      </c>
    </row>
    <row r="39" spans="1:5" x14ac:dyDescent="0.45">
      <c r="A39">
        <v>2014</v>
      </c>
      <c r="B39" t="s">
        <v>31</v>
      </c>
      <c r="C39">
        <f>COUNTIFS(Batting!$A$2:$A$1264, 'HOF''ers'!B39, Batting!$AE$2:$AE$1264, 1)</f>
        <v>0</v>
      </c>
      <c r="D39">
        <f>COUNTIFS(Pitching!$A$2:$A$697, 'HOF''ers'!B39, Pitching!$AB$2:$AB$697, 1)</f>
        <v>1</v>
      </c>
      <c r="E39">
        <f t="shared" si="0"/>
        <v>1</v>
      </c>
    </row>
    <row r="40" spans="1:5" x14ac:dyDescent="0.45">
      <c r="A40">
        <v>2014</v>
      </c>
      <c r="B40" t="s">
        <v>35</v>
      </c>
      <c r="C40">
        <f>COUNTIFS(Batting!$A$2:$A$1264, 'HOF''ers'!B40, Batting!$AE$2:$AE$1264, 1)</f>
        <v>2</v>
      </c>
      <c r="D40">
        <f>COUNTIFS(Pitching!$A$2:$A$697, 'HOF''ers'!B40, Pitching!$AB$2:$AB$697, 1)</f>
        <v>0</v>
      </c>
      <c r="E40">
        <f t="shared" si="0"/>
        <v>1</v>
      </c>
    </row>
    <row r="41" spans="1:5" x14ac:dyDescent="0.45">
      <c r="A41">
        <v>2013</v>
      </c>
      <c r="B41" t="s">
        <v>297</v>
      </c>
      <c r="C41">
        <f>COUNTIFS(Batting!$A$2:$A$1264, 'HOF''ers'!B41, Batting!$AE$2:$AE$1264, 1)</f>
        <v>1</v>
      </c>
      <c r="D41">
        <f>COUNTIFS(Pitching!$A$2:$A$697, 'HOF''ers'!B41, Pitching!$AB$2:$AB$697, 1)</f>
        <v>0</v>
      </c>
      <c r="E41">
        <f t="shared" si="0"/>
        <v>1</v>
      </c>
    </row>
    <row r="42" spans="1:5" x14ac:dyDescent="0.45">
      <c r="A42">
        <v>2012</v>
      </c>
      <c r="B42" t="s">
        <v>38</v>
      </c>
      <c r="C42">
        <f>COUNTIFS(Batting!$A$2:$A$1264, 'HOF''ers'!B42, Batting!$AE$2:$AE$1264, 1)</f>
        <v>1</v>
      </c>
      <c r="D42">
        <f>COUNTIFS(Pitching!$A$2:$A$697, 'HOF''ers'!B42, Pitching!$AB$2:$AB$697, 1)</f>
        <v>0</v>
      </c>
      <c r="E42">
        <f t="shared" si="0"/>
        <v>1</v>
      </c>
    </row>
    <row r="43" spans="1:5" x14ac:dyDescent="0.45">
      <c r="A43">
        <v>2012</v>
      </c>
      <c r="B43" t="s">
        <v>262</v>
      </c>
      <c r="C43">
        <f>COUNTIFS(Batting!$A$2:$A$1264, 'HOF''ers'!B43, Batting!$AE$2:$AE$1264, 1)</f>
        <v>1</v>
      </c>
      <c r="D43">
        <f>COUNTIFS(Pitching!$A$2:$A$697, 'HOF''ers'!B43, Pitching!$AB$2:$AB$697, 1)</f>
        <v>0</v>
      </c>
      <c r="E43">
        <f t="shared" si="0"/>
        <v>1</v>
      </c>
    </row>
    <row r="44" spans="1:5" x14ac:dyDescent="0.45">
      <c r="A44">
        <v>2011</v>
      </c>
      <c r="B44" t="s">
        <v>55</v>
      </c>
      <c r="C44">
        <f>COUNTIFS(Batting!$A$2:$A$1264, 'HOF''ers'!B44, Batting!$AE$2:$AE$1264, 1)</f>
        <v>1</v>
      </c>
      <c r="D44">
        <f>COUNTIFS(Pitching!$A$2:$A$697, 'HOF''ers'!B44, Pitching!$AB$2:$AB$697, 1)</f>
        <v>0</v>
      </c>
      <c r="E44">
        <f t="shared" si="0"/>
        <v>1</v>
      </c>
    </row>
    <row r="45" spans="1:5" x14ac:dyDescent="0.45">
      <c r="A45">
        <v>2011</v>
      </c>
      <c r="B45" t="s">
        <v>83</v>
      </c>
      <c r="C45">
        <f>COUNTIFS(Batting!$A$2:$A$1264, 'HOF''ers'!B45, Batting!$AE$2:$AE$1264, 1)</f>
        <v>0</v>
      </c>
      <c r="D45">
        <f>COUNTIFS(Pitching!$A$2:$A$697, 'HOF''ers'!B45, Pitching!$AB$2:$AB$697, 1)</f>
        <v>1</v>
      </c>
      <c r="E45">
        <f t="shared" si="0"/>
        <v>1</v>
      </c>
    </row>
    <row r="46" spans="1:5" x14ac:dyDescent="0.45">
      <c r="A46">
        <v>2010</v>
      </c>
      <c r="B46" t="s">
        <v>123</v>
      </c>
      <c r="C46">
        <f>COUNTIFS(Batting!$A$2:$A$1264, 'HOF''ers'!B46, Batting!$AE$2:$AE$1264, 1)</f>
        <v>1</v>
      </c>
      <c r="D46">
        <f>COUNTIFS(Pitching!$A$2:$A$697, 'HOF''ers'!B46, Pitching!$AB$2:$AB$697, 1)</f>
        <v>0</v>
      </c>
      <c r="E46">
        <f t="shared" si="0"/>
        <v>1</v>
      </c>
    </row>
    <row r="47" spans="1:5" x14ac:dyDescent="0.45">
      <c r="A47">
        <v>2009</v>
      </c>
      <c r="B47" t="s">
        <v>156</v>
      </c>
      <c r="C47">
        <f>COUNTIFS(Batting!$A$2:$A$1264, 'HOF''ers'!B47, Batting!$AE$2:$AE$1264, 1)</f>
        <v>1</v>
      </c>
      <c r="D47">
        <f>COUNTIFS(Pitching!$A$2:$A$697, 'HOF''ers'!B47, Pitching!$AB$2:$AB$697, 1)</f>
        <v>0</v>
      </c>
      <c r="E47">
        <f t="shared" si="0"/>
        <v>1</v>
      </c>
    </row>
    <row r="48" spans="1:5" x14ac:dyDescent="0.45">
      <c r="A48">
        <v>2009</v>
      </c>
      <c r="B48" t="s">
        <v>33</v>
      </c>
      <c r="C48">
        <f>COUNTIFS(Batting!$A$2:$A$1264, 'HOF''ers'!B48, Batting!$AE$2:$AE$1264, 1)</f>
        <v>1</v>
      </c>
      <c r="D48">
        <f>COUNTIFS(Pitching!$A$2:$A$697, 'HOF''ers'!B48, Pitching!$AB$2:$AB$697, 1)</f>
        <v>0</v>
      </c>
      <c r="E48">
        <f t="shared" si="0"/>
        <v>1</v>
      </c>
    </row>
    <row r="49" spans="1:5" x14ac:dyDescent="0.45">
      <c r="A49">
        <v>2009</v>
      </c>
      <c r="B49" t="s">
        <v>247</v>
      </c>
      <c r="C49">
        <f>COUNTIFS(Batting!$A$2:$A$1264, 'HOF''ers'!B49, Batting!$AE$2:$AE$1264, 1)</f>
        <v>1</v>
      </c>
      <c r="D49">
        <f>COUNTIFS(Pitching!$A$2:$A$697, 'HOF''ers'!B49, Pitching!$AB$2:$AB$697, 1)</f>
        <v>0</v>
      </c>
      <c r="E49">
        <f t="shared" si="0"/>
        <v>1</v>
      </c>
    </row>
    <row r="50" spans="1:5" x14ac:dyDescent="0.45">
      <c r="A50">
        <v>2008</v>
      </c>
      <c r="B50" t="s">
        <v>158</v>
      </c>
      <c r="C50">
        <f>COUNTIFS(Batting!$A$2:$A$1264, 'HOF''ers'!B50, Batting!$AE$2:$AE$1264, 1)</f>
        <v>0</v>
      </c>
      <c r="D50">
        <f>COUNTIFS(Pitching!$A$2:$A$697, 'HOF''ers'!B50, Pitching!$AB$2:$AB$697, 1)</f>
        <v>1</v>
      </c>
      <c r="E50">
        <f t="shared" si="0"/>
        <v>1</v>
      </c>
    </row>
    <row r="51" spans="1:5" x14ac:dyDescent="0.45">
      <c r="A51">
        <v>2007</v>
      </c>
      <c r="B51" t="s">
        <v>163</v>
      </c>
      <c r="C51">
        <f>COUNTIFS(Batting!$A$2:$A$1264, 'HOF''ers'!B51, Batting!$AE$2:$AE$1264, 1)</f>
        <v>1</v>
      </c>
      <c r="D51">
        <f>COUNTIFS(Pitching!$A$2:$A$697, 'HOF''ers'!B51, Pitching!$AB$2:$AB$697, 1)</f>
        <v>0</v>
      </c>
      <c r="E51">
        <f t="shared" si="0"/>
        <v>1</v>
      </c>
    </row>
    <row r="52" spans="1:5" x14ac:dyDescent="0.45">
      <c r="A52">
        <v>2007</v>
      </c>
      <c r="B52" t="s">
        <v>249</v>
      </c>
      <c r="C52">
        <f>COUNTIFS(Batting!$A$2:$A$1264, 'HOF''ers'!B52, Batting!$AE$2:$AE$1264, 1)</f>
        <v>1</v>
      </c>
      <c r="D52">
        <f>COUNTIFS(Pitching!$A$2:$A$697, 'HOF''ers'!B52, Pitching!$AB$2:$AB$697, 1)</f>
        <v>0</v>
      </c>
      <c r="E52">
        <f t="shared" si="0"/>
        <v>1</v>
      </c>
    </row>
    <row r="53" spans="1:5" x14ac:dyDescent="0.45">
      <c r="A53">
        <v>2006</v>
      </c>
      <c r="B53" t="s">
        <v>2072</v>
      </c>
      <c r="C53">
        <f>COUNTIFS(Batting!$A$2:$A$1264, 'HOF''ers'!B53, Batting!$AE$2:$AE$1264, 1)</f>
        <v>0</v>
      </c>
      <c r="D53">
        <f>COUNTIFS(Pitching!$A$2:$A$697, 'HOF''ers'!B53, Pitching!$AB$2:$AB$697, 1)</f>
        <v>0</v>
      </c>
      <c r="E53">
        <f t="shared" si="0"/>
        <v>0</v>
      </c>
    </row>
    <row r="54" spans="1:5" x14ac:dyDescent="0.45">
      <c r="A54">
        <v>2006</v>
      </c>
      <c r="B54" t="s">
        <v>2073</v>
      </c>
      <c r="C54">
        <f>COUNTIFS(Batting!$A$2:$A$1264, 'HOF''ers'!B54, Batting!$AE$2:$AE$1264, 1)</f>
        <v>0</v>
      </c>
      <c r="D54">
        <f>COUNTIFS(Pitching!$A$2:$A$697, 'HOF''ers'!B54, Pitching!$AB$2:$AB$697, 1)</f>
        <v>0</v>
      </c>
      <c r="E54">
        <f t="shared" si="0"/>
        <v>0</v>
      </c>
    </row>
    <row r="55" spans="1:5" x14ac:dyDescent="0.45">
      <c r="A55">
        <v>2006</v>
      </c>
      <c r="B55" t="s">
        <v>279</v>
      </c>
      <c r="C55">
        <f>COUNTIFS(Batting!$A$2:$A$1264, 'HOF''ers'!B55, Batting!$AE$2:$AE$1264, 1)</f>
        <v>0</v>
      </c>
      <c r="D55">
        <f>COUNTIFS(Pitching!$A$2:$A$697, 'HOF''ers'!B55, Pitching!$AB$2:$AB$697, 1)</f>
        <v>1</v>
      </c>
      <c r="E55">
        <f t="shared" si="0"/>
        <v>1</v>
      </c>
    </row>
    <row r="56" spans="1:5" x14ac:dyDescent="0.45">
      <c r="A56">
        <v>2006</v>
      </c>
      <c r="B56" t="s">
        <v>2074</v>
      </c>
      <c r="C56">
        <f>COUNTIFS(Batting!$A$2:$A$1264, 'HOF''ers'!B56, Batting!$AE$2:$AE$1264, 1)</f>
        <v>0</v>
      </c>
      <c r="D56">
        <f>COUNTIFS(Pitching!$A$2:$A$697, 'HOF''ers'!B56, Pitching!$AB$2:$AB$697, 1)</f>
        <v>0</v>
      </c>
      <c r="E56">
        <f t="shared" si="0"/>
        <v>0</v>
      </c>
    </row>
    <row r="57" spans="1:5" x14ac:dyDescent="0.45">
      <c r="A57">
        <v>2006</v>
      </c>
      <c r="B57" t="s">
        <v>2075</v>
      </c>
      <c r="C57">
        <f>COUNTIFS(Batting!$A$2:$A$1264, 'HOF''ers'!B57, Batting!$AE$2:$AE$1264, 1)</f>
        <v>0</v>
      </c>
      <c r="D57">
        <f>COUNTIFS(Pitching!$A$2:$A$697, 'HOF''ers'!B57, Pitching!$AB$2:$AB$697, 1)</f>
        <v>0</v>
      </c>
      <c r="E57">
        <f t="shared" si="0"/>
        <v>0</v>
      </c>
    </row>
    <row r="58" spans="1:5" x14ac:dyDescent="0.45">
      <c r="A58">
        <v>2005</v>
      </c>
      <c r="B58" t="s">
        <v>84</v>
      </c>
      <c r="C58">
        <f>COUNTIFS(Batting!$A$2:$A$1264, 'HOF''ers'!B58, Batting!$AE$2:$AE$1264, 1)</f>
        <v>1</v>
      </c>
      <c r="D58">
        <f>COUNTIFS(Pitching!$A$2:$A$697, 'HOF''ers'!B58, Pitching!$AB$2:$AB$697, 1)</f>
        <v>0</v>
      </c>
      <c r="E58">
        <f t="shared" si="0"/>
        <v>1</v>
      </c>
    </row>
    <row r="59" spans="1:5" x14ac:dyDescent="0.45">
      <c r="A59">
        <v>2005</v>
      </c>
      <c r="B59" t="s">
        <v>261</v>
      </c>
      <c r="C59">
        <f>COUNTIFS(Batting!$A$2:$A$1264, 'HOF''ers'!B59, Batting!$AE$2:$AE$1264, 1)</f>
        <v>1</v>
      </c>
      <c r="D59">
        <f>COUNTIFS(Pitching!$A$2:$A$697, 'HOF''ers'!B59, Pitching!$AB$2:$AB$697, 1)</f>
        <v>0</v>
      </c>
      <c r="E59">
        <f t="shared" si="0"/>
        <v>1</v>
      </c>
    </row>
    <row r="60" spans="1:5" x14ac:dyDescent="0.45">
      <c r="A60">
        <v>2004</v>
      </c>
      <c r="B60" t="s">
        <v>134</v>
      </c>
      <c r="C60">
        <f>COUNTIFS(Batting!$A$2:$A$1264, 'HOF''ers'!B60, Batting!$AE$2:$AE$1264, 1)</f>
        <v>0</v>
      </c>
      <c r="D60">
        <f>COUNTIFS(Pitching!$A$2:$A$697, 'HOF''ers'!B60, Pitching!$AB$2:$AB$697, 1)</f>
        <v>1</v>
      </c>
      <c r="E60">
        <f t="shared" ref="E60:E122" si="1">IF(SUM(C60:D60)&gt;0, 1, 0)</f>
        <v>1</v>
      </c>
    </row>
    <row r="61" spans="1:5" x14ac:dyDescent="0.45">
      <c r="A61">
        <v>2004</v>
      </c>
      <c r="B61" t="s">
        <v>224</v>
      </c>
      <c r="C61">
        <f>COUNTIFS(Batting!$A$2:$A$1264, 'HOF''ers'!B61, Batting!$AE$2:$AE$1264, 1)</f>
        <v>1</v>
      </c>
      <c r="D61">
        <f>COUNTIFS(Pitching!$A$2:$A$697, 'HOF''ers'!B61, Pitching!$AB$2:$AB$697, 1)</f>
        <v>0</v>
      </c>
      <c r="E61">
        <f t="shared" si="1"/>
        <v>1</v>
      </c>
    </row>
    <row r="62" spans="1:5" x14ac:dyDescent="0.45">
      <c r="A62">
        <v>2003</v>
      </c>
      <c r="B62" t="s">
        <v>102</v>
      </c>
      <c r="C62">
        <f>COUNTIFS(Batting!$A$2:$A$1264, 'HOF''ers'!B62, Batting!$AE$2:$AE$1264, 1)</f>
        <v>1</v>
      </c>
      <c r="D62">
        <f>COUNTIFS(Pitching!$A$2:$A$697, 'HOF''ers'!B62, Pitching!$AB$2:$AB$697, 1)</f>
        <v>0</v>
      </c>
      <c r="E62">
        <f t="shared" si="1"/>
        <v>1</v>
      </c>
    </row>
    <row r="63" spans="1:5" x14ac:dyDescent="0.45">
      <c r="A63">
        <v>2003</v>
      </c>
      <c r="B63" t="s">
        <v>228</v>
      </c>
      <c r="C63">
        <f>COUNTIFS(Batting!$A$2:$A$1264, 'HOF''ers'!B63, Batting!$AE$2:$AE$1264, 1)</f>
        <v>1</v>
      </c>
      <c r="D63">
        <f>COUNTIFS(Pitching!$A$2:$A$697, 'HOF''ers'!B63, Pitching!$AB$2:$AB$697, 1)</f>
        <v>0</v>
      </c>
      <c r="E63">
        <f t="shared" si="1"/>
        <v>1</v>
      </c>
    </row>
    <row r="64" spans="1:5" x14ac:dyDescent="0.45">
      <c r="A64">
        <v>2002</v>
      </c>
      <c r="B64" t="s">
        <v>274</v>
      </c>
      <c r="C64">
        <f>COUNTIFS(Batting!$A$2:$A$1264, 'HOF''ers'!B64, Batting!$AE$2:$AE$1264, 1)</f>
        <v>1</v>
      </c>
      <c r="D64">
        <f>COUNTIFS(Pitching!$A$2:$A$697, 'HOF''ers'!B64, Pitching!$AB$2:$AB$697, 1)</f>
        <v>0</v>
      </c>
      <c r="E64">
        <f t="shared" si="1"/>
        <v>1</v>
      </c>
    </row>
    <row r="65" spans="1:5" x14ac:dyDescent="0.45">
      <c r="A65">
        <v>2001</v>
      </c>
      <c r="B65" t="s">
        <v>216</v>
      </c>
      <c r="C65">
        <f>COUNTIFS(Batting!$A$2:$A$1264, 'HOF''ers'!B65, Batting!$AE$2:$AE$1264, 1)</f>
        <v>1</v>
      </c>
      <c r="D65">
        <f>COUNTIFS(Pitching!$A$2:$A$697, 'HOF''ers'!B65, Pitching!$AB$2:$AB$697, 1)</f>
        <v>0</v>
      </c>
      <c r="E65">
        <f t="shared" si="1"/>
        <v>1</v>
      </c>
    </row>
    <row r="66" spans="1:5" x14ac:dyDescent="0.45">
      <c r="A66">
        <v>2001</v>
      </c>
      <c r="B66" t="s">
        <v>244</v>
      </c>
      <c r="C66">
        <f>COUNTIFS(Batting!$A$2:$A$1264, 'HOF''ers'!B66, Batting!$AE$2:$AE$1264, 1)</f>
        <v>1</v>
      </c>
      <c r="D66">
        <f>COUNTIFS(Pitching!$A$2:$A$697, 'HOF''ers'!B66, Pitching!$AB$2:$AB$697, 1)</f>
        <v>0</v>
      </c>
      <c r="E66">
        <f t="shared" si="1"/>
        <v>1</v>
      </c>
    </row>
    <row r="67" spans="1:5" x14ac:dyDescent="0.45">
      <c r="A67">
        <v>2001</v>
      </c>
      <c r="B67" t="s">
        <v>303</v>
      </c>
      <c r="C67">
        <f>COUNTIFS(Batting!$A$2:$A$1264, 'HOF''ers'!B67, Batting!$AE$2:$AE$1264, 1)</f>
        <v>1</v>
      </c>
      <c r="D67">
        <f>COUNTIFS(Pitching!$A$2:$A$697, 'HOF''ers'!B67, Pitching!$AB$2:$AB$697, 1)</f>
        <v>0</v>
      </c>
      <c r="E67">
        <f t="shared" si="1"/>
        <v>1</v>
      </c>
    </row>
    <row r="68" spans="1:5" x14ac:dyDescent="0.45">
      <c r="A68">
        <v>2000</v>
      </c>
      <c r="B68" t="s">
        <v>142</v>
      </c>
      <c r="C68">
        <f>COUNTIFS(Batting!$A$2:$A$1264, 'HOF''ers'!B68, Batting!$AE$2:$AE$1264, 1)</f>
        <v>1</v>
      </c>
      <c r="D68">
        <f>COUNTIFS(Pitching!$A$2:$A$697, 'HOF''ers'!B68, Pitching!$AB$2:$AB$697, 1)</f>
        <v>0</v>
      </c>
      <c r="E68">
        <f t="shared" si="1"/>
        <v>1</v>
      </c>
    </row>
    <row r="69" spans="1:5" x14ac:dyDescent="0.45">
      <c r="A69">
        <v>2000</v>
      </c>
      <c r="B69" t="s">
        <v>220</v>
      </c>
      <c r="C69">
        <f>COUNTIFS(Batting!$A$2:$A$1264, 'HOF''ers'!B69, Batting!$AE$2:$AE$1264, 1)</f>
        <v>1</v>
      </c>
      <c r="D69">
        <f>COUNTIFS(Pitching!$A$2:$A$697, 'HOF''ers'!B69, Pitching!$AB$2:$AB$697, 1)</f>
        <v>0</v>
      </c>
      <c r="E69">
        <f t="shared" si="1"/>
        <v>1</v>
      </c>
    </row>
    <row r="70" spans="1:5" x14ac:dyDescent="0.45">
      <c r="A70">
        <v>2000</v>
      </c>
      <c r="B70" t="s">
        <v>241</v>
      </c>
      <c r="C70">
        <f>COUNTIFS(Batting!$A$2:$A$1264, 'HOF''ers'!B70, Batting!$AE$2:$AE$1264, 1)</f>
        <v>1</v>
      </c>
      <c r="D70">
        <f>COUNTIFS(Pitching!$A$2:$A$697, 'HOF''ers'!B70, Pitching!$AB$2:$AB$697, 1)</f>
        <v>0</v>
      </c>
      <c r="E70">
        <f t="shared" si="1"/>
        <v>1</v>
      </c>
    </row>
    <row r="71" spans="1:5" x14ac:dyDescent="0.45">
      <c r="A71">
        <v>2000</v>
      </c>
      <c r="B71" t="s">
        <v>2076</v>
      </c>
      <c r="C71">
        <f>COUNTIFS(Batting!$A$2:$A$1264, 'HOF''ers'!B71, Batting!$AE$2:$AE$1264, 1)</f>
        <v>0</v>
      </c>
      <c r="D71">
        <f>COUNTIFS(Pitching!$A$2:$A$697, 'HOF''ers'!B71, Pitching!$AB$2:$AB$697, 1)</f>
        <v>0</v>
      </c>
      <c r="E71">
        <f t="shared" si="1"/>
        <v>0</v>
      </c>
    </row>
    <row r="72" spans="1:5" x14ac:dyDescent="0.45">
      <c r="A72">
        <v>1999</v>
      </c>
      <c r="B72" t="s">
        <v>89</v>
      </c>
      <c r="C72">
        <f>COUNTIFS(Batting!$A$2:$A$1264, 'HOF''ers'!B72, Batting!$AE$2:$AE$1264, 1)</f>
        <v>1</v>
      </c>
      <c r="D72">
        <f>COUNTIFS(Pitching!$A$2:$A$697, 'HOF''ers'!B72, Pitching!$AB$2:$AB$697, 1)</f>
        <v>0</v>
      </c>
      <c r="E72">
        <f t="shared" si="1"/>
        <v>1</v>
      </c>
    </row>
    <row r="73" spans="1:5" x14ac:dyDescent="0.45">
      <c r="A73">
        <v>1999</v>
      </c>
      <c r="B73" t="s">
        <v>103</v>
      </c>
      <c r="C73">
        <f>COUNTIFS(Batting!$A$2:$A$1264, 'HOF''ers'!B73, Batting!$AE$2:$AE$1264, 1)</f>
        <v>1</v>
      </c>
      <c r="D73">
        <f>COUNTIFS(Pitching!$A$2:$A$697, 'HOF''ers'!B73, Pitching!$AB$2:$AB$697, 1)</f>
        <v>0</v>
      </c>
      <c r="E73">
        <f t="shared" si="1"/>
        <v>1</v>
      </c>
    </row>
    <row r="74" spans="1:5" x14ac:dyDescent="0.45">
      <c r="A74">
        <v>1999</v>
      </c>
      <c r="B74" t="s">
        <v>260</v>
      </c>
      <c r="C74">
        <f>COUNTIFS(Batting!$A$2:$A$1264, 'HOF''ers'!B74, Batting!$AE$2:$AE$1264, 1)</f>
        <v>0</v>
      </c>
      <c r="D74">
        <f>COUNTIFS(Pitching!$A$2:$A$697, 'HOF''ers'!B74, Pitching!$AB$2:$AB$697, 1)</f>
        <v>1</v>
      </c>
      <c r="E74">
        <f t="shared" si="1"/>
        <v>1</v>
      </c>
    </row>
    <row r="75" spans="1:5" x14ac:dyDescent="0.45">
      <c r="A75">
        <v>1999</v>
      </c>
      <c r="B75" t="s">
        <v>2077</v>
      </c>
      <c r="C75">
        <f>COUNTIFS(Batting!$A$2:$A$1264, 'HOF''ers'!B75, Batting!$AE$2:$AE$1264, 1)</f>
        <v>0</v>
      </c>
      <c r="D75">
        <f>COUNTIFS(Pitching!$A$2:$A$697, 'HOF''ers'!B75, Pitching!$AB$2:$AB$697, 1)</f>
        <v>0</v>
      </c>
      <c r="E75">
        <f t="shared" si="1"/>
        <v>0</v>
      </c>
    </row>
    <row r="76" spans="1:5" x14ac:dyDescent="0.45">
      <c r="A76">
        <v>1999</v>
      </c>
      <c r="B76" t="s">
        <v>308</v>
      </c>
      <c r="C76">
        <f>COUNTIFS(Batting!$A$2:$A$1264, 'HOF''ers'!B76, Batting!$AE$2:$AE$1264, 1)</f>
        <v>1</v>
      </c>
      <c r="D76">
        <f>COUNTIFS(Pitching!$A$2:$A$697, 'HOF''ers'!B76, Pitching!$AB$2:$AB$697, 1)</f>
        <v>0</v>
      </c>
      <c r="E76">
        <f t="shared" si="1"/>
        <v>1</v>
      </c>
    </row>
    <row r="77" spans="1:5" x14ac:dyDescent="0.45">
      <c r="A77">
        <v>1998</v>
      </c>
      <c r="B77" t="s">
        <v>122</v>
      </c>
      <c r="C77">
        <f>COUNTIFS(Batting!$A$2:$A$1264, 'HOF''ers'!B77, Batting!$AE$2:$AE$1264, 1)</f>
        <v>1</v>
      </c>
      <c r="D77">
        <f>COUNTIFS(Pitching!$A$2:$A$697, 'HOF''ers'!B77, Pitching!$AB$2:$AB$697, 1)</f>
        <v>0</v>
      </c>
      <c r="E77">
        <f t="shared" si="1"/>
        <v>1</v>
      </c>
    </row>
    <row r="78" spans="1:5" x14ac:dyDescent="0.45">
      <c r="A78">
        <v>1998</v>
      </c>
      <c r="B78" t="s">
        <v>128</v>
      </c>
      <c r="C78">
        <f>COUNTIFS(Batting!$A$2:$A$1264, 'HOF''ers'!B78, Batting!$AE$2:$AE$1264, 1)</f>
        <v>1</v>
      </c>
      <c r="D78">
        <f>COUNTIFS(Pitching!$A$2:$A$697, 'HOF''ers'!B78, Pitching!$AB$2:$AB$697, 1)</f>
        <v>0</v>
      </c>
      <c r="E78">
        <f t="shared" si="1"/>
        <v>1</v>
      </c>
    </row>
    <row r="79" spans="1:5" x14ac:dyDescent="0.45">
      <c r="A79">
        <v>1998</v>
      </c>
      <c r="B79" t="s">
        <v>2078</v>
      </c>
      <c r="C79">
        <f>COUNTIFS(Batting!$A$2:$A$1264, 'HOF''ers'!B79, Batting!$AE$2:$AE$1264, 1)</f>
        <v>0</v>
      </c>
      <c r="D79">
        <f>COUNTIFS(Pitching!$A$2:$A$697, 'HOF''ers'!B79, Pitching!$AB$2:$AB$697, 1)</f>
        <v>0</v>
      </c>
      <c r="E79">
        <f t="shared" si="1"/>
        <v>0</v>
      </c>
    </row>
    <row r="80" spans="1:5" x14ac:dyDescent="0.45">
      <c r="A80">
        <v>1998</v>
      </c>
      <c r="B80" t="s">
        <v>280</v>
      </c>
      <c r="C80">
        <f>COUNTIFS(Batting!$A$2:$A$1264, 'HOF''ers'!B80, Batting!$AE$2:$AE$1264, 1)</f>
        <v>0</v>
      </c>
      <c r="D80">
        <f>COUNTIFS(Pitching!$A$2:$A$697, 'HOF''ers'!B80, Pitching!$AB$2:$AB$697, 1)</f>
        <v>1</v>
      </c>
      <c r="E80">
        <f t="shared" si="1"/>
        <v>1</v>
      </c>
    </row>
    <row r="81" spans="1:5" x14ac:dyDescent="0.45">
      <c r="A81">
        <v>1997</v>
      </c>
      <c r="B81" t="s">
        <v>145</v>
      </c>
      <c r="C81">
        <f>COUNTIFS(Batting!$A$2:$A$1264, 'HOF''ers'!B81, Batting!$AE$2:$AE$1264, 1)</f>
        <v>1</v>
      </c>
      <c r="D81">
        <f>COUNTIFS(Pitching!$A$2:$A$697, 'HOF''ers'!B81, Pitching!$AB$2:$AB$697, 1)</f>
        <v>0</v>
      </c>
      <c r="E81">
        <f t="shared" si="1"/>
        <v>1</v>
      </c>
    </row>
    <row r="82" spans="1:5" x14ac:dyDescent="0.45">
      <c r="A82">
        <v>1997</v>
      </c>
      <c r="B82" t="s">
        <v>232</v>
      </c>
      <c r="C82">
        <f>COUNTIFS(Batting!$A$2:$A$1264, 'HOF''ers'!B82, Batting!$AE$2:$AE$1264, 1)</f>
        <v>0</v>
      </c>
      <c r="D82">
        <f>COUNTIFS(Pitching!$A$2:$A$697, 'HOF''ers'!B82, Pitching!$AB$2:$AB$697, 1)</f>
        <v>1</v>
      </c>
      <c r="E82">
        <f t="shared" si="1"/>
        <v>1</v>
      </c>
    </row>
    <row r="83" spans="1:5" x14ac:dyDescent="0.45">
      <c r="A83">
        <v>1997</v>
      </c>
      <c r="B83" t="s">
        <v>2079</v>
      </c>
      <c r="C83">
        <f>COUNTIFS(Batting!$A$2:$A$1264, 'HOF''ers'!B83, Batting!$AE$2:$AE$1264, 1)</f>
        <v>0</v>
      </c>
      <c r="D83">
        <f>COUNTIFS(Pitching!$A$2:$A$697, 'HOF''ers'!B83, Pitching!$AB$2:$AB$697, 1)</f>
        <v>0</v>
      </c>
      <c r="E83">
        <f t="shared" si="1"/>
        <v>0</v>
      </c>
    </row>
    <row r="84" spans="1:5" x14ac:dyDescent="0.45">
      <c r="A84">
        <v>1996</v>
      </c>
      <c r="B84" t="s">
        <v>95</v>
      </c>
      <c r="C84">
        <f>COUNTIFS(Batting!$A$2:$A$1264, 'HOF''ers'!B84, Batting!$AE$2:$AE$1264, 1)</f>
        <v>0</v>
      </c>
      <c r="D84">
        <f>COUNTIFS(Pitching!$A$2:$A$697, 'HOF''ers'!B84, Pitching!$AB$2:$AB$697, 1)</f>
        <v>1</v>
      </c>
      <c r="E84">
        <f t="shared" si="1"/>
        <v>1</v>
      </c>
    </row>
    <row r="85" spans="1:5" x14ac:dyDescent="0.45">
      <c r="A85">
        <v>1996</v>
      </c>
      <c r="B85" t="s">
        <v>2080</v>
      </c>
      <c r="C85">
        <f>COUNTIFS(Batting!$A$2:$A$1264, 'HOF''ers'!B85, Batting!$AE$2:$AE$1264, 1)</f>
        <v>0</v>
      </c>
      <c r="D85">
        <f>COUNTIFS(Pitching!$A$2:$A$697, 'HOF''ers'!B85, Pitching!$AB$2:$AB$697, 1)</f>
        <v>0</v>
      </c>
      <c r="E85">
        <f t="shared" si="1"/>
        <v>0</v>
      </c>
    </row>
    <row r="86" spans="1:5" x14ac:dyDescent="0.45">
      <c r="A86">
        <v>1995</v>
      </c>
      <c r="B86" t="s">
        <v>72</v>
      </c>
      <c r="C86">
        <f>COUNTIFS(Batting!$A$2:$A$1264, 'HOF''ers'!B86, Batting!$AE$2:$AE$1264, 1)</f>
        <v>1</v>
      </c>
      <c r="D86">
        <f>COUNTIFS(Pitching!$A$2:$A$697, 'HOF''ers'!B86, Pitching!$AB$2:$AB$697, 1)</f>
        <v>0</v>
      </c>
      <c r="E86">
        <f t="shared" si="1"/>
        <v>1</v>
      </c>
    </row>
    <row r="87" spans="1:5" x14ac:dyDescent="0.45">
      <c r="A87">
        <v>1995</v>
      </c>
      <c r="B87" t="s">
        <v>2081</v>
      </c>
      <c r="C87">
        <f>COUNTIFS(Batting!$A$2:$A$1264, 'HOF''ers'!B87, Batting!$AE$2:$AE$1264, 1)</f>
        <v>0</v>
      </c>
      <c r="D87">
        <f>COUNTIFS(Pitching!$A$2:$A$697, 'HOF''ers'!B87, Pitching!$AB$2:$AB$697, 1)</f>
        <v>0</v>
      </c>
      <c r="E87">
        <f t="shared" si="1"/>
        <v>0</v>
      </c>
    </row>
    <row r="88" spans="1:5" x14ac:dyDescent="0.45">
      <c r="A88">
        <v>1995</v>
      </c>
      <c r="B88" t="s">
        <v>264</v>
      </c>
      <c r="C88">
        <f>COUNTIFS(Batting!$A$2:$A$1264, 'HOF''ers'!B88, Batting!$AE$2:$AE$1264, 1)</f>
        <v>1</v>
      </c>
      <c r="D88">
        <f>COUNTIFS(Pitching!$A$2:$A$697, 'HOF''ers'!B88, Pitching!$AB$2:$AB$697, 1)</f>
        <v>0</v>
      </c>
      <c r="E88">
        <f t="shared" si="1"/>
        <v>1</v>
      </c>
    </row>
    <row r="89" spans="1:5" x14ac:dyDescent="0.45">
      <c r="A89">
        <v>1995</v>
      </c>
      <c r="B89" t="s">
        <v>301</v>
      </c>
      <c r="C89">
        <f>COUNTIFS(Batting!$A$2:$A$1264, 'HOF''ers'!B89, Batting!$AE$2:$AE$1264, 1)</f>
        <v>0</v>
      </c>
      <c r="D89">
        <f>COUNTIFS(Pitching!$A$2:$A$697, 'HOF''ers'!B89, Pitching!$AB$2:$AB$697, 1)</f>
        <v>1</v>
      </c>
      <c r="E89">
        <f t="shared" si="1"/>
        <v>1</v>
      </c>
    </row>
    <row r="90" spans="1:5" x14ac:dyDescent="0.45">
      <c r="A90">
        <v>1994</v>
      </c>
      <c r="B90" t="s">
        <v>101</v>
      </c>
      <c r="C90">
        <f>COUNTIFS(Batting!$A$2:$A$1264, 'HOF''ers'!B90, Batting!$AE$2:$AE$1264, 1)</f>
        <v>0</v>
      </c>
      <c r="D90">
        <f>COUNTIFS(Pitching!$A$2:$A$697, 'HOF''ers'!B90, Pitching!$AB$2:$AB$697, 1)</f>
        <v>1</v>
      </c>
      <c r="E90">
        <f t="shared" si="1"/>
        <v>1</v>
      </c>
    </row>
    <row r="91" spans="1:5" x14ac:dyDescent="0.45">
      <c r="A91">
        <v>1994</v>
      </c>
      <c r="B91" t="s">
        <v>251</v>
      </c>
      <c r="C91">
        <f>COUNTIFS(Batting!$A$2:$A$1264, 'HOF''ers'!B91, Batting!$AE$2:$AE$1264, 1)</f>
        <v>1</v>
      </c>
      <c r="D91">
        <f>COUNTIFS(Pitching!$A$2:$A$697, 'HOF''ers'!B91, Pitching!$AB$2:$AB$697, 1)</f>
        <v>0</v>
      </c>
      <c r="E91">
        <f t="shared" si="1"/>
        <v>1</v>
      </c>
    </row>
    <row r="92" spans="1:5" x14ac:dyDescent="0.45">
      <c r="A92">
        <v>1993</v>
      </c>
      <c r="B92" t="s">
        <v>179</v>
      </c>
      <c r="C92">
        <f>COUNTIFS(Batting!$A$2:$A$1264, 'HOF''ers'!B92, Batting!$AE$2:$AE$1264, 1)</f>
        <v>1</v>
      </c>
      <c r="D92">
        <f>COUNTIFS(Pitching!$A$2:$A$697, 'HOF''ers'!B92, Pitching!$AB$2:$AB$697, 1)</f>
        <v>0</v>
      </c>
      <c r="E92">
        <f t="shared" si="1"/>
        <v>1</v>
      </c>
    </row>
    <row r="93" spans="1:5" x14ac:dyDescent="0.45">
      <c r="A93">
        <v>1992</v>
      </c>
      <c r="B93" t="s">
        <v>141</v>
      </c>
      <c r="C93">
        <f>COUNTIFS(Batting!$A$2:$A$1264, 'HOF''ers'!B93, Batting!$AE$2:$AE$1264, 1)</f>
        <v>0</v>
      </c>
      <c r="D93">
        <f>COUNTIFS(Pitching!$A$2:$A$697, 'HOF''ers'!B93, Pitching!$AB$2:$AB$697, 1)</f>
        <v>1</v>
      </c>
      <c r="E93">
        <f t="shared" si="1"/>
        <v>1</v>
      </c>
    </row>
    <row r="94" spans="1:5" x14ac:dyDescent="0.45">
      <c r="A94">
        <v>1992</v>
      </c>
      <c r="B94" t="s">
        <v>230</v>
      </c>
      <c r="C94">
        <f>COUNTIFS(Batting!$A$2:$A$1264, 'HOF''ers'!B94, Batting!$AE$2:$AE$1264, 1)</f>
        <v>0</v>
      </c>
      <c r="D94">
        <f>COUNTIFS(Pitching!$A$2:$A$697, 'HOF''ers'!B94, Pitching!$AB$2:$AB$697, 1)</f>
        <v>1</v>
      </c>
      <c r="E94">
        <f t="shared" si="1"/>
        <v>1</v>
      </c>
    </row>
    <row r="95" spans="1:5" x14ac:dyDescent="0.45">
      <c r="A95">
        <v>1992</v>
      </c>
      <c r="B95" t="s">
        <v>267</v>
      </c>
      <c r="C95">
        <f>COUNTIFS(Batting!$A$2:$A$1264, 'HOF''ers'!B95, Batting!$AE$2:$AE$1264, 1)</f>
        <v>0</v>
      </c>
      <c r="D95">
        <f>COUNTIFS(Pitching!$A$2:$A$697, 'HOF''ers'!B95, Pitching!$AB$2:$AB$697, 1)</f>
        <v>1</v>
      </c>
      <c r="E95">
        <f t="shared" si="1"/>
        <v>1</v>
      </c>
    </row>
    <row r="96" spans="1:5" x14ac:dyDescent="0.45">
      <c r="A96">
        <v>1991</v>
      </c>
      <c r="B96" t="s">
        <v>99</v>
      </c>
      <c r="C96">
        <f>COUNTIFS(Batting!$A$2:$A$1264, 'HOF''ers'!B96, Batting!$AE$2:$AE$1264, 1)</f>
        <v>1</v>
      </c>
      <c r="D96">
        <f>COUNTIFS(Pitching!$A$2:$A$697, 'HOF''ers'!B96, Pitching!$AB$2:$AB$697, 1)</f>
        <v>0</v>
      </c>
      <c r="E96">
        <f t="shared" si="1"/>
        <v>1</v>
      </c>
    </row>
    <row r="97" spans="1:5" x14ac:dyDescent="0.45">
      <c r="A97">
        <v>1991</v>
      </c>
      <c r="B97" t="s">
        <v>181</v>
      </c>
      <c r="C97">
        <f>COUNTIFS(Batting!$A$2:$A$1264, 'HOF''ers'!B97, Batting!$AE$2:$AE$1264, 1)</f>
        <v>0</v>
      </c>
      <c r="D97">
        <f>COUNTIFS(Pitching!$A$2:$A$697, 'HOF''ers'!B97, Pitching!$AB$2:$AB$697, 1)</f>
        <v>1</v>
      </c>
      <c r="E97">
        <f t="shared" si="1"/>
        <v>1</v>
      </c>
    </row>
    <row r="98" spans="1:5" x14ac:dyDescent="0.45">
      <c r="A98">
        <v>1991</v>
      </c>
      <c r="B98" t="s">
        <v>200</v>
      </c>
      <c r="C98">
        <f>COUNTIFS(Batting!$A$2:$A$1264, 'HOF''ers'!B98, Batting!$AE$2:$AE$1264, 1)</f>
        <v>1</v>
      </c>
      <c r="D98">
        <f>COUNTIFS(Pitching!$A$2:$A$697, 'HOF''ers'!B98, Pitching!$AB$2:$AB$697, 1)</f>
        <v>0</v>
      </c>
      <c r="E98">
        <f t="shared" si="1"/>
        <v>1</v>
      </c>
    </row>
    <row r="99" spans="1:5" x14ac:dyDescent="0.45">
      <c r="A99">
        <v>1991</v>
      </c>
      <c r="B99" t="s">
        <v>242</v>
      </c>
      <c r="C99">
        <f>COUNTIFS(Batting!$A$2:$A$1264, 'HOF''ers'!B99, Batting!$AE$2:$AE$1264, 1)</f>
        <v>0</v>
      </c>
      <c r="D99">
        <f>COUNTIFS(Pitching!$A$2:$A$697, 'HOF''ers'!B99, Pitching!$AB$2:$AB$697, 1)</f>
        <v>1</v>
      </c>
      <c r="E99">
        <f t="shared" si="1"/>
        <v>1</v>
      </c>
    </row>
    <row r="100" spans="1:5" x14ac:dyDescent="0.45">
      <c r="A100">
        <v>1990</v>
      </c>
      <c r="B100" t="s">
        <v>225</v>
      </c>
      <c r="C100">
        <f>COUNTIFS(Batting!$A$2:$A$1264, 'HOF''ers'!B100, Batting!$AE$2:$AE$1264, 1)</f>
        <v>1</v>
      </c>
      <c r="D100">
        <f>COUNTIFS(Pitching!$A$2:$A$697, 'HOF''ers'!B100, Pitching!$AB$2:$AB$697, 1)</f>
        <v>0</v>
      </c>
      <c r="E100">
        <f t="shared" si="1"/>
        <v>1</v>
      </c>
    </row>
    <row r="101" spans="1:5" x14ac:dyDescent="0.45">
      <c r="A101">
        <v>1990</v>
      </c>
      <c r="B101" t="s">
        <v>238</v>
      </c>
      <c r="C101">
        <f>COUNTIFS(Batting!$A$2:$A$1264, 'HOF''ers'!B101, Batting!$AE$2:$AE$1264, 1)</f>
        <v>0</v>
      </c>
      <c r="D101">
        <f>COUNTIFS(Pitching!$A$2:$A$697, 'HOF''ers'!B101, Pitching!$AB$2:$AB$697, 1)</f>
        <v>1</v>
      </c>
      <c r="E101">
        <f t="shared" si="1"/>
        <v>1</v>
      </c>
    </row>
    <row r="102" spans="1:5" x14ac:dyDescent="0.45">
      <c r="A102">
        <v>1989</v>
      </c>
      <c r="B102" t="s">
        <v>80</v>
      </c>
      <c r="C102">
        <f>COUNTIFS(Batting!$A$2:$A$1264, 'HOF''ers'!B102, Batting!$AE$2:$AE$1264, 1)</f>
        <v>1</v>
      </c>
      <c r="D102">
        <f>COUNTIFS(Pitching!$A$2:$A$697, 'HOF''ers'!B102, Pitching!$AB$2:$AB$697, 1)</f>
        <v>0</v>
      </c>
      <c r="E102">
        <f t="shared" si="1"/>
        <v>1</v>
      </c>
    </row>
    <row r="103" spans="1:5" x14ac:dyDescent="0.45">
      <c r="A103">
        <v>1989</v>
      </c>
      <c r="B103" t="s">
        <v>266</v>
      </c>
      <c r="C103">
        <f>COUNTIFS(Batting!$A$2:$A$1264, 'HOF''ers'!B103, Batting!$AE$2:$AE$1264, 1)</f>
        <v>1</v>
      </c>
      <c r="D103">
        <f>COUNTIFS(Pitching!$A$2:$A$697, 'HOF''ers'!B103, Pitching!$AB$2:$AB$697, 1)</f>
        <v>0</v>
      </c>
      <c r="E103">
        <f t="shared" si="1"/>
        <v>1</v>
      </c>
    </row>
    <row r="104" spans="1:5" x14ac:dyDescent="0.45">
      <c r="A104">
        <v>1989</v>
      </c>
      <c r="B104" t="s">
        <v>305</v>
      </c>
      <c r="C104">
        <f>COUNTIFS(Batting!$A$2:$A$1264, 'HOF''ers'!B104, Batting!$AE$2:$AE$1264, 1)</f>
        <v>1</v>
      </c>
      <c r="D104">
        <f>COUNTIFS(Pitching!$A$2:$A$697, 'HOF''ers'!B104, Pitching!$AB$2:$AB$697, 1)</f>
        <v>0</v>
      </c>
      <c r="E104">
        <f t="shared" si="1"/>
        <v>1</v>
      </c>
    </row>
    <row r="105" spans="1:5" x14ac:dyDescent="0.45">
      <c r="A105">
        <v>1988</v>
      </c>
      <c r="B105" t="s">
        <v>278</v>
      </c>
      <c r="C105">
        <f>COUNTIFS(Batting!$A$2:$A$1264, 'HOF''ers'!B105, Batting!$AE$2:$AE$1264, 1)</f>
        <v>1</v>
      </c>
      <c r="D105">
        <f>COUNTIFS(Pitching!$A$2:$A$697, 'HOF''ers'!B105, Pitching!$AB$2:$AB$697, 1)</f>
        <v>0</v>
      </c>
      <c r="E105">
        <f t="shared" si="1"/>
        <v>1</v>
      </c>
    </row>
    <row r="106" spans="1:5" x14ac:dyDescent="0.45">
      <c r="A106">
        <v>1987</v>
      </c>
      <c r="B106" t="s">
        <v>2082</v>
      </c>
      <c r="C106">
        <f>COUNTIFS(Batting!$A$2:$A$1264, 'HOF''ers'!B106, Batting!$AE$2:$AE$1264, 1)</f>
        <v>0</v>
      </c>
      <c r="D106">
        <f>COUNTIFS(Pitching!$A$2:$A$697, 'HOF''ers'!B106, Pitching!$AB$2:$AB$697, 1)</f>
        <v>0</v>
      </c>
      <c r="E106">
        <f t="shared" si="1"/>
        <v>0</v>
      </c>
    </row>
    <row r="107" spans="1:5" x14ac:dyDescent="0.45">
      <c r="A107">
        <v>1987</v>
      </c>
      <c r="B107" t="s">
        <v>177</v>
      </c>
      <c r="C107">
        <f>COUNTIFS(Batting!$A$2:$A$1264, 'HOF''ers'!B107, Batting!$AE$2:$AE$1264, 1)</f>
        <v>0</v>
      </c>
      <c r="D107">
        <f>COUNTIFS(Pitching!$A$2:$A$697, 'HOF''ers'!B107, Pitching!$AB$2:$AB$697, 1)</f>
        <v>1</v>
      </c>
      <c r="E107">
        <f t="shared" si="1"/>
        <v>1</v>
      </c>
    </row>
    <row r="108" spans="1:5" x14ac:dyDescent="0.45">
      <c r="A108">
        <v>1987</v>
      </c>
      <c r="B108" t="s">
        <v>299</v>
      </c>
      <c r="C108">
        <f>COUNTIFS(Batting!$A$2:$A$1264, 'HOF''ers'!B108, Batting!$AE$2:$AE$1264, 1)</f>
        <v>1</v>
      </c>
      <c r="D108">
        <f>COUNTIFS(Pitching!$A$2:$A$697, 'HOF''ers'!B108, Pitching!$AB$2:$AB$697, 1)</f>
        <v>0</v>
      </c>
      <c r="E108">
        <f t="shared" si="1"/>
        <v>1</v>
      </c>
    </row>
    <row r="109" spans="1:5" x14ac:dyDescent="0.45">
      <c r="A109">
        <v>1986</v>
      </c>
      <c r="B109" t="s">
        <v>129</v>
      </c>
      <c r="C109">
        <f>COUNTIFS(Batting!$A$2:$A$1264, 'HOF''ers'!B109, Batting!$AE$2:$AE$1264, 1)</f>
        <v>1</v>
      </c>
      <c r="D109">
        <f>COUNTIFS(Pitching!$A$2:$A$697, 'HOF''ers'!B109, Pitching!$AB$2:$AB$697, 1)</f>
        <v>0</v>
      </c>
      <c r="E109">
        <f t="shared" si="1"/>
        <v>1</v>
      </c>
    </row>
    <row r="110" spans="1:5" x14ac:dyDescent="0.45">
      <c r="A110">
        <v>1986</v>
      </c>
      <c r="B110" t="s">
        <v>204</v>
      </c>
      <c r="C110">
        <f>COUNTIFS(Batting!$A$2:$A$1264, 'HOF''ers'!B110, Batting!$AE$2:$AE$1264, 1)</f>
        <v>1</v>
      </c>
      <c r="D110">
        <f>COUNTIFS(Pitching!$A$2:$A$697, 'HOF''ers'!B110, Pitching!$AB$2:$AB$697, 1)</f>
        <v>0</v>
      </c>
      <c r="E110">
        <f t="shared" si="1"/>
        <v>1</v>
      </c>
    </row>
    <row r="111" spans="1:5" x14ac:dyDescent="0.45">
      <c r="A111">
        <v>1986</v>
      </c>
      <c r="B111" t="s">
        <v>218</v>
      </c>
      <c r="C111">
        <f>COUNTIFS(Batting!$A$2:$A$1264, 'HOF''ers'!B111, Batting!$AE$2:$AE$1264, 1)</f>
        <v>1</v>
      </c>
      <c r="D111">
        <f>COUNTIFS(Pitching!$A$2:$A$697, 'HOF''ers'!B111, Pitching!$AB$2:$AB$697, 1)</f>
        <v>0</v>
      </c>
      <c r="E111">
        <f t="shared" si="1"/>
        <v>1</v>
      </c>
    </row>
    <row r="112" spans="1:5" x14ac:dyDescent="0.45">
      <c r="A112">
        <v>1985</v>
      </c>
      <c r="B112" t="s">
        <v>91</v>
      </c>
      <c r="C112">
        <f>COUNTIFS(Batting!$A$2:$A$1264, 'HOF''ers'!B112, Batting!$AE$2:$AE$1264, 1)</f>
        <v>1</v>
      </c>
      <c r="D112">
        <f>COUNTIFS(Pitching!$A$2:$A$697, 'HOF''ers'!B112, Pitching!$AB$2:$AB$697, 1)</f>
        <v>0</v>
      </c>
      <c r="E112">
        <f t="shared" si="1"/>
        <v>1</v>
      </c>
    </row>
    <row r="113" spans="1:5" x14ac:dyDescent="0.45">
      <c r="A113">
        <v>1985</v>
      </c>
      <c r="B113" t="s">
        <v>272</v>
      </c>
      <c r="C113">
        <f>COUNTIFS(Batting!$A$2:$A$1264, 'HOF''ers'!B113, Batting!$AE$2:$AE$1264, 1)</f>
        <v>1</v>
      </c>
      <c r="D113">
        <f>COUNTIFS(Pitching!$A$2:$A$697, 'HOF''ers'!B113, Pitching!$AB$2:$AB$697, 1)</f>
        <v>0</v>
      </c>
      <c r="E113">
        <f t="shared" si="1"/>
        <v>1</v>
      </c>
    </row>
    <row r="114" spans="1:5" x14ac:dyDescent="0.45">
      <c r="A114">
        <v>1985</v>
      </c>
      <c r="B114" t="s">
        <v>287</v>
      </c>
      <c r="C114">
        <f>COUNTIFS(Batting!$A$2:$A$1264, 'HOF''ers'!B114, Batting!$AE$2:$AE$1264, 1)</f>
        <v>1</v>
      </c>
      <c r="D114">
        <f>COUNTIFS(Pitching!$A$2:$A$697, 'HOF''ers'!B114, Pitching!$AB$2:$AB$697, 1)</f>
        <v>0</v>
      </c>
      <c r="E114">
        <f t="shared" si="1"/>
        <v>1</v>
      </c>
    </row>
    <row r="115" spans="1:5" x14ac:dyDescent="0.45">
      <c r="A115">
        <v>1985</v>
      </c>
      <c r="B115" t="s">
        <v>298</v>
      </c>
      <c r="C115">
        <f>COUNTIFS(Batting!$A$2:$A$1264, 'HOF''ers'!B115, Batting!$AE$2:$AE$1264, 1)</f>
        <v>0</v>
      </c>
      <c r="D115">
        <f>COUNTIFS(Pitching!$A$2:$A$697, 'HOF''ers'!B115, Pitching!$AB$2:$AB$697, 1)</f>
        <v>1</v>
      </c>
      <c r="E115">
        <f t="shared" si="1"/>
        <v>1</v>
      </c>
    </row>
    <row r="116" spans="1:5" x14ac:dyDescent="0.45">
      <c r="A116">
        <v>1984</v>
      </c>
      <c r="B116" t="s">
        <v>69</v>
      </c>
      <c r="C116">
        <f>COUNTIFS(Batting!$A$2:$A$1264, 'HOF''ers'!B116, Batting!$AE$2:$AE$1264, 1)</f>
        <v>1</v>
      </c>
      <c r="D116">
        <f>COUNTIFS(Pitching!$A$2:$A$697, 'HOF''ers'!B116, Pitching!$AB$2:$AB$697, 1)</f>
        <v>0</v>
      </c>
      <c r="E116">
        <f t="shared" si="1"/>
        <v>1</v>
      </c>
    </row>
    <row r="117" spans="1:5" x14ac:dyDescent="0.45">
      <c r="A117">
        <v>1984</v>
      </c>
      <c r="B117" t="s">
        <v>131</v>
      </c>
      <c r="C117">
        <f>COUNTIFS(Batting!$A$2:$A$1264, 'HOF''ers'!B117, Batting!$AE$2:$AE$1264, 1)</f>
        <v>0</v>
      </c>
      <c r="D117">
        <f>COUNTIFS(Pitching!$A$2:$A$697, 'HOF''ers'!B117, Pitching!$AB$2:$AB$697, 1)</f>
        <v>1</v>
      </c>
      <c r="E117">
        <f t="shared" si="1"/>
        <v>1</v>
      </c>
    </row>
    <row r="118" spans="1:5" x14ac:dyDescent="0.45">
      <c r="A118">
        <v>1984</v>
      </c>
      <c r="B118" t="s">
        <v>140</v>
      </c>
      <c r="C118">
        <f>COUNTIFS(Batting!$A$2:$A$1264, 'HOF''ers'!B118, Batting!$AE$2:$AE$1264, 1)</f>
        <v>1</v>
      </c>
      <c r="D118">
        <f>COUNTIFS(Pitching!$A$2:$A$697, 'HOF''ers'!B118, Pitching!$AB$2:$AB$697, 1)</f>
        <v>0</v>
      </c>
      <c r="E118">
        <f t="shared" si="1"/>
        <v>1</v>
      </c>
    </row>
    <row r="119" spans="1:5" x14ac:dyDescent="0.45">
      <c r="A119">
        <v>1984</v>
      </c>
      <c r="B119" t="s">
        <v>194</v>
      </c>
      <c r="C119">
        <f>COUNTIFS(Batting!$A$2:$A$1264, 'HOF''ers'!B119, Batting!$AE$2:$AE$1264, 1)</f>
        <v>1</v>
      </c>
      <c r="D119">
        <f>COUNTIFS(Pitching!$A$2:$A$697, 'HOF''ers'!B119, Pitching!$AB$2:$AB$697, 1)</f>
        <v>0</v>
      </c>
      <c r="E119">
        <f t="shared" si="1"/>
        <v>1</v>
      </c>
    </row>
    <row r="120" spans="1:5" x14ac:dyDescent="0.45">
      <c r="A120">
        <v>1984</v>
      </c>
      <c r="B120" t="s">
        <v>246</v>
      </c>
      <c r="C120">
        <f>COUNTIFS(Batting!$A$2:$A$1264, 'HOF''ers'!B120, Batting!$AE$2:$AE$1264, 1)</f>
        <v>1</v>
      </c>
      <c r="D120">
        <f>COUNTIFS(Pitching!$A$2:$A$697, 'HOF''ers'!B120, Pitching!$AB$2:$AB$697, 1)</f>
        <v>0</v>
      </c>
      <c r="E120">
        <f t="shared" si="1"/>
        <v>1</v>
      </c>
    </row>
    <row r="121" spans="1:5" x14ac:dyDescent="0.45">
      <c r="A121">
        <v>1983</v>
      </c>
      <c r="B121" t="s">
        <v>191</v>
      </c>
      <c r="C121">
        <f>COUNTIFS(Batting!$A$2:$A$1264, 'HOF''ers'!B121, Batting!$AE$2:$AE$1264, 1)</f>
        <v>1</v>
      </c>
      <c r="D121">
        <f>COUNTIFS(Pitching!$A$2:$A$697, 'HOF''ers'!B121, Pitching!$AB$2:$AB$697, 1)</f>
        <v>0</v>
      </c>
      <c r="E121">
        <f t="shared" si="1"/>
        <v>1</v>
      </c>
    </row>
    <row r="122" spans="1:5" x14ac:dyDescent="0.45">
      <c r="A122">
        <v>1983</v>
      </c>
      <c r="B122" t="s">
        <v>209</v>
      </c>
      <c r="C122">
        <f>COUNTIFS(Batting!$A$2:$A$1264, 'HOF''ers'!B122, Batting!$AE$2:$AE$1264, 1)</f>
        <v>0</v>
      </c>
      <c r="D122">
        <f>COUNTIFS(Pitching!$A$2:$A$697, 'HOF''ers'!B122, Pitching!$AB$2:$AB$697, 1)</f>
        <v>1</v>
      </c>
      <c r="E122">
        <f t="shared" si="1"/>
        <v>1</v>
      </c>
    </row>
    <row r="123" spans="1:5" x14ac:dyDescent="0.45">
      <c r="A123">
        <v>1983</v>
      </c>
      <c r="B123" t="s">
        <v>253</v>
      </c>
      <c r="C123">
        <f>COUNTIFS(Batting!$A$2:$A$1264, 'HOF''ers'!B123, Batting!$AE$2:$AE$1264, 1)</f>
        <v>1</v>
      </c>
      <c r="D123">
        <f>COUNTIFS(Pitching!$A$2:$A$697, 'HOF''ers'!B123, Pitching!$AB$2:$AB$697, 1)</f>
        <v>0</v>
      </c>
      <c r="E123">
        <f t="shared" ref="E123:E186" si="2">IF(SUM(C123:D123)&gt;0, 1, 0)</f>
        <v>1</v>
      </c>
    </row>
    <row r="124" spans="1:5" x14ac:dyDescent="0.45">
      <c r="A124">
        <v>1982</v>
      </c>
      <c r="B124" t="s">
        <v>66</v>
      </c>
      <c r="C124">
        <f>COUNTIFS(Batting!$A$2:$A$1264, 'HOF''ers'!B124, Batting!$AE$2:$AE$1264, 1)</f>
        <v>1</v>
      </c>
      <c r="D124">
        <f>COUNTIFS(Pitching!$A$2:$A$697, 'HOF''ers'!B124, Pitching!$AB$2:$AB$697, 1)</f>
        <v>0</v>
      </c>
      <c r="E124">
        <f t="shared" si="2"/>
        <v>1</v>
      </c>
    </row>
    <row r="125" spans="1:5" x14ac:dyDescent="0.45">
      <c r="A125">
        <v>1982</v>
      </c>
      <c r="B125" t="s">
        <v>180</v>
      </c>
      <c r="C125">
        <f>COUNTIFS(Batting!$A$2:$A$1264, 'HOF''ers'!B125, Batting!$AE$2:$AE$1264, 1)</f>
        <v>1</v>
      </c>
      <c r="D125">
        <f>COUNTIFS(Pitching!$A$2:$A$697, 'HOF''ers'!B125, Pitching!$AB$2:$AB$697, 1)</f>
        <v>0</v>
      </c>
      <c r="E125">
        <f t="shared" si="2"/>
        <v>1</v>
      </c>
    </row>
    <row r="126" spans="1:5" x14ac:dyDescent="0.45">
      <c r="A126">
        <v>1982</v>
      </c>
      <c r="B126" t="s">
        <v>254</v>
      </c>
      <c r="C126">
        <f>COUNTIFS(Batting!$A$2:$A$1264, 'HOF''ers'!B126, Batting!$AE$2:$AE$1264, 1)</f>
        <v>1</v>
      </c>
      <c r="D126">
        <f>COUNTIFS(Pitching!$A$2:$A$697, 'HOF''ers'!B126, Pitching!$AB$2:$AB$697, 1)</f>
        <v>0</v>
      </c>
      <c r="E126">
        <f t="shared" si="2"/>
        <v>1</v>
      </c>
    </row>
    <row r="127" spans="1:5" x14ac:dyDescent="0.45">
      <c r="A127">
        <v>1981</v>
      </c>
      <c r="B127" t="s">
        <v>153</v>
      </c>
      <c r="C127">
        <f>COUNTIFS(Batting!$A$2:$A$1264, 'HOF''ers'!B127, Batting!$AE$2:$AE$1264, 1)</f>
        <v>0</v>
      </c>
      <c r="D127">
        <f>COUNTIFS(Pitching!$A$2:$A$697, 'HOF''ers'!B127, Pitching!$AB$2:$AB$697, 1)</f>
        <v>1</v>
      </c>
      <c r="E127">
        <f t="shared" si="2"/>
        <v>1</v>
      </c>
    </row>
    <row r="128" spans="1:5" x14ac:dyDescent="0.45">
      <c r="A128">
        <v>1981</v>
      </c>
      <c r="B128" t="s">
        <v>223</v>
      </c>
      <c r="C128">
        <f>COUNTIFS(Batting!$A$2:$A$1264, 'HOF''ers'!B128, Batting!$AE$2:$AE$1264, 1)</f>
        <v>1</v>
      </c>
      <c r="D128">
        <f>COUNTIFS(Pitching!$A$2:$A$697, 'HOF''ers'!B128, Pitching!$AB$2:$AB$697, 1)</f>
        <v>0</v>
      </c>
      <c r="E128">
        <f t="shared" si="2"/>
        <v>1</v>
      </c>
    </row>
    <row r="129" spans="1:5" x14ac:dyDescent="0.45">
      <c r="A129">
        <v>1980</v>
      </c>
      <c r="B129" t="s">
        <v>187</v>
      </c>
      <c r="C129">
        <f>COUNTIFS(Batting!$A$2:$A$1264, 'HOF''ers'!B129, Batting!$AE$2:$AE$1264, 1)</f>
        <v>1</v>
      </c>
      <c r="D129">
        <f>COUNTIFS(Pitching!$A$2:$A$697, 'HOF''ers'!B129, Pitching!$AB$2:$AB$697, 1)</f>
        <v>0</v>
      </c>
      <c r="E129">
        <f t="shared" si="2"/>
        <v>1</v>
      </c>
    </row>
    <row r="130" spans="1:5" x14ac:dyDescent="0.45">
      <c r="A130">
        <v>1980</v>
      </c>
      <c r="B130" t="s">
        <v>196</v>
      </c>
      <c r="C130">
        <f>COUNTIFS(Batting!$A$2:$A$1264, 'HOF''ers'!B130, Batting!$AE$2:$AE$1264, 1)</f>
        <v>1</v>
      </c>
      <c r="D130">
        <f>COUNTIFS(Pitching!$A$2:$A$697, 'HOF''ers'!B130, Pitching!$AB$2:$AB$697, 1)</f>
        <v>0</v>
      </c>
      <c r="E130">
        <f t="shared" si="2"/>
        <v>1</v>
      </c>
    </row>
    <row r="131" spans="1:5" x14ac:dyDescent="0.45">
      <c r="A131">
        <v>1980</v>
      </c>
      <c r="B131" t="s">
        <v>275</v>
      </c>
      <c r="C131">
        <f>COUNTIFS(Batting!$A$2:$A$1264, 'HOF''ers'!B131, Batting!$AE$2:$AE$1264, 1)</f>
        <v>1</v>
      </c>
      <c r="D131">
        <f>COUNTIFS(Pitching!$A$2:$A$697, 'HOF''ers'!B131, Pitching!$AB$2:$AB$697, 1)</f>
        <v>0</v>
      </c>
      <c r="E131">
        <f t="shared" si="2"/>
        <v>1</v>
      </c>
    </row>
    <row r="132" spans="1:5" x14ac:dyDescent="0.45">
      <c r="A132">
        <v>1979</v>
      </c>
      <c r="B132" t="s">
        <v>215</v>
      </c>
      <c r="C132">
        <f>COUNTIFS(Batting!$A$2:$A$1264, 'HOF''ers'!B132, Batting!$AE$2:$AE$1264, 1)</f>
        <v>1</v>
      </c>
      <c r="D132">
        <f>COUNTIFS(Pitching!$A$2:$A$697, 'HOF''ers'!B132, Pitching!$AB$2:$AB$697, 1)</f>
        <v>0</v>
      </c>
      <c r="E132">
        <f t="shared" si="2"/>
        <v>1</v>
      </c>
    </row>
    <row r="133" spans="1:5" x14ac:dyDescent="0.45">
      <c r="A133">
        <v>1979</v>
      </c>
      <c r="B133" t="s">
        <v>302</v>
      </c>
      <c r="C133">
        <f>COUNTIFS(Batting!$A$2:$A$1264, 'HOF''ers'!B133, Batting!$AE$2:$AE$1264, 1)</f>
        <v>1</v>
      </c>
      <c r="D133">
        <f>COUNTIFS(Pitching!$A$2:$A$697, 'HOF''ers'!B133, Pitching!$AB$2:$AB$697, 1)</f>
        <v>0</v>
      </c>
      <c r="E133">
        <f t="shared" si="2"/>
        <v>1</v>
      </c>
    </row>
    <row r="134" spans="1:5" x14ac:dyDescent="0.45">
      <c r="A134">
        <v>1978</v>
      </c>
      <c r="B134" t="s">
        <v>185</v>
      </c>
      <c r="C134">
        <f>COUNTIFS(Batting!$A$2:$A$1264, 'HOF''ers'!B134, Batting!$AE$2:$AE$1264, 1)</f>
        <v>0</v>
      </c>
      <c r="D134">
        <f>COUNTIFS(Pitching!$A$2:$A$697, 'HOF''ers'!B134, Pitching!$AB$2:$AB$697, 1)</f>
        <v>1</v>
      </c>
      <c r="E134">
        <f t="shared" si="2"/>
        <v>1</v>
      </c>
    </row>
    <row r="135" spans="1:5" x14ac:dyDescent="0.45">
      <c r="A135">
        <v>1978</v>
      </c>
      <c r="B135" t="s">
        <v>213</v>
      </c>
      <c r="C135">
        <f>COUNTIFS(Batting!$A$2:$A$1264, 'HOF''ers'!B135, Batting!$AE$2:$AE$1264, 1)</f>
        <v>1</v>
      </c>
      <c r="D135">
        <f>COUNTIFS(Pitching!$A$2:$A$697, 'HOF''ers'!B135, Pitching!$AB$2:$AB$697, 1)</f>
        <v>0</v>
      </c>
      <c r="E135">
        <f t="shared" si="2"/>
        <v>1</v>
      </c>
    </row>
    <row r="136" spans="1:5" x14ac:dyDescent="0.45">
      <c r="A136">
        <v>1977</v>
      </c>
      <c r="B136" t="s">
        <v>77</v>
      </c>
      <c r="C136">
        <f>COUNTIFS(Batting!$A$2:$A$1264, 'HOF''ers'!B136, Batting!$AE$2:$AE$1264, 1)</f>
        <v>1</v>
      </c>
      <c r="D136">
        <f>COUNTIFS(Pitching!$A$2:$A$697, 'HOF''ers'!B136, Pitching!$AB$2:$AB$697, 1)</f>
        <v>0</v>
      </c>
      <c r="E136">
        <f t="shared" si="2"/>
        <v>1</v>
      </c>
    </row>
    <row r="137" spans="1:5" x14ac:dyDescent="0.45">
      <c r="A137">
        <v>1977</v>
      </c>
      <c r="B137" t="s">
        <v>2090</v>
      </c>
      <c r="C137">
        <f>COUNTIFS(Batting!$A$2:$A$1264, 'HOF''ers'!B137, Batting!$AE$2:$AE$1264, 1)</f>
        <v>0</v>
      </c>
      <c r="D137">
        <f>COUNTIFS(Pitching!$A$2:$A$697, 'HOF''ers'!B137, Pitching!$AB$2:$AB$697, 1)</f>
        <v>0</v>
      </c>
      <c r="E137">
        <f t="shared" si="2"/>
        <v>0</v>
      </c>
    </row>
    <row r="138" spans="1:5" x14ac:dyDescent="0.45">
      <c r="A138">
        <v>1977</v>
      </c>
      <c r="B138" t="s">
        <v>2083</v>
      </c>
      <c r="C138">
        <f>COUNTIFS(Batting!$A$2:$A$1264, 'HOF''ers'!B138, Batting!$AE$2:$AE$1264, 1)</f>
        <v>0</v>
      </c>
      <c r="D138">
        <f>COUNTIFS(Pitching!$A$2:$A$697, 'HOF''ers'!B138, Pitching!$AB$2:$AB$697, 1)</f>
        <v>0</v>
      </c>
      <c r="E138">
        <f t="shared" si="2"/>
        <v>0</v>
      </c>
    </row>
    <row r="139" spans="1:5" x14ac:dyDescent="0.45">
      <c r="A139">
        <v>1977</v>
      </c>
      <c r="B139" t="s">
        <v>258</v>
      </c>
      <c r="C139">
        <f>COUNTIFS(Batting!$A$2:$A$1264, 'HOF''ers'!B139, Batting!$AE$2:$AE$1264, 1)</f>
        <v>0</v>
      </c>
      <c r="D139">
        <f>COUNTIFS(Pitching!$A$2:$A$697, 'HOF''ers'!B139, Pitching!$AB$2:$AB$697, 1)</f>
        <v>1</v>
      </c>
      <c r="E139">
        <f t="shared" si="2"/>
        <v>1</v>
      </c>
    </row>
    <row r="140" spans="1:5" x14ac:dyDescent="0.45">
      <c r="A140">
        <v>1977</v>
      </c>
      <c r="B140" t="s">
        <v>268</v>
      </c>
      <c r="C140">
        <f>COUNTIFS(Batting!$A$2:$A$1264, 'HOF''ers'!B140, Batting!$AE$2:$AE$1264, 1)</f>
        <v>1</v>
      </c>
      <c r="D140">
        <f>COUNTIFS(Pitching!$A$2:$A$697, 'HOF''ers'!B140, Pitching!$AB$2:$AB$697, 1)</f>
        <v>0</v>
      </c>
      <c r="E140">
        <f t="shared" si="2"/>
        <v>1</v>
      </c>
    </row>
    <row r="141" spans="1:5" x14ac:dyDescent="0.45">
      <c r="A141">
        <v>1976</v>
      </c>
      <c r="B141" t="s">
        <v>2084</v>
      </c>
      <c r="C141">
        <f>COUNTIFS(Batting!$A$2:$A$1264, 'HOF''ers'!B141, Batting!$AE$2:$AE$1264, 1)</f>
        <v>0</v>
      </c>
      <c r="D141">
        <f>COUNTIFS(Pitching!$A$2:$A$697, 'HOF''ers'!B141, Pitching!$AB$2:$AB$697, 1)</f>
        <v>0</v>
      </c>
      <c r="E141">
        <f t="shared" si="2"/>
        <v>0</v>
      </c>
    </row>
    <row r="142" spans="1:5" x14ac:dyDescent="0.45">
      <c r="A142">
        <v>1976</v>
      </c>
      <c r="B142" t="s">
        <v>116</v>
      </c>
      <c r="C142">
        <f>COUNTIFS(Batting!$A$2:$A$1264, 'HOF''ers'!B142, Batting!$AE$2:$AE$1264, 1)</f>
        <v>1</v>
      </c>
      <c r="D142">
        <f>COUNTIFS(Pitching!$A$2:$A$697, 'HOF''ers'!B142, Pitching!$AB$2:$AB$697, 1)</f>
        <v>0</v>
      </c>
      <c r="E142">
        <f t="shared" si="2"/>
        <v>1</v>
      </c>
    </row>
    <row r="143" spans="1:5" x14ac:dyDescent="0.45">
      <c r="A143">
        <v>1976</v>
      </c>
      <c r="B143" t="s">
        <v>201</v>
      </c>
      <c r="C143">
        <f>COUNTIFS(Batting!$A$2:$A$1264, 'HOF''ers'!B143, Batting!$AE$2:$AE$1264, 1)</f>
        <v>0</v>
      </c>
      <c r="D143">
        <f>COUNTIFS(Pitching!$A$2:$A$697, 'HOF''ers'!B143, Pitching!$AB$2:$AB$697, 1)</f>
        <v>1</v>
      </c>
      <c r="E143">
        <f t="shared" si="2"/>
        <v>1</v>
      </c>
    </row>
    <row r="144" spans="1:5" x14ac:dyDescent="0.45">
      <c r="A144">
        <v>1976</v>
      </c>
      <c r="B144" t="s">
        <v>202</v>
      </c>
      <c r="C144">
        <f>COUNTIFS(Batting!$A$2:$A$1264, 'HOF''ers'!B144, Batting!$AE$2:$AE$1264, 1)</f>
        <v>1</v>
      </c>
      <c r="D144">
        <f>COUNTIFS(Pitching!$A$2:$A$697, 'HOF''ers'!B144, Pitching!$AB$2:$AB$697, 1)</f>
        <v>0</v>
      </c>
      <c r="E144">
        <f t="shared" si="2"/>
        <v>1</v>
      </c>
    </row>
    <row r="145" spans="1:5" x14ac:dyDescent="0.45">
      <c r="A145">
        <v>1976</v>
      </c>
      <c r="B145" t="s">
        <v>252</v>
      </c>
      <c r="C145">
        <f>COUNTIFS(Batting!$A$2:$A$1264, 'HOF''ers'!B145, Batting!$AE$2:$AE$1264, 1)</f>
        <v>0</v>
      </c>
      <c r="D145">
        <f>COUNTIFS(Pitching!$A$2:$A$697, 'HOF''ers'!B145, Pitching!$AB$2:$AB$697, 1)</f>
        <v>1</v>
      </c>
      <c r="E145">
        <f t="shared" si="2"/>
        <v>1</v>
      </c>
    </row>
    <row r="146" spans="1:5" x14ac:dyDescent="0.45">
      <c r="A146">
        <v>1975</v>
      </c>
      <c r="B146" t="s">
        <v>73</v>
      </c>
      <c r="C146">
        <f>COUNTIFS(Batting!$A$2:$A$1264, 'HOF''ers'!B146, Batting!$AE$2:$AE$1264, 1)</f>
        <v>1</v>
      </c>
      <c r="D146">
        <f>COUNTIFS(Pitching!$A$2:$A$697, 'HOF''ers'!B146, Pitching!$AB$2:$AB$697, 1)</f>
        <v>0</v>
      </c>
      <c r="E146">
        <f t="shared" si="2"/>
        <v>1</v>
      </c>
    </row>
    <row r="147" spans="1:5" x14ac:dyDescent="0.45">
      <c r="A147">
        <v>1975</v>
      </c>
      <c r="B147" t="s">
        <v>170</v>
      </c>
      <c r="C147">
        <f>COUNTIFS(Batting!$A$2:$A$1264, 'HOF''ers'!B147, Batting!$AE$2:$AE$1264, 1)</f>
        <v>1</v>
      </c>
      <c r="D147">
        <f>COUNTIFS(Pitching!$A$2:$A$697, 'HOF''ers'!B147, Pitching!$AB$2:$AB$697, 1)</f>
        <v>0</v>
      </c>
      <c r="E147">
        <f t="shared" si="2"/>
        <v>1</v>
      </c>
    </row>
    <row r="148" spans="1:5" x14ac:dyDescent="0.45">
      <c r="A148">
        <v>1975</v>
      </c>
      <c r="B148" t="s">
        <v>2085</v>
      </c>
      <c r="C148">
        <f>COUNTIFS(Batting!$A$2:$A$1264, 'HOF''ers'!B148, Batting!$AE$2:$AE$1264, 1)</f>
        <v>0</v>
      </c>
      <c r="D148">
        <f>COUNTIFS(Pitching!$A$2:$A$697, 'HOF''ers'!B148, Pitching!$AB$2:$AB$697, 1)</f>
        <v>0</v>
      </c>
      <c r="E148">
        <f t="shared" si="2"/>
        <v>0</v>
      </c>
    </row>
    <row r="149" spans="1:5" x14ac:dyDescent="0.45">
      <c r="A149">
        <v>1975</v>
      </c>
      <c r="B149" t="s">
        <v>195</v>
      </c>
      <c r="C149">
        <f>COUNTIFS(Batting!$A$2:$A$1264, 'HOF''ers'!B149, Batting!$AE$2:$AE$1264, 1)</f>
        <v>1</v>
      </c>
      <c r="D149">
        <f>COUNTIFS(Pitching!$A$2:$A$697, 'HOF''ers'!B149, Pitching!$AB$2:$AB$697, 1)</f>
        <v>0</v>
      </c>
      <c r="E149">
        <f t="shared" si="2"/>
        <v>1</v>
      </c>
    </row>
    <row r="150" spans="1:5" x14ac:dyDescent="0.45">
      <c r="A150">
        <v>1974</v>
      </c>
      <c r="B150" t="s">
        <v>1098</v>
      </c>
      <c r="C150">
        <f>COUNTIFS(Batting!$A$2:$A$1264, 'HOF''ers'!B150, Batting!$AE$2:$AE$1264, 1)</f>
        <v>1</v>
      </c>
      <c r="D150">
        <f>COUNTIFS(Pitching!$A$2:$A$697, 'HOF''ers'!B150, Pitching!$AB$2:$AB$697, 1)</f>
        <v>0</v>
      </c>
      <c r="E150">
        <f t="shared" si="2"/>
        <v>1</v>
      </c>
    </row>
    <row r="151" spans="1:5" x14ac:dyDescent="0.45">
      <c r="A151">
        <v>1974</v>
      </c>
      <c r="B151" t="s">
        <v>85</v>
      </c>
      <c r="C151">
        <f>COUNTIFS(Batting!$A$2:$A$1264, 'HOF''ers'!B151, Batting!$AE$2:$AE$1264, 1)</f>
        <v>1</v>
      </c>
      <c r="D151">
        <f>COUNTIFS(Pitching!$A$2:$A$697, 'HOF''ers'!B151, Pitching!$AB$2:$AB$697, 1)</f>
        <v>0</v>
      </c>
      <c r="E151">
        <f t="shared" si="2"/>
        <v>1</v>
      </c>
    </row>
    <row r="152" spans="1:5" x14ac:dyDescent="0.45">
      <c r="A152">
        <v>1974</v>
      </c>
      <c r="B152" t="s">
        <v>144</v>
      </c>
      <c r="C152">
        <f>COUNTIFS(Batting!$A$2:$A$1264, 'HOF''ers'!B152, Batting!$AE$2:$AE$1264, 1)</f>
        <v>0</v>
      </c>
      <c r="D152">
        <f>COUNTIFS(Pitching!$A$2:$A$697, 'HOF''ers'!B152, Pitching!$AB$2:$AB$697, 1)</f>
        <v>1</v>
      </c>
      <c r="E152">
        <f t="shared" si="2"/>
        <v>1</v>
      </c>
    </row>
    <row r="153" spans="1:5" x14ac:dyDescent="0.45">
      <c r="A153">
        <v>1974</v>
      </c>
      <c r="B153" t="s">
        <v>206</v>
      </c>
      <c r="C153">
        <f>COUNTIFS(Batting!$A$2:$A$1264, 'HOF''ers'!B153, Batting!$AE$2:$AE$1264, 1)</f>
        <v>1</v>
      </c>
      <c r="D153">
        <f>COUNTIFS(Pitching!$A$2:$A$697, 'HOF''ers'!B153, Pitching!$AB$2:$AB$697, 1)</f>
        <v>0</v>
      </c>
      <c r="E153">
        <f t="shared" si="2"/>
        <v>1</v>
      </c>
    </row>
    <row r="154" spans="1:5" x14ac:dyDescent="0.45">
      <c r="A154">
        <v>1974</v>
      </c>
      <c r="B154" t="s">
        <v>282</v>
      </c>
      <c r="C154">
        <f>COUNTIFS(Batting!$A$2:$A$1264, 'HOF''ers'!B154, Batting!$AE$2:$AE$1264, 1)</f>
        <v>1</v>
      </c>
      <c r="D154">
        <f>COUNTIFS(Pitching!$A$2:$A$697, 'HOF''ers'!B154, Pitching!$AB$2:$AB$697, 1)</f>
        <v>0</v>
      </c>
      <c r="E154">
        <f t="shared" si="2"/>
        <v>1</v>
      </c>
    </row>
    <row r="155" spans="1:5" x14ac:dyDescent="0.45">
      <c r="A155">
        <v>1973</v>
      </c>
      <c r="B155" t="s">
        <v>108</v>
      </c>
      <c r="C155">
        <f>COUNTIFS(Batting!$A$2:$A$1264, 'HOF''ers'!B155, Batting!$AE$2:$AE$1264, 1)</f>
        <v>1</v>
      </c>
      <c r="D155">
        <f>COUNTIFS(Pitching!$A$2:$A$697, 'HOF''ers'!B155, Pitching!$AB$2:$AB$697, 1)</f>
        <v>0</v>
      </c>
      <c r="E155">
        <f t="shared" si="2"/>
        <v>1</v>
      </c>
    </row>
    <row r="156" spans="1:5" x14ac:dyDescent="0.45">
      <c r="A156">
        <v>1973</v>
      </c>
      <c r="B156" t="s">
        <v>178</v>
      </c>
      <c r="C156">
        <f>COUNTIFS(Batting!$A$2:$A$1264, 'HOF''ers'!B156, Batting!$AE$2:$AE$1264, 1)</f>
        <v>0</v>
      </c>
      <c r="D156">
        <f>COUNTIFS(Pitching!$A$2:$A$697, 'HOF''ers'!B156, Pitching!$AB$2:$AB$697, 1)</f>
        <v>0</v>
      </c>
      <c r="E156">
        <f t="shared" si="2"/>
        <v>0</v>
      </c>
    </row>
    <row r="157" spans="1:5" x14ac:dyDescent="0.45">
      <c r="A157">
        <v>1973</v>
      </c>
      <c r="B157" t="s">
        <v>192</v>
      </c>
      <c r="C157">
        <f>COUNTIFS(Batting!$A$2:$A$1264, 'HOF''ers'!B157, Batting!$AE$2:$AE$1264, 1)</f>
        <v>1</v>
      </c>
      <c r="D157">
        <f>COUNTIFS(Pitching!$A$2:$A$697, 'HOF''ers'!B157, Pitching!$AB$2:$AB$697, 1)</f>
        <v>0</v>
      </c>
      <c r="E157">
        <f t="shared" si="2"/>
        <v>1</v>
      </c>
    </row>
    <row r="158" spans="1:5" x14ac:dyDescent="0.45">
      <c r="A158">
        <v>1973</v>
      </c>
      <c r="B158" t="s">
        <v>276</v>
      </c>
      <c r="C158">
        <f>COUNTIFS(Batting!$A$2:$A$1264, 'HOF''ers'!B158, Batting!$AE$2:$AE$1264, 1)</f>
        <v>0</v>
      </c>
      <c r="D158">
        <f>COUNTIFS(Pitching!$A$2:$A$697, 'HOF''ers'!B158, Pitching!$AB$2:$AB$697, 1)</f>
        <v>1</v>
      </c>
      <c r="E158">
        <f t="shared" si="2"/>
        <v>1</v>
      </c>
    </row>
    <row r="159" spans="1:5" x14ac:dyDescent="0.45">
      <c r="A159">
        <v>1973</v>
      </c>
      <c r="B159" t="s">
        <v>295</v>
      </c>
      <c r="C159">
        <f>COUNTIFS(Batting!$A$2:$A$1264, 'HOF''ers'!B159, Batting!$AE$2:$AE$1264, 1)</f>
        <v>0</v>
      </c>
      <c r="D159">
        <f>COUNTIFS(Pitching!$A$2:$A$697, 'HOF''ers'!B159, Pitching!$AB$2:$AB$697, 1)</f>
        <v>1</v>
      </c>
      <c r="E159">
        <f t="shared" si="2"/>
        <v>1</v>
      </c>
    </row>
    <row r="160" spans="1:5" x14ac:dyDescent="0.45">
      <c r="A160">
        <v>1972</v>
      </c>
      <c r="B160" t="s">
        <v>82</v>
      </c>
      <c r="C160">
        <f>COUNTIFS(Batting!$A$2:$A$1264, 'HOF''ers'!B160, Batting!$AE$2:$AE$1264, 1)</f>
        <v>1</v>
      </c>
      <c r="D160">
        <f>COUNTIFS(Pitching!$A$2:$A$697, 'HOF''ers'!B160, Pitching!$AB$2:$AB$697, 1)</f>
        <v>0</v>
      </c>
      <c r="E160">
        <f t="shared" si="2"/>
        <v>1</v>
      </c>
    </row>
    <row r="161" spans="1:5" x14ac:dyDescent="0.45">
      <c r="A161">
        <v>1972</v>
      </c>
      <c r="B161" t="s">
        <v>2086</v>
      </c>
      <c r="C161">
        <f>COUNTIFS(Batting!$A$2:$A$1264, 'HOF''ers'!B161, Batting!$AE$2:$AE$1264, 1)</f>
        <v>0</v>
      </c>
      <c r="D161">
        <f>COUNTIFS(Pitching!$A$2:$A$697, 'HOF''ers'!B161, Pitching!$AB$2:$AB$697, 1)</f>
        <v>0</v>
      </c>
      <c r="E161">
        <f t="shared" si="2"/>
        <v>0</v>
      </c>
    </row>
    <row r="162" spans="1:5" x14ac:dyDescent="0.45">
      <c r="A162">
        <v>1972</v>
      </c>
      <c r="B162" t="s">
        <v>155</v>
      </c>
      <c r="C162">
        <f>COUNTIFS(Batting!$A$2:$A$1264, 'HOF''ers'!B162, Batting!$AE$2:$AE$1264, 1)</f>
        <v>0</v>
      </c>
      <c r="D162">
        <f>COUNTIFS(Pitching!$A$2:$A$697, 'HOF''ers'!B162, Pitching!$AB$2:$AB$697, 1)</f>
        <v>1</v>
      </c>
      <c r="E162">
        <f t="shared" si="2"/>
        <v>1</v>
      </c>
    </row>
    <row r="163" spans="1:5" x14ac:dyDescent="0.45">
      <c r="A163">
        <v>1972</v>
      </c>
      <c r="B163" t="s">
        <v>198</v>
      </c>
      <c r="C163">
        <f>COUNTIFS(Batting!$A$2:$A$1264, 'HOF''ers'!B163, Batting!$AE$2:$AE$1264, 1)</f>
        <v>0</v>
      </c>
      <c r="D163">
        <f>COUNTIFS(Pitching!$A$2:$A$697, 'HOF''ers'!B163, Pitching!$AB$2:$AB$697, 1)</f>
        <v>1</v>
      </c>
      <c r="E163">
        <f t="shared" si="2"/>
        <v>1</v>
      </c>
    </row>
    <row r="164" spans="1:5" x14ac:dyDescent="0.45">
      <c r="A164">
        <v>1972</v>
      </c>
      <c r="B164" t="s">
        <v>2087</v>
      </c>
      <c r="C164">
        <f>COUNTIFS(Batting!$A$2:$A$1264, 'HOF''ers'!B164, Batting!$AE$2:$AE$1264, 1)</f>
        <v>0</v>
      </c>
      <c r="D164">
        <f>COUNTIFS(Pitching!$A$2:$A$697, 'HOF''ers'!B164, Pitching!$AB$2:$AB$697, 1)</f>
        <v>0</v>
      </c>
      <c r="E164">
        <f t="shared" si="2"/>
        <v>0</v>
      </c>
    </row>
    <row r="165" spans="1:5" x14ac:dyDescent="0.45">
      <c r="A165">
        <v>1972</v>
      </c>
      <c r="B165" t="s">
        <v>304</v>
      </c>
      <c r="C165">
        <f>COUNTIFS(Batting!$A$2:$A$1264, 'HOF''ers'!B165, Batting!$AE$2:$AE$1264, 1)</f>
        <v>0</v>
      </c>
      <c r="D165">
        <f>COUNTIFS(Pitching!$A$2:$A$697, 'HOF''ers'!B165, Pitching!$AB$2:$AB$697, 1)</f>
        <v>1</v>
      </c>
      <c r="E165">
        <f t="shared" si="2"/>
        <v>1</v>
      </c>
    </row>
    <row r="166" spans="1:5" x14ac:dyDescent="0.45">
      <c r="A166">
        <v>1972</v>
      </c>
      <c r="B166" t="s">
        <v>307</v>
      </c>
      <c r="C166">
        <f>COUNTIFS(Batting!$A$2:$A$1264, 'HOF''ers'!B166, Batting!$AE$2:$AE$1264, 1)</f>
        <v>1</v>
      </c>
      <c r="D166">
        <f>COUNTIFS(Pitching!$A$2:$A$697, 'HOF''ers'!B166, Pitching!$AB$2:$AB$697, 1)</f>
        <v>0</v>
      </c>
      <c r="E166">
        <f t="shared" si="2"/>
        <v>1</v>
      </c>
    </row>
    <row r="167" spans="1:5" x14ac:dyDescent="0.45">
      <c r="A167">
        <v>1971</v>
      </c>
      <c r="B167" t="s">
        <v>76</v>
      </c>
      <c r="C167">
        <f>COUNTIFS(Batting!$A$2:$A$1264, 'HOF''ers'!B167, Batting!$AE$2:$AE$1264, 1)</f>
        <v>1</v>
      </c>
      <c r="D167">
        <f>COUNTIFS(Pitching!$A$2:$A$697, 'HOF''ers'!B167, Pitching!$AB$2:$AB$697, 1)</f>
        <v>0</v>
      </c>
      <c r="E167">
        <f t="shared" si="2"/>
        <v>1</v>
      </c>
    </row>
    <row r="168" spans="1:5" x14ac:dyDescent="0.45">
      <c r="A168">
        <v>1971</v>
      </c>
      <c r="B168" t="s">
        <v>79</v>
      </c>
      <c r="C168">
        <f>COUNTIFS(Batting!$A$2:$A$1264, 'HOF''ers'!B168, Batting!$AE$2:$AE$1264, 1)</f>
        <v>1</v>
      </c>
      <c r="D168">
        <f>COUNTIFS(Pitching!$A$2:$A$697, 'HOF''ers'!B168, Pitching!$AB$2:$AB$697, 1)</f>
        <v>0</v>
      </c>
      <c r="E168">
        <f t="shared" si="2"/>
        <v>1</v>
      </c>
    </row>
    <row r="169" spans="1:5" x14ac:dyDescent="0.45">
      <c r="A169">
        <v>1971</v>
      </c>
      <c r="B169" t="s">
        <v>165</v>
      </c>
      <c r="C169">
        <f>COUNTIFS(Batting!$A$2:$A$1264, 'HOF''ers'!B169, Batting!$AE$2:$AE$1264, 1)</f>
        <v>1</v>
      </c>
      <c r="D169">
        <f>COUNTIFS(Pitching!$A$2:$A$697, 'HOF''ers'!B169, Pitching!$AB$2:$AB$697, 1)</f>
        <v>0</v>
      </c>
      <c r="E169">
        <f t="shared" si="2"/>
        <v>1</v>
      </c>
    </row>
    <row r="170" spans="1:5" x14ac:dyDescent="0.45">
      <c r="A170">
        <v>1971</v>
      </c>
      <c r="B170" t="s">
        <v>172</v>
      </c>
      <c r="C170">
        <f>COUNTIFS(Batting!$A$2:$A$1264, 'HOF''ers'!B170, Batting!$AE$2:$AE$1264, 1)</f>
        <v>1</v>
      </c>
      <c r="D170">
        <f>COUNTIFS(Pitching!$A$2:$A$697, 'HOF''ers'!B170, Pitching!$AB$2:$AB$697, 1)</f>
        <v>0</v>
      </c>
      <c r="E170">
        <f t="shared" si="2"/>
        <v>1</v>
      </c>
    </row>
    <row r="171" spans="1:5" x14ac:dyDescent="0.45">
      <c r="A171">
        <v>1971</v>
      </c>
      <c r="B171" t="s">
        <v>190</v>
      </c>
      <c r="C171">
        <f>COUNTIFS(Batting!$A$2:$A$1264, 'HOF''ers'!B171, Batting!$AE$2:$AE$1264, 1)</f>
        <v>1</v>
      </c>
      <c r="D171">
        <f>COUNTIFS(Pitching!$A$2:$A$697, 'HOF''ers'!B171, Pitching!$AB$2:$AB$697, 1)</f>
        <v>0</v>
      </c>
      <c r="E171">
        <f t="shared" si="2"/>
        <v>1</v>
      </c>
    </row>
    <row r="172" spans="1:5" x14ac:dyDescent="0.45">
      <c r="A172">
        <v>1971</v>
      </c>
      <c r="B172" t="s">
        <v>211</v>
      </c>
      <c r="C172">
        <f>COUNTIFS(Batting!$A$2:$A$1264, 'HOF''ers'!B172, Batting!$AE$2:$AE$1264, 1)</f>
        <v>0</v>
      </c>
      <c r="D172">
        <f>COUNTIFS(Pitching!$A$2:$A$697, 'HOF''ers'!B172, Pitching!$AB$2:$AB$697, 1)</f>
        <v>1</v>
      </c>
      <c r="E172">
        <f t="shared" si="2"/>
        <v>1</v>
      </c>
    </row>
    <row r="173" spans="1:5" x14ac:dyDescent="0.45">
      <c r="A173">
        <v>1971</v>
      </c>
      <c r="B173" t="s">
        <v>237</v>
      </c>
      <c r="C173">
        <f>COUNTIFS(Batting!$A$2:$A$1264, 'HOF''ers'!B173, Batting!$AE$2:$AE$1264, 1)</f>
        <v>0</v>
      </c>
      <c r="D173">
        <f>COUNTIFS(Pitching!$A$2:$A$697, 'HOF''ers'!B173, Pitching!$AB$2:$AB$697, 1)</f>
        <v>1</v>
      </c>
      <c r="E173">
        <f t="shared" si="2"/>
        <v>1</v>
      </c>
    </row>
    <row r="174" spans="1:5" x14ac:dyDescent="0.45">
      <c r="A174">
        <v>1970</v>
      </c>
      <c r="B174" t="s">
        <v>86</v>
      </c>
      <c r="C174">
        <f>COUNTIFS(Batting!$A$2:$A$1264, 'HOF''ers'!B174, Batting!$AE$2:$AE$1264, 1)</f>
        <v>1</v>
      </c>
      <c r="D174">
        <f>COUNTIFS(Pitching!$A$2:$A$697, 'HOF''ers'!B174, Pitching!$AB$2:$AB$697, 1)</f>
        <v>0</v>
      </c>
      <c r="E174">
        <f t="shared" si="2"/>
        <v>1</v>
      </c>
    </row>
    <row r="175" spans="1:5" x14ac:dyDescent="0.45">
      <c r="A175">
        <v>1970</v>
      </c>
      <c r="B175" t="s">
        <v>115</v>
      </c>
      <c r="C175">
        <f>COUNTIFS(Batting!$A$2:$A$1264, 'HOF''ers'!B175, Batting!$AE$2:$AE$1264, 1)</f>
        <v>1</v>
      </c>
      <c r="D175">
        <f>COUNTIFS(Pitching!$A$2:$A$697, 'HOF''ers'!B175, Pitching!$AB$2:$AB$697, 1)</f>
        <v>0</v>
      </c>
      <c r="E175">
        <f t="shared" si="2"/>
        <v>1</v>
      </c>
    </row>
    <row r="176" spans="1:5" x14ac:dyDescent="0.45">
      <c r="A176">
        <v>1970</v>
      </c>
      <c r="B176" t="s">
        <v>166</v>
      </c>
      <c r="C176">
        <f>COUNTIFS(Batting!$A$2:$A$1264, 'HOF''ers'!B176, Batting!$AE$2:$AE$1264, 1)</f>
        <v>0</v>
      </c>
      <c r="D176">
        <f>COUNTIFS(Pitching!$A$2:$A$697, 'HOF''ers'!B176, Pitching!$AB$2:$AB$697, 1)</f>
        <v>1</v>
      </c>
      <c r="E176">
        <f t="shared" si="2"/>
        <v>1</v>
      </c>
    </row>
    <row r="177" spans="1:5" x14ac:dyDescent="0.45">
      <c r="A177">
        <v>1969</v>
      </c>
      <c r="B177" t="s">
        <v>98</v>
      </c>
      <c r="C177">
        <f>COUNTIFS(Batting!$A$2:$A$1264, 'HOF''ers'!B177, Batting!$AE$2:$AE$1264, 1)</f>
        <v>1</v>
      </c>
      <c r="D177">
        <f>COUNTIFS(Pitching!$A$2:$A$697, 'HOF''ers'!B177, Pitching!$AB$2:$AB$697, 1)</f>
        <v>0</v>
      </c>
      <c r="E177">
        <f t="shared" si="2"/>
        <v>1</v>
      </c>
    </row>
    <row r="178" spans="1:5" x14ac:dyDescent="0.45">
      <c r="A178">
        <v>1969</v>
      </c>
      <c r="B178" t="s">
        <v>117</v>
      </c>
      <c r="C178">
        <f>COUNTIFS(Batting!$A$2:$A$1264, 'HOF''ers'!B178, Batting!$AE$2:$AE$1264, 1)</f>
        <v>0</v>
      </c>
      <c r="D178">
        <f>COUNTIFS(Pitching!$A$2:$A$697, 'HOF''ers'!B178, Pitching!$AB$2:$AB$697, 1)</f>
        <v>1</v>
      </c>
      <c r="E178">
        <f t="shared" si="2"/>
        <v>1</v>
      </c>
    </row>
    <row r="179" spans="1:5" x14ac:dyDescent="0.45">
      <c r="A179">
        <v>1969</v>
      </c>
      <c r="B179" t="s">
        <v>174</v>
      </c>
      <c r="C179">
        <f>COUNTIFS(Batting!$A$2:$A$1264, 'HOF''ers'!B179, Batting!$AE$2:$AE$1264, 1)</f>
        <v>0</v>
      </c>
      <c r="D179">
        <f>COUNTIFS(Pitching!$A$2:$A$697, 'HOF''ers'!B179, Pitching!$AB$2:$AB$697, 1)</f>
        <v>1</v>
      </c>
      <c r="E179">
        <f t="shared" si="2"/>
        <v>1</v>
      </c>
    </row>
    <row r="180" spans="1:5" x14ac:dyDescent="0.45">
      <c r="A180">
        <v>1969</v>
      </c>
      <c r="B180" t="s">
        <v>229</v>
      </c>
      <c r="C180">
        <f>COUNTIFS(Batting!$A$2:$A$1264, 'HOF''ers'!B180, Batting!$AE$2:$AE$1264, 1)</f>
        <v>1</v>
      </c>
      <c r="D180">
        <f>COUNTIFS(Pitching!$A$2:$A$697, 'HOF''ers'!B180, Pitching!$AB$2:$AB$697, 1)</f>
        <v>0</v>
      </c>
      <c r="E180">
        <f t="shared" si="2"/>
        <v>1</v>
      </c>
    </row>
    <row r="181" spans="1:5" x14ac:dyDescent="0.45">
      <c r="A181">
        <v>1968</v>
      </c>
      <c r="B181" t="s">
        <v>121</v>
      </c>
      <c r="C181">
        <f>COUNTIFS(Batting!$A$2:$A$1264, 'HOF''ers'!B181, Batting!$AE$2:$AE$1264, 1)</f>
        <v>1</v>
      </c>
      <c r="D181">
        <f>COUNTIFS(Pitching!$A$2:$A$697, 'HOF''ers'!B181, Pitching!$AB$2:$AB$697, 1)</f>
        <v>0</v>
      </c>
      <c r="E181">
        <f t="shared" si="2"/>
        <v>1</v>
      </c>
    </row>
    <row r="182" spans="1:5" x14ac:dyDescent="0.45">
      <c r="A182">
        <v>1968</v>
      </c>
      <c r="B182" t="s">
        <v>157</v>
      </c>
      <c r="C182">
        <f>COUNTIFS(Batting!$A$2:$A$1264, 'HOF''ers'!B182, Batting!$AE$2:$AE$1264, 1)</f>
        <v>1</v>
      </c>
      <c r="D182">
        <f>COUNTIFS(Pitching!$A$2:$A$697, 'HOF''ers'!B182, Pitching!$AB$2:$AB$697, 1)</f>
        <v>0</v>
      </c>
      <c r="E182">
        <f t="shared" si="2"/>
        <v>1</v>
      </c>
    </row>
    <row r="183" spans="1:5" x14ac:dyDescent="0.45">
      <c r="A183">
        <v>1968</v>
      </c>
      <c r="B183" t="s">
        <v>221</v>
      </c>
      <c r="C183">
        <f>COUNTIFS(Batting!$A$2:$A$1264, 'HOF''ers'!B183, Batting!$AE$2:$AE$1264, 1)</f>
        <v>1</v>
      </c>
      <c r="D183">
        <f>COUNTIFS(Pitching!$A$2:$A$697, 'HOF''ers'!B183, Pitching!$AB$2:$AB$697, 1)</f>
        <v>0</v>
      </c>
      <c r="E183">
        <f t="shared" si="2"/>
        <v>1</v>
      </c>
    </row>
    <row r="184" spans="1:5" x14ac:dyDescent="0.45">
      <c r="A184">
        <v>1967</v>
      </c>
      <c r="B184" t="s">
        <v>257</v>
      </c>
      <c r="C184">
        <f>COUNTIFS(Batting!$A$2:$A$1264, 'HOF''ers'!B184, Batting!$AE$2:$AE$1264, 1)</f>
        <v>0</v>
      </c>
      <c r="D184">
        <f>COUNTIFS(Pitching!$A$2:$A$697, 'HOF''ers'!B184, Pitching!$AB$2:$AB$697, 1)</f>
        <v>1</v>
      </c>
      <c r="E184">
        <f t="shared" si="2"/>
        <v>1</v>
      </c>
    </row>
    <row r="185" spans="1:5" x14ac:dyDescent="0.45">
      <c r="A185">
        <v>1967</v>
      </c>
      <c r="B185" t="s">
        <v>292</v>
      </c>
      <c r="C185">
        <f>COUNTIFS(Batting!$A$2:$A$1264, 'HOF''ers'!B185, Batting!$AE$2:$AE$1264, 1)</f>
        <v>1</v>
      </c>
      <c r="D185">
        <f>COUNTIFS(Pitching!$A$2:$A$697, 'HOF''ers'!B185, Pitching!$AB$2:$AB$697, 1)</f>
        <v>0</v>
      </c>
      <c r="E185">
        <f t="shared" si="2"/>
        <v>1</v>
      </c>
    </row>
    <row r="186" spans="1:5" x14ac:dyDescent="0.45">
      <c r="A186">
        <v>1966</v>
      </c>
      <c r="B186" t="s">
        <v>300</v>
      </c>
      <c r="C186">
        <f>COUNTIFS(Batting!$A$2:$A$1264, 'HOF''ers'!B186, Batting!$AE$2:$AE$1264, 1)</f>
        <v>1</v>
      </c>
      <c r="D186">
        <f>COUNTIFS(Pitching!$A$2:$A$697, 'HOF''ers'!B186, Pitching!$AB$2:$AB$697, 1)</f>
        <v>0</v>
      </c>
      <c r="E186">
        <f t="shared" si="2"/>
        <v>1</v>
      </c>
    </row>
    <row r="187" spans="1:5" x14ac:dyDescent="0.45">
      <c r="A187">
        <v>1965</v>
      </c>
      <c r="B187" t="s">
        <v>148</v>
      </c>
      <c r="C187">
        <f>COUNTIFS(Batting!$A$2:$A$1264, 'HOF''ers'!B187, Batting!$AE$2:$AE$1264, 1)</f>
        <v>0</v>
      </c>
      <c r="D187">
        <f>COUNTIFS(Pitching!$A$2:$A$697, 'HOF''ers'!B187, Pitching!$AB$2:$AB$697, 1)</f>
        <v>1</v>
      </c>
      <c r="E187">
        <f t="shared" ref="E187:E250" si="3">IF(SUM(C187:D187)&gt;0, 1, 0)</f>
        <v>1</v>
      </c>
    </row>
    <row r="188" spans="1:5" x14ac:dyDescent="0.45">
      <c r="A188">
        <v>1964</v>
      </c>
      <c r="B188" t="s">
        <v>70</v>
      </c>
      <c r="C188">
        <f>COUNTIFS(Batting!$A$2:$A$1264, 'HOF''ers'!B188, Batting!$AE$2:$AE$1264, 1)</f>
        <v>1</v>
      </c>
      <c r="D188">
        <f>COUNTIFS(Pitching!$A$2:$A$697, 'HOF''ers'!B188, Pitching!$AB$2:$AB$697, 1)</f>
        <v>0</v>
      </c>
      <c r="E188">
        <f t="shared" si="3"/>
        <v>1</v>
      </c>
    </row>
    <row r="189" spans="1:5" x14ac:dyDescent="0.45">
      <c r="A189">
        <v>1964</v>
      </c>
      <c r="B189" t="s">
        <v>137</v>
      </c>
      <c r="C189">
        <f>COUNTIFS(Batting!$A$2:$A$1264, 'HOF''ers'!B189, Batting!$AE$2:$AE$1264, 1)</f>
        <v>0</v>
      </c>
      <c r="D189">
        <f>COUNTIFS(Pitching!$A$2:$A$697, 'HOF''ers'!B189, Pitching!$AB$2:$AB$697, 1)</f>
        <v>1</v>
      </c>
      <c r="E189">
        <f t="shared" si="3"/>
        <v>1</v>
      </c>
    </row>
    <row r="190" spans="1:5" x14ac:dyDescent="0.45">
      <c r="A190">
        <v>1964</v>
      </c>
      <c r="B190" t="s">
        <v>161</v>
      </c>
      <c r="C190">
        <f>COUNTIFS(Batting!$A$2:$A$1264, 'HOF''ers'!B190, Batting!$AE$2:$AE$1264, 1)</f>
        <v>0</v>
      </c>
      <c r="D190">
        <f>COUNTIFS(Pitching!$A$2:$A$697, 'HOF''ers'!B190, Pitching!$AB$2:$AB$697, 1)</f>
        <v>1</v>
      </c>
      <c r="E190">
        <f t="shared" si="3"/>
        <v>1</v>
      </c>
    </row>
    <row r="191" spans="1:5" x14ac:dyDescent="0.45">
      <c r="A191">
        <v>1964</v>
      </c>
      <c r="B191" t="s">
        <v>188</v>
      </c>
      <c r="C191">
        <f>COUNTIFS(Batting!$A$2:$A$1264, 'HOF''ers'!B191, Batting!$AE$2:$AE$1264, 1)</f>
        <v>0</v>
      </c>
      <c r="D191">
        <f>COUNTIFS(Pitching!$A$2:$A$697, 'HOF''ers'!B191, Pitching!$AB$2:$AB$697, 1)</f>
        <v>1</v>
      </c>
      <c r="E191">
        <f t="shared" si="3"/>
        <v>1</v>
      </c>
    </row>
    <row r="192" spans="1:5" x14ac:dyDescent="0.45">
      <c r="A192">
        <v>1964</v>
      </c>
      <c r="B192" t="s">
        <v>207</v>
      </c>
      <c r="C192">
        <f>COUNTIFS(Batting!$A$2:$A$1264, 'HOF''ers'!B192, Batting!$AE$2:$AE$1264, 1)</f>
        <v>1</v>
      </c>
      <c r="D192">
        <f>COUNTIFS(Pitching!$A$2:$A$697, 'HOF''ers'!B192, Pitching!$AB$2:$AB$697, 1)</f>
        <v>0</v>
      </c>
      <c r="E192">
        <f t="shared" si="3"/>
        <v>1</v>
      </c>
    </row>
    <row r="193" spans="1:5" x14ac:dyDescent="0.45">
      <c r="A193">
        <v>1964</v>
      </c>
      <c r="B193" t="s">
        <v>294</v>
      </c>
      <c r="C193">
        <f>COUNTIFS(Batting!$A$2:$A$1264, 'HOF''ers'!B193, Batting!$AE$2:$AE$1264, 1)</f>
        <v>1</v>
      </c>
      <c r="D193">
        <f>COUNTIFS(Pitching!$A$2:$A$697, 'HOF''ers'!B193, Pitching!$AB$2:$AB$697, 1)</f>
        <v>1</v>
      </c>
      <c r="E193">
        <f t="shared" si="3"/>
        <v>1</v>
      </c>
    </row>
    <row r="194" spans="1:5" x14ac:dyDescent="0.45">
      <c r="A194">
        <v>1963</v>
      </c>
      <c r="B194" t="s">
        <v>107</v>
      </c>
      <c r="C194">
        <f>COUNTIFS(Batting!$A$2:$A$1264, 'HOF''ers'!B194, Batting!$AE$2:$AE$1264, 1)</f>
        <v>0</v>
      </c>
      <c r="D194">
        <f>COUNTIFS(Pitching!$A$2:$A$697, 'HOF''ers'!B194, Pitching!$AB$2:$AB$697, 1)</f>
        <v>1</v>
      </c>
      <c r="E194">
        <f t="shared" si="3"/>
        <v>1</v>
      </c>
    </row>
    <row r="195" spans="1:5" x14ac:dyDescent="0.45">
      <c r="A195">
        <v>1963</v>
      </c>
      <c r="B195" t="s">
        <v>143</v>
      </c>
      <c r="C195">
        <f>COUNTIFS(Batting!$A$2:$A$1264, 'HOF''ers'!B195, Batting!$AE$2:$AE$1264, 1)</f>
        <v>1</v>
      </c>
      <c r="D195">
        <f>COUNTIFS(Pitching!$A$2:$A$697, 'HOF''ers'!B195, Pitching!$AB$2:$AB$697, 1)</f>
        <v>0</v>
      </c>
      <c r="E195">
        <f t="shared" si="3"/>
        <v>1</v>
      </c>
    </row>
    <row r="196" spans="1:5" x14ac:dyDescent="0.45">
      <c r="A196">
        <v>1963</v>
      </c>
      <c r="B196" t="s">
        <v>248</v>
      </c>
      <c r="C196">
        <f>COUNTIFS(Batting!$A$2:$A$1264, 'HOF''ers'!B196, Batting!$AE$2:$AE$1264, 1)</f>
        <v>1</v>
      </c>
      <c r="D196">
        <f>COUNTIFS(Pitching!$A$2:$A$697, 'HOF''ers'!B196, Pitching!$AB$2:$AB$697, 1)</f>
        <v>0</v>
      </c>
      <c r="E196">
        <f t="shared" si="3"/>
        <v>1</v>
      </c>
    </row>
    <row r="197" spans="1:5" x14ac:dyDescent="0.45">
      <c r="A197">
        <v>1963</v>
      </c>
      <c r="B197" t="s">
        <v>250</v>
      </c>
      <c r="C197">
        <f>COUNTIFS(Batting!$A$2:$A$1264, 'HOF''ers'!B197, Batting!$AE$2:$AE$1264, 1)</f>
        <v>0</v>
      </c>
      <c r="D197">
        <f>COUNTIFS(Pitching!$A$2:$A$697, 'HOF''ers'!B197, Pitching!$AB$2:$AB$697, 1)</f>
        <v>1</v>
      </c>
      <c r="E197">
        <f t="shared" si="3"/>
        <v>1</v>
      </c>
    </row>
    <row r="198" spans="1:5" x14ac:dyDescent="0.45">
      <c r="A198">
        <v>1962</v>
      </c>
      <c r="B198" t="s">
        <v>138</v>
      </c>
      <c r="C198">
        <f>COUNTIFS(Batting!$A$2:$A$1264, 'HOF''ers'!B198, Batting!$AE$2:$AE$1264, 1)</f>
        <v>0</v>
      </c>
      <c r="D198">
        <f>COUNTIFS(Pitching!$A$2:$A$697, 'HOF''ers'!B198, Pitching!$AB$2:$AB$697, 1)</f>
        <v>1</v>
      </c>
      <c r="E198">
        <f t="shared" si="3"/>
        <v>1</v>
      </c>
    </row>
    <row r="199" spans="1:5" x14ac:dyDescent="0.45">
      <c r="A199">
        <v>1962</v>
      </c>
      <c r="B199" t="s">
        <v>255</v>
      </c>
      <c r="C199">
        <f>COUNTIFS(Batting!$A$2:$A$1264, 'HOF''ers'!B199, Batting!$AE$2:$AE$1264, 1)</f>
        <v>1</v>
      </c>
      <c r="D199">
        <f>COUNTIFS(Pitching!$A$2:$A$697, 'HOF''ers'!B199, Pitching!$AB$2:$AB$697, 1)</f>
        <v>0</v>
      </c>
      <c r="E199">
        <f t="shared" si="3"/>
        <v>1</v>
      </c>
    </row>
    <row r="200" spans="1:5" x14ac:dyDescent="0.45">
      <c r="A200">
        <v>1962</v>
      </c>
      <c r="B200" t="s">
        <v>256</v>
      </c>
      <c r="C200">
        <f>COUNTIFS(Batting!$A$2:$A$1264, 'HOF''ers'!B200, Batting!$AE$2:$AE$1264, 1)</f>
        <v>1</v>
      </c>
      <c r="D200">
        <f>COUNTIFS(Pitching!$A$2:$A$697, 'HOF''ers'!B200, Pitching!$AB$2:$AB$697, 1)</f>
        <v>0</v>
      </c>
      <c r="E200">
        <f t="shared" si="3"/>
        <v>1</v>
      </c>
    </row>
    <row r="201" spans="1:5" x14ac:dyDescent="0.45">
      <c r="A201">
        <v>1961</v>
      </c>
      <c r="B201" t="s">
        <v>100</v>
      </c>
      <c r="C201">
        <f>COUNTIFS(Batting!$A$2:$A$1264, 'HOF''ers'!B201, Batting!$AE$2:$AE$1264, 1)</f>
        <v>1</v>
      </c>
      <c r="D201">
        <f>COUNTIFS(Pitching!$A$2:$A$697, 'HOF''ers'!B201, Pitching!$AB$2:$AB$697, 1)</f>
        <v>0</v>
      </c>
      <c r="E201">
        <f t="shared" si="3"/>
        <v>1</v>
      </c>
    </row>
    <row r="202" spans="1:5" x14ac:dyDescent="0.45">
      <c r="A202">
        <v>1961</v>
      </c>
      <c r="B202" t="s">
        <v>167</v>
      </c>
      <c r="C202">
        <f>COUNTIFS(Batting!$A$2:$A$1264, 'HOF''ers'!B202, Batting!$AE$2:$AE$1264, 1)</f>
        <v>1</v>
      </c>
      <c r="D202">
        <f>COUNTIFS(Pitching!$A$2:$A$697, 'HOF''ers'!B202, Pitching!$AB$2:$AB$697, 1)</f>
        <v>0</v>
      </c>
      <c r="E202">
        <f t="shared" si="3"/>
        <v>1</v>
      </c>
    </row>
    <row r="203" spans="1:5" x14ac:dyDescent="0.45">
      <c r="A203">
        <v>1959</v>
      </c>
      <c r="B203" t="s">
        <v>296</v>
      </c>
      <c r="C203">
        <f>COUNTIFS(Batting!$A$2:$A$1264, 'HOF''ers'!B203, Batting!$AE$2:$AE$1264, 1)</f>
        <v>1</v>
      </c>
      <c r="D203">
        <f>COUNTIFS(Pitching!$A$2:$A$697, 'HOF''ers'!B203, Pitching!$AB$2:$AB$697, 1)</f>
        <v>0</v>
      </c>
      <c r="E203">
        <f t="shared" si="3"/>
        <v>1</v>
      </c>
    </row>
    <row r="204" spans="1:5" x14ac:dyDescent="0.45">
      <c r="A204">
        <v>1957</v>
      </c>
      <c r="B204" t="s">
        <v>118</v>
      </c>
      <c r="C204">
        <f>COUNTIFS(Batting!$A$2:$A$1264, 'HOF''ers'!B204, Batting!$AE$2:$AE$1264, 1)</f>
        <v>1</v>
      </c>
      <c r="D204">
        <f>COUNTIFS(Pitching!$A$2:$A$697, 'HOF''ers'!B204, Pitching!$AB$2:$AB$697, 1)</f>
        <v>0</v>
      </c>
      <c r="E204">
        <f t="shared" si="3"/>
        <v>1</v>
      </c>
    </row>
    <row r="205" spans="1:5" x14ac:dyDescent="0.45">
      <c r="A205">
        <v>1956</v>
      </c>
      <c r="B205" t="s">
        <v>119</v>
      </c>
      <c r="C205">
        <f>COUNTIFS(Batting!$A$2:$A$1264, 'HOF''ers'!B205, Batting!$AE$2:$AE$1264, 1)</f>
        <v>1</v>
      </c>
      <c r="D205">
        <f>COUNTIFS(Pitching!$A$2:$A$697, 'HOF''ers'!B205, Pitching!$AB$2:$AB$697, 1)</f>
        <v>0</v>
      </c>
      <c r="E205">
        <f t="shared" si="3"/>
        <v>1</v>
      </c>
    </row>
    <row r="206" spans="1:5" x14ac:dyDescent="0.45">
      <c r="A206">
        <v>1956</v>
      </c>
      <c r="B206" t="s">
        <v>159</v>
      </c>
      <c r="C206">
        <f>COUNTIFS(Batting!$A$2:$A$1264, 'HOF''ers'!B206, Batting!$AE$2:$AE$1264, 1)</f>
        <v>1</v>
      </c>
      <c r="D206">
        <f>COUNTIFS(Pitching!$A$2:$A$697, 'HOF''ers'!B206, Pitching!$AB$2:$AB$697, 1)</f>
        <v>0</v>
      </c>
      <c r="E206">
        <f t="shared" si="3"/>
        <v>1</v>
      </c>
    </row>
    <row r="207" spans="1:5" x14ac:dyDescent="0.45">
      <c r="A207">
        <v>1955</v>
      </c>
      <c r="B207" t="s">
        <v>75</v>
      </c>
      <c r="C207">
        <f>COUNTIFS(Batting!$A$2:$A$1264, 'HOF''ers'!B207, Batting!$AE$2:$AE$1264, 1)</f>
        <v>1</v>
      </c>
      <c r="D207">
        <f>COUNTIFS(Pitching!$A$2:$A$697, 'HOF''ers'!B207, Pitching!$AB$2:$AB$697, 1)</f>
        <v>0</v>
      </c>
      <c r="E207">
        <f t="shared" si="3"/>
        <v>1</v>
      </c>
    </row>
    <row r="208" spans="1:5" x14ac:dyDescent="0.45">
      <c r="A208">
        <v>1955</v>
      </c>
      <c r="B208" t="s">
        <v>127</v>
      </c>
      <c r="C208">
        <f>COUNTIFS(Batting!$A$2:$A$1264, 'HOF''ers'!B208, Batting!$AE$2:$AE$1264, 1)</f>
        <v>1</v>
      </c>
      <c r="D208">
        <f>COUNTIFS(Pitching!$A$2:$A$697, 'HOF''ers'!B208, Pitching!$AB$2:$AB$697, 1)</f>
        <v>0</v>
      </c>
      <c r="E208">
        <f t="shared" si="3"/>
        <v>1</v>
      </c>
    </row>
    <row r="209" spans="1:5" x14ac:dyDescent="0.45">
      <c r="A209">
        <v>1955</v>
      </c>
      <c r="B209" t="s">
        <v>168</v>
      </c>
      <c r="C209">
        <f>COUNTIFS(Batting!$A$2:$A$1264, 'HOF''ers'!B209, Batting!$AE$2:$AE$1264, 1)</f>
        <v>1</v>
      </c>
      <c r="D209">
        <f>COUNTIFS(Pitching!$A$2:$A$697, 'HOF''ers'!B209, Pitching!$AB$2:$AB$697, 1)</f>
        <v>0</v>
      </c>
      <c r="E209">
        <f t="shared" si="3"/>
        <v>1</v>
      </c>
    </row>
    <row r="210" spans="1:5" x14ac:dyDescent="0.45">
      <c r="A210">
        <v>1955</v>
      </c>
      <c r="B210" t="s">
        <v>205</v>
      </c>
      <c r="C210">
        <f>COUNTIFS(Batting!$A$2:$A$1264, 'HOF''ers'!B210, Batting!$AE$2:$AE$1264, 1)</f>
        <v>0</v>
      </c>
      <c r="D210">
        <f>COUNTIFS(Pitching!$A$2:$A$697, 'HOF''ers'!B210, Pitching!$AB$2:$AB$697, 1)</f>
        <v>1</v>
      </c>
      <c r="E210">
        <f t="shared" si="3"/>
        <v>1</v>
      </c>
    </row>
    <row r="211" spans="1:5" x14ac:dyDescent="0.45">
      <c r="A211">
        <v>1955</v>
      </c>
      <c r="B211" t="s">
        <v>263</v>
      </c>
      <c r="C211">
        <f>COUNTIFS(Batting!$A$2:$A$1264, 'HOF''ers'!B211, Batting!$AE$2:$AE$1264, 1)</f>
        <v>1</v>
      </c>
      <c r="D211">
        <f>COUNTIFS(Pitching!$A$2:$A$697, 'HOF''ers'!B211, Pitching!$AB$2:$AB$697, 1)</f>
        <v>0</v>
      </c>
      <c r="E211">
        <f t="shared" si="3"/>
        <v>1</v>
      </c>
    </row>
    <row r="212" spans="1:5" x14ac:dyDescent="0.45">
      <c r="A212">
        <v>1955</v>
      </c>
      <c r="B212" t="s">
        <v>286</v>
      </c>
      <c r="C212">
        <f>COUNTIFS(Batting!$A$2:$A$1264, 'HOF''ers'!B212, Batting!$AE$2:$AE$1264, 1)</f>
        <v>0</v>
      </c>
      <c r="D212">
        <f>COUNTIFS(Pitching!$A$2:$A$697, 'HOF''ers'!B212, Pitching!$AB$2:$AB$697, 1)</f>
        <v>1</v>
      </c>
      <c r="E212">
        <f t="shared" si="3"/>
        <v>1</v>
      </c>
    </row>
    <row r="213" spans="1:5" x14ac:dyDescent="0.45">
      <c r="A213">
        <v>1954</v>
      </c>
      <c r="B213" t="s">
        <v>126</v>
      </c>
      <c r="C213">
        <f>COUNTIFS(Batting!$A$2:$A$1264, 'HOF''ers'!B213, Batting!$AE$2:$AE$1264, 1)</f>
        <v>1</v>
      </c>
      <c r="D213">
        <f>COUNTIFS(Pitching!$A$2:$A$697, 'HOF''ers'!B213, Pitching!$AB$2:$AB$697, 1)</f>
        <v>0</v>
      </c>
      <c r="E213">
        <f t="shared" si="3"/>
        <v>1</v>
      </c>
    </row>
    <row r="214" spans="1:5" x14ac:dyDescent="0.45">
      <c r="A214">
        <v>1954</v>
      </c>
      <c r="B214" t="s">
        <v>208</v>
      </c>
      <c r="C214">
        <f>COUNTIFS(Batting!$A$2:$A$1264, 'HOF''ers'!B214, Batting!$AE$2:$AE$1264, 1)</f>
        <v>1</v>
      </c>
      <c r="D214">
        <f>COUNTIFS(Pitching!$A$2:$A$697, 'HOF''ers'!B214, Pitching!$AB$2:$AB$697, 1)</f>
        <v>0</v>
      </c>
      <c r="E214">
        <f t="shared" si="3"/>
        <v>1</v>
      </c>
    </row>
    <row r="215" spans="1:5" x14ac:dyDescent="0.45">
      <c r="A215">
        <v>1954</v>
      </c>
      <c r="B215" t="s">
        <v>281</v>
      </c>
      <c r="C215">
        <f>COUNTIFS(Batting!$A$2:$A$1264, 'HOF''ers'!B215, Batting!$AE$2:$AE$1264, 1)</f>
        <v>1</v>
      </c>
      <c r="D215">
        <f>COUNTIFS(Pitching!$A$2:$A$697, 'HOF''ers'!B215, Pitching!$AB$2:$AB$697, 1)</f>
        <v>0</v>
      </c>
      <c r="E215">
        <f t="shared" si="3"/>
        <v>1</v>
      </c>
    </row>
    <row r="216" spans="1:5" x14ac:dyDescent="0.45">
      <c r="A216">
        <v>1953</v>
      </c>
      <c r="B216" t="s">
        <v>81</v>
      </c>
      <c r="C216">
        <f>COUNTIFS(Batting!$A$2:$A$1264, 'HOF''ers'!B216, Batting!$AE$2:$AE$1264, 1)</f>
        <v>0</v>
      </c>
      <c r="D216">
        <f>COUNTIFS(Pitching!$A$2:$A$697, 'HOF''ers'!B216, Pitching!$AB$2:$AB$697, 1)</f>
        <v>1</v>
      </c>
      <c r="E216">
        <f t="shared" si="3"/>
        <v>1</v>
      </c>
    </row>
    <row r="217" spans="1:5" x14ac:dyDescent="0.45">
      <c r="A217">
        <v>1953</v>
      </c>
      <c r="B217" t="s">
        <v>124</v>
      </c>
      <c r="C217">
        <f>COUNTIFS(Batting!$A$2:$A$1264, 'HOF''ers'!B217, Batting!$AE$2:$AE$1264, 1)</f>
        <v>0</v>
      </c>
      <c r="D217">
        <f>COUNTIFS(Pitching!$A$2:$A$697, 'HOF''ers'!B217, Pitching!$AB$2:$AB$697, 1)</f>
        <v>1</v>
      </c>
      <c r="E217">
        <f t="shared" si="3"/>
        <v>1</v>
      </c>
    </row>
    <row r="218" spans="1:5" x14ac:dyDescent="0.45">
      <c r="A218">
        <v>1953</v>
      </c>
      <c r="B218" t="s">
        <v>269</v>
      </c>
      <c r="C218">
        <f>COUNTIFS(Batting!$A$2:$A$1264, 'HOF''ers'!B218, Batting!$AE$2:$AE$1264, 1)</f>
        <v>1</v>
      </c>
      <c r="D218">
        <f>COUNTIFS(Pitching!$A$2:$A$697, 'HOF''ers'!B218, Pitching!$AB$2:$AB$697, 1)</f>
        <v>0</v>
      </c>
      <c r="E218">
        <f t="shared" si="3"/>
        <v>1</v>
      </c>
    </row>
    <row r="219" spans="1:5" x14ac:dyDescent="0.45">
      <c r="A219">
        <v>1953</v>
      </c>
      <c r="B219" t="s">
        <v>290</v>
      </c>
      <c r="C219">
        <f>COUNTIFS(Batting!$A$2:$A$1264, 'HOF''ers'!B219, Batting!$AE$2:$AE$1264, 1)</f>
        <v>1</v>
      </c>
      <c r="D219">
        <f>COUNTIFS(Pitching!$A$2:$A$697, 'HOF''ers'!B219, Pitching!$AB$2:$AB$697, 1)</f>
        <v>0</v>
      </c>
      <c r="E219">
        <f t="shared" si="3"/>
        <v>1</v>
      </c>
    </row>
    <row r="220" spans="1:5" x14ac:dyDescent="0.45">
      <c r="A220">
        <v>1952</v>
      </c>
      <c r="B220" t="s">
        <v>169</v>
      </c>
      <c r="C220">
        <f>COUNTIFS(Batting!$A$2:$A$1264, 'HOF''ers'!B220, Batting!$AE$2:$AE$1264, 1)</f>
        <v>1</v>
      </c>
      <c r="D220">
        <f>COUNTIFS(Pitching!$A$2:$A$697, 'HOF''ers'!B220, Pitching!$AB$2:$AB$697, 1)</f>
        <v>0</v>
      </c>
      <c r="E220">
        <f t="shared" si="3"/>
        <v>1</v>
      </c>
    </row>
    <row r="221" spans="1:5" x14ac:dyDescent="0.45">
      <c r="A221">
        <v>1952</v>
      </c>
      <c r="B221" t="s">
        <v>293</v>
      </c>
      <c r="C221">
        <f>COUNTIFS(Batting!$A$2:$A$1264, 'HOF''ers'!B221, Batting!$AE$2:$AE$1264, 1)</f>
        <v>1</v>
      </c>
      <c r="D221">
        <f>COUNTIFS(Pitching!$A$2:$A$697, 'HOF''ers'!B221, Pitching!$AB$2:$AB$697, 1)</f>
        <v>0</v>
      </c>
      <c r="E221">
        <f t="shared" si="3"/>
        <v>1</v>
      </c>
    </row>
    <row r="222" spans="1:5" x14ac:dyDescent="0.45">
      <c r="A222">
        <v>1951</v>
      </c>
      <c r="B222" t="s">
        <v>146</v>
      </c>
      <c r="C222">
        <f>COUNTIFS(Batting!$A$2:$A$1264, 'HOF''ers'!B222, Batting!$AE$2:$AE$1264, 1)</f>
        <v>1</v>
      </c>
      <c r="D222">
        <f>COUNTIFS(Pitching!$A$2:$A$697, 'HOF''ers'!B222, Pitching!$AB$2:$AB$697, 1)</f>
        <v>0</v>
      </c>
      <c r="E222">
        <f t="shared" si="3"/>
        <v>1</v>
      </c>
    </row>
    <row r="223" spans="1:5" x14ac:dyDescent="0.45">
      <c r="A223">
        <v>1951</v>
      </c>
      <c r="B223" t="s">
        <v>236</v>
      </c>
      <c r="C223">
        <f>COUNTIFS(Batting!$A$2:$A$1264, 'HOF''ers'!B223, Batting!$AE$2:$AE$1264, 1)</f>
        <v>1</v>
      </c>
      <c r="D223">
        <f>COUNTIFS(Pitching!$A$2:$A$697, 'HOF''ers'!B223, Pitching!$AB$2:$AB$697, 1)</f>
        <v>0</v>
      </c>
      <c r="E223">
        <f t="shared" si="3"/>
        <v>1</v>
      </c>
    </row>
    <row r="224" spans="1:5" x14ac:dyDescent="0.45">
      <c r="A224">
        <v>1949</v>
      </c>
      <c r="B224" t="s">
        <v>93</v>
      </c>
      <c r="C224">
        <f>COUNTIFS(Batting!$A$2:$A$1264, 'HOF''ers'!B224, Batting!$AE$2:$AE$1264, 1)</f>
        <v>0</v>
      </c>
      <c r="D224">
        <f>COUNTIFS(Pitching!$A$2:$A$697, 'HOF''ers'!B224, Pitching!$AB$2:$AB$697, 1)</f>
        <v>1</v>
      </c>
      <c r="E224">
        <f t="shared" si="3"/>
        <v>1</v>
      </c>
    </row>
    <row r="225" spans="1:5" x14ac:dyDescent="0.45">
      <c r="A225">
        <v>1949</v>
      </c>
      <c r="B225" t="s">
        <v>150</v>
      </c>
      <c r="C225">
        <f>COUNTIFS(Batting!$A$2:$A$1264, 'HOF''ers'!B225, Batting!$AE$2:$AE$1264, 1)</f>
        <v>1</v>
      </c>
      <c r="D225">
        <f>COUNTIFS(Pitching!$A$2:$A$697, 'HOF''ers'!B225, Pitching!$AB$2:$AB$697, 1)</f>
        <v>0</v>
      </c>
      <c r="E225">
        <f t="shared" si="3"/>
        <v>1</v>
      </c>
    </row>
    <row r="226" spans="1:5" x14ac:dyDescent="0.45">
      <c r="A226">
        <v>1949</v>
      </c>
      <c r="B226" t="s">
        <v>231</v>
      </c>
      <c r="C226">
        <f>COUNTIFS(Batting!$A$2:$A$1264, 'HOF''ers'!B226, Batting!$AE$2:$AE$1264, 1)</f>
        <v>0</v>
      </c>
      <c r="D226">
        <f>COUNTIFS(Pitching!$A$2:$A$697, 'HOF''ers'!B226, Pitching!$AB$2:$AB$697, 1)</f>
        <v>1</v>
      </c>
      <c r="E226">
        <f t="shared" si="3"/>
        <v>1</v>
      </c>
    </row>
    <row r="227" spans="1:5" x14ac:dyDescent="0.45">
      <c r="A227">
        <v>1948</v>
      </c>
      <c r="B227" t="s">
        <v>240</v>
      </c>
      <c r="C227">
        <f>COUNTIFS(Batting!$A$2:$A$1264, 'HOF''ers'!B227, Batting!$AE$2:$AE$1264, 1)</f>
        <v>0</v>
      </c>
      <c r="D227">
        <f>COUNTIFS(Pitching!$A$2:$A$697, 'HOF''ers'!B227, Pitching!$AB$2:$AB$697, 1)</f>
        <v>1</v>
      </c>
      <c r="E227">
        <f t="shared" si="3"/>
        <v>1</v>
      </c>
    </row>
    <row r="228" spans="1:5" x14ac:dyDescent="0.45">
      <c r="A228">
        <v>1948</v>
      </c>
      <c r="B228" t="s">
        <v>285</v>
      </c>
      <c r="C228">
        <f>COUNTIFS(Batting!$A$2:$A$1264, 'HOF''ers'!B228, Batting!$AE$2:$AE$1264, 1)</f>
        <v>1</v>
      </c>
      <c r="D228">
        <f>COUNTIFS(Pitching!$A$2:$A$697, 'HOF''ers'!B228, Pitching!$AB$2:$AB$697, 1)</f>
        <v>0</v>
      </c>
      <c r="E228">
        <f t="shared" si="3"/>
        <v>1</v>
      </c>
    </row>
    <row r="229" spans="1:5" x14ac:dyDescent="0.45">
      <c r="A229">
        <v>1947</v>
      </c>
      <c r="B229" t="s">
        <v>111</v>
      </c>
      <c r="C229">
        <f>COUNTIFS(Batting!$A$2:$A$1264, 'HOF''ers'!B229, Batting!$AE$2:$AE$1264, 1)</f>
        <v>1</v>
      </c>
      <c r="D229">
        <f>COUNTIFS(Pitching!$A$2:$A$697, 'HOF''ers'!B229, Pitching!$AB$2:$AB$697, 1)</f>
        <v>0</v>
      </c>
      <c r="E229">
        <f t="shared" si="3"/>
        <v>1</v>
      </c>
    </row>
    <row r="230" spans="1:5" x14ac:dyDescent="0.45">
      <c r="A230">
        <v>1947</v>
      </c>
      <c r="B230" t="s">
        <v>147</v>
      </c>
      <c r="C230">
        <f>COUNTIFS(Batting!$A$2:$A$1264, 'HOF''ers'!B230, Batting!$AE$2:$AE$1264, 1)</f>
        <v>1</v>
      </c>
      <c r="D230">
        <f>COUNTIFS(Pitching!$A$2:$A$697, 'HOF''ers'!B230, Pitching!$AB$2:$AB$697, 1)</f>
        <v>0</v>
      </c>
      <c r="E230">
        <f t="shared" si="3"/>
        <v>1</v>
      </c>
    </row>
    <row r="231" spans="1:5" x14ac:dyDescent="0.45">
      <c r="A231">
        <v>1947</v>
      </c>
      <c r="B231" t="s">
        <v>162</v>
      </c>
      <c r="C231">
        <f>COUNTIFS(Batting!$A$2:$A$1264, 'HOF''ers'!B231, Batting!$AE$2:$AE$1264, 1)</f>
        <v>0</v>
      </c>
      <c r="D231">
        <f>COUNTIFS(Pitching!$A$2:$A$697, 'HOF''ers'!B231, Pitching!$AB$2:$AB$697, 1)</f>
        <v>1</v>
      </c>
      <c r="E231">
        <f t="shared" si="3"/>
        <v>1</v>
      </c>
    </row>
    <row r="232" spans="1:5" x14ac:dyDescent="0.45">
      <c r="A232">
        <v>1947</v>
      </c>
      <c r="B232" t="s">
        <v>175</v>
      </c>
      <c r="C232">
        <f>COUNTIFS(Batting!$A$2:$A$1264, 'HOF''ers'!B232, Batting!$AE$2:$AE$1264, 1)</f>
        <v>0</v>
      </c>
      <c r="D232">
        <f>COUNTIFS(Pitching!$A$2:$A$697, 'HOF''ers'!B232, Pitching!$AB$2:$AB$697, 1)</f>
        <v>1</v>
      </c>
      <c r="E232">
        <f t="shared" si="3"/>
        <v>1</v>
      </c>
    </row>
    <row r="233" spans="1:5" x14ac:dyDescent="0.45">
      <c r="A233">
        <v>1946</v>
      </c>
      <c r="B233" t="s">
        <v>96</v>
      </c>
      <c r="C233">
        <f>COUNTIFS(Batting!$A$2:$A$1264, 'HOF''ers'!B233, Batting!$AE$2:$AE$1264, 1)</f>
        <v>1</v>
      </c>
      <c r="D233">
        <f>COUNTIFS(Pitching!$A$2:$A$697, 'HOF''ers'!B233, Pitching!$AB$2:$AB$697, 1)</f>
        <v>0</v>
      </c>
      <c r="E233">
        <f t="shared" si="3"/>
        <v>1</v>
      </c>
    </row>
    <row r="234" spans="1:5" x14ac:dyDescent="0.45">
      <c r="A234">
        <v>1946</v>
      </c>
      <c r="B234" t="s">
        <v>104</v>
      </c>
      <c r="C234">
        <f>COUNTIFS(Batting!$A$2:$A$1264, 'HOF''ers'!B234, Batting!$AE$2:$AE$1264, 1)</f>
        <v>1</v>
      </c>
      <c r="D234">
        <f>COUNTIFS(Pitching!$A$2:$A$697, 'HOF''ers'!B234, Pitching!$AB$2:$AB$697, 1)</f>
        <v>0</v>
      </c>
      <c r="E234">
        <f t="shared" si="3"/>
        <v>1</v>
      </c>
    </row>
    <row r="235" spans="1:5" x14ac:dyDescent="0.45">
      <c r="A235">
        <v>1946</v>
      </c>
      <c r="B235" t="s">
        <v>105</v>
      </c>
      <c r="C235">
        <f>COUNTIFS(Batting!$A$2:$A$1264, 'HOF''ers'!B235, Batting!$AE$2:$AE$1264, 1)</f>
        <v>0</v>
      </c>
      <c r="D235">
        <f>COUNTIFS(Pitching!$A$2:$A$697, 'HOF''ers'!B235, Pitching!$AB$2:$AB$697, 1)</f>
        <v>1</v>
      </c>
      <c r="E235">
        <f t="shared" si="3"/>
        <v>1</v>
      </c>
    </row>
    <row r="236" spans="1:5" x14ac:dyDescent="0.45">
      <c r="A236">
        <v>1946</v>
      </c>
      <c r="B236" t="s">
        <v>135</v>
      </c>
      <c r="C236">
        <f>COUNTIFS(Batting!$A$2:$A$1264, 'HOF''ers'!B236, Batting!$AE$2:$AE$1264, 1)</f>
        <v>1</v>
      </c>
      <c r="D236">
        <f>COUNTIFS(Pitching!$A$2:$A$697, 'HOF''ers'!B236, Pitching!$AB$2:$AB$697, 1)</f>
        <v>0</v>
      </c>
      <c r="E236">
        <f t="shared" si="3"/>
        <v>1</v>
      </c>
    </row>
    <row r="237" spans="1:5" x14ac:dyDescent="0.45">
      <c r="A237">
        <v>1946</v>
      </c>
      <c r="B237" t="s">
        <v>217</v>
      </c>
      <c r="C237">
        <f>COUNTIFS(Batting!$A$2:$A$1264, 'HOF''ers'!B237, Batting!$AE$2:$AE$1264, 1)</f>
        <v>1</v>
      </c>
      <c r="D237">
        <f>COUNTIFS(Pitching!$A$2:$A$697, 'HOF''ers'!B237, Pitching!$AB$2:$AB$697, 1)</f>
        <v>0</v>
      </c>
      <c r="E237">
        <f t="shared" si="3"/>
        <v>1</v>
      </c>
    </row>
    <row r="238" spans="1:5" x14ac:dyDescent="0.45">
      <c r="A238">
        <v>1946</v>
      </c>
      <c r="B238" t="s">
        <v>219</v>
      </c>
      <c r="C238">
        <f>COUNTIFS(Batting!$A$2:$A$1264, 'HOF''ers'!B238, Batting!$AE$2:$AE$1264, 1)</f>
        <v>0</v>
      </c>
      <c r="D238">
        <f>COUNTIFS(Pitching!$A$2:$A$697, 'HOF''ers'!B238, Pitching!$AB$2:$AB$697, 1)</f>
        <v>1</v>
      </c>
      <c r="E238">
        <f t="shared" si="3"/>
        <v>1</v>
      </c>
    </row>
    <row r="239" spans="1:5" x14ac:dyDescent="0.45">
      <c r="A239">
        <v>1946</v>
      </c>
      <c r="B239" t="s">
        <v>243</v>
      </c>
      <c r="C239">
        <f>COUNTIFS(Batting!$A$2:$A$1264, 'HOF''ers'!B239, Batting!$AE$2:$AE$1264, 1)</f>
        <v>0</v>
      </c>
      <c r="D239">
        <f>COUNTIFS(Pitching!$A$2:$A$697, 'HOF''ers'!B239, Pitching!$AB$2:$AB$697, 1)</f>
        <v>1</v>
      </c>
      <c r="E239">
        <f t="shared" si="3"/>
        <v>1</v>
      </c>
    </row>
    <row r="240" spans="1:5" x14ac:dyDescent="0.45">
      <c r="A240">
        <v>1946</v>
      </c>
      <c r="B240" t="s">
        <v>283</v>
      </c>
      <c r="C240">
        <f>COUNTIFS(Batting!$A$2:$A$1264, 'HOF''ers'!B240, Batting!$AE$2:$AE$1264, 1)</f>
        <v>1</v>
      </c>
      <c r="D240">
        <f>COUNTIFS(Pitching!$A$2:$A$697, 'HOF''ers'!B240, Pitching!$AB$2:$AB$697, 1)</f>
        <v>0</v>
      </c>
      <c r="E240">
        <f t="shared" si="3"/>
        <v>1</v>
      </c>
    </row>
    <row r="241" spans="1:5" x14ac:dyDescent="0.45">
      <c r="A241">
        <v>1946</v>
      </c>
      <c r="B241" t="s">
        <v>288</v>
      </c>
      <c r="C241">
        <f>COUNTIFS(Batting!$A$2:$A$1264, 'HOF''ers'!B241, Batting!$AE$2:$AE$1264, 1)</f>
        <v>0</v>
      </c>
      <c r="D241">
        <f>COUNTIFS(Pitching!$A$2:$A$697, 'HOF''ers'!B241, Pitching!$AB$2:$AB$697, 1)</f>
        <v>1</v>
      </c>
      <c r="E241">
        <f t="shared" si="3"/>
        <v>1</v>
      </c>
    </row>
    <row r="242" spans="1:5" x14ac:dyDescent="0.45">
      <c r="A242">
        <v>1946</v>
      </c>
      <c r="B242" t="s">
        <v>291</v>
      </c>
      <c r="C242">
        <f>COUNTIFS(Batting!$A$2:$A$1264, 'HOF''ers'!B242, Batting!$AE$2:$AE$1264, 1)</f>
        <v>0</v>
      </c>
      <c r="D242">
        <f>COUNTIFS(Pitching!$A$2:$A$697, 'HOF''ers'!B242, Pitching!$AB$2:$AB$697, 1)</f>
        <v>1</v>
      </c>
      <c r="E242">
        <f t="shared" si="3"/>
        <v>1</v>
      </c>
    </row>
    <row r="243" spans="1:5" x14ac:dyDescent="0.45">
      <c r="A243">
        <v>1945</v>
      </c>
      <c r="B243" t="s">
        <v>88</v>
      </c>
      <c r="C243">
        <f>COUNTIFS(Batting!$A$2:$A$1264, 'HOF''ers'!B243, Batting!$AE$2:$AE$1264, 1)</f>
        <v>1</v>
      </c>
      <c r="D243">
        <f>COUNTIFS(Pitching!$A$2:$A$697, 'HOF''ers'!B243, Pitching!$AB$2:$AB$697, 1)</f>
        <v>0</v>
      </c>
      <c r="E243">
        <f t="shared" si="3"/>
        <v>1</v>
      </c>
    </row>
    <row r="244" spans="1:5" x14ac:dyDescent="0.45">
      <c r="A244">
        <v>1945</v>
      </c>
      <c r="B244" t="s">
        <v>92</v>
      </c>
      <c r="C244">
        <f>COUNTIFS(Batting!$A$2:$A$1264, 'HOF''ers'!B244, Batting!$AE$2:$AE$1264, 1)</f>
        <v>1</v>
      </c>
      <c r="D244">
        <f>COUNTIFS(Pitching!$A$2:$A$697, 'HOF''ers'!B244, Pitching!$AB$2:$AB$697, 1)</f>
        <v>0</v>
      </c>
      <c r="E244">
        <f t="shared" si="3"/>
        <v>1</v>
      </c>
    </row>
    <row r="245" spans="1:5" x14ac:dyDescent="0.45">
      <c r="A245">
        <v>1945</v>
      </c>
      <c r="B245" t="s">
        <v>106</v>
      </c>
      <c r="C245">
        <f>COUNTIFS(Batting!$A$2:$A$1264, 'HOF''ers'!B245, Batting!$AE$2:$AE$1264, 1)</f>
        <v>1</v>
      </c>
      <c r="D245">
        <f>COUNTIFS(Pitching!$A$2:$A$697, 'HOF''ers'!B245, Pitching!$AB$2:$AB$697, 1)</f>
        <v>0</v>
      </c>
      <c r="E245">
        <f t="shared" si="3"/>
        <v>1</v>
      </c>
    </row>
    <row r="246" spans="1:5" x14ac:dyDescent="0.45">
      <c r="A246">
        <v>1945</v>
      </c>
      <c r="B246" t="s">
        <v>114</v>
      </c>
      <c r="C246">
        <f>COUNTIFS(Batting!$A$2:$A$1264, 'HOF''ers'!B246, Batting!$AE$2:$AE$1264, 1)</f>
        <v>1</v>
      </c>
      <c r="D246">
        <f>COUNTIFS(Pitching!$A$2:$A$697, 'HOF''ers'!B246, Pitching!$AB$2:$AB$697, 1)</f>
        <v>0</v>
      </c>
      <c r="E246">
        <f t="shared" si="3"/>
        <v>1</v>
      </c>
    </row>
    <row r="247" spans="1:5" x14ac:dyDescent="0.45">
      <c r="A247">
        <v>1945</v>
      </c>
      <c r="B247" t="s">
        <v>125</v>
      </c>
      <c r="C247">
        <f>COUNTIFS(Batting!$A$2:$A$1264, 'HOF''ers'!B247, Batting!$AE$2:$AE$1264, 1)</f>
        <v>1</v>
      </c>
      <c r="D247">
        <f>COUNTIFS(Pitching!$A$2:$A$697, 'HOF''ers'!B247, Pitching!$AB$2:$AB$697, 1)</f>
        <v>0</v>
      </c>
      <c r="E247">
        <f t="shared" si="3"/>
        <v>1</v>
      </c>
    </row>
    <row r="248" spans="1:5" x14ac:dyDescent="0.45">
      <c r="A248">
        <v>1945</v>
      </c>
      <c r="B248" t="s">
        <v>133</v>
      </c>
      <c r="C248">
        <f>COUNTIFS(Batting!$A$2:$A$1264, 'HOF''ers'!B248, Batting!$AE$2:$AE$1264, 1)</f>
        <v>1</v>
      </c>
      <c r="D248">
        <f>COUNTIFS(Pitching!$A$2:$A$697, 'HOF''ers'!B248, Pitching!$AB$2:$AB$697, 1)</f>
        <v>0</v>
      </c>
      <c r="E248">
        <f t="shared" si="3"/>
        <v>1</v>
      </c>
    </row>
    <row r="249" spans="1:5" x14ac:dyDescent="0.45">
      <c r="A249">
        <v>1945</v>
      </c>
      <c r="B249" t="s">
        <v>182</v>
      </c>
      <c r="C249">
        <f>COUNTIFS(Batting!$A$2:$A$1264, 'HOF''ers'!B249, Batting!$AE$2:$AE$1264, 1)</f>
        <v>1</v>
      </c>
      <c r="D249">
        <f>COUNTIFS(Pitching!$A$2:$A$697, 'HOF''ers'!B249, Pitching!$AB$2:$AB$697, 1)</f>
        <v>0</v>
      </c>
      <c r="E249">
        <f t="shared" si="3"/>
        <v>1</v>
      </c>
    </row>
    <row r="250" spans="1:5" x14ac:dyDescent="0.45">
      <c r="A250">
        <v>1945</v>
      </c>
      <c r="B250" t="s">
        <v>193</v>
      </c>
      <c r="C250">
        <f>COUNTIFS(Batting!$A$2:$A$1264, 'HOF''ers'!B250, Batting!$AE$2:$AE$1264, 1)</f>
        <v>1</v>
      </c>
      <c r="D250">
        <f>COUNTIFS(Pitching!$A$2:$A$697, 'HOF''ers'!B250, Pitching!$AB$2:$AB$697, 1)</f>
        <v>0</v>
      </c>
      <c r="E250">
        <f t="shared" si="3"/>
        <v>1</v>
      </c>
    </row>
    <row r="251" spans="1:5" x14ac:dyDescent="0.45">
      <c r="A251">
        <v>1945</v>
      </c>
      <c r="B251" t="s">
        <v>235</v>
      </c>
      <c r="C251">
        <f>COUNTIFS(Batting!$A$2:$A$1264, 'HOF''ers'!B251, Batting!$AE$2:$AE$1264, 1)</f>
        <v>1</v>
      </c>
      <c r="D251">
        <f>COUNTIFS(Pitching!$A$2:$A$697, 'HOF''ers'!B251, Pitching!$AB$2:$AB$697, 1)</f>
        <v>0</v>
      </c>
      <c r="E251">
        <f t="shared" ref="E251:E268" si="4">IF(SUM(C251:D251)&gt;0, 1, 0)</f>
        <v>1</v>
      </c>
    </row>
    <row r="252" spans="1:5" x14ac:dyDescent="0.45">
      <c r="A252">
        <v>1942</v>
      </c>
      <c r="B252" t="s">
        <v>173</v>
      </c>
      <c r="C252">
        <f>COUNTIFS(Batting!$A$2:$A$1264, 'HOF''ers'!B252, Batting!$AE$2:$AE$1264, 1)</f>
        <v>1</v>
      </c>
      <c r="D252">
        <f>COUNTIFS(Pitching!$A$2:$A$697, 'HOF''ers'!B252, Pitching!$AB$2:$AB$697, 1)</f>
        <v>0</v>
      </c>
      <c r="E252">
        <f t="shared" si="4"/>
        <v>1</v>
      </c>
    </row>
    <row r="253" spans="1:5" x14ac:dyDescent="0.45">
      <c r="A253">
        <v>1939</v>
      </c>
      <c r="B253" t="s">
        <v>68</v>
      </c>
      <c r="C253">
        <f>COUNTIFS(Batting!$A$2:$A$1264, 'HOF''ers'!B253, Batting!$AE$2:$AE$1264, 1)</f>
        <v>1</v>
      </c>
      <c r="D253">
        <f>COUNTIFS(Pitching!$A$2:$A$697, 'HOF''ers'!B253, Pitching!$AB$2:$AB$697, 1)</f>
        <v>0</v>
      </c>
      <c r="E253">
        <f t="shared" si="4"/>
        <v>1</v>
      </c>
    </row>
    <row r="254" spans="1:5" x14ac:dyDescent="0.45">
      <c r="A254">
        <v>1939</v>
      </c>
      <c r="B254" t="s">
        <v>113</v>
      </c>
      <c r="C254">
        <f>COUNTIFS(Batting!$A$2:$A$1264, 'HOF''ers'!B254, Batting!$AE$2:$AE$1264, 1)</f>
        <v>1</v>
      </c>
      <c r="D254">
        <f>COUNTIFS(Pitching!$A$2:$A$697, 'HOF''ers'!B254, Pitching!$AB$2:$AB$697, 1)</f>
        <v>0</v>
      </c>
      <c r="E254">
        <f t="shared" si="4"/>
        <v>1</v>
      </c>
    </row>
    <row r="255" spans="1:5" x14ac:dyDescent="0.45">
      <c r="A255">
        <v>1939</v>
      </c>
      <c r="B255" t="s">
        <v>136</v>
      </c>
      <c r="C255">
        <f>COUNTIFS(Batting!$A$2:$A$1264, 'HOF''ers'!B255, Batting!$AE$2:$AE$1264, 1)</f>
        <v>1</v>
      </c>
      <c r="D255">
        <f>COUNTIFS(Pitching!$A$2:$A$697, 'HOF''ers'!B255, Pitching!$AB$2:$AB$697, 1)</f>
        <v>0</v>
      </c>
      <c r="E255">
        <f t="shared" si="4"/>
        <v>1</v>
      </c>
    </row>
    <row r="256" spans="1:5" x14ac:dyDescent="0.45">
      <c r="A256">
        <v>1939</v>
      </c>
      <c r="B256" t="s">
        <v>152</v>
      </c>
      <c r="C256">
        <f>COUNTIFS(Batting!$A$2:$A$1264, 'HOF''ers'!B256, Batting!$AE$2:$AE$1264, 1)</f>
        <v>1</v>
      </c>
      <c r="D256">
        <f>COUNTIFS(Pitching!$A$2:$A$697, 'HOF''ers'!B256, Pitching!$AB$2:$AB$697, 1)</f>
        <v>0</v>
      </c>
      <c r="E256">
        <f t="shared" si="4"/>
        <v>1</v>
      </c>
    </row>
    <row r="257" spans="1:5" x14ac:dyDescent="0.45">
      <c r="A257">
        <v>1939</v>
      </c>
      <c r="B257" t="s">
        <v>189</v>
      </c>
      <c r="C257">
        <f>COUNTIFS(Batting!$A$2:$A$1264, 'HOF''ers'!B257, Batting!$AE$2:$AE$1264, 1)</f>
        <v>1</v>
      </c>
      <c r="D257">
        <f>COUNTIFS(Pitching!$A$2:$A$697, 'HOF''ers'!B257, Pitching!$AB$2:$AB$697, 1)</f>
        <v>0</v>
      </c>
      <c r="E257">
        <f t="shared" si="4"/>
        <v>1</v>
      </c>
    </row>
    <row r="258" spans="1:5" x14ac:dyDescent="0.45">
      <c r="A258">
        <v>1939</v>
      </c>
      <c r="B258" t="s">
        <v>245</v>
      </c>
      <c r="C258">
        <f>COUNTIFS(Batting!$A$2:$A$1264, 'HOF''ers'!B258, Batting!$AE$2:$AE$1264, 1)</f>
        <v>0</v>
      </c>
      <c r="D258">
        <f>COUNTIFS(Pitching!$A$2:$A$697, 'HOF''ers'!B258, Pitching!$AB$2:$AB$697, 1)</f>
        <v>1</v>
      </c>
      <c r="E258">
        <f t="shared" si="4"/>
        <v>1</v>
      </c>
    </row>
    <row r="259" spans="1:5" x14ac:dyDescent="0.45">
      <c r="A259">
        <v>1939</v>
      </c>
      <c r="B259" t="s">
        <v>271</v>
      </c>
      <c r="C259">
        <f>COUNTIFS(Batting!$A$2:$A$1264, 'HOF''ers'!B259, Batting!$AE$2:$AE$1264, 1)</f>
        <v>1</v>
      </c>
      <c r="D259">
        <f>COUNTIFS(Pitching!$A$2:$A$697, 'HOF''ers'!B259, Pitching!$AB$2:$AB$697, 1)</f>
        <v>0</v>
      </c>
      <c r="E259">
        <f t="shared" si="4"/>
        <v>1</v>
      </c>
    </row>
    <row r="260" spans="1:5" x14ac:dyDescent="0.45">
      <c r="A260">
        <v>1938</v>
      </c>
      <c r="B260" t="s">
        <v>67</v>
      </c>
      <c r="C260">
        <f>COUNTIFS(Batting!$A$2:$A$1264, 'HOF''ers'!B260, Batting!$AE$2:$AE$1264, 1)</f>
        <v>0</v>
      </c>
      <c r="D260">
        <f>COUNTIFS(Pitching!$A$2:$A$697, 'HOF''ers'!B260, Pitching!$AB$2:$AB$697, 1)</f>
        <v>1</v>
      </c>
      <c r="E260">
        <f t="shared" si="4"/>
        <v>1</v>
      </c>
    </row>
    <row r="261" spans="1:5" x14ac:dyDescent="0.45">
      <c r="A261">
        <v>1937</v>
      </c>
      <c r="B261" t="s">
        <v>199</v>
      </c>
      <c r="C261">
        <f>COUNTIFS(Batting!$A$2:$A$1264, 'HOF''ers'!B261, Batting!$AE$2:$AE$1264, 1)</f>
        <v>1</v>
      </c>
      <c r="D261">
        <f>COUNTIFS(Pitching!$A$2:$A$697, 'HOF''ers'!B261, Pitching!$AB$2:$AB$697, 1)</f>
        <v>0</v>
      </c>
      <c r="E261">
        <f t="shared" si="4"/>
        <v>1</v>
      </c>
    </row>
    <row r="262" spans="1:5" x14ac:dyDescent="0.45">
      <c r="A262">
        <v>1937</v>
      </c>
      <c r="B262" t="s">
        <v>277</v>
      </c>
      <c r="C262">
        <f>COUNTIFS(Batting!$A$2:$A$1264, 'HOF''ers'!B262, Batting!$AE$2:$AE$1264, 1)</f>
        <v>1</v>
      </c>
      <c r="D262">
        <f>COUNTIFS(Pitching!$A$2:$A$697, 'HOF''ers'!B262, Pitching!$AB$2:$AB$697, 1)</f>
        <v>0</v>
      </c>
      <c r="E262">
        <f t="shared" si="4"/>
        <v>1</v>
      </c>
    </row>
    <row r="263" spans="1:5" x14ac:dyDescent="0.45">
      <c r="A263">
        <v>1937</v>
      </c>
      <c r="B263" t="s">
        <v>306</v>
      </c>
      <c r="C263">
        <f>COUNTIFS(Batting!$A$2:$A$1264, 'HOF''ers'!B263, Batting!$AE$2:$AE$1264, 1)</f>
        <v>0</v>
      </c>
      <c r="D263">
        <f>COUNTIFS(Pitching!$A$2:$A$697, 'HOF''ers'!B263, Pitching!$AB$2:$AB$697, 1)</f>
        <v>1</v>
      </c>
      <c r="E263">
        <f t="shared" si="4"/>
        <v>1</v>
      </c>
    </row>
    <row r="264" spans="1:5" x14ac:dyDescent="0.45">
      <c r="A264">
        <v>1936</v>
      </c>
      <c r="B264" t="s">
        <v>110</v>
      </c>
      <c r="C264">
        <f>COUNTIFS(Batting!$A$2:$A$1264, 'HOF''ers'!B264, Batting!$AE$2:$AE$1264, 1)</f>
        <v>1</v>
      </c>
      <c r="D264">
        <f>COUNTIFS(Pitching!$A$2:$A$697, 'HOF''ers'!B264, Pitching!$AB$2:$AB$697, 1)</f>
        <v>0</v>
      </c>
      <c r="E264">
        <f t="shared" si="4"/>
        <v>1</v>
      </c>
    </row>
    <row r="265" spans="1:5" x14ac:dyDescent="0.45">
      <c r="A265">
        <v>1936</v>
      </c>
      <c r="B265" t="s">
        <v>183</v>
      </c>
      <c r="C265">
        <f>COUNTIFS(Batting!$A$2:$A$1264, 'HOF''ers'!B265, Batting!$AE$2:$AE$1264, 1)</f>
        <v>0</v>
      </c>
      <c r="D265">
        <f>COUNTIFS(Pitching!$A$2:$A$697, 'HOF''ers'!B265, Pitching!$AB$2:$AB$697, 1)</f>
        <v>1</v>
      </c>
      <c r="E265">
        <f t="shared" si="4"/>
        <v>1</v>
      </c>
    </row>
    <row r="266" spans="1:5" x14ac:dyDescent="0.45">
      <c r="A266">
        <v>1936</v>
      </c>
      <c r="B266" t="s">
        <v>212</v>
      </c>
      <c r="C266">
        <f>COUNTIFS(Batting!$A$2:$A$1264, 'HOF''ers'!B266, Batting!$AE$2:$AE$1264, 1)</f>
        <v>0</v>
      </c>
      <c r="D266">
        <f>COUNTIFS(Pitching!$A$2:$A$697, 'HOF''ers'!B266, Pitching!$AB$2:$AB$697, 1)</f>
        <v>1</v>
      </c>
      <c r="E266">
        <f t="shared" si="4"/>
        <v>1</v>
      </c>
    </row>
    <row r="267" spans="1:5" x14ac:dyDescent="0.45">
      <c r="A267">
        <v>1936</v>
      </c>
      <c r="B267" t="s">
        <v>259</v>
      </c>
      <c r="C267">
        <f>COUNTIFS(Batting!$A$2:$A$1264, 'HOF''ers'!B267, Batting!$AE$2:$AE$1264, 1)</f>
        <v>1</v>
      </c>
      <c r="D267">
        <f>COUNTIFS(Pitching!$A$2:$A$697, 'HOF''ers'!B267, Pitching!$AB$2:$AB$697, 1)</f>
        <v>0</v>
      </c>
      <c r="E267">
        <f t="shared" si="4"/>
        <v>1</v>
      </c>
    </row>
    <row r="268" spans="1:5" x14ac:dyDescent="0.45">
      <c r="A268">
        <v>1936</v>
      </c>
      <c r="B268" t="s">
        <v>289</v>
      </c>
      <c r="C268">
        <f>COUNTIFS(Batting!$A$2:$A$1264, 'HOF''ers'!B268, Batting!$AE$2:$AE$1264, 1)</f>
        <v>1</v>
      </c>
      <c r="D268">
        <f>COUNTIFS(Pitching!$A$2:$A$697, 'HOF''ers'!B268, Pitching!$AB$2:$AB$697, 1)</f>
        <v>0</v>
      </c>
      <c r="E268">
        <f t="shared" si="4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CBC8-33E3-4FF3-9494-7630309F68F6}">
  <dimension ref="A1:AJ1264"/>
  <sheetViews>
    <sheetView topLeftCell="B1238" workbookViewId="0">
      <selection activeCell="T2" sqref="T2:T1264"/>
    </sheetView>
  </sheetViews>
  <sheetFormatPr defaultRowHeight="14.25" x14ac:dyDescent="0.45"/>
  <cols>
    <col min="1" max="1" width="22.3984375" customWidth="1"/>
    <col min="34" max="34" width="15.73046875" customWidth="1"/>
  </cols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314</v>
      </c>
      <c r="R1" t="s">
        <v>315</v>
      </c>
      <c r="S1" t="s">
        <v>16</v>
      </c>
      <c r="T1" t="s">
        <v>2094</v>
      </c>
      <c r="U1" t="s">
        <v>17</v>
      </c>
      <c r="V1" t="s">
        <v>18</v>
      </c>
      <c r="W1" t="s">
        <v>316</v>
      </c>
      <c r="X1" t="s">
        <v>317</v>
      </c>
      <c r="Y1" t="s">
        <v>309</v>
      </c>
      <c r="Z1" t="s">
        <v>19</v>
      </c>
      <c r="AA1" t="s">
        <v>318</v>
      </c>
      <c r="AB1" t="s">
        <v>20</v>
      </c>
      <c r="AC1" t="s">
        <v>21</v>
      </c>
      <c r="AD1" t="s">
        <v>22</v>
      </c>
      <c r="AE1" t="s">
        <v>1420</v>
      </c>
      <c r="AF1" s="2" t="s">
        <v>1421</v>
      </c>
      <c r="AG1" s="2" t="s">
        <v>2070</v>
      </c>
      <c r="AH1" t="s">
        <v>23</v>
      </c>
      <c r="AI1" t="s">
        <v>24</v>
      </c>
      <c r="AJ1" t="s">
        <v>25</v>
      </c>
    </row>
    <row r="2" spans="1:36" x14ac:dyDescent="0.45">
      <c r="A2" t="s">
        <v>323</v>
      </c>
      <c r="B2" t="s">
        <v>27</v>
      </c>
      <c r="C2">
        <v>2831</v>
      </c>
      <c r="D2">
        <v>10472</v>
      </c>
      <c r="E2">
        <v>12046</v>
      </c>
      <c r="F2">
        <v>3020</v>
      </c>
      <c r="G2">
        <v>569</v>
      </c>
      <c r="H2">
        <v>1835</v>
      </c>
      <c r="I2">
        <v>97</v>
      </c>
      <c r="J2">
        <v>0.28838808199999999</v>
      </c>
      <c r="K2">
        <v>0.11231944200000001</v>
      </c>
      <c r="L2">
        <v>0.11190436600000001</v>
      </c>
      <c r="M2">
        <v>0.37070900099999998</v>
      </c>
      <c r="N2">
        <v>0.514514896</v>
      </c>
      <c r="O2">
        <v>0.88522389700000004</v>
      </c>
      <c r="P2">
        <v>0.37978924383290003</v>
      </c>
      <c r="Q2">
        <v>454.00172119587398</v>
      </c>
      <c r="R2">
        <v>46.369035720825103</v>
      </c>
      <c r="S2">
        <v>69.985604684286699</v>
      </c>
      <c r="T2">
        <f>(S2/C2)*162</f>
        <v>4.0048279614462894</v>
      </c>
      <c r="U2">
        <v>129.92451463730799</v>
      </c>
      <c r="V2">
        <v>42.256528469733802</v>
      </c>
      <c r="W2">
        <v>-2.5356007650804799</v>
      </c>
      <c r="X2">
        <v>-11.1780632662848</v>
      </c>
      <c r="Y2">
        <v>-145.37192970514201</v>
      </c>
      <c r="Z2">
        <v>0.72193682908255097</v>
      </c>
      <c r="AA2">
        <v>-13.800000071525499</v>
      </c>
      <c r="AB2">
        <v>107.93489288875</v>
      </c>
      <c r="AC2">
        <v>110.161447029793</v>
      </c>
      <c r="AD2">
        <v>122.994778381798</v>
      </c>
      <c r="AE2">
        <v>0</v>
      </c>
      <c r="AF2" s="2">
        <v>1</v>
      </c>
      <c r="AG2" s="2">
        <v>0</v>
      </c>
      <c r="AH2" t="s">
        <v>323</v>
      </c>
      <c r="AI2">
        <v>1266</v>
      </c>
      <c r="AJ2">
        <v>120191</v>
      </c>
    </row>
    <row r="3" spans="1:36" x14ac:dyDescent="0.45">
      <c r="A3" t="s">
        <v>326</v>
      </c>
      <c r="B3" t="s">
        <v>27</v>
      </c>
      <c r="C3">
        <v>2951</v>
      </c>
      <c r="D3">
        <v>9720</v>
      </c>
      <c r="E3">
        <v>11229</v>
      </c>
      <c r="F3">
        <v>2716</v>
      </c>
      <c r="G3">
        <v>292</v>
      </c>
      <c r="H3">
        <v>1466</v>
      </c>
      <c r="I3">
        <v>47</v>
      </c>
      <c r="J3">
        <v>0.27942386800000002</v>
      </c>
      <c r="K3">
        <v>0.111764182</v>
      </c>
      <c r="L3">
        <v>7.9080950999999997E-2</v>
      </c>
      <c r="M3">
        <v>0.36248098000000001</v>
      </c>
      <c r="N3">
        <v>0.43055555499999998</v>
      </c>
      <c r="O3">
        <v>0.79303653500000004</v>
      </c>
      <c r="P3">
        <v>0.35344123484766898</v>
      </c>
      <c r="Q3">
        <v>282.73461001175502</v>
      </c>
      <c r="R3">
        <v>-57</v>
      </c>
      <c r="S3">
        <v>47.900863248149498</v>
      </c>
      <c r="T3">
        <f t="shared" ref="T3:T66" si="0">(S3/C3)*162</f>
        <v>2.6295966947476175</v>
      </c>
      <c r="U3">
        <v>122.39553268210901</v>
      </c>
      <c r="V3">
        <v>17.6404141336679</v>
      </c>
      <c r="W3">
        <v>3.6609221511082399</v>
      </c>
      <c r="X3">
        <v>-0.51189356446047896</v>
      </c>
      <c r="Y3">
        <v>-215.972155451774</v>
      </c>
      <c r="Z3">
        <v>-0.51189356446047896</v>
      </c>
      <c r="AB3">
        <v>106.984128075847</v>
      </c>
      <c r="AC3">
        <v>110.948395222599</v>
      </c>
      <c r="AD3">
        <v>111.763736271781</v>
      </c>
      <c r="AE3">
        <v>0</v>
      </c>
      <c r="AF3" s="2">
        <v>1</v>
      </c>
      <c r="AG3" s="2">
        <v>0</v>
      </c>
      <c r="AH3" t="s">
        <v>326</v>
      </c>
      <c r="AI3">
        <v>1012440</v>
      </c>
      <c r="AJ3">
        <v>122699</v>
      </c>
    </row>
    <row r="4" spans="1:36" x14ac:dyDescent="0.45">
      <c r="A4" t="s">
        <v>329</v>
      </c>
      <c r="B4" t="s">
        <v>27</v>
      </c>
      <c r="C4">
        <v>2576</v>
      </c>
      <c r="D4">
        <v>9217</v>
      </c>
      <c r="E4">
        <v>10947</v>
      </c>
      <c r="F4">
        <v>2689</v>
      </c>
      <c r="G4">
        <v>509</v>
      </c>
      <c r="H4">
        <v>1676</v>
      </c>
      <c r="I4">
        <v>253</v>
      </c>
      <c r="J4">
        <v>0.29174351700000001</v>
      </c>
      <c r="K4">
        <v>0.134740111</v>
      </c>
      <c r="L4">
        <v>0.106969946</v>
      </c>
      <c r="M4">
        <v>0.39303346099999997</v>
      </c>
      <c r="N4">
        <v>0.51394162899999996</v>
      </c>
      <c r="O4">
        <v>0.90697508999999998</v>
      </c>
      <c r="P4">
        <v>0.39133503295751398</v>
      </c>
      <c r="Q4">
        <v>565.97875742780502</v>
      </c>
      <c r="R4">
        <v>-205.42482656240401</v>
      </c>
      <c r="S4">
        <v>62.122647496228801</v>
      </c>
      <c r="T4">
        <f t="shared" si="0"/>
        <v>3.9067814031013453</v>
      </c>
      <c r="U4">
        <v>140.83532926271101</v>
      </c>
      <c r="V4">
        <v>61.549334943294497</v>
      </c>
      <c r="W4">
        <v>-3.5662085144892401</v>
      </c>
      <c r="X4">
        <v>9.7102219999942392</v>
      </c>
      <c r="Y4">
        <v>-300.880181536078</v>
      </c>
      <c r="Z4">
        <v>4.0102212966594299</v>
      </c>
      <c r="AA4">
        <v>5.0000005513429597</v>
      </c>
      <c r="AB4">
        <v>108.76823461524999</v>
      </c>
      <c r="AC4">
        <v>116.219339083317</v>
      </c>
      <c r="AD4">
        <v>121.92992729317299</v>
      </c>
      <c r="AE4">
        <v>0</v>
      </c>
      <c r="AF4" s="2">
        <v>1</v>
      </c>
      <c r="AG4" s="2">
        <v>0</v>
      </c>
      <c r="AH4" t="s">
        <v>329</v>
      </c>
      <c r="AI4">
        <v>114</v>
      </c>
      <c r="AJ4">
        <v>122111</v>
      </c>
    </row>
    <row r="5" spans="1:36" x14ac:dyDescent="0.45">
      <c r="A5" t="s">
        <v>330</v>
      </c>
      <c r="B5" t="s">
        <v>27</v>
      </c>
      <c r="C5">
        <v>2490</v>
      </c>
      <c r="D5">
        <v>9736</v>
      </c>
      <c r="E5">
        <v>10917</v>
      </c>
      <c r="F5">
        <v>2769</v>
      </c>
      <c r="G5">
        <v>235</v>
      </c>
      <c r="H5">
        <v>1139</v>
      </c>
      <c r="I5">
        <v>408</v>
      </c>
      <c r="J5">
        <v>0.28440838099999999</v>
      </c>
      <c r="K5">
        <v>9.1875056999999996E-2</v>
      </c>
      <c r="L5">
        <v>0.115141522</v>
      </c>
      <c r="M5">
        <v>0.35193370099999999</v>
      </c>
      <c r="N5">
        <v>0.43282662199999999</v>
      </c>
      <c r="O5">
        <v>0.78476032299999998</v>
      </c>
      <c r="P5">
        <v>0.343745227293835</v>
      </c>
      <c r="Q5">
        <v>70.809480565236001</v>
      </c>
      <c r="R5">
        <v>-17.938012272119501</v>
      </c>
      <c r="S5">
        <v>44.374598978801203</v>
      </c>
      <c r="T5">
        <f t="shared" si="0"/>
        <v>2.8870221022352589</v>
      </c>
      <c r="U5">
        <v>105.246542945737</v>
      </c>
      <c r="V5">
        <v>18.754169881343799</v>
      </c>
      <c r="W5">
        <v>5.37347781318344</v>
      </c>
      <c r="X5">
        <v>75.046927184797795</v>
      </c>
      <c r="Y5">
        <v>-72.968340389430494</v>
      </c>
      <c r="Z5">
        <v>33.246926040388601</v>
      </c>
      <c r="AA5">
        <v>19.0000011920928</v>
      </c>
      <c r="AB5">
        <v>105.648662900232</v>
      </c>
      <c r="AC5">
        <v>104.378540812048</v>
      </c>
      <c r="AD5">
        <v>100.951132038708</v>
      </c>
      <c r="AE5">
        <v>0</v>
      </c>
      <c r="AF5" s="2">
        <v>1</v>
      </c>
      <c r="AG5" s="2">
        <v>0</v>
      </c>
      <c r="AH5" t="s">
        <v>330</v>
      </c>
      <c r="AI5">
        <v>185</v>
      </c>
      <c r="AJ5">
        <v>113028</v>
      </c>
    </row>
    <row r="6" spans="1:36" x14ac:dyDescent="0.45">
      <c r="A6" t="s">
        <v>331</v>
      </c>
      <c r="B6" t="s">
        <v>27</v>
      </c>
      <c r="C6">
        <v>2687</v>
      </c>
      <c r="D6">
        <v>8973</v>
      </c>
      <c r="E6">
        <v>10737</v>
      </c>
      <c r="F6">
        <v>2223</v>
      </c>
      <c r="G6">
        <v>414</v>
      </c>
      <c r="H6">
        <v>1354</v>
      </c>
      <c r="I6">
        <v>99</v>
      </c>
      <c r="J6">
        <v>0.24774322900000001</v>
      </c>
      <c r="K6">
        <v>0.14948309500000001</v>
      </c>
      <c r="L6">
        <v>0.13132159800000001</v>
      </c>
      <c r="M6">
        <v>0.36092684200000003</v>
      </c>
      <c r="N6">
        <v>0.43084809899999998</v>
      </c>
      <c r="O6">
        <v>0.79177494100000001</v>
      </c>
      <c r="P6">
        <v>0.35509431073214598</v>
      </c>
      <c r="Q6">
        <v>251.35683465267499</v>
      </c>
      <c r="R6">
        <v>36</v>
      </c>
      <c r="S6">
        <v>61.161244713250802</v>
      </c>
      <c r="T6">
        <f t="shared" si="0"/>
        <v>3.6874289704304539</v>
      </c>
      <c r="U6">
        <v>120.135222847961</v>
      </c>
      <c r="V6">
        <v>31.7762170284986</v>
      </c>
      <c r="W6">
        <v>2.0617602668828199</v>
      </c>
      <c r="X6">
        <v>-6.7127575526974397</v>
      </c>
      <c r="Y6">
        <v>-13.5467724576592</v>
      </c>
      <c r="Z6">
        <v>-6.7127575526974397</v>
      </c>
      <c r="AB6">
        <v>94.120854195644995</v>
      </c>
      <c r="AC6">
        <v>109.283142169806</v>
      </c>
      <c r="AD6">
        <v>109.891222974577</v>
      </c>
      <c r="AE6">
        <v>0</v>
      </c>
      <c r="AF6" s="2">
        <v>1</v>
      </c>
      <c r="AG6" s="2">
        <v>0</v>
      </c>
      <c r="AH6" t="s">
        <v>331</v>
      </c>
      <c r="AI6">
        <v>1003864</v>
      </c>
      <c r="AJ6">
        <v>113935</v>
      </c>
    </row>
    <row r="7" spans="1:36" x14ac:dyDescent="0.45">
      <c r="A7" t="s">
        <v>333</v>
      </c>
      <c r="B7" t="s">
        <v>27</v>
      </c>
      <c r="C7">
        <v>2606</v>
      </c>
      <c r="D7">
        <v>8996</v>
      </c>
      <c r="E7">
        <v>10569</v>
      </c>
      <c r="F7">
        <v>2446</v>
      </c>
      <c r="G7">
        <v>385</v>
      </c>
      <c r="H7">
        <v>1384</v>
      </c>
      <c r="I7">
        <v>78</v>
      </c>
      <c r="J7">
        <v>0.27189862100000001</v>
      </c>
      <c r="K7">
        <v>0.13161131600000001</v>
      </c>
      <c r="L7">
        <v>0.160563913</v>
      </c>
      <c r="M7">
        <v>0.36987734100000003</v>
      </c>
      <c r="N7">
        <v>0.47020898100000003</v>
      </c>
      <c r="O7">
        <v>0.840086322</v>
      </c>
      <c r="P7">
        <v>0.37476211799949999</v>
      </c>
      <c r="Q7">
        <v>357.37796516114798</v>
      </c>
      <c r="R7">
        <v>65</v>
      </c>
      <c r="S7">
        <v>65.085097113090995</v>
      </c>
      <c r="T7">
        <f t="shared" si="0"/>
        <v>4.0459653615966005</v>
      </c>
      <c r="U7">
        <v>128.93124818543399</v>
      </c>
      <c r="V7">
        <v>33.702574681490603</v>
      </c>
      <c r="W7">
        <v>-2.59633114923259</v>
      </c>
      <c r="X7">
        <v>-8.9653237208549399</v>
      </c>
      <c r="Y7">
        <v>-68.574990689754401</v>
      </c>
      <c r="Z7">
        <v>-8.9653237208549399</v>
      </c>
      <c r="AB7">
        <v>103.866279054385</v>
      </c>
      <c r="AC7">
        <v>113.02301969861099</v>
      </c>
      <c r="AD7">
        <v>119.55323593013</v>
      </c>
      <c r="AE7">
        <v>0</v>
      </c>
      <c r="AF7" s="2">
        <v>1</v>
      </c>
      <c r="AG7" s="2">
        <v>0</v>
      </c>
      <c r="AH7" t="s">
        <v>333</v>
      </c>
      <c r="AI7">
        <v>1003865</v>
      </c>
      <c r="AJ7">
        <v>113936</v>
      </c>
    </row>
    <row r="8" spans="1:36" x14ac:dyDescent="0.45">
      <c r="A8" t="s">
        <v>334</v>
      </c>
      <c r="B8" t="s">
        <v>27</v>
      </c>
      <c r="C8">
        <v>2591</v>
      </c>
      <c r="D8">
        <v>9157</v>
      </c>
      <c r="E8">
        <v>10531</v>
      </c>
      <c r="F8">
        <v>2591</v>
      </c>
      <c r="G8">
        <v>354</v>
      </c>
      <c r="H8">
        <v>1439</v>
      </c>
      <c r="I8">
        <v>128</v>
      </c>
      <c r="J8">
        <v>0.28295293199999999</v>
      </c>
      <c r="K8">
        <v>0.109676194</v>
      </c>
      <c r="L8">
        <v>0.11565853099999999</v>
      </c>
      <c r="M8">
        <v>0.36660013299999999</v>
      </c>
      <c r="N8">
        <v>0.47886862499999999</v>
      </c>
      <c r="O8">
        <v>0.84546875799999999</v>
      </c>
      <c r="P8">
        <v>0.363994445293644</v>
      </c>
      <c r="Q8">
        <v>248.420468089959</v>
      </c>
      <c r="R8">
        <v>95.656261205673204</v>
      </c>
      <c r="S8">
        <v>55.189318168308397</v>
      </c>
      <c r="T8">
        <f t="shared" si="0"/>
        <v>3.4506636600794902</v>
      </c>
      <c r="U8">
        <v>118.158483509904</v>
      </c>
      <c r="V8">
        <v>30.2018190156668</v>
      </c>
      <c r="W8">
        <v>-3.44399869395812</v>
      </c>
      <c r="X8">
        <v>-19.446065697498799</v>
      </c>
      <c r="Y8">
        <v>-13.777715671807499</v>
      </c>
      <c r="Z8">
        <v>-13.246065769024399</v>
      </c>
      <c r="AA8">
        <v>-7.8000000491738302</v>
      </c>
      <c r="AB8">
        <v>104.940518856525</v>
      </c>
      <c r="AC8">
        <v>107.65687421899401</v>
      </c>
      <c r="AD8">
        <v>111.984263784606</v>
      </c>
      <c r="AE8">
        <v>0</v>
      </c>
      <c r="AF8" s="2">
        <v>1</v>
      </c>
      <c r="AG8" s="2">
        <v>0</v>
      </c>
      <c r="AH8" t="s">
        <v>334</v>
      </c>
      <c r="AI8">
        <v>55</v>
      </c>
      <c r="AJ8">
        <v>114935</v>
      </c>
    </row>
    <row r="9" spans="1:36" x14ac:dyDescent="0.45">
      <c r="A9" t="s">
        <v>335</v>
      </c>
      <c r="B9" t="s">
        <v>27</v>
      </c>
      <c r="C9">
        <v>2583</v>
      </c>
      <c r="D9">
        <v>9397</v>
      </c>
      <c r="E9">
        <v>10460</v>
      </c>
      <c r="F9">
        <v>2548</v>
      </c>
      <c r="G9">
        <v>304</v>
      </c>
      <c r="H9">
        <v>1167</v>
      </c>
      <c r="I9">
        <v>320</v>
      </c>
      <c r="J9">
        <v>0.271150367</v>
      </c>
      <c r="K9">
        <v>8.0688335999999999E-2</v>
      </c>
      <c r="L9">
        <v>0.12418738</v>
      </c>
      <c r="M9">
        <v>0.332240331</v>
      </c>
      <c r="N9">
        <v>0.44237522600000001</v>
      </c>
      <c r="O9">
        <v>0.77461555699999995</v>
      </c>
      <c r="P9">
        <v>0.336484203842079</v>
      </c>
      <c r="Q9">
        <v>49.157712694435801</v>
      </c>
      <c r="R9">
        <v>-32.542991459369603</v>
      </c>
      <c r="S9">
        <v>40.353071295409499</v>
      </c>
      <c r="T9">
        <f t="shared" si="0"/>
        <v>2.5308546457051255</v>
      </c>
      <c r="U9">
        <v>103.66943601947099</v>
      </c>
      <c r="V9">
        <v>9.4886467158794403</v>
      </c>
      <c r="W9">
        <v>-6.5602610110537896</v>
      </c>
      <c r="X9">
        <v>26.9341413451038</v>
      </c>
      <c r="Y9">
        <v>-8.0151041746139509</v>
      </c>
      <c r="Z9">
        <v>13.034141428550299</v>
      </c>
      <c r="AA9">
        <v>9.0999998822808195</v>
      </c>
      <c r="AB9">
        <v>101.187096180037</v>
      </c>
      <c r="AC9">
        <v>98.230631628097001</v>
      </c>
      <c r="AD9">
        <v>104.89821412938799</v>
      </c>
      <c r="AE9">
        <v>0</v>
      </c>
      <c r="AF9" s="2">
        <v>1</v>
      </c>
      <c r="AG9" s="2">
        <v>0</v>
      </c>
      <c r="AH9" t="s">
        <v>335</v>
      </c>
      <c r="AI9">
        <v>54</v>
      </c>
      <c r="AJ9">
        <v>114135</v>
      </c>
    </row>
    <row r="10" spans="1:36" x14ac:dyDescent="0.45">
      <c r="A10" t="s">
        <v>336</v>
      </c>
      <c r="B10" t="s">
        <v>27</v>
      </c>
      <c r="C10">
        <v>2469</v>
      </c>
      <c r="D10">
        <v>9645</v>
      </c>
      <c r="E10">
        <v>10403</v>
      </c>
      <c r="F10">
        <v>2757</v>
      </c>
      <c r="G10">
        <v>256</v>
      </c>
      <c r="H10">
        <v>1169</v>
      </c>
      <c r="I10">
        <v>305</v>
      </c>
      <c r="J10">
        <v>0.28584758900000001</v>
      </c>
      <c r="K10">
        <v>5.5176390999999998E-2</v>
      </c>
      <c r="L10">
        <v>0.114966836</v>
      </c>
      <c r="M10">
        <v>0.32702154300000003</v>
      </c>
      <c r="N10">
        <v>0.442094349</v>
      </c>
      <c r="O10">
        <v>0.76911589199999997</v>
      </c>
      <c r="P10">
        <v>0.34018999445974002</v>
      </c>
      <c r="Q10">
        <v>126.719605085415</v>
      </c>
      <c r="R10">
        <v>-6</v>
      </c>
      <c r="S10">
        <v>47.309476794768102</v>
      </c>
      <c r="T10">
        <f t="shared" si="0"/>
        <v>3.1041455005072631</v>
      </c>
      <c r="U10">
        <v>110.25063022589499</v>
      </c>
      <c r="V10">
        <v>-2.98430997133255</v>
      </c>
      <c r="W10">
        <v>-1.11610265656373</v>
      </c>
      <c r="X10">
        <v>17.631458357227501</v>
      </c>
      <c r="Y10">
        <v>-44.8163191229105</v>
      </c>
      <c r="Z10">
        <v>17.631458357227501</v>
      </c>
      <c r="AB10">
        <v>109.749505748757</v>
      </c>
      <c r="AC10">
        <v>100.360186602353</v>
      </c>
      <c r="AD10">
        <v>113.279936601222</v>
      </c>
      <c r="AE10">
        <v>0</v>
      </c>
      <c r="AF10" s="2">
        <v>1</v>
      </c>
      <c r="AG10" s="2">
        <v>0</v>
      </c>
      <c r="AH10" t="s">
        <v>336</v>
      </c>
      <c r="AI10">
        <v>1010360</v>
      </c>
      <c r="AJ10">
        <v>120590</v>
      </c>
    </row>
    <row r="11" spans="1:36" x14ac:dyDescent="0.45">
      <c r="A11" t="s">
        <v>337</v>
      </c>
      <c r="B11" t="s">
        <v>27</v>
      </c>
      <c r="C11">
        <v>2443</v>
      </c>
      <c r="D11">
        <v>9031</v>
      </c>
      <c r="E11">
        <v>10390</v>
      </c>
      <c r="F11">
        <v>2457</v>
      </c>
      <c r="G11">
        <v>84</v>
      </c>
      <c r="H11">
        <v>1233</v>
      </c>
      <c r="I11">
        <v>547</v>
      </c>
      <c r="J11">
        <v>0.272062894</v>
      </c>
      <c r="K11">
        <v>0.102406159</v>
      </c>
      <c r="L11">
        <v>7.5689363999999995E-2</v>
      </c>
      <c r="M11">
        <v>0.35769418600000003</v>
      </c>
      <c r="N11">
        <v>0.38179603499999998</v>
      </c>
      <c r="O11">
        <v>0.73949022099999995</v>
      </c>
      <c r="P11">
        <v>0.35679774866141301</v>
      </c>
      <c r="Q11">
        <v>141.63611648545299</v>
      </c>
      <c r="R11">
        <v>139</v>
      </c>
      <c r="S11">
        <v>77.549391950916998</v>
      </c>
      <c r="T11">
        <f t="shared" si="0"/>
        <v>5.1424484224513121</v>
      </c>
      <c r="U11">
        <v>108.37731735430999</v>
      </c>
      <c r="X11">
        <v>25.858490237966102</v>
      </c>
      <c r="Y11">
        <v>274.10864273458702</v>
      </c>
      <c r="Z11">
        <v>25.858490237966102</v>
      </c>
      <c r="AB11">
        <v>99.258084028679605</v>
      </c>
      <c r="AC11">
        <v>105.283114081416</v>
      </c>
      <c r="AD11">
        <v>105.384664822292</v>
      </c>
      <c r="AE11">
        <v>0</v>
      </c>
      <c r="AF11" s="2">
        <v>1</v>
      </c>
      <c r="AG11" s="2">
        <v>0</v>
      </c>
      <c r="AH11" t="s">
        <v>337</v>
      </c>
      <c r="AI11">
        <v>1002924</v>
      </c>
      <c r="AJ11">
        <v>112991</v>
      </c>
    </row>
    <row r="12" spans="1:36" x14ac:dyDescent="0.45">
      <c r="A12" t="s">
        <v>339</v>
      </c>
      <c r="B12" t="s">
        <v>27</v>
      </c>
      <c r="C12">
        <v>2700</v>
      </c>
      <c r="D12">
        <v>8986</v>
      </c>
      <c r="E12">
        <v>10227</v>
      </c>
      <c r="F12">
        <v>2225</v>
      </c>
      <c r="G12">
        <v>390</v>
      </c>
      <c r="H12">
        <v>1314</v>
      </c>
      <c r="I12">
        <v>32</v>
      </c>
      <c r="J12">
        <v>0.24760738900000001</v>
      </c>
      <c r="K12">
        <v>0.106385059</v>
      </c>
      <c r="L12">
        <v>0.118216485</v>
      </c>
      <c r="M12">
        <v>0.329319627</v>
      </c>
      <c r="N12">
        <v>0.42054306600000002</v>
      </c>
      <c r="O12">
        <v>0.74986269299999997</v>
      </c>
      <c r="P12">
        <v>0.33662165833749103</v>
      </c>
      <c r="Q12">
        <v>125.877624416011</v>
      </c>
      <c r="R12">
        <v>141</v>
      </c>
      <c r="S12">
        <v>65.728624893100204</v>
      </c>
      <c r="T12">
        <f t="shared" si="0"/>
        <v>3.943717493586012</v>
      </c>
      <c r="U12">
        <v>111.21076372998201</v>
      </c>
      <c r="V12">
        <v>14.0772663354873</v>
      </c>
      <c r="W12">
        <v>-6.4880869885094503</v>
      </c>
      <c r="X12">
        <v>-6.2324490634637097</v>
      </c>
      <c r="Y12">
        <v>179.03278724104101</v>
      </c>
      <c r="Z12">
        <v>-6.2324490634637097</v>
      </c>
      <c r="AB12">
        <v>95.340936419326596</v>
      </c>
      <c r="AC12">
        <v>100.737824367206</v>
      </c>
      <c r="AD12">
        <v>109.36364931417801</v>
      </c>
      <c r="AE12">
        <v>0</v>
      </c>
      <c r="AF12" s="2">
        <v>1</v>
      </c>
      <c r="AG12" s="2">
        <v>0</v>
      </c>
      <c r="AH12" t="s">
        <v>339</v>
      </c>
      <c r="AI12">
        <v>1009517</v>
      </c>
      <c r="AJ12">
        <v>119720</v>
      </c>
    </row>
    <row r="13" spans="1:36" x14ac:dyDescent="0.45">
      <c r="A13" t="s">
        <v>342</v>
      </c>
      <c r="B13" t="s">
        <v>27</v>
      </c>
      <c r="C13">
        <v>2517</v>
      </c>
      <c r="D13">
        <v>9397</v>
      </c>
      <c r="E13">
        <v>10037</v>
      </c>
      <c r="F13">
        <v>2715</v>
      </c>
      <c r="G13">
        <v>174</v>
      </c>
      <c r="H13">
        <v>1208</v>
      </c>
      <c r="I13">
        <v>183</v>
      </c>
      <c r="J13">
        <v>0.28892199600000001</v>
      </c>
      <c r="K13">
        <v>4.4834113000000002E-2</v>
      </c>
      <c r="L13">
        <v>4.5133007000000003E-2</v>
      </c>
      <c r="M13">
        <v>0.321149609</v>
      </c>
      <c r="N13">
        <v>0.40800255400000002</v>
      </c>
      <c r="O13">
        <v>0.72915216299999996</v>
      </c>
      <c r="P13">
        <v>0.32277121382725299</v>
      </c>
      <c r="Q13">
        <v>-35.869349418851797</v>
      </c>
      <c r="R13">
        <v>13</v>
      </c>
      <c r="S13">
        <v>18.8400620217779</v>
      </c>
      <c r="T13">
        <f t="shared" si="0"/>
        <v>1.2125904042622249</v>
      </c>
      <c r="U13">
        <v>97.255062196019296</v>
      </c>
      <c r="V13">
        <v>7.5267895311117101</v>
      </c>
      <c r="W13">
        <v>5.2406674470585299</v>
      </c>
      <c r="X13">
        <v>8.2685781156178493</v>
      </c>
      <c r="Y13">
        <v>-120.946033149957</v>
      </c>
      <c r="Z13">
        <v>8.2685781156178493</v>
      </c>
      <c r="AB13">
        <v>109.720859248949</v>
      </c>
      <c r="AC13">
        <v>97.302438043587202</v>
      </c>
      <c r="AD13">
        <v>104.23261978017101</v>
      </c>
      <c r="AE13">
        <v>0</v>
      </c>
      <c r="AF13" s="2">
        <v>1</v>
      </c>
      <c r="AG13" s="2">
        <v>0</v>
      </c>
      <c r="AH13" t="s">
        <v>342</v>
      </c>
      <c r="AI13">
        <v>1001625</v>
      </c>
      <c r="AJ13">
        <v>111663</v>
      </c>
    </row>
    <row r="14" spans="1:36" x14ac:dyDescent="0.45">
      <c r="A14" t="s">
        <v>343</v>
      </c>
      <c r="B14" t="s">
        <v>27</v>
      </c>
      <c r="C14">
        <v>2405</v>
      </c>
      <c r="D14">
        <v>8995</v>
      </c>
      <c r="E14">
        <v>10009</v>
      </c>
      <c r="F14">
        <v>2514</v>
      </c>
      <c r="G14">
        <v>201</v>
      </c>
      <c r="H14">
        <v>1106</v>
      </c>
      <c r="I14">
        <v>55</v>
      </c>
      <c r="J14">
        <v>0.27948860399999997</v>
      </c>
      <c r="K14">
        <v>8.3524826999999996E-2</v>
      </c>
      <c r="L14">
        <v>7.7530221999999996E-2</v>
      </c>
      <c r="M14">
        <v>0.34053673699999998</v>
      </c>
      <c r="N14">
        <v>0.40622567999999998</v>
      </c>
      <c r="O14">
        <v>0.74676241700000001</v>
      </c>
      <c r="P14">
        <v>0.33465788490084603</v>
      </c>
      <c r="Q14">
        <v>92.968221948149903</v>
      </c>
      <c r="R14">
        <v>176</v>
      </c>
      <c r="S14">
        <v>61.719011771994602</v>
      </c>
      <c r="T14">
        <f t="shared" si="0"/>
        <v>4.1573721027289503</v>
      </c>
      <c r="U14">
        <v>107.86414708078701</v>
      </c>
      <c r="V14">
        <v>6.3780565932393003</v>
      </c>
      <c r="W14">
        <v>-5.3053479709436502</v>
      </c>
      <c r="X14">
        <v>-19.584850734856399</v>
      </c>
      <c r="Y14">
        <v>200.85138578526599</v>
      </c>
      <c r="Z14">
        <v>-19.584850734856399</v>
      </c>
      <c r="AB14">
        <v>106.768788969642</v>
      </c>
      <c r="AC14">
        <v>104.00443489129199</v>
      </c>
      <c r="AD14">
        <v>104.176032545716</v>
      </c>
      <c r="AE14">
        <v>0</v>
      </c>
      <c r="AF14" s="2">
        <v>1</v>
      </c>
      <c r="AG14" s="2">
        <v>0</v>
      </c>
      <c r="AH14" t="s">
        <v>343</v>
      </c>
      <c r="AI14">
        <v>1000799</v>
      </c>
      <c r="AJ14">
        <v>110815</v>
      </c>
    </row>
    <row r="15" spans="1:36" x14ac:dyDescent="0.45">
      <c r="A15" t="s">
        <v>344</v>
      </c>
      <c r="B15" t="s">
        <v>27</v>
      </c>
      <c r="C15">
        <v>2436</v>
      </c>
      <c r="D15">
        <v>8673</v>
      </c>
      <c r="E15">
        <v>9997</v>
      </c>
      <c r="F15">
        <v>2380</v>
      </c>
      <c r="G15">
        <v>350</v>
      </c>
      <c r="H15">
        <v>1372</v>
      </c>
      <c r="I15">
        <v>142</v>
      </c>
      <c r="J15">
        <v>0.27441484999999999</v>
      </c>
      <c r="K15">
        <v>0.11943583000000001</v>
      </c>
      <c r="L15">
        <v>0.169850955</v>
      </c>
      <c r="M15">
        <v>0.35976343199999999</v>
      </c>
      <c r="N15">
        <v>0.45128559800000001</v>
      </c>
      <c r="O15">
        <v>0.81104902999999995</v>
      </c>
      <c r="P15">
        <v>0.35435069009850401</v>
      </c>
      <c r="Q15">
        <v>223.60155777184801</v>
      </c>
      <c r="R15">
        <v>-16</v>
      </c>
      <c r="S15">
        <v>37.929099482221403</v>
      </c>
      <c r="T15">
        <f t="shared" si="0"/>
        <v>2.5223785369950193</v>
      </c>
      <c r="U15">
        <v>118.27191457142099</v>
      </c>
      <c r="V15">
        <v>21.099109381437302</v>
      </c>
      <c r="W15">
        <v>-2.0806549855431098</v>
      </c>
      <c r="X15">
        <v>-12.886299593519601</v>
      </c>
      <c r="Y15">
        <v>-171.975639499723</v>
      </c>
      <c r="Z15">
        <v>-12.886299593519601</v>
      </c>
      <c r="AB15">
        <v>103.377598754971</v>
      </c>
      <c r="AC15">
        <v>107.54345808392399</v>
      </c>
      <c r="AD15">
        <v>111.563530598947</v>
      </c>
      <c r="AE15">
        <v>0</v>
      </c>
      <c r="AF15" s="2">
        <v>1</v>
      </c>
      <c r="AG15" s="2">
        <v>0</v>
      </c>
      <c r="AH15" t="s">
        <v>344</v>
      </c>
      <c r="AI15">
        <v>1003041</v>
      </c>
      <c r="AJ15">
        <v>113099</v>
      </c>
    </row>
    <row r="16" spans="1:36" x14ac:dyDescent="0.45">
      <c r="A16" t="s">
        <v>345</v>
      </c>
      <c r="B16" t="s">
        <v>151</v>
      </c>
      <c r="C16">
        <v>2390</v>
      </c>
      <c r="D16">
        <v>8570</v>
      </c>
      <c r="E16">
        <v>9967</v>
      </c>
      <c r="F16">
        <v>2369</v>
      </c>
      <c r="G16">
        <v>244</v>
      </c>
      <c r="H16">
        <v>1084</v>
      </c>
      <c r="I16">
        <v>143</v>
      </c>
      <c r="J16">
        <v>0.27642940399999999</v>
      </c>
      <c r="K16">
        <v>0.12009631699999999</v>
      </c>
      <c r="L16">
        <v>0.11026387</v>
      </c>
      <c r="M16">
        <v>0.36302895299999999</v>
      </c>
      <c r="N16">
        <v>0.42602100300000001</v>
      </c>
      <c r="O16">
        <v>0.78904995600000005</v>
      </c>
      <c r="P16">
        <v>0.35260079044847498</v>
      </c>
      <c r="Q16">
        <v>207.55403315560599</v>
      </c>
      <c r="R16">
        <v>77</v>
      </c>
      <c r="S16">
        <v>68.070507511853904</v>
      </c>
      <c r="T16">
        <f t="shared" si="0"/>
        <v>4.6139841911800561</v>
      </c>
      <c r="U16">
        <v>117.529328905768</v>
      </c>
      <c r="V16">
        <v>28.014413408934999</v>
      </c>
      <c r="W16">
        <v>1.1069239038302801</v>
      </c>
      <c r="X16">
        <v>-2.7468807817640402</v>
      </c>
      <c r="Y16">
        <v>127.053715452551</v>
      </c>
      <c r="Z16">
        <v>-2.7468807817640402</v>
      </c>
      <c r="AB16">
        <v>104.939625972196</v>
      </c>
      <c r="AC16">
        <v>110.116907289853</v>
      </c>
      <c r="AD16">
        <v>106.376444252214</v>
      </c>
      <c r="AE16">
        <v>0</v>
      </c>
      <c r="AF16" s="2">
        <v>1</v>
      </c>
      <c r="AG16" s="2">
        <v>0</v>
      </c>
      <c r="AH16" t="s">
        <v>345</v>
      </c>
      <c r="AI16">
        <v>1013846</v>
      </c>
      <c r="AJ16">
        <v>124154</v>
      </c>
    </row>
    <row r="17" spans="1:36" x14ac:dyDescent="0.45">
      <c r="A17" t="s">
        <v>346</v>
      </c>
      <c r="B17" t="s">
        <v>27</v>
      </c>
      <c r="C17">
        <v>2239</v>
      </c>
      <c r="D17">
        <v>9140</v>
      </c>
      <c r="E17">
        <v>9933</v>
      </c>
      <c r="F17">
        <v>2705</v>
      </c>
      <c r="G17">
        <v>37</v>
      </c>
      <c r="H17">
        <v>842</v>
      </c>
      <c r="I17">
        <v>62</v>
      </c>
      <c r="J17">
        <v>0.29595185899999998</v>
      </c>
      <c r="K17">
        <v>5.7585825E-2</v>
      </c>
      <c r="L17">
        <v>3.4732709E-2</v>
      </c>
      <c r="M17">
        <v>0.34020301400000003</v>
      </c>
      <c r="N17">
        <v>0.37527352200000003</v>
      </c>
      <c r="O17">
        <v>0.71547653600000005</v>
      </c>
      <c r="P17">
        <v>0.33500851684504901</v>
      </c>
      <c r="Q17">
        <v>-176.036943331434</v>
      </c>
      <c r="R17">
        <v>-36</v>
      </c>
      <c r="S17">
        <v>9.9317105972379593</v>
      </c>
      <c r="T17">
        <f t="shared" si="0"/>
        <v>0.71859630047009793</v>
      </c>
      <c r="U17">
        <v>87.281345646944402</v>
      </c>
      <c r="X17">
        <v>-27.165216447669</v>
      </c>
      <c r="Y17">
        <v>-60.265514149796203</v>
      </c>
      <c r="Z17">
        <v>-27.165216447669</v>
      </c>
      <c r="AB17">
        <v>106.060142724165</v>
      </c>
      <c r="AC17">
        <v>96.439955819028199</v>
      </c>
      <c r="AD17">
        <v>93.201950258046196</v>
      </c>
      <c r="AE17">
        <v>0</v>
      </c>
      <c r="AF17" s="2">
        <v>1</v>
      </c>
      <c r="AG17" s="2">
        <v>0</v>
      </c>
      <c r="AH17" t="s">
        <v>346</v>
      </c>
      <c r="AI17">
        <v>1002727</v>
      </c>
      <c r="AJ17">
        <v>112785</v>
      </c>
    </row>
    <row r="18" spans="1:36" x14ac:dyDescent="0.45">
      <c r="A18" t="s">
        <v>347</v>
      </c>
      <c r="B18" t="s">
        <v>27</v>
      </c>
      <c r="C18">
        <v>2354</v>
      </c>
      <c r="D18">
        <v>8813</v>
      </c>
      <c r="E18">
        <v>9896</v>
      </c>
      <c r="F18">
        <v>2408</v>
      </c>
      <c r="G18">
        <v>609</v>
      </c>
      <c r="H18">
        <v>1667</v>
      </c>
      <c r="I18">
        <v>234</v>
      </c>
      <c r="J18">
        <v>0.27323272399999998</v>
      </c>
      <c r="K18">
        <v>9.3876313000000003E-2</v>
      </c>
      <c r="L18">
        <v>0.233023443</v>
      </c>
      <c r="M18">
        <v>0.34375948899999997</v>
      </c>
      <c r="N18">
        <v>0.53375694900000004</v>
      </c>
      <c r="O18">
        <v>0.87751643800000001</v>
      </c>
      <c r="P18">
        <v>0.37024046107858399</v>
      </c>
      <c r="Q18">
        <v>308.33767037611102</v>
      </c>
      <c r="R18">
        <v>92.184629678726196</v>
      </c>
      <c r="S18">
        <v>60.1095316666785</v>
      </c>
      <c r="T18">
        <f t="shared" si="0"/>
        <v>4.1366797493636014</v>
      </c>
      <c r="U18">
        <v>123.675226277935</v>
      </c>
      <c r="V18">
        <v>24.7177810817956</v>
      </c>
      <c r="W18">
        <v>-14.671730885077199</v>
      </c>
      <c r="X18">
        <v>-7.8951932048512301</v>
      </c>
      <c r="Y18">
        <v>-8.0760229229926992</v>
      </c>
      <c r="Z18">
        <v>0.60480673554411601</v>
      </c>
      <c r="AA18">
        <v>-6.7999999523162797</v>
      </c>
      <c r="AB18">
        <v>101.56473955451899</v>
      </c>
      <c r="AC18">
        <v>101.21230164785599</v>
      </c>
      <c r="AD18">
        <v>125.629333619769</v>
      </c>
      <c r="AE18">
        <v>0</v>
      </c>
      <c r="AF18" s="2">
        <v>1</v>
      </c>
      <c r="AG18" s="2">
        <v>0</v>
      </c>
      <c r="AH18" t="s">
        <v>347</v>
      </c>
      <c r="AI18">
        <v>302</v>
      </c>
      <c r="AJ18">
        <v>122544</v>
      </c>
    </row>
    <row r="19" spans="1:36" x14ac:dyDescent="0.45">
      <c r="A19" t="s">
        <v>348</v>
      </c>
      <c r="B19" t="s">
        <v>27</v>
      </c>
      <c r="C19">
        <v>2409</v>
      </c>
      <c r="D19">
        <v>8731</v>
      </c>
      <c r="E19">
        <v>9834</v>
      </c>
      <c r="F19">
        <v>2495</v>
      </c>
      <c r="G19">
        <v>172</v>
      </c>
      <c r="H19">
        <v>1311</v>
      </c>
      <c r="I19">
        <v>137</v>
      </c>
      <c r="J19">
        <v>0.28576337099999999</v>
      </c>
      <c r="K19">
        <v>9.711206E-2</v>
      </c>
      <c r="L19">
        <v>8.8366890000000003E-2</v>
      </c>
      <c r="M19">
        <v>0.35872462500000002</v>
      </c>
      <c r="N19">
        <v>0.42847325600000002</v>
      </c>
      <c r="O19">
        <v>0.78719788099999999</v>
      </c>
      <c r="P19">
        <v>0.36268292848239703</v>
      </c>
      <c r="Q19">
        <v>169.058567799678</v>
      </c>
      <c r="R19">
        <v>-25</v>
      </c>
      <c r="S19">
        <v>36.3772817951318</v>
      </c>
      <c r="T19">
        <f t="shared" si="0"/>
        <v>2.4462929227112293</v>
      </c>
      <c r="U19">
        <v>114.501272157589</v>
      </c>
      <c r="X19">
        <v>-9.0523879143875092</v>
      </c>
      <c r="Y19">
        <v>-140.99840281903701</v>
      </c>
      <c r="Z19">
        <v>-9.0523879143875092</v>
      </c>
      <c r="AB19">
        <v>106.960300373937</v>
      </c>
      <c r="AC19">
        <v>103.816957177075</v>
      </c>
      <c r="AD19">
        <v>109.837632719057</v>
      </c>
      <c r="AE19">
        <v>0</v>
      </c>
      <c r="AF19" s="2">
        <v>1</v>
      </c>
      <c r="AG19" s="2">
        <v>0</v>
      </c>
      <c r="AH19" t="s">
        <v>348</v>
      </c>
      <c r="AI19">
        <v>1013416</v>
      </c>
      <c r="AJ19">
        <v>123711</v>
      </c>
    </row>
    <row r="20" spans="1:36" x14ac:dyDescent="0.45">
      <c r="A20" t="s">
        <v>349</v>
      </c>
      <c r="B20" t="s">
        <v>27</v>
      </c>
      <c r="C20">
        <v>2429</v>
      </c>
      <c r="D20">
        <v>9174</v>
      </c>
      <c r="E20">
        <v>9822</v>
      </c>
      <c r="F20">
        <v>2561</v>
      </c>
      <c r="G20">
        <v>182</v>
      </c>
      <c r="H20">
        <v>1053</v>
      </c>
      <c r="I20">
        <v>398</v>
      </c>
      <c r="J20">
        <v>0.27915849100000001</v>
      </c>
      <c r="K20">
        <v>4.2557523E-2</v>
      </c>
      <c r="L20">
        <v>9.9470576000000005E-2</v>
      </c>
      <c r="M20">
        <v>0.31112023799999999</v>
      </c>
      <c r="N20">
        <v>0.41181600099999999</v>
      </c>
      <c r="O20">
        <v>0.72293623900000004</v>
      </c>
      <c r="P20">
        <v>0.32079298891102398</v>
      </c>
      <c r="Q20">
        <v>55.322359144355602</v>
      </c>
      <c r="R20">
        <v>106</v>
      </c>
      <c r="S20">
        <v>53.722845220112099</v>
      </c>
      <c r="T20">
        <f t="shared" si="0"/>
        <v>3.5829974992417291</v>
      </c>
      <c r="U20">
        <v>104.840059033843</v>
      </c>
      <c r="V20">
        <v>2.8083324283361399</v>
      </c>
      <c r="W20">
        <v>0.97651014367625399</v>
      </c>
      <c r="X20">
        <v>32.416637114896702</v>
      </c>
      <c r="Y20">
        <v>90.673751294612799</v>
      </c>
      <c r="Z20">
        <v>32.416637114896702</v>
      </c>
      <c r="AB20">
        <v>106.805457889233</v>
      </c>
      <c r="AC20">
        <v>95.098521178306399</v>
      </c>
      <c r="AD20">
        <v>106.365154519323</v>
      </c>
      <c r="AE20">
        <v>0</v>
      </c>
      <c r="AF20" s="2">
        <v>1</v>
      </c>
      <c r="AG20" s="2">
        <v>0</v>
      </c>
      <c r="AH20" t="s">
        <v>349</v>
      </c>
      <c r="AI20">
        <v>1003088</v>
      </c>
      <c r="AJ20">
        <v>113146</v>
      </c>
    </row>
    <row r="21" spans="1:36" x14ac:dyDescent="0.45">
      <c r="A21" t="s">
        <v>350</v>
      </c>
      <c r="B21" t="s">
        <v>27</v>
      </c>
      <c r="C21">
        <v>2507</v>
      </c>
      <c r="D21">
        <v>8951</v>
      </c>
      <c r="E21">
        <v>9817</v>
      </c>
      <c r="F21">
        <v>2280</v>
      </c>
      <c r="G21">
        <v>360</v>
      </c>
      <c r="H21">
        <v>1341</v>
      </c>
      <c r="I21">
        <v>96</v>
      </c>
      <c r="J21">
        <v>0.25472014300000001</v>
      </c>
      <c r="K21">
        <v>6.4581846999999998E-2</v>
      </c>
      <c r="L21">
        <v>0.163186309</v>
      </c>
      <c r="M21">
        <v>0.30761369399999999</v>
      </c>
      <c r="N21">
        <v>0.433582839</v>
      </c>
      <c r="O21">
        <v>0.74119653299999999</v>
      </c>
      <c r="P21">
        <v>0.32465133399972201</v>
      </c>
      <c r="Q21">
        <v>-59.1736092087733</v>
      </c>
      <c r="R21">
        <v>131</v>
      </c>
      <c r="S21">
        <v>39.028019955269698</v>
      </c>
      <c r="T21">
        <f t="shared" si="0"/>
        <v>2.5219542212818871</v>
      </c>
      <c r="U21">
        <v>94.960509549705293</v>
      </c>
      <c r="V21">
        <v>-2.51786908204667</v>
      </c>
      <c r="W21">
        <v>-1.9613224107665701</v>
      </c>
      <c r="X21">
        <v>-8.8828833902080007</v>
      </c>
      <c r="Y21">
        <v>135.88271182775401</v>
      </c>
      <c r="Z21">
        <v>-8.8828833902080007</v>
      </c>
      <c r="AB21">
        <v>96.269695417617797</v>
      </c>
      <c r="AC21">
        <v>92.502960149622098</v>
      </c>
      <c r="AD21">
        <v>106.356798518332</v>
      </c>
      <c r="AE21">
        <v>0</v>
      </c>
      <c r="AF21" s="2">
        <v>1</v>
      </c>
      <c r="AG21" s="2">
        <v>0</v>
      </c>
      <c r="AH21" t="s">
        <v>350</v>
      </c>
      <c r="AI21">
        <v>1004422</v>
      </c>
      <c r="AJ21">
        <v>114508</v>
      </c>
    </row>
    <row r="22" spans="1:36" x14ac:dyDescent="0.45">
      <c r="A22" t="s">
        <v>351</v>
      </c>
      <c r="B22" t="s">
        <v>27</v>
      </c>
      <c r="C22">
        <v>2368</v>
      </c>
      <c r="D22">
        <v>9049</v>
      </c>
      <c r="E22">
        <v>9778</v>
      </c>
      <c r="F22">
        <v>2743</v>
      </c>
      <c r="G22">
        <v>219</v>
      </c>
      <c r="H22">
        <v>1326</v>
      </c>
      <c r="I22">
        <v>84</v>
      </c>
      <c r="J22">
        <v>0.30312741700000001</v>
      </c>
      <c r="K22">
        <v>5.4714665000000003E-2</v>
      </c>
      <c r="L22">
        <v>7.7316423999999995E-2</v>
      </c>
      <c r="M22">
        <v>0.34422702500000002</v>
      </c>
      <c r="N22">
        <v>0.45121007800000001</v>
      </c>
      <c r="O22">
        <v>0.79543710300000003</v>
      </c>
      <c r="P22">
        <v>0.35245280455217598</v>
      </c>
      <c r="Q22">
        <v>227.18530073419799</v>
      </c>
      <c r="R22">
        <v>-37</v>
      </c>
      <c r="S22">
        <v>43.436619435348199</v>
      </c>
      <c r="T22">
        <f t="shared" si="0"/>
        <v>2.9715930525871657</v>
      </c>
      <c r="U22">
        <v>120.43343839102501</v>
      </c>
      <c r="V22">
        <v>18.8392017809674</v>
      </c>
      <c r="W22">
        <v>0.119037899693161</v>
      </c>
      <c r="X22">
        <v>-6.8266274728375702</v>
      </c>
      <c r="Y22">
        <v>-134.988382015377</v>
      </c>
      <c r="Z22">
        <v>-6.8266274728375702</v>
      </c>
      <c r="AB22">
        <v>115.08010426120801</v>
      </c>
      <c r="AC22">
        <v>104.095869309286</v>
      </c>
      <c r="AD22">
        <v>116.056803551139</v>
      </c>
      <c r="AE22">
        <v>0</v>
      </c>
      <c r="AF22" s="2">
        <v>1</v>
      </c>
      <c r="AG22" s="2">
        <v>0</v>
      </c>
      <c r="AH22" t="s">
        <v>351</v>
      </c>
      <c r="AI22">
        <v>1009773</v>
      </c>
      <c r="AJ22">
        <v>119983</v>
      </c>
    </row>
    <row r="23" spans="1:36" x14ac:dyDescent="0.45">
      <c r="A23" t="s">
        <v>353</v>
      </c>
      <c r="B23" t="s">
        <v>27</v>
      </c>
      <c r="C23">
        <v>2527</v>
      </c>
      <c r="D23">
        <v>8677</v>
      </c>
      <c r="E23">
        <v>9731</v>
      </c>
      <c r="F23">
        <v>2586</v>
      </c>
      <c r="G23">
        <v>173</v>
      </c>
      <c r="H23">
        <v>1194</v>
      </c>
      <c r="I23">
        <v>281</v>
      </c>
      <c r="J23">
        <v>0.29802927200000001</v>
      </c>
      <c r="K23">
        <v>9.4234919E-2</v>
      </c>
      <c r="L23">
        <v>0.13780700800000001</v>
      </c>
      <c r="M23">
        <v>0.364600494</v>
      </c>
      <c r="N23">
        <v>0.41719488300000002</v>
      </c>
      <c r="O23">
        <v>0.78179537700000001</v>
      </c>
      <c r="P23">
        <v>0.34796102263879197</v>
      </c>
      <c r="Q23">
        <v>144.05605967642401</v>
      </c>
      <c r="R23">
        <v>-41.326875180005999</v>
      </c>
      <c r="S23">
        <v>42.007669105870598</v>
      </c>
      <c r="T23">
        <f t="shared" si="0"/>
        <v>2.6930124238824837</v>
      </c>
      <c r="U23">
        <v>112.072626323382</v>
      </c>
      <c r="V23">
        <v>11.975820187479201</v>
      </c>
      <c r="W23">
        <v>-1.6770991750063</v>
      </c>
      <c r="X23">
        <v>2.14214830980927</v>
      </c>
      <c r="Y23">
        <v>-60.630078706890302</v>
      </c>
      <c r="Z23">
        <v>10.3421480743709</v>
      </c>
      <c r="AA23">
        <v>-1.3999995738267801</v>
      </c>
      <c r="AB23">
        <v>112.534658551883</v>
      </c>
      <c r="AC23">
        <v>109.41814602687801</v>
      </c>
      <c r="AD23">
        <v>101.79901464723299</v>
      </c>
      <c r="AE23">
        <v>0</v>
      </c>
      <c r="AF23" s="2">
        <v>1</v>
      </c>
      <c r="AG23" s="2">
        <v>0</v>
      </c>
      <c r="AH23" t="s">
        <v>353</v>
      </c>
      <c r="AI23">
        <v>87</v>
      </c>
      <c r="AJ23">
        <v>212297</v>
      </c>
    </row>
    <row r="24" spans="1:36" x14ac:dyDescent="0.45">
      <c r="A24" t="s">
        <v>354</v>
      </c>
      <c r="B24" t="s">
        <v>27</v>
      </c>
      <c r="C24">
        <v>2275</v>
      </c>
      <c r="D24">
        <v>9072</v>
      </c>
      <c r="E24">
        <v>9710</v>
      </c>
      <c r="F24">
        <v>2645</v>
      </c>
      <c r="G24">
        <v>47</v>
      </c>
      <c r="H24">
        <v>1371</v>
      </c>
      <c r="I24">
        <v>301</v>
      </c>
      <c r="J24">
        <v>0.291556437</v>
      </c>
      <c r="K24">
        <v>4.7785787000000003E-2</v>
      </c>
      <c r="L24">
        <v>2.5416548000000001E-2</v>
      </c>
      <c r="M24">
        <v>0.32821156000000001</v>
      </c>
      <c r="N24">
        <v>0.38216490199999997</v>
      </c>
      <c r="O24">
        <v>0.71037646200000004</v>
      </c>
      <c r="P24">
        <v>0.337308708360679</v>
      </c>
      <c r="Q24">
        <v>-36.137175732394397</v>
      </c>
      <c r="R24">
        <v>101</v>
      </c>
      <c r="S24">
        <v>45.798627523885202</v>
      </c>
      <c r="T24">
        <f t="shared" si="0"/>
        <v>3.2612649049975397</v>
      </c>
      <c r="U24">
        <v>97.522546546104607</v>
      </c>
      <c r="X24">
        <v>-14.968986114487</v>
      </c>
      <c r="Y24">
        <v>161.90769723057701</v>
      </c>
      <c r="Z24">
        <v>-14.968986114487</v>
      </c>
      <c r="AB24">
        <v>105.72170248133</v>
      </c>
      <c r="AC24">
        <v>96.668500611908499</v>
      </c>
      <c r="AD24">
        <v>103.805500795265</v>
      </c>
      <c r="AE24">
        <v>0</v>
      </c>
      <c r="AF24" s="2">
        <v>1</v>
      </c>
      <c r="AG24" s="2">
        <v>0</v>
      </c>
      <c r="AH24" t="s">
        <v>354</v>
      </c>
      <c r="AI24">
        <v>1002808</v>
      </c>
      <c r="AJ24">
        <v>112867</v>
      </c>
    </row>
    <row r="25" spans="1:36" x14ac:dyDescent="0.45">
      <c r="A25" t="s">
        <v>356</v>
      </c>
      <c r="B25" t="s">
        <v>39</v>
      </c>
      <c r="C25">
        <v>2488</v>
      </c>
      <c r="D25">
        <v>8723</v>
      </c>
      <c r="E25">
        <v>9641</v>
      </c>
      <c r="F25">
        <v>2326</v>
      </c>
      <c r="G25">
        <v>101</v>
      </c>
      <c r="H25">
        <v>950</v>
      </c>
      <c r="I25">
        <v>321</v>
      </c>
      <c r="J25">
        <v>0.26665138100000002</v>
      </c>
      <c r="K25">
        <v>7.6340627999999994E-2</v>
      </c>
      <c r="L25">
        <v>0.123016284</v>
      </c>
      <c r="M25">
        <v>0.32228726699999999</v>
      </c>
      <c r="N25">
        <v>0.35698727499999999</v>
      </c>
      <c r="O25">
        <v>0.67927454200000004</v>
      </c>
      <c r="P25">
        <v>0.30645092604191199</v>
      </c>
      <c r="Q25">
        <v>-128.855732659957</v>
      </c>
      <c r="R25">
        <v>50</v>
      </c>
      <c r="S25">
        <v>39.713897885267599</v>
      </c>
      <c r="T25">
        <f t="shared" si="0"/>
        <v>2.5858727722722468</v>
      </c>
      <c r="U25">
        <v>88.225525187720194</v>
      </c>
      <c r="V25">
        <v>0.36561340093612599</v>
      </c>
      <c r="W25">
        <v>4.4440614591775702</v>
      </c>
      <c r="X25">
        <v>22.3935296123963</v>
      </c>
      <c r="Y25">
        <v>172.30718791484799</v>
      </c>
      <c r="Z25">
        <v>22.3935296123963</v>
      </c>
      <c r="AB25">
        <v>101.050007693672</v>
      </c>
      <c r="AC25">
        <v>97.321085120592997</v>
      </c>
      <c r="AD25">
        <v>91.990295313345499</v>
      </c>
      <c r="AE25">
        <v>0</v>
      </c>
      <c r="AF25" s="2">
        <v>1</v>
      </c>
      <c r="AG25" s="2">
        <v>0</v>
      </c>
      <c r="AH25" t="s">
        <v>356</v>
      </c>
      <c r="AI25">
        <v>1002494</v>
      </c>
      <c r="AJ25">
        <v>112549</v>
      </c>
    </row>
    <row r="26" spans="1:36" x14ac:dyDescent="0.45">
      <c r="A26" t="s">
        <v>97</v>
      </c>
      <c r="B26" t="s">
        <v>27</v>
      </c>
      <c r="C26">
        <v>2328</v>
      </c>
      <c r="D26">
        <v>8684</v>
      </c>
      <c r="E26">
        <v>9625</v>
      </c>
      <c r="F26">
        <v>2249</v>
      </c>
      <c r="G26">
        <v>79</v>
      </c>
      <c r="H26">
        <v>646</v>
      </c>
      <c r="I26">
        <v>649</v>
      </c>
      <c r="J26">
        <v>0.258982035</v>
      </c>
      <c r="K26">
        <v>6.4207792E-2</v>
      </c>
      <c r="L26">
        <v>0.11864935</v>
      </c>
      <c r="M26">
        <v>0.31094843999999999</v>
      </c>
      <c r="N26">
        <v>0.34212344500000003</v>
      </c>
      <c r="O26">
        <v>0.65307188500000002</v>
      </c>
      <c r="P26">
        <v>0.29842613912163202</v>
      </c>
      <c r="Q26">
        <v>-113.687219249821</v>
      </c>
      <c r="R26">
        <v>62</v>
      </c>
      <c r="S26">
        <v>44.888707266306398</v>
      </c>
      <c r="T26">
        <f t="shared" si="0"/>
        <v>3.1236987015213216</v>
      </c>
      <c r="U26">
        <v>89.572678825647699</v>
      </c>
      <c r="V26">
        <v>-3.63585085608065</v>
      </c>
      <c r="W26">
        <v>0.63743602879240302</v>
      </c>
      <c r="X26">
        <v>57.698605543209801</v>
      </c>
      <c r="Y26">
        <v>181.52090404927699</v>
      </c>
      <c r="Z26">
        <v>57.698605543209801</v>
      </c>
      <c r="AB26">
        <v>101.967155075929</v>
      </c>
      <c r="AC26">
        <v>96.357456598399907</v>
      </c>
      <c r="AD26">
        <v>90.387243696993295</v>
      </c>
      <c r="AE26">
        <v>0</v>
      </c>
      <c r="AF26" s="2">
        <v>1</v>
      </c>
      <c r="AG26" s="2">
        <v>0</v>
      </c>
      <c r="AH26" t="s">
        <v>97</v>
      </c>
      <c r="AI26">
        <v>1001868</v>
      </c>
      <c r="AJ26">
        <v>111916</v>
      </c>
    </row>
    <row r="27" spans="1:36" x14ac:dyDescent="0.45">
      <c r="A27" t="s">
        <v>359</v>
      </c>
      <c r="B27" t="s">
        <v>27</v>
      </c>
      <c r="C27">
        <v>2213</v>
      </c>
      <c r="D27">
        <v>8180</v>
      </c>
      <c r="E27">
        <v>9545</v>
      </c>
      <c r="F27">
        <v>2375</v>
      </c>
      <c r="G27">
        <v>54</v>
      </c>
      <c r="H27">
        <v>578</v>
      </c>
      <c r="I27">
        <v>558</v>
      </c>
      <c r="J27">
        <v>0.290342298</v>
      </c>
      <c r="K27">
        <v>0.11828182199999999</v>
      </c>
      <c r="L27">
        <v>9.5023572000000001E-2</v>
      </c>
      <c r="M27">
        <v>0.37688869899999999</v>
      </c>
      <c r="N27">
        <v>0.37603911899999998</v>
      </c>
      <c r="O27">
        <v>0.75292781799999997</v>
      </c>
      <c r="P27">
        <v>0.343986118888855</v>
      </c>
      <c r="Q27">
        <v>163.57783709174501</v>
      </c>
      <c r="R27">
        <v>-83</v>
      </c>
      <c r="S27">
        <v>42.221322373526299</v>
      </c>
      <c r="T27">
        <f t="shared" si="0"/>
        <v>3.0907610594266881</v>
      </c>
      <c r="U27">
        <v>114.6473495794</v>
      </c>
      <c r="V27">
        <v>19.197678395081301</v>
      </c>
      <c r="W27">
        <v>-3.2574729659995501</v>
      </c>
      <c r="X27">
        <v>6.0967535598465403</v>
      </c>
      <c r="Y27">
        <v>-76.458512755576507</v>
      </c>
      <c r="Z27">
        <v>6.0967535598465403</v>
      </c>
      <c r="AB27">
        <v>110.264776580524</v>
      </c>
      <c r="AC27">
        <v>114.229555311602</v>
      </c>
      <c r="AD27">
        <v>93.973914330987796</v>
      </c>
      <c r="AE27">
        <v>0</v>
      </c>
      <c r="AF27" s="2">
        <v>1</v>
      </c>
      <c r="AG27" s="2">
        <v>0</v>
      </c>
      <c r="AH27" t="s">
        <v>359</v>
      </c>
      <c r="AI27">
        <v>1001772</v>
      </c>
      <c r="AJ27">
        <v>111812</v>
      </c>
    </row>
    <row r="28" spans="1:36" x14ac:dyDescent="0.45">
      <c r="A28" t="s">
        <v>360</v>
      </c>
      <c r="B28" t="s">
        <v>27</v>
      </c>
      <c r="C28">
        <v>2298</v>
      </c>
      <c r="D28">
        <v>8498</v>
      </c>
      <c r="E28">
        <v>9537</v>
      </c>
      <c r="F28">
        <v>2461</v>
      </c>
      <c r="G28">
        <v>377</v>
      </c>
      <c r="H28">
        <v>1518</v>
      </c>
      <c r="I28">
        <v>94</v>
      </c>
      <c r="J28">
        <v>0.28959755199999998</v>
      </c>
      <c r="K28">
        <v>8.3988674999999999E-2</v>
      </c>
      <c r="L28">
        <v>0.159588969</v>
      </c>
      <c r="M28">
        <v>0.35551590199999999</v>
      </c>
      <c r="N28">
        <v>0.49964697499999999</v>
      </c>
      <c r="O28">
        <v>0.85516287700000004</v>
      </c>
      <c r="P28">
        <v>0.36711193352603899</v>
      </c>
      <c r="Q28">
        <v>279.53848906616599</v>
      </c>
      <c r="R28">
        <v>-20.4539695978164</v>
      </c>
      <c r="S28">
        <v>56.0394564485754</v>
      </c>
      <c r="T28">
        <f t="shared" si="0"/>
        <v>3.9505622039465687</v>
      </c>
      <c r="U28">
        <v>122.652832001886</v>
      </c>
      <c r="V28">
        <v>23.666130058467299</v>
      </c>
      <c r="W28">
        <v>-7.4617100804055099</v>
      </c>
      <c r="X28">
        <v>-19.849825590034001</v>
      </c>
      <c r="Y28">
        <v>1.2253751158714199</v>
      </c>
      <c r="Z28">
        <v>-8.9498257330851594</v>
      </c>
      <c r="AA28">
        <v>-6.3999998718500102</v>
      </c>
      <c r="AB28">
        <v>107.246680641509</v>
      </c>
      <c r="AC28">
        <v>104.116020962514</v>
      </c>
      <c r="AD28">
        <v>116.359430613184</v>
      </c>
      <c r="AE28">
        <v>0</v>
      </c>
      <c r="AF28" s="2">
        <v>1</v>
      </c>
      <c r="AG28" s="2">
        <v>0</v>
      </c>
      <c r="AH28" t="s">
        <v>360</v>
      </c>
      <c r="AI28">
        <v>1119</v>
      </c>
      <c r="AJ28">
        <v>116999</v>
      </c>
    </row>
    <row r="29" spans="1:36" x14ac:dyDescent="0.45">
      <c r="A29" t="s">
        <v>361</v>
      </c>
      <c r="B29" t="s">
        <v>27</v>
      </c>
      <c r="C29">
        <v>2349</v>
      </c>
      <c r="D29">
        <v>8393</v>
      </c>
      <c r="E29">
        <v>9505</v>
      </c>
      <c r="F29">
        <v>2340</v>
      </c>
      <c r="G29">
        <v>439</v>
      </c>
      <c r="H29">
        <v>1412</v>
      </c>
      <c r="I29">
        <v>9</v>
      </c>
      <c r="J29">
        <v>0.27880376499999998</v>
      </c>
      <c r="K29">
        <v>9.6896369999999996E-2</v>
      </c>
      <c r="L29">
        <v>0.14634402899999999</v>
      </c>
      <c r="M29">
        <v>0.35406144699999997</v>
      </c>
      <c r="N29">
        <v>0.486476825</v>
      </c>
      <c r="O29">
        <v>0.84053827199999998</v>
      </c>
      <c r="P29">
        <v>0.36126212495519799</v>
      </c>
      <c r="Q29">
        <v>214.761647158458</v>
      </c>
      <c r="R29">
        <v>-36.425865739583898</v>
      </c>
      <c r="S29">
        <v>23.951534461469599</v>
      </c>
      <c r="T29">
        <f t="shared" si="0"/>
        <v>1.6518299628599722</v>
      </c>
      <c r="U29">
        <v>118.252386647257</v>
      </c>
      <c r="V29">
        <v>10.119065359234799</v>
      </c>
      <c r="W29">
        <v>-7.4585120269531302</v>
      </c>
      <c r="X29">
        <v>-85.153469613738693</v>
      </c>
      <c r="Y29">
        <v>-211.709039095789</v>
      </c>
      <c r="Z29">
        <v>-4.3534691845852604</v>
      </c>
      <c r="AA29">
        <v>-60.400000333785997</v>
      </c>
      <c r="AB29">
        <v>104.611411460996</v>
      </c>
      <c r="AC29">
        <v>106.1524235422</v>
      </c>
      <c r="AD29">
        <v>114.653600149382</v>
      </c>
      <c r="AE29">
        <v>0</v>
      </c>
      <c r="AF29" s="2">
        <v>1</v>
      </c>
      <c r="AG29" s="2">
        <v>0</v>
      </c>
      <c r="AH29" t="s">
        <v>361</v>
      </c>
      <c r="AI29">
        <v>242</v>
      </c>
      <c r="AJ29">
        <v>117244</v>
      </c>
    </row>
    <row r="30" spans="1:36" x14ac:dyDescent="0.45">
      <c r="A30" t="s">
        <v>149</v>
      </c>
      <c r="B30" t="s">
        <v>27</v>
      </c>
      <c r="C30">
        <v>2332</v>
      </c>
      <c r="D30">
        <v>8835</v>
      </c>
      <c r="E30">
        <v>9466</v>
      </c>
      <c r="F30">
        <v>2599</v>
      </c>
      <c r="G30">
        <v>272</v>
      </c>
      <c r="H30">
        <v>1308</v>
      </c>
      <c r="I30">
        <v>83</v>
      </c>
      <c r="J30">
        <v>0.29417091099999998</v>
      </c>
      <c r="K30">
        <v>5.0602155000000003E-2</v>
      </c>
      <c r="L30">
        <v>0.10595816600000001</v>
      </c>
      <c r="M30">
        <v>0.32937559599999999</v>
      </c>
      <c r="N30">
        <v>0.44606677900000002</v>
      </c>
      <c r="O30">
        <v>0.77544237500000002</v>
      </c>
      <c r="P30">
        <v>0.342406883285792</v>
      </c>
      <c r="Q30">
        <v>173.64195640570699</v>
      </c>
      <c r="R30">
        <v>1</v>
      </c>
      <c r="S30">
        <v>37.792827568662901</v>
      </c>
      <c r="T30">
        <f t="shared" si="0"/>
        <v>2.6254022582004244</v>
      </c>
      <c r="U30">
        <v>116.140311127449</v>
      </c>
      <c r="V30">
        <v>30.075078397989198</v>
      </c>
      <c r="W30">
        <v>3.17723066237332</v>
      </c>
      <c r="X30">
        <v>-6.7596020618511803</v>
      </c>
      <c r="Y30">
        <v>-118.658023238182</v>
      </c>
      <c r="Z30">
        <v>-6.7596020618511803</v>
      </c>
      <c r="AB30">
        <v>111.48636501878499</v>
      </c>
      <c r="AC30">
        <v>99.469297846806001</v>
      </c>
      <c r="AD30">
        <v>115.095929410682</v>
      </c>
      <c r="AE30">
        <v>0</v>
      </c>
      <c r="AF30" s="2">
        <v>1</v>
      </c>
      <c r="AG30" s="2">
        <v>0</v>
      </c>
      <c r="AH30" t="s">
        <v>149</v>
      </c>
      <c r="AI30">
        <v>1004557</v>
      </c>
      <c r="AJ30">
        <v>114641</v>
      </c>
    </row>
    <row r="31" spans="1:36" x14ac:dyDescent="0.45">
      <c r="A31" t="s">
        <v>362</v>
      </c>
      <c r="B31" t="s">
        <v>27</v>
      </c>
      <c r="C31">
        <v>2202</v>
      </c>
      <c r="D31">
        <v>8018</v>
      </c>
      <c r="E31">
        <v>9461</v>
      </c>
      <c r="F31">
        <v>2210</v>
      </c>
      <c r="G31">
        <v>54</v>
      </c>
      <c r="H31">
        <v>687</v>
      </c>
      <c r="I31">
        <v>271</v>
      </c>
      <c r="J31">
        <v>0.27562983200000002</v>
      </c>
      <c r="K31">
        <v>0.13138146000000001</v>
      </c>
      <c r="L31">
        <v>7.1345522999999994E-2</v>
      </c>
      <c r="M31">
        <v>0.37278359300000002</v>
      </c>
      <c r="N31">
        <v>0.35145921600000002</v>
      </c>
      <c r="O31">
        <v>0.72424280900000004</v>
      </c>
      <c r="P31">
        <v>0.33468365381614101</v>
      </c>
      <c r="Q31">
        <v>106.942018085852</v>
      </c>
      <c r="R31">
        <v>114</v>
      </c>
      <c r="S31">
        <v>62.012993315487897</v>
      </c>
      <c r="T31">
        <f t="shared" si="0"/>
        <v>4.5622638134010174</v>
      </c>
      <c r="U31">
        <v>109.476459555627</v>
      </c>
      <c r="V31">
        <v>9.5192897033411992</v>
      </c>
      <c r="W31">
        <v>0.34439293431128298</v>
      </c>
      <c r="X31">
        <v>16.228141647341499</v>
      </c>
      <c r="Y31">
        <v>168.17160198092401</v>
      </c>
      <c r="Z31">
        <v>16.228141647341499</v>
      </c>
      <c r="AB31">
        <v>105.099031391849</v>
      </c>
      <c r="AC31">
        <v>113.776592816001</v>
      </c>
      <c r="AD31">
        <v>88.804967175862501</v>
      </c>
      <c r="AE31">
        <v>0</v>
      </c>
      <c r="AF31" s="2">
        <v>1</v>
      </c>
      <c r="AG31" s="2">
        <v>0</v>
      </c>
      <c r="AH31" t="s">
        <v>362</v>
      </c>
      <c r="AI31">
        <v>1010694</v>
      </c>
      <c r="AJ31">
        <v>120927</v>
      </c>
    </row>
    <row r="32" spans="1:36" x14ac:dyDescent="0.45">
      <c r="A32" t="s">
        <v>363</v>
      </c>
      <c r="B32" t="s">
        <v>27</v>
      </c>
      <c r="C32">
        <v>2292</v>
      </c>
      <c r="D32">
        <v>8198</v>
      </c>
      <c r="E32">
        <v>9401</v>
      </c>
      <c r="F32">
        <v>2135</v>
      </c>
      <c r="G32">
        <v>338</v>
      </c>
      <c r="H32">
        <v>1276</v>
      </c>
      <c r="I32">
        <v>285</v>
      </c>
      <c r="J32">
        <v>0.26042937300000002</v>
      </c>
      <c r="K32">
        <v>8.5629187999999995E-2</v>
      </c>
      <c r="L32">
        <v>0.113711307</v>
      </c>
      <c r="M32">
        <v>0.34171550299999998</v>
      </c>
      <c r="N32">
        <v>0.43559404699999998</v>
      </c>
      <c r="O32">
        <v>0.77730955000000002</v>
      </c>
      <c r="P32">
        <v>0.347117897635355</v>
      </c>
      <c r="Q32">
        <v>195.008725096262</v>
      </c>
      <c r="R32">
        <v>-50</v>
      </c>
      <c r="S32">
        <v>29.394091754151798</v>
      </c>
      <c r="T32">
        <f t="shared" si="0"/>
        <v>2.0775928726756505</v>
      </c>
      <c r="U32">
        <v>118.116961843561</v>
      </c>
      <c r="V32">
        <v>13.9116614162921</v>
      </c>
      <c r="W32">
        <v>-1.41893359025418</v>
      </c>
      <c r="X32">
        <v>10.344249568864999</v>
      </c>
      <c r="Y32">
        <v>-233.46901987120501</v>
      </c>
      <c r="Z32">
        <v>10.344249568864999</v>
      </c>
      <c r="AB32">
        <v>99.523983394571204</v>
      </c>
      <c r="AC32">
        <v>104.473697605772</v>
      </c>
      <c r="AD32">
        <v>111.192685169288</v>
      </c>
      <c r="AE32">
        <v>0</v>
      </c>
      <c r="AF32" s="2">
        <v>1</v>
      </c>
      <c r="AG32" s="2">
        <v>0</v>
      </c>
      <c r="AH32" t="s">
        <v>363</v>
      </c>
      <c r="AI32">
        <v>1000700</v>
      </c>
      <c r="AJ32">
        <v>110719</v>
      </c>
    </row>
    <row r="33" spans="1:36" x14ac:dyDescent="0.45">
      <c r="A33" t="s">
        <v>364</v>
      </c>
      <c r="B33" t="s">
        <v>27</v>
      </c>
      <c r="C33">
        <v>2200</v>
      </c>
      <c r="D33">
        <v>8804</v>
      </c>
      <c r="E33">
        <v>9368</v>
      </c>
      <c r="F33">
        <v>2252</v>
      </c>
      <c r="G33">
        <v>34</v>
      </c>
      <c r="H33">
        <v>1135</v>
      </c>
      <c r="I33">
        <v>387</v>
      </c>
      <c r="J33">
        <v>0.255792821</v>
      </c>
      <c r="K33">
        <v>4.0777112999999997E-2</v>
      </c>
      <c r="L33">
        <v>5.1624275999999997E-2</v>
      </c>
      <c r="M33">
        <v>0.28944799900000001</v>
      </c>
      <c r="N33">
        <v>0.33541571999999997</v>
      </c>
      <c r="O33">
        <v>0.62486371900000004</v>
      </c>
      <c r="P33">
        <v>0.29781875387601697</v>
      </c>
      <c r="Q33">
        <v>-347.07485370469101</v>
      </c>
      <c r="R33">
        <v>80</v>
      </c>
      <c r="S33">
        <v>22.425689768899201</v>
      </c>
      <c r="T33">
        <f t="shared" si="0"/>
        <v>1.651346246618941</v>
      </c>
      <c r="U33">
        <v>73.297683251611204</v>
      </c>
      <c r="X33">
        <v>13.840254638344</v>
      </c>
      <c r="Y33">
        <v>208.93065536022101</v>
      </c>
      <c r="Z33">
        <v>13.840254638344</v>
      </c>
      <c r="AB33">
        <v>91.951318371918006</v>
      </c>
      <c r="AC33">
        <v>83.902826484524994</v>
      </c>
      <c r="AD33">
        <v>91.110897712926601</v>
      </c>
      <c r="AE33">
        <v>0</v>
      </c>
      <c r="AF33" s="2">
        <v>1</v>
      </c>
      <c r="AG33" s="2">
        <v>0</v>
      </c>
      <c r="AH33" t="s">
        <v>364</v>
      </c>
      <c r="AI33">
        <v>1002622</v>
      </c>
      <c r="AJ33">
        <v>112678</v>
      </c>
    </row>
    <row r="34" spans="1:36" x14ac:dyDescent="0.45">
      <c r="A34" t="s">
        <v>365</v>
      </c>
      <c r="B34" t="s">
        <v>27</v>
      </c>
      <c r="C34">
        <v>2282</v>
      </c>
      <c r="D34">
        <v>8046</v>
      </c>
      <c r="E34">
        <v>9347</v>
      </c>
      <c r="F34">
        <v>2256</v>
      </c>
      <c r="G34">
        <v>108</v>
      </c>
      <c r="H34">
        <v>1071</v>
      </c>
      <c r="I34">
        <v>70</v>
      </c>
      <c r="J34">
        <v>0.28038776999999998</v>
      </c>
      <c r="K34">
        <v>0.10249277800000001</v>
      </c>
      <c r="L34">
        <v>9.0938268000000003E-2</v>
      </c>
      <c r="M34">
        <v>0.36506195800000002</v>
      </c>
      <c r="N34">
        <v>0.39932885899999998</v>
      </c>
      <c r="O34">
        <v>0.764390817</v>
      </c>
      <c r="P34">
        <v>0.358472850111208</v>
      </c>
      <c r="Q34">
        <v>-17.748607320155902</v>
      </c>
      <c r="R34">
        <v>-13</v>
      </c>
      <c r="S34">
        <v>33.242718071674901</v>
      </c>
      <c r="T34">
        <f t="shared" si="0"/>
        <v>2.3599125011443181</v>
      </c>
      <c r="U34">
        <v>98.211099980046896</v>
      </c>
      <c r="X34">
        <v>-14.437611833564</v>
      </c>
      <c r="Y34">
        <v>37.593916844576597</v>
      </c>
      <c r="Z34">
        <v>-14.437611833564</v>
      </c>
      <c r="AB34">
        <v>96.335356765158906</v>
      </c>
      <c r="AC34">
        <v>101.389702428677</v>
      </c>
      <c r="AD34">
        <v>96.5476585941759</v>
      </c>
      <c r="AE34">
        <v>0</v>
      </c>
      <c r="AF34" s="2">
        <v>1</v>
      </c>
      <c r="AG34" s="2">
        <v>0</v>
      </c>
      <c r="AH34" t="s">
        <v>365</v>
      </c>
      <c r="AI34">
        <v>1003617</v>
      </c>
      <c r="AJ34">
        <v>113685</v>
      </c>
    </row>
    <row r="35" spans="1:36" x14ac:dyDescent="0.45">
      <c r="A35" t="s">
        <v>366</v>
      </c>
      <c r="B35" t="s">
        <v>27</v>
      </c>
      <c r="C35">
        <v>2154</v>
      </c>
      <c r="D35">
        <v>8302</v>
      </c>
      <c r="E35">
        <v>9321</v>
      </c>
      <c r="F35">
        <v>2388</v>
      </c>
      <c r="G35">
        <v>189</v>
      </c>
      <c r="H35">
        <v>1046</v>
      </c>
      <c r="I35">
        <v>66</v>
      </c>
      <c r="J35">
        <v>0.28764153199999998</v>
      </c>
      <c r="K35">
        <v>9.5590600999999997E-2</v>
      </c>
      <c r="L35">
        <v>0.13196009</v>
      </c>
      <c r="M35">
        <v>0.35741118300000002</v>
      </c>
      <c r="N35">
        <v>0.423151047</v>
      </c>
      <c r="O35">
        <v>0.78056223000000002</v>
      </c>
      <c r="P35">
        <v>0.340060382436224</v>
      </c>
      <c r="Q35">
        <v>96.063303868104995</v>
      </c>
      <c r="R35">
        <v>-10.078112870454699</v>
      </c>
      <c r="S35">
        <v>28.753748171794999</v>
      </c>
      <c r="T35">
        <f t="shared" si="0"/>
        <v>2.1625381633383425</v>
      </c>
      <c r="U35">
        <v>108.49216238314401</v>
      </c>
      <c r="V35">
        <v>10.7087601367384</v>
      </c>
      <c r="W35">
        <v>1.1824208946353301</v>
      </c>
      <c r="X35">
        <v>-12.9187663561897</v>
      </c>
      <c r="Y35">
        <v>-107.95016041398</v>
      </c>
      <c r="Z35">
        <v>-7.18742599256802</v>
      </c>
      <c r="AA35">
        <v>-2.29999970644712</v>
      </c>
      <c r="AB35">
        <v>110.14358193611</v>
      </c>
      <c r="AC35">
        <v>108.683996297078</v>
      </c>
      <c r="AD35">
        <v>101.117578257619</v>
      </c>
      <c r="AE35">
        <v>0</v>
      </c>
      <c r="AF35" s="2">
        <v>1</v>
      </c>
      <c r="AG35" s="2">
        <v>0</v>
      </c>
      <c r="AH35" t="s">
        <v>366</v>
      </c>
      <c r="AI35">
        <v>5930</v>
      </c>
      <c r="AJ35">
        <v>455976</v>
      </c>
    </row>
    <row r="36" spans="1:36" x14ac:dyDescent="0.45">
      <c r="A36" t="s">
        <v>367</v>
      </c>
      <c r="B36" t="s">
        <v>27</v>
      </c>
      <c r="C36">
        <v>2344</v>
      </c>
      <c r="D36">
        <v>7853</v>
      </c>
      <c r="E36">
        <v>9309</v>
      </c>
      <c r="F36">
        <v>2099</v>
      </c>
      <c r="G36">
        <v>275</v>
      </c>
      <c r="H36">
        <v>1074</v>
      </c>
      <c r="I36">
        <v>50</v>
      </c>
      <c r="J36">
        <v>0.26728638700000001</v>
      </c>
      <c r="K36">
        <v>0.12858523999999999</v>
      </c>
      <c r="L36">
        <v>0.121065635</v>
      </c>
      <c r="M36">
        <v>0.37031030300000001</v>
      </c>
      <c r="N36">
        <v>0.42531516600000002</v>
      </c>
      <c r="O36">
        <v>0.79562546899999997</v>
      </c>
      <c r="P36">
        <v>0.35954482493930601</v>
      </c>
      <c r="Q36">
        <v>268.48408942342201</v>
      </c>
      <c r="R36">
        <v>-16</v>
      </c>
      <c r="S36">
        <v>48.359301768663599</v>
      </c>
      <c r="T36">
        <f t="shared" si="0"/>
        <v>3.3422384328171941</v>
      </c>
      <c r="U36">
        <v>124.31258633089701</v>
      </c>
      <c r="V36">
        <v>24.997755102813201</v>
      </c>
      <c r="W36">
        <v>-3.5142423426630001</v>
      </c>
      <c r="X36">
        <v>-8.6267418429342797</v>
      </c>
      <c r="Y36">
        <v>-100.28313939273301</v>
      </c>
      <c r="Z36">
        <v>-8.6267418429342797</v>
      </c>
      <c r="AB36">
        <v>102.039930307885</v>
      </c>
      <c r="AC36">
        <v>113.00146692856001</v>
      </c>
      <c r="AD36">
        <v>107.59024230047299</v>
      </c>
      <c r="AE36">
        <v>0</v>
      </c>
      <c r="AF36" s="2">
        <v>1</v>
      </c>
      <c r="AG36" s="2">
        <v>0</v>
      </c>
      <c r="AH36" t="s">
        <v>367</v>
      </c>
      <c r="AI36">
        <v>1003451</v>
      </c>
      <c r="AJ36">
        <v>113516</v>
      </c>
    </row>
    <row r="37" spans="1:36" x14ac:dyDescent="0.45">
      <c r="A37" t="s">
        <v>368</v>
      </c>
      <c r="B37" t="s">
        <v>27</v>
      </c>
      <c r="C37">
        <v>2245</v>
      </c>
      <c r="D37">
        <v>8065</v>
      </c>
      <c r="E37">
        <v>9290</v>
      </c>
      <c r="F37">
        <v>2445</v>
      </c>
      <c r="G37">
        <v>173</v>
      </c>
      <c r="H37">
        <v>1146</v>
      </c>
      <c r="I37">
        <v>70</v>
      </c>
      <c r="J37">
        <v>0.30316180999999998</v>
      </c>
      <c r="K37">
        <v>0.115715823</v>
      </c>
      <c r="L37">
        <v>6.9106565999999994E-2</v>
      </c>
      <c r="M37">
        <v>0.38326323699999998</v>
      </c>
      <c r="N37">
        <v>0.44203347700000001</v>
      </c>
      <c r="O37">
        <v>0.82529671400000004</v>
      </c>
      <c r="P37">
        <v>0.363880208921114</v>
      </c>
      <c r="Q37">
        <v>226.87620671533799</v>
      </c>
      <c r="R37">
        <v>70.461506903171497</v>
      </c>
      <c r="S37">
        <v>45.495881072200497</v>
      </c>
      <c r="T37">
        <f t="shared" si="0"/>
        <v>3.2829989905106816</v>
      </c>
      <c r="U37">
        <v>120.04207986259</v>
      </c>
      <c r="V37">
        <v>38.9009937029331</v>
      </c>
      <c r="W37">
        <v>6.5769173163135397</v>
      </c>
      <c r="X37">
        <v>-12.4589311243616</v>
      </c>
      <c r="Y37">
        <v>-62.741975724697099</v>
      </c>
      <c r="Z37">
        <v>-7.4589310051524</v>
      </c>
      <c r="AA37">
        <v>-5.0000001192092798</v>
      </c>
      <c r="AB37">
        <v>113.75476129429499</v>
      </c>
      <c r="AC37">
        <v>114.08760836678501</v>
      </c>
      <c r="AD37">
        <v>107.10245658397901</v>
      </c>
      <c r="AE37">
        <v>0</v>
      </c>
      <c r="AF37" s="2">
        <v>1</v>
      </c>
      <c r="AG37" s="2">
        <v>0</v>
      </c>
      <c r="AH37" t="s">
        <v>368</v>
      </c>
      <c r="AI37">
        <v>56</v>
      </c>
      <c r="AJ37">
        <v>115007</v>
      </c>
    </row>
    <row r="38" spans="1:36" x14ac:dyDescent="0.45">
      <c r="A38" t="s">
        <v>369</v>
      </c>
      <c r="B38" t="s">
        <v>27</v>
      </c>
      <c r="C38">
        <v>2103</v>
      </c>
      <c r="D38">
        <v>8120</v>
      </c>
      <c r="E38">
        <v>9235</v>
      </c>
      <c r="F38">
        <v>2428</v>
      </c>
      <c r="G38">
        <v>130</v>
      </c>
      <c r="H38">
        <v>781</v>
      </c>
      <c r="I38">
        <v>622</v>
      </c>
      <c r="J38">
        <v>0.29901477799999998</v>
      </c>
      <c r="K38">
        <v>0.10232809900000001</v>
      </c>
      <c r="L38">
        <v>0.110016242</v>
      </c>
      <c r="M38">
        <v>0.37164374500000003</v>
      </c>
      <c r="N38">
        <v>0.42278325100000003</v>
      </c>
      <c r="O38">
        <v>0.794426996</v>
      </c>
      <c r="P38">
        <v>0.351619682097359</v>
      </c>
      <c r="Q38">
        <v>112.86893137076</v>
      </c>
      <c r="R38">
        <v>114.120870351791</v>
      </c>
      <c r="S38">
        <v>62.417411596759699</v>
      </c>
      <c r="T38">
        <f t="shared" si="0"/>
        <v>4.8081886251426873</v>
      </c>
      <c r="U38">
        <v>109.462308815741</v>
      </c>
      <c r="V38">
        <v>19.078200040385099</v>
      </c>
      <c r="W38">
        <v>2.77638380735167</v>
      </c>
      <c r="X38">
        <v>68.466660322257596</v>
      </c>
      <c r="Y38">
        <v>139.37577085196901</v>
      </c>
      <c r="Z38">
        <v>54.066660346099503</v>
      </c>
      <c r="AA38">
        <v>8.9999999552965093</v>
      </c>
      <c r="AB38">
        <v>110.705283188998</v>
      </c>
      <c r="AC38">
        <v>109.04620312038</v>
      </c>
      <c r="AD38">
        <v>98.837853940127701</v>
      </c>
      <c r="AE38">
        <v>0</v>
      </c>
      <c r="AF38" s="2">
        <v>1</v>
      </c>
      <c r="AG38" s="2">
        <v>0</v>
      </c>
      <c r="AH38" t="s">
        <v>369</v>
      </c>
      <c r="AI38">
        <v>246</v>
      </c>
      <c r="AJ38">
        <v>117863</v>
      </c>
    </row>
    <row r="39" spans="1:36" x14ac:dyDescent="0.45">
      <c r="A39" t="s">
        <v>370</v>
      </c>
      <c r="B39" t="s">
        <v>27</v>
      </c>
      <c r="C39">
        <v>2171</v>
      </c>
      <c r="D39">
        <v>8434</v>
      </c>
      <c r="E39">
        <v>9205</v>
      </c>
      <c r="F39">
        <v>2407</v>
      </c>
      <c r="G39">
        <v>307</v>
      </c>
      <c r="H39">
        <v>1302</v>
      </c>
      <c r="I39">
        <v>85</v>
      </c>
      <c r="J39">
        <v>0.28539245899999999</v>
      </c>
      <c r="K39">
        <v>6.0076045000000002E-2</v>
      </c>
      <c r="L39">
        <v>0.117218902</v>
      </c>
      <c r="M39">
        <v>0.33572984700000003</v>
      </c>
      <c r="N39">
        <v>0.45553711099999999</v>
      </c>
      <c r="O39">
        <v>0.79126695800000002</v>
      </c>
      <c r="P39">
        <v>0.34082567941164599</v>
      </c>
      <c r="Q39">
        <v>76.303770801475096</v>
      </c>
      <c r="R39">
        <v>-45.463266074657398</v>
      </c>
      <c r="S39">
        <v>39.673163837179203</v>
      </c>
      <c r="T39">
        <f t="shared" si="0"/>
        <v>2.9604111200474579</v>
      </c>
      <c r="U39">
        <v>106.461782153694</v>
      </c>
      <c r="V39">
        <v>11.7406800389289</v>
      </c>
      <c r="W39">
        <v>1.95636622377884</v>
      </c>
      <c r="X39">
        <v>-26.219281301382502</v>
      </c>
      <c r="Y39">
        <v>43.8971408903598</v>
      </c>
      <c r="Z39">
        <v>-2.3192813550267601</v>
      </c>
      <c r="AA39">
        <v>-1.3999997079372399</v>
      </c>
      <c r="AB39">
        <v>106.28393613151199</v>
      </c>
      <c r="AC39">
        <v>99.613109084896493</v>
      </c>
      <c r="AD39">
        <v>106.42558319206</v>
      </c>
      <c r="AE39">
        <v>0</v>
      </c>
      <c r="AF39" s="2">
        <v>1</v>
      </c>
      <c r="AG39" s="2">
        <v>0</v>
      </c>
      <c r="AH39" t="s">
        <v>370</v>
      </c>
      <c r="AI39">
        <v>941</v>
      </c>
      <c r="AJ39">
        <v>123173</v>
      </c>
    </row>
    <row r="40" spans="1:36" x14ac:dyDescent="0.45">
      <c r="A40" t="s">
        <v>371</v>
      </c>
      <c r="B40" t="s">
        <v>27</v>
      </c>
      <c r="C40">
        <v>2228</v>
      </c>
      <c r="D40">
        <v>8640</v>
      </c>
      <c r="E40">
        <v>9177</v>
      </c>
      <c r="F40">
        <v>2529</v>
      </c>
      <c r="G40">
        <v>287</v>
      </c>
      <c r="H40">
        <v>1365</v>
      </c>
      <c r="I40">
        <v>80</v>
      </c>
      <c r="J40">
        <v>0.29270833299999999</v>
      </c>
      <c r="K40">
        <v>4.6747302999999997E-2</v>
      </c>
      <c r="L40">
        <v>0.13337692000000001</v>
      </c>
      <c r="M40">
        <v>0.32365779099999997</v>
      </c>
      <c r="N40">
        <v>0.46111111100000002</v>
      </c>
      <c r="O40">
        <v>0.78476890200000005</v>
      </c>
      <c r="P40">
        <v>0.33411315564419702</v>
      </c>
      <c r="Q40">
        <v>-5.4745868272497198</v>
      </c>
      <c r="R40">
        <v>27.6906558275222</v>
      </c>
      <c r="S40">
        <v>23.944659782537901</v>
      </c>
      <c r="T40">
        <f t="shared" si="0"/>
        <v>1.7410389967554489</v>
      </c>
      <c r="U40">
        <v>99.638292360517198</v>
      </c>
      <c r="V40">
        <v>4.2346354555338603</v>
      </c>
      <c r="W40">
        <v>1.28963514455674</v>
      </c>
      <c r="X40">
        <v>-7.1555435478512601</v>
      </c>
      <c r="Y40">
        <v>-59.603549718856797</v>
      </c>
      <c r="Z40">
        <v>-6.4555434480134801</v>
      </c>
      <c r="AA40">
        <v>-8.0000001043081195</v>
      </c>
      <c r="AB40">
        <v>108.206211683359</v>
      </c>
      <c r="AC40">
        <v>95.355347558614</v>
      </c>
      <c r="AD40">
        <v>106.98304533285101</v>
      </c>
      <c r="AE40">
        <v>0</v>
      </c>
      <c r="AF40" s="2">
        <v>1</v>
      </c>
      <c r="AG40" s="2">
        <v>0</v>
      </c>
      <c r="AH40" t="s">
        <v>371</v>
      </c>
      <c r="AI40">
        <v>2</v>
      </c>
      <c r="AJ40">
        <v>110236</v>
      </c>
    </row>
    <row r="41" spans="1:36" x14ac:dyDescent="0.45">
      <c r="A41" t="s">
        <v>372</v>
      </c>
      <c r="B41" t="s">
        <v>27</v>
      </c>
      <c r="C41">
        <v>2109</v>
      </c>
      <c r="D41">
        <v>7346</v>
      </c>
      <c r="E41">
        <v>9175</v>
      </c>
      <c r="F41">
        <v>1863</v>
      </c>
      <c r="G41">
        <v>139</v>
      </c>
      <c r="H41">
        <v>683</v>
      </c>
      <c r="I41">
        <v>72</v>
      </c>
      <c r="J41">
        <v>0.25360740500000001</v>
      </c>
      <c r="K41">
        <v>0.175912806</v>
      </c>
      <c r="L41">
        <v>0.100272479</v>
      </c>
      <c r="M41">
        <v>0.39396276299999999</v>
      </c>
      <c r="N41">
        <v>0.37149469000000002</v>
      </c>
      <c r="O41">
        <v>0.76545745300000001</v>
      </c>
      <c r="P41">
        <v>0.36196977490753601</v>
      </c>
      <c r="Q41">
        <v>163.991932998403</v>
      </c>
      <c r="R41">
        <v>-113</v>
      </c>
      <c r="S41">
        <v>37.055411043567503</v>
      </c>
      <c r="T41">
        <f t="shared" si="0"/>
        <v>2.8463615879838482</v>
      </c>
      <c r="U41">
        <v>114.462965144024</v>
      </c>
      <c r="X41">
        <v>-8.1481233453377993</v>
      </c>
      <c r="Y41">
        <v>-91.734529241919503</v>
      </c>
      <c r="Z41">
        <v>-8.1481233453377993</v>
      </c>
      <c r="AB41">
        <v>95.135209945000994</v>
      </c>
      <c r="AC41">
        <v>114.182960380187</v>
      </c>
      <c r="AD41">
        <v>93.739206693649606</v>
      </c>
      <c r="AE41">
        <v>0</v>
      </c>
      <c r="AF41" s="2">
        <v>1</v>
      </c>
      <c r="AG41" s="2">
        <v>0</v>
      </c>
      <c r="AH41" t="s">
        <v>372</v>
      </c>
      <c r="AI41">
        <v>1014357</v>
      </c>
      <c r="AJ41">
        <v>124682</v>
      </c>
    </row>
    <row r="42" spans="1:36" x14ac:dyDescent="0.45">
      <c r="A42" t="s">
        <v>373</v>
      </c>
      <c r="B42" t="s">
        <v>27</v>
      </c>
      <c r="C42">
        <v>2171</v>
      </c>
      <c r="D42">
        <v>7898</v>
      </c>
      <c r="E42">
        <v>9171</v>
      </c>
      <c r="F42">
        <v>2352</v>
      </c>
      <c r="G42">
        <v>71</v>
      </c>
      <c r="H42">
        <v>1034</v>
      </c>
      <c r="I42">
        <v>213</v>
      </c>
      <c r="J42">
        <v>0.29779691000000003</v>
      </c>
      <c r="K42">
        <v>0.105222985</v>
      </c>
      <c r="L42">
        <v>5.2120815000000001E-2</v>
      </c>
      <c r="M42">
        <v>0.37783262200000001</v>
      </c>
      <c r="N42">
        <v>0.41985312699999999</v>
      </c>
      <c r="O42">
        <v>0.797685749</v>
      </c>
      <c r="P42">
        <v>0.37427732641316502</v>
      </c>
      <c r="Q42">
        <v>186.95667199692801</v>
      </c>
      <c r="R42">
        <v>35</v>
      </c>
      <c r="S42">
        <v>45.906116587641002</v>
      </c>
      <c r="T42">
        <f t="shared" si="0"/>
        <v>3.4255139968668091</v>
      </c>
      <c r="U42">
        <v>115.197510194503</v>
      </c>
      <c r="X42">
        <v>-10.1990701192989</v>
      </c>
      <c r="Y42">
        <v>-49.2716038152575</v>
      </c>
      <c r="Z42">
        <v>-10.1990701192989</v>
      </c>
      <c r="AB42">
        <v>104.12368767076801</v>
      </c>
      <c r="AC42">
        <v>106.82882829518201</v>
      </c>
      <c r="AD42">
        <v>105.800018435833</v>
      </c>
      <c r="AE42">
        <v>0</v>
      </c>
      <c r="AF42" s="2">
        <v>1</v>
      </c>
      <c r="AG42" s="2">
        <v>0</v>
      </c>
      <c r="AH42" t="s">
        <v>373</v>
      </c>
      <c r="AI42">
        <v>1006644</v>
      </c>
      <c r="AJ42">
        <v>116786</v>
      </c>
    </row>
    <row r="43" spans="1:36" x14ac:dyDescent="0.45">
      <c r="A43" t="s">
        <v>375</v>
      </c>
      <c r="B43" t="s">
        <v>27</v>
      </c>
      <c r="C43">
        <v>2189</v>
      </c>
      <c r="D43">
        <v>8422</v>
      </c>
      <c r="E43">
        <v>9154</v>
      </c>
      <c r="F43">
        <v>2184</v>
      </c>
      <c r="G43">
        <v>396</v>
      </c>
      <c r="H43">
        <v>1445</v>
      </c>
      <c r="I43">
        <v>231</v>
      </c>
      <c r="J43">
        <v>0.259320826</v>
      </c>
      <c r="K43">
        <v>5.7570461000000003E-2</v>
      </c>
      <c r="L43">
        <v>0.15151846099999999</v>
      </c>
      <c r="M43">
        <v>0.30632108400000002</v>
      </c>
      <c r="N43">
        <v>0.46426026999999997</v>
      </c>
      <c r="O43">
        <v>0.77058135400000005</v>
      </c>
      <c r="P43">
        <v>0.33353045941399301</v>
      </c>
      <c r="Q43">
        <v>12.6082913556611</v>
      </c>
      <c r="R43">
        <v>-86</v>
      </c>
      <c r="S43">
        <v>17.1141437568124</v>
      </c>
      <c r="T43">
        <f t="shared" si="0"/>
        <v>1.2665560934689855</v>
      </c>
      <c r="U43">
        <v>101.53987660088301</v>
      </c>
      <c r="V43">
        <v>3.8191854879260001</v>
      </c>
      <c r="W43">
        <v>-2.0711216090677098</v>
      </c>
      <c r="X43">
        <v>18.011213009624001</v>
      </c>
      <c r="Y43">
        <v>-175.65817636251401</v>
      </c>
      <c r="Z43">
        <v>18.011213009624001</v>
      </c>
      <c r="AB43">
        <v>97.812846585713501</v>
      </c>
      <c r="AC43">
        <v>91.764954673471607</v>
      </c>
      <c r="AD43">
        <v>113.55258688753</v>
      </c>
      <c r="AE43">
        <v>0</v>
      </c>
      <c r="AF43" s="2">
        <v>1</v>
      </c>
      <c r="AG43" s="2">
        <v>0</v>
      </c>
      <c r="AH43" t="s">
        <v>375</v>
      </c>
      <c r="AI43">
        <v>1002018</v>
      </c>
      <c r="AJ43">
        <v>112064</v>
      </c>
    </row>
    <row r="44" spans="1:36" x14ac:dyDescent="0.45">
      <c r="A44" t="s">
        <v>376</v>
      </c>
      <c r="B44" t="s">
        <v>27</v>
      </c>
      <c r="C44">
        <v>2122</v>
      </c>
      <c r="D44">
        <v>7605</v>
      </c>
      <c r="E44">
        <v>9118</v>
      </c>
      <c r="F44">
        <v>2084</v>
      </c>
      <c r="G44">
        <v>56</v>
      </c>
      <c r="H44">
        <v>813</v>
      </c>
      <c r="I44">
        <v>465</v>
      </c>
      <c r="J44">
        <v>0.27403024300000001</v>
      </c>
      <c r="K44">
        <v>0.12447905200000001</v>
      </c>
      <c r="L44">
        <v>0.100431034</v>
      </c>
      <c r="M44">
        <v>0.37488677500000001</v>
      </c>
      <c r="N44">
        <v>0.37843523899999998</v>
      </c>
      <c r="O44">
        <v>0.75332201399999998</v>
      </c>
      <c r="P44">
        <v>0.36751714916359901</v>
      </c>
      <c r="Q44">
        <v>244.271872438869</v>
      </c>
      <c r="R44">
        <v>77</v>
      </c>
      <c r="S44">
        <v>56.676576813179899</v>
      </c>
      <c r="T44">
        <f t="shared" si="0"/>
        <v>4.3268640168403127</v>
      </c>
      <c r="U44">
        <v>121.460430013758</v>
      </c>
      <c r="X44">
        <v>21.9024429619312</v>
      </c>
      <c r="Y44">
        <v>-27.119124352931902</v>
      </c>
      <c r="Z44">
        <v>21.9024429619312</v>
      </c>
      <c r="AB44">
        <v>102.43153619901901</v>
      </c>
      <c r="AC44">
        <v>112.821655645446</v>
      </c>
      <c r="AD44">
        <v>108.39408244592801</v>
      </c>
      <c r="AE44">
        <v>0</v>
      </c>
      <c r="AF44" s="2">
        <v>1</v>
      </c>
      <c r="AG44" s="2">
        <v>0</v>
      </c>
      <c r="AH44" t="s">
        <v>376</v>
      </c>
      <c r="AI44">
        <v>1011843</v>
      </c>
      <c r="AJ44">
        <v>122100</v>
      </c>
    </row>
    <row r="45" spans="1:36" x14ac:dyDescent="0.45">
      <c r="A45" t="s">
        <v>377</v>
      </c>
      <c r="B45" t="s">
        <v>27</v>
      </c>
      <c r="C45">
        <v>2161</v>
      </c>
      <c r="D45">
        <v>7617</v>
      </c>
      <c r="E45">
        <v>9110</v>
      </c>
      <c r="F45">
        <v>2023</v>
      </c>
      <c r="G45">
        <v>160</v>
      </c>
      <c r="H45">
        <v>819</v>
      </c>
      <c r="I45">
        <v>177</v>
      </c>
      <c r="J45">
        <v>0.26559012700000001</v>
      </c>
      <c r="K45">
        <v>0.144785949</v>
      </c>
      <c r="L45">
        <v>0.16454445600000001</v>
      </c>
      <c r="M45">
        <v>0.374294878</v>
      </c>
      <c r="N45">
        <v>0.38899829299999999</v>
      </c>
      <c r="O45">
        <v>0.76329317100000005</v>
      </c>
      <c r="P45">
        <v>0.34696520526263103</v>
      </c>
      <c r="Q45">
        <v>138.08379615473501</v>
      </c>
      <c r="R45">
        <v>41</v>
      </c>
      <c r="S45">
        <v>46.554519927533299</v>
      </c>
      <c r="T45">
        <f t="shared" si="0"/>
        <v>3.4899732662010154</v>
      </c>
      <c r="U45">
        <v>112.11406233386199</v>
      </c>
      <c r="V45">
        <v>17.778432860970401</v>
      </c>
      <c r="W45">
        <v>3.01565774506971</v>
      </c>
      <c r="X45">
        <v>-13.1151487324823</v>
      </c>
      <c r="Y45">
        <v>32.731596671044798</v>
      </c>
      <c r="Z45">
        <v>-13.1151487324823</v>
      </c>
      <c r="AB45">
        <v>99.883748057728397</v>
      </c>
      <c r="AC45">
        <v>111.64716898256999</v>
      </c>
      <c r="AD45">
        <v>94.641978610052504</v>
      </c>
      <c r="AE45">
        <v>0</v>
      </c>
      <c r="AF45" s="2">
        <v>1</v>
      </c>
      <c r="AG45" s="2">
        <v>0</v>
      </c>
      <c r="AH45" t="s">
        <v>377</v>
      </c>
      <c r="AI45">
        <v>1010300</v>
      </c>
      <c r="AJ45">
        <v>120522</v>
      </c>
    </row>
    <row r="46" spans="1:36" x14ac:dyDescent="0.45">
      <c r="A46" t="s">
        <v>378</v>
      </c>
      <c r="B46" t="s">
        <v>27</v>
      </c>
      <c r="C46">
        <v>2247</v>
      </c>
      <c r="D46">
        <v>8420</v>
      </c>
      <c r="E46">
        <v>9108</v>
      </c>
      <c r="F46">
        <v>2191</v>
      </c>
      <c r="G46">
        <v>15</v>
      </c>
      <c r="H46">
        <v>525</v>
      </c>
      <c r="I46">
        <v>318</v>
      </c>
      <c r="J46">
        <v>0.26021377600000001</v>
      </c>
      <c r="K46">
        <v>5.2042159999999997E-2</v>
      </c>
      <c r="L46">
        <v>6.2472551000000001E-2</v>
      </c>
      <c r="M46">
        <v>0.29956439099999999</v>
      </c>
      <c r="N46">
        <v>0.32019002299999999</v>
      </c>
      <c r="O46">
        <v>0.61975441399999998</v>
      </c>
      <c r="P46">
        <v>0.28202915704860498</v>
      </c>
      <c r="Q46">
        <v>-316.51643283834198</v>
      </c>
      <c r="R46">
        <v>30</v>
      </c>
      <c r="S46">
        <v>16.719754037576099</v>
      </c>
      <c r="T46">
        <f t="shared" si="0"/>
        <v>1.2054295300789175</v>
      </c>
      <c r="U46">
        <v>69.626159867309696</v>
      </c>
      <c r="V46">
        <v>-17.1216945648193</v>
      </c>
      <c r="W46">
        <v>-0.714102758081825</v>
      </c>
      <c r="X46">
        <v>24.629280353721601</v>
      </c>
      <c r="Y46">
        <v>156.608521491289</v>
      </c>
      <c r="Z46">
        <v>24.629280353721601</v>
      </c>
      <c r="AB46">
        <v>98.680613696208695</v>
      </c>
      <c r="AC46">
        <v>90.436299135099006</v>
      </c>
      <c r="AD46">
        <v>82.695420649576505</v>
      </c>
      <c r="AE46">
        <v>0</v>
      </c>
      <c r="AF46" s="2">
        <v>1</v>
      </c>
      <c r="AG46" s="2">
        <v>0</v>
      </c>
      <c r="AH46" t="s">
        <v>378</v>
      </c>
      <c r="AI46">
        <v>1001243</v>
      </c>
      <c r="AJ46">
        <v>111281</v>
      </c>
    </row>
    <row r="47" spans="1:36" x14ac:dyDescent="0.45">
      <c r="A47" t="s">
        <v>379</v>
      </c>
      <c r="B47" t="s">
        <v>27</v>
      </c>
      <c r="C47">
        <v>2313</v>
      </c>
      <c r="D47">
        <v>8258</v>
      </c>
      <c r="E47">
        <v>9106</v>
      </c>
      <c r="F47">
        <v>2326</v>
      </c>
      <c r="G47">
        <v>188</v>
      </c>
      <c r="H47">
        <v>1153</v>
      </c>
      <c r="I47">
        <v>141</v>
      </c>
      <c r="J47">
        <v>0.28166626299999997</v>
      </c>
      <c r="K47">
        <v>7.0283329000000005E-2</v>
      </c>
      <c r="L47">
        <v>9.2137051999999997E-2</v>
      </c>
      <c r="M47">
        <v>0.33193137700000003</v>
      </c>
      <c r="N47">
        <v>0.41341729199999999</v>
      </c>
      <c r="O47">
        <v>0.74534866899999996</v>
      </c>
      <c r="P47">
        <v>0.325694278591521</v>
      </c>
      <c r="Q47">
        <v>-39.892956346353103</v>
      </c>
      <c r="R47">
        <v>81.413887977600098</v>
      </c>
      <c r="S47">
        <v>31.4327452520984</v>
      </c>
      <c r="T47">
        <f t="shared" si="0"/>
        <v>2.2015152316644793</v>
      </c>
      <c r="U47">
        <v>95.839654241416795</v>
      </c>
      <c r="V47">
        <v>-8.7646353989839498E-2</v>
      </c>
      <c r="W47">
        <v>-0.283678075857482</v>
      </c>
      <c r="X47">
        <v>-8.1955253432824904</v>
      </c>
      <c r="Y47">
        <v>59.0635243169963</v>
      </c>
      <c r="Z47">
        <v>-7.5955254386499202</v>
      </c>
      <c r="AA47">
        <v>-1.49999991059303</v>
      </c>
      <c r="AB47">
        <v>105.129566422887</v>
      </c>
      <c r="AC47">
        <v>98.321194466978994</v>
      </c>
      <c r="AD47">
        <v>98.209271092019094</v>
      </c>
      <c r="AE47">
        <v>0</v>
      </c>
      <c r="AF47" s="2">
        <v>1</v>
      </c>
      <c r="AG47" s="2">
        <v>0</v>
      </c>
      <c r="AH47" t="s">
        <v>379</v>
      </c>
      <c r="AI47">
        <v>117</v>
      </c>
      <c r="AJ47">
        <v>122989</v>
      </c>
    </row>
    <row r="48" spans="1:36" x14ac:dyDescent="0.45">
      <c r="A48" t="s">
        <v>380</v>
      </c>
      <c r="B48" t="s">
        <v>27</v>
      </c>
      <c r="C48">
        <v>2012</v>
      </c>
      <c r="D48">
        <v>8164</v>
      </c>
      <c r="E48">
        <v>9106</v>
      </c>
      <c r="F48">
        <v>2502</v>
      </c>
      <c r="G48">
        <v>118</v>
      </c>
      <c r="H48">
        <v>1093</v>
      </c>
      <c r="I48">
        <v>418</v>
      </c>
      <c r="J48">
        <v>0.30646741700000002</v>
      </c>
      <c r="K48">
        <v>8.8183615000000007E-2</v>
      </c>
      <c r="L48">
        <v>6.1995533999999998E-2</v>
      </c>
      <c r="M48">
        <v>0.37436464000000003</v>
      </c>
      <c r="N48">
        <v>0.44353258200000001</v>
      </c>
      <c r="O48">
        <v>0.81789722200000003</v>
      </c>
      <c r="P48">
        <v>0.38644593028073798</v>
      </c>
      <c r="Q48">
        <v>266.24776461337501</v>
      </c>
      <c r="R48">
        <v>-5</v>
      </c>
      <c r="S48">
        <v>45.699095357180298</v>
      </c>
      <c r="T48">
        <f t="shared" si="0"/>
        <v>3.6795494273673994</v>
      </c>
      <c r="U48">
        <v>119.33370063914499</v>
      </c>
      <c r="X48">
        <v>-6.5193965975195098</v>
      </c>
      <c r="Y48">
        <v>-101.09488029777999</v>
      </c>
      <c r="Z48">
        <v>-6.5193965975195098</v>
      </c>
      <c r="AB48">
        <v>110.365006474073</v>
      </c>
      <c r="AC48">
        <v>109.35125895313899</v>
      </c>
      <c r="AD48">
        <v>118.413725294342</v>
      </c>
      <c r="AE48">
        <v>0</v>
      </c>
      <c r="AF48" s="2">
        <v>1</v>
      </c>
      <c r="AG48" s="2">
        <v>0</v>
      </c>
      <c r="AH48" t="s">
        <v>380</v>
      </c>
      <c r="AI48">
        <v>1011341</v>
      </c>
      <c r="AJ48">
        <v>121588</v>
      </c>
    </row>
    <row r="49" spans="1:36" x14ac:dyDescent="0.45">
      <c r="A49" t="s">
        <v>381</v>
      </c>
      <c r="B49" t="s">
        <v>27</v>
      </c>
      <c r="C49">
        <v>2104</v>
      </c>
      <c r="D49">
        <v>7984</v>
      </c>
      <c r="E49">
        <v>9095</v>
      </c>
      <c r="F49">
        <v>2212</v>
      </c>
      <c r="G49">
        <v>131</v>
      </c>
      <c r="H49">
        <v>1049</v>
      </c>
      <c r="I49">
        <v>178</v>
      </c>
      <c r="J49">
        <v>0.27705410800000002</v>
      </c>
      <c r="K49">
        <v>0.10775151099999999</v>
      </c>
      <c r="L49">
        <v>6.7289718999999998E-2</v>
      </c>
      <c r="M49">
        <v>0.35888037299999997</v>
      </c>
      <c r="N49">
        <v>0.40568637200000002</v>
      </c>
      <c r="O49">
        <v>0.76456674499999999</v>
      </c>
      <c r="P49">
        <v>0.35777228382128101</v>
      </c>
      <c r="Q49">
        <v>59.459365723579502</v>
      </c>
      <c r="R49">
        <v>-7</v>
      </c>
      <c r="S49">
        <v>28.138421159392301</v>
      </c>
      <c r="T49">
        <f t="shared" si="0"/>
        <v>2.1665514390786846</v>
      </c>
      <c r="U49">
        <v>104.870657486</v>
      </c>
      <c r="X49">
        <v>-9.9595923695014701</v>
      </c>
      <c r="Y49">
        <v>-95.882714629173194</v>
      </c>
      <c r="Z49">
        <v>-9.9595923695014701</v>
      </c>
      <c r="AB49">
        <v>99.084136871724198</v>
      </c>
      <c r="AC49">
        <v>101.866203219657</v>
      </c>
      <c r="AD49">
        <v>100.298209613108</v>
      </c>
      <c r="AE49">
        <v>0</v>
      </c>
      <c r="AF49" s="2">
        <v>1</v>
      </c>
      <c r="AG49" s="2">
        <v>0</v>
      </c>
      <c r="AH49" t="s">
        <v>381</v>
      </c>
      <c r="AI49">
        <v>1007202</v>
      </c>
      <c r="AJ49">
        <v>117356</v>
      </c>
    </row>
    <row r="50" spans="1:36" x14ac:dyDescent="0.45">
      <c r="A50" t="s">
        <v>382</v>
      </c>
      <c r="B50" t="s">
        <v>27</v>
      </c>
      <c r="C50">
        <v>2152</v>
      </c>
      <c r="D50">
        <v>8142</v>
      </c>
      <c r="E50">
        <v>9066</v>
      </c>
      <c r="F50">
        <v>2327</v>
      </c>
      <c r="G50">
        <v>140</v>
      </c>
      <c r="H50">
        <v>923</v>
      </c>
      <c r="I50">
        <v>294</v>
      </c>
      <c r="J50">
        <v>0.28580201399999999</v>
      </c>
      <c r="K50">
        <v>7.9196999000000004E-2</v>
      </c>
      <c r="L50">
        <v>0.13037723300000001</v>
      </c>
      <c r="M50">
        <v>0.34303557400000001</v>
      </c>
      <c r="N50">
        <v>0.39805944399999998</v>
      </c>
      <c r="O50">
        <v>0.74109501799999999</v>
      </c>
      <c r="P50">
        <v>0.32653064397202802</v>
      </c>
      <c r="Q50">
        <v>-52.195587665302099</v>
      </c>
      <c r="R50">
        <v>2.4526655972003901</v>
      </c>
      <c r="S50">
        <v>35.116653174666098</v>
      </c>
      <c r="T50">
        <f t="shared" si="0"/>
        <v>2.6435398765315554</v>
      </c>
      <c r="U50">
        <v>95.349699842576698</v>
      </c>
      <c r="V50">
        <v>2.5094289183616598</v>
      </c>
      <c r="W50">
        <v>2.1444957961912001</v>
      </c>
      <c r="X50">
        <v>15.487732328139799</v>
      </c>
      <c r="Y50">
        <v>99.693649321794496</v>
      </c>
      <c r="Z50">
        <v>9.1877321672072796</v>
      </c>
      <c r="AA50">
        <v>12.8000001609325</v>
      </c>
      <c r="AB50">
        <v>106.130858677947</v>
      </c>
      <c r="AC50">
        <v>100.78218171237501</v>
      </c>
      <c r="AD50">
        <v>92.511354595996593</v>
      </c>
      <c r="AE50">
        <v>0</v>
      </c>
      <c r="AF50" s="2">
        <v>1</v>
      </c>
      <c r="AG50" s="2">
        <v>0</v>
      </c>
      <c r="AH50" t="s">
        <v>382</v>
      </c>
      <c r="AI50">
        <v>1178</v>
      </c>
      <c r="AJ50">
        <v>121074</v>
      </c>
    </row>
    <row r="51" spans="1:36" x14ac:dyDescent="0.45">
      <c r="A51" t="s">
        <v>383</v>
      </c>
      <c r="B51" t="s">
        <v>27</v>
      </c>
      <c r="C51">
        <v>2234</v>
      </c>
      <c r="D51">
        <v>7592</v>
      </c>
      <c r="E51">
        <v>9063</v>
      </c>
      <c r="F51">
        <v>2239</v>
      </c>
      <c r="G51">
        <v>255</v>
      </c>
      <c r="H51">
        <v>1230</v>
      </c>
      <c r="I51">
        <v>11</v>
      </c>
      <c r="J51">
        <v>0.2949157</v>
      </c>
      <c r="K51">
        <v>0.140681893</v>
      </c>
      <c r="L51">
        <v>0.11210415899999999</v>
      </c>
      <c r="M51">
        <v>0.397967075</v>
      </c>
      <c r="N51">
        <v>0.46496311899999998</v>
      </c>
      <c r="O51">
        <v>0.86293019400000004</v>
      </c>
      <c r="P51">
        <v>0.37701920449586201</v>
      </c>
      <c r="Q51">
        <v>341.612611633283</v>
      </c>
      <c r="R51">
        <v>98.846021324396105</v>
      </c>
      <c r="S51">
        <v>57.262620523017198</v>
      </c>
      <c r="T51">
        <f t="shared" si="0"/>
        <v>4.1524371193951595</v>
      </c>
      <c r="U51">
        <v>129.948273230697</v>
      </c>
      <c r="V51">
        <v>35.204472512006703</v>
      </c>
      <c r="W51">
        <v>2.3784024046281602</v>
      </c>
      <c r="X51">
        <v>-19.553597163729101</v>
      </c>
      <c r="Y51">
        <v>-45.343538045883101</v>
      </c>
      <c r="Z51">
        <v>-4.4535969014686998</v>
      </c>
      <c r="AA51">
        <v>-12.000000253319699</v>
      </c>
      <c r="AB51">
        <v>109.82983544292</v>
      </c>
      <c r="AC51">
        <v>117.44077037087</v>
      </c>
      <c r="AD51">
        <v>110.127084413706</v>
      </c>
      <c r="AE51">
        <v>0</v>
      </c>
      <c r="AF51" s="2">
        <v>1</v>
      </c>
      <c r="AG51" s="2">
        <v>0</v>
      </c>
      <c r="AH51" t="s">
        <v>383</v>
      </c>
      <c r="AI51">
        <v>1093</v>
      </c>
      <c r="AJ51">
        <v>119976</v>
      </c>
    </row>
    <row r="52" spans="1:36" x14ac:dyDescent="0.45">
      <c r="A52" t="s">
        <v>384</v>
      </c>
      <c r="B52" t="s">
        <v>52</v>
      </c>
      <c r="C52">
        <v>2076</v>
      </c>
      <c r="D52">
        <v>7870</v>
      </c>
      <c r="E52">
        <v>9053</v>
      </c>
      <c r="F52">
        <v>2336</v>
      </c>
      <c r="G52">
        <v>287</v>
      </c>
      <c r="H52">
        <v>1257</v>
      </c>
      <c r="I52">
        <v>147</v>
      </c>
      <c r="J52">
        <v>0.296823379</v>
      </c>
      <c r="K52">
        <v>0.118082403</v>
      </c>
      <c r="L52">
        <v>0.13387827199999999</v>
      </c>
      <c r="M52">
        <v>0.38093131200000002</v>
      </c>
      <c r="N52">
        <v>0.4772554</v>
      </c>
      <c r="O52">
        <v>0.85818671199999996</v>
      </c>
      <c r="P52">
        <v>0.37251720430199398</v>
      </c>
      <c r="Q52">
        <v>302.45507325838798</v>
      </c>
      <c r="R52">
        <v>-154.15481376647901</v>
      </c>
      <c r="S52">
        <v>43.886293131281299</v>
      </c>
      <c r="T52">
        <f t="shared" si="0"/>
        <v>3.4246529322098125</v>
      </c>
      <c r="U52">
        <v>125.66310279446201</v>
      </c>
      <c r="V52">
        <v>24.907270684838199</v>
      </c>
      <c r="W52">
        <v>-0.718531168454276</v>
      </c>
      <c r="X52">
        <v>-16.134855590964399</v>
      </c>
      <c r="Y52">
        <v>-142.95397561788499</v>
      </c>
      <c r="Z52">
        <v>-8.93485554328071</v>
      </c>
      <c r="AA52">
        <v>-2.7000000551342902</v>
      </c>
      <c r="AB52">
        <v>109.852020674925</v>
      </c>
      <c r="AC52">
        <v>112.16213590341501</v>
      </c>
      <c r="AD52">
        <v>111.22492720746099</v>
      </c>
      <c r="AE52">
        <v>0</v>
      </c>
      <c r="AF52" s="2">
        <v>1</v>
      </c>
      <c r="AG52" s="2">
        <v>0</v>
      </c>
      <c r="AH52" t="s">
        <v>384</v>
      </c>
      <c r="AI52">
        <v>857</v>
      </c>
      <c r="AJ52">
        <v>124288</v>
      </c>
    </row>
    <row r="53" spans="1:36" x14ac:dyDescent="0.45">
      <c r="A53" t="s">
        <v>385</v>
      </c>
      <c r="B53" t="s">
        <v>27</v>
      </c>
      <c r="C53">
        <v>2156</v>
      </c>
      <c r="D53">
        <v>7959</v>
      </c>
      <c r="E53">
        <v>9051</v>
      </c>
      <c r="F53">
        <v>2143</v>
      </c>
      <c r="G53">
        <v>63</v>
      </c>
      <c r="H53">
        <v>810</v>
      </c>
      <c r="I53">
        <v>361</v>
      </c>
      <c r="J53">
        <v>0.26925493099999998</v>
      </c>
      <c r="K53">
        <v>9.0597724000000004E-2</v>
      </c>
      <c r="L53">
        <v>8.7476399999999996E-2</v>
      </c>
      <c r="M53">
        <v>0.33991601399999999</v>
      </c>
      <c r="N53">
        <v>0.369644427</v>
      </c>
      <c r="O53">
        <v>0.70956044100000004</v>
      </c>
      <c r="P53">
        <v>0.34419286466865201</v>
      </c>
      <c r="Q53">
        <v>99.876054239133595</v>
      </c>
      <c r="R53">
        <v>67</v>
      </c>
      <c r="S53">
        <v>52.068691515012802</v>
      </c>
      <c r="T53">
        <f t="shared" si="0"/>
        <v>3.9123970433358415</v>
      </c>
      <c r="U53">
        <v>110.161365726479</v>
      </c>
      <c r="X53">
        <v>8.5369459313806093</v>
      </c>
      <c r="Y53">
        <v>71.558332026004706</v>
      </c>
      <c r="Z53">
        <v>8.5369459313806093</v>
      </c>
      <c r="AB53">
        <v>102.255883631909</v>
      </c>
      <c r="AC53">
        <v>103.64572829845</v>
      </c>
      <c r="AD53">
        <v>107.643021398079</v>
      </c>
      <c r="AE53">
        <v>0</v>
      </c>
      <c r="AF53" s="2">
        <v>1</v>
      </c>
      <c r="AG53" s="2">
        <v>0</v>
      </c>
      <c r="AH53" t="s">
        <v>385</v>
      </c>
      <c r="AI53">
        <v>1007428</v>
      </c>
      <c r="AJ53">
        <v>117582</v>
      </c>
    </row>
    <row r="54" spans="1:36" x14ac:dyDescent="0.45">
      <c r="A54" t="s">
        <v>386</v>
      </c>
      <c r="B54" t="s">
        <v>27</v>
      </c>
      <c r="C54">
        <v>2180</v>
      </c>
      <c r="D54">
        <v>7960</v>
      </c>
      <c r="E54">
        <v>9041</v>
      </c>
      <c r="F54">
        <v>2111</v>
      </c>
      <c r="G54">
        <v>398</v>
      </c>
      <c r="H54">
        <v>1266</v>
      </c>
      <c r="I54">
        <v>161</v>
      </c>
      <c r="J54">
        <v>0.26520100499999999</v>
      </c>
      <c r="K54">
        <v>0.10905873200000001</v>
      </c>
      <c r="L54">
        <v>0.193341444</v>
      </c>
      <c r="M54">
        <v>0.34591543000000002</v>
      </c>
      <c r="N54">
        <v>0.46896984899999999</v>
      </c>
      <c r="O54">
        <v>0.81488527899999996</v>
      </c>
      <c r="P54">
        <v>0.35669758875269197</v>
      </c>
      <c r="Q54">
        <v>202.39210000826799</v>
      </c>
      <c r="R54">
        <v>-32</v>
      </c>
      <c r="S54">
        <v>44.337855118443201</v>
      </c>
      <c r="T54">
        <f t="shared" si="0"/>
        <v>3.294831435407247</v>
      </c>
      <c r="U54">
        <v>119.242350493148</v>
      </c>
      <c r="V54">
        <v>29.3671088740229</v>
      </c>
      <c r="W54">
        <v>-5.09574520501398</v>
      </c>
      <c r="X54">
        <v>3.8680241858237401</v>
      </c>
      <c r="Y54">
        <v>-76.173527002334595</v>
      </c>
      <c r="Z54">
        <v>3.8680241858237401</v>
      </c>
      <c r="AB54">
        <v>100.998849169389</v>
      </c>
      <c r="AC54">
        <v>105.088180070294</v>
      </c>
      <c r="AD54">
        <v>120.390645685978</v>
      </c>
      <c r="AE54">
        <v>0</v>
      </c>
      <c r="AF54" s="2">
        <v>1</v>
      </c>
      <c r="AG54" s="2">
        <v>0</v>
      </c>
      <c r="AH54" t="s">
        <v>386</v>
      </c>
      <c r="AI54">
        <v>1009355</v>
      </c>
      <c r="AJ54">
        <v>119545</v>
      </c>
    </row>
    <row r="55" spans="1:36" x14ac:dyDescent="0.45">
      <c r="A55" t="s">
        <v>387</v>
      </c>
      <c r="B55" t="s">
        <v>27</v>
      </c>
      <c r="C55">
        <v>2194</v>
      </c>
      <c r="D55">
        <v>8136</v>
      </c>
      <c r="E55">
        <v>8986</v>
      </c>
      <c r="F55">
        <v>2303</v>
      </c>
      <c r="G55">
        <v>386</v>
      </c>
      <c r="H55">
        <v>1417</v>
      </c>
      <c r="I55">
        <v>29</v>
      </c>
      <c r="J55">
        <v>0.28306292999999999</v>
      </c>
      <c r="K55">
        <v>7.0442910999999997E-2</v>
      </c>
      <c r="L55">
        <v>0.13776986399999999</v>
      </c>
      <c r="M55">
        <v>0.34097740100000001</v>
      </c>
      <c r="N55">
        <v>0.49213372599999999</v>
      </c>
      <c r="O55">
        <v>0.83311112700000001</v>
      </c>
      <c r="P55">
        <v>0.35665197091944001</v>
      </c>
      <c r="Q55">
        <v>170.66605907532499</v>
      </c>
      <c r="R55">
        <v>-35.440757036209099</v>
      </c>
      <c r="S55">
        <v>38.508968623297697</v>
      </c>
      <c r="T55">
        <f t="shared" si="0"/>
        <v>2.843415185494178</v>
      </c>
      <c r="U55">
        <v>115.454892118047</v>
      </c>
      <c r="V55">
        <v>25.666700571775401</v>
      </c>
      <c r="W55">
        <v>0.66262460868319195</v>
      </c>
      <c r="X55">
        <v>-67.446558187555596</v>
      </c>
      <c r="Y55">
        <v>-8.1602872908115298</v>
      </c>
      <c r="Z55">
        <v>-6.1465577584021904</v>
      </c>
      <c r="AA55">
        <v>-48.400000482797601</v>
      </c>
      <c r="AB55">
        <v>106.52709329429</v>
      </c>
      <c r="AC55">
        <v>101.67432500791</v>
      </c>
      <c r="AD55">
        <v>116.162835942868</v>
      </c>
      <c r="AE55">
        <v>0</v>
      </c>
      <c r="AF55" s="2">
        <v>1</v>
      </c>
      <c r="AG55" s="2">
        <v>0</v>
      </c>
      <c r="AH55" t="s">
        <v>387</v>
      </c>
      <c r="AI55">
        <v>1002</v>
      </c>
      <c r="AJ55">
        <v>133380</v>
      </c>
    </row>
    <row r="56" spans="1:36" x14ac:dyDescent="0.45">
      <c r="A56" t="s">
        <v>388</v>
      </c>
      <c r="B56" t="s">
        <v>27</v>
      </c>
      <c r="C56">
        <v>1984</v>
      </c>
      <c r="D56">
        <v>8021</v>
      </c>
      <c r="E56">
        <v>8979</v>
      </c>
      <c r="F56">
        <v>2532</v>
      </c>
      <c r="G56">
        <v>69</v>
      </c>
      <c r="H56">
        <v>1014</v>
      </c>
      <c r="I56">
        <v>583</v>
      </c>
      <c r="J56">
        <v>0.31567136200000001</v>
      </c>
      <c r="K56">
        <v>9.6670007000000002E-2</v>
      </c>
      <c r="L56">
        <v>5.7525461999999999E-2</v>
      </c>
      <c r="M56">
        <v>0.385123781</v>
      </c>
      <c r="N56">
        <v>0.41715496800000001</v>
      </c>
      <c r="O56">
        <v>0.80227874899999996</v>
      </c>
      <c r="P56">
        <v>0.38382959120134902</v>
      </c>
      <c r="Q56">
        <v>259.47303483395302</v>
      </c>
      <c r="R56">
        <v>-39</v>
      </c>
      <c r="S56">
        <v>44.791214508775496</v>
      </c>
      <c r="T56">
        <f t="shared" si="0"/>
        <v>3.657347152430257</v>
      </c>
      <c r="U56">
        <v>118.96697229578299</v>
      </c>
      <c r="X56">
        <v>23.9820594917982</v>
      </c>
      <c r="Y56">
        <v>-119.674668848514</v>
      </c>
      <c r="Z56">
        <v>23.9820594917982</v>
      </c>
      <c r="AB56">
        <v>112.24044101717401</v>
      </c>
      <c r="AC56">
        <v>110.557481762085</v>
      </c>
      <c r="AD56">
        <v>110.943930153336</v>
      </c>
      <c r="AE56">
        <v>0</v>
      </c>
      <c r="AF56" s="2">
        <v>1</v>
      </c>
      <c r="AG56" s="2">
        <v>0</v>
      </c>
      <c r="AH56" t="s">
        <v>388</v>
      </c>
      <c r="AI56">
        <v>1013357</v>
      </c>
      <c r="AJ56">
        <v>123646</v>
      </c>
    </row>
    <row r="57" spans="1:36" x14ac:dyDescent="0.45">
      <c r="A57" t="s">
        <v>389</v>
      </c>
      <c r="B57" t="s">
        <v>27</v>
      </c>
      <c r="C57">
        <v>2165</v>
      </c>
      <c r="D57">
        <v>8275</v>
      </c>
      <c r="E57">
        <v>8959</v>
      </c>
      <c r="F57">
        <v>2251</v>
      </c>
      <c r="G57">
        <v>227</v>
      </c>
      <c r="H57">
        <v>967</v>
      </c>
      <c r="I57">
        <v>429</v>
      </c>
      <c r="J57">
        <v>0.27202416899999998</v>
      </c>
      <c r="K57">
        <v>6.1725638999999999E-2</v>
      </c>
      <c r="L57">
        <v>0.13840830400000001</v>
      </c>
      <c r="M57">
        <v>0.31778948499999998</v>
      </c>
      <c r="N57">
        <v>0.41450151000000002</v>
      </c>
      <c r="O57">
        <v>0.73229099499999994</v>
      </c>
      <c r="P57">
        <v>0.320454431336192</v>
      </c>
      <c r="Q57">
        <v>-89.3002000994002</v>
      </c>
      <c r="R57">
        <v>-5.1302707195281902</v>
      </c>
      <c r="S57">
        <v>26.368387907039398</v>
      </c>
      <c r="T57">
        <f t="shared" si="0"/>
        <v>1.9730618202957888</v>
      </c>
      <c r="U57">
        <v>92.558274113172203</v>
      </c>
      <c r="V57">
        <v>9.1327314376831001</v>
      </c>
      <c r="W57">
        <v>3.4556310649103898</v>
      </c>
      <c r="X57">
        <v>36.247770003319602</v>
      </c>
      <c r="Y57">
        <v>18.791777637787099</v>
      </c>
      <c r="Z57">
        <v>35.8477699675568</v>
      </c>
      <c r="AA57">
        <v>4.5000001341104499</v>
      </c>
      <c r="AB57">
        <v>101.33404822891301</v>
      </c>
      <c r="AC57">
        <v>93.905783500284599</v>
      </c>
      <c r="AD57">
        <v>98.499303976860702</v>
      </c>
      <c r="AE57">
        <v>0</v>
      </c>
      <c r="AF57" s="2">
        <v>1</v>
      </c>
      <c r="AG57" s="2">
        <v>0</v>
      </c>
      <c r="AH57" t="s">
        <v>389</v>
      </c>
      <c r="AI57">
        <v>652</v>
      </c>
      <c r="AJ57">
        <v>115174</v>
      </c>
    </row>
    <row r="58" spans="1:36" x14ac:dyDescent="0.45">
      <c r="A58" t="s">
        <v>390</v>
      </c>
      <c r="B58" t="s">
        <v>27</v>
      </c>
      <c r="C58">
        <v>2353</v>
      </c>
      <c r="D58">
        <v>7917</v>
      </c>
      <c r="E58">
        <v>8931</v>
      </c>
      <c r="F58">
        <v>2251</v>
      </c>
      <c r="G58">
        <v>165</v>
      </c>
      <c r="H58">
        <v>1077</v>
      </c>
      <c r="I58">
        <v>317</v>
      </c>
      <c r="J58">
        <v>0.28432487000000001</v>
      </c>
      <c r="K58">
        <v>0.10054865</v>
      </c>
      <c r="L58">
        <v>0.1154406</v>
      </c>
      <c r="M58">
        <v>0.35444743899999998</v>
      </c>
      <c r="N58">
        <v>0.41998231600000002</v>
      </c>
      <c r="O58">
        <v>0.774429755</v>
      </c>
      <c r="P58">
        <v>0.34371840609613802</v>
      </c>
      <c r="Q58">
        <v>195.66165248148701</v>
      </c>
      <c r="R58">
        <v>78</v>
      </c>
      <c r="S58">
        <v>50.830788084320901</v>
      </c>
      <c r="T58">
        <f t="shared" si="0"/>
        <v>3.4996122692987615</v>
      </c>
      <c r="U58">
        <v>119.25048893895401</v>
      </c>
      <c r="V58">
        <v>33.765990642830701</v>
      </c>
      <c r="W58">
        <v>4.2322135741064004</v>
      </c>
      <c r="X58">
        <v>10.4425451650749</v>
      </c>
      <c r="Y58">
        <v>-11.3157228082418</v>
      </c>
      <c r="Z58">
        <v>10.4425451650749</v>
      </c>
      <c r="AB58">
        <v>107.748725021021</v>
      </c>
      <c r="AC58">
        <v>107.142743112361</v>
      </c>
      <c r="AD58">
        <v>107.904133396923</v>
      </c>
      <c r="AE58">
        <v>0</v>
      </c>
      <c r="AF58" s="2">
        <v>1</v>
      </c>
      <c r="AG58" s="2">
        <v>0</v>
      </c>
      <c r="AH58" t="s">
        <v>390</v>
      </c>
      <c r="AI58">
        <v>1002841</v>
      </c>
      <c r="AJ58">
        <v>112902</v>
      </c>
    </row>
    <row r="59" spans="1:36" x14ac:dyDescent="0.45">
      <c r="A59" t="s">
        <v>391</v>
      </c>
      <c r="B59" t="s">
        <v>27</v>
      </c>
      <c r="C59">
        <v>2257</v>
      </c>
      <c r="D59">
        <v>8096</v>
      </c>
      <c r="E59">
        <v>8916</v>
      </c>
      <c r="F59">
        <v>2333</v>
      </c>
      <c r="G59">
        <v>399</v>
      </c>
      <c r="H59">
        <v>1425</v>
      </c>
      <c r="I59">
        <v>128</v>
      </c>
      <c r="J59">
        <v>0.28816699600000001</v>
      </c>
      <c r="K59">
        <v>6.5388065999999995E-2</v>
      </c>
      <c r="L59">
        <v>0.22465230999999999</v>
      </c>
      <c r="M59">
        <v>0.347055524</v>
      </c>
      <c r="N59">
        <v>0.498764822</v>
      </c>
      <c r="O59">
        <v>0.845820346</v>
      </c>
      <c r="P59">
        <v>0.36484181711115898</v>
      </c>
      <c r="Q59">
        <v>194.80075322595101</v>
      </c>
      <c r="R59">
        <v>-21.446097016334502</v>
      </c>
      <c r="S59">
        <v>31.4149539982586</v>
      </c>
      <c r="T59">
        <f t="shared" si="0"/>
        <v>2.2548615630119153</v>
      </c>
      <c r="U59">
        <v>117.64046247086</v>
      </c>
      <c r="V59">
        <v>28.532516047358499</v>
      </c>
      <c r="W59">
        <v>-1.64328489414362</v>
      </c>
      <c r="X59">
        <v>-17.688879856548699</v>
      </c>
      <c r="Y59">
        <v>-153.12891817092799</v>
      </c>
      <c r="Z59">
        <v>-9.8888800234417396</v>
      </c>
      <c r="AA59">
        <v>-6.9999998062849</v>
      </c>
      <c r="AB59">
        <v>108.18282085478501</v>
      </c>
      <c r="AC59">
        <v>103.47687430822999</v>
      </c>
      <c r="AD59">
        <v>121.063052237184</v>
      </c>
      <c r="AE59">
        <v>0</v>
      </c>
      <c r="AF59" s="2">
        <v>1</v>
      </c>
      <c r="AG59" s="2">
        <v>0</v>
      </c>
      <c r="AH59" t="s">
        <v>391</v>
      </c>
      <c r="AI59">
        <v>1390</v>
      </c>
      <c r="AJ59">
        <v>114526</v>
      </c>
    </row>
    <row r="60" spans="1:36" x14ac:dyDescent="0.45">
      <c r="A60" t="s">
        <v>392</v>
      </c>
      <c r="B60" t="s">
        <v>27</v>
      </c>
      <c r="C60">
        <v>2260</v>
      </c>
      <c r="D60">
        <v>7267</v>
      </c>
      <c r="E60">
        <v>8908</v>
      </c>
      <c r="F60">
        <v>2010</v>
      </c>
      <c r="G60">
        <v>440</v>
      </c>
      <c r="H60">
        <v>1441</v>
      </c>
      <c r="I60">
        <v>20</v>
      </c>
      <c r="J60">
        <v>0.27659281600000002</v>
      </c>
      <c r="K60">
        <v>0.15334530699999999</v>
      </c>
      <c r="L60">
        <v>0.17647058800000001</v>
      </c>
      <c r="M60">
        <v>0.39928138299999999</v>
      </c>
      <c r="N60">
        <v>0.51644419900000005</v>
      </c>
      <c r="O60">
        <v>0.91572558199999998</v>
      </c>
      <c r="P60">
        <v>0.393846862296373</v>
      </c>
      <c r="Q60">
        <v>453.617138412033</v>
      </c>
      <c r="R60">
        <v>-70.640702486038194</v>
      </c>
      <c r="S60">
        <v>49.788074650413797</v>
      </c>
      <c r="T60">
        <f t="shared" si="0"/>
        <v>3.5688796873305466</v>
      </c>
      <c r="U60">
        <v>139.732490673765</v>
      </c>
      <c r="V60">
        <v>48.080342503264497</v>
      </c>
      <c r="W60">
        <v>4.5078522583517699</v>
      </c>
      <c r="X60">
        <v>-22.320928082641299</v>
      </c>
      <c r="Y60">
        <v>-223.58979606628401</v>
      </c>
      <c r="Z60">
        <v>-3.6209285117947698</v>
      </c>
      <c r="AA60">
        <v>-29.299999646842402</v>
      </c>
      <c r="AB60">
        <v>102.406212639995</v>
      </c>
      <c r="AC60">
        <v>118.024485896027</v>
      </c>
      <c r="AD60">
        <v>120.023533814175</v>
      </c>
      <c r="AE60">
        <v>0</v>
      </c>
      <c r="AF60" s="2">
        <v>1</v>
      </c>
      <c r="AG60" s="2">
        <v>0</v>
      </c>
      <c r="AH60" t="s">
        <v>392</v>
      </c>
      <c r="AI60">
        <v>818</v>
      </c>
      <c r="AJ60">
        <v>114739</v>
      </c>
    </row>
    <row r="61" spans="1:36" x14ac:dyDescent="0.45">
      <c r="A61" t="s">
        <v>393</v>
      </c>
      <c r="B61" t="s">
        <v>27</v>
      </c>
      <c r="C61">
        <v>2212</v>
      </c>
      <c r="D61">
        <v>8099</v>
      </c>
      <c r="E61">
        <v>8908</v>
      </c>
      <c r="F61">
        <v>2085</v>
      </c>
      <c r="G61">
        <v>260</v>
      </c>
      <c r="H61">
        <v>1125</v>
      </c>
      <c r="I61">
        <v>51</v>
      </c>
      <c r="J61">
        <v>0.25743918999999998</v>
      </c>
      <c r="K61">
        <v>7.2855858999999995E-2</v>
      </c>
      <c r="L61">
        <v>0.14672204699999999</v>
      </c>
      <c r="M61">
        <v>0.31577173600000003</v>
      </c>
      <c r="N61">
        <v>0.41597728099999998</v>
      </c>
      <c r="O61">
        <v>0.73174901699999995</v>
      </c>
      <c r="P61">
        <v>0.32239605528832399</v>
      </c>
      <c r="Q61">
        <v>18.3143480693025</v>
      </c>
      <c r="R61">
        <v>67</v>
      </c>
      <c r="S61">
        <v>37.646637296372603</v>
      </c>
      <c r="T61">
        <f t="shared" si="0"/>
        <v>2.7571226229712305</v>
      </c>
      <c r="U61">
        <v>101.707709999249</v>
      </c>
      <c r="V61">
        <v>6.3703775145113397</v>
      </c>
      <c r="W61">
        <v>-0.747398789292542</v>
      </c>
      <c r="X61">
        <v>-17.746641217498102</v>
      </c>
      <c r="Y61">
        <v>73.961586862802505</v>
      </c>
      <c r="Z61">
        <v>-17.746641217498102</v>
      </c>
      <c r="AB61">
        <v>97.717763677835705</v>
      </c>
      <c r="AC61">
        <v>95.572786898315897</v>
      </c>
      <c r="AD61">
        <v>105.183619659882</v>
      </c>
      <c r="AE61">
        <v>0</v>
      </c>
      <c r="AF61" s="2">
        <v>1</v>
      </c>
      <c r="AG61" s="2">
        <v>0</v>
      </c>
      <c r="AH61" t="s">
        <v>393</v>
      </c>
      <c r="AI61">
        <v>1013554</v>
      </c>
      <c r="AJ61">
        <v>123865</v>
      </c>
    </row>
    <row r="62" spans="1:36" x14ac:dyDescent="0.45">
      <c r="A62" t="s">
        <v>394</v>
      </c>
      <c r="B62" t="s">
        <v>27</v>
      </c>
      <c r="C62">
        <v>2094</v>
      </c>
      <c r="D62">
        <v>7599</v>
      </c>
      <c r="E62">
        <v>8870</v>
      </c>
      <c r="F62">
        <v>2021</v>
      </c>
      <c r="G62">
        <v>65</v>
      </c>
      <c r="H62">
        <v>625</v>
      </c>
      <c r="I62">
        <v>219</v>
      </c>
      <c r="J62">
        <v>0.265956046</v>
      </c>
      <c r="K62">
        <v>0.124239007</v>
      </c>
      <c r="L62">
        <v>4.9993991000000002E-2</v>
      </c>
      <c r="M62">
        <v>0.36012311899999999</v>
      </c>
      <c r="N62">
        <v>0.35544150499999999</v>
      </c>
      <c r="O62">
        <v>0.71556462399999998</v>
      </c>
      <c r="P62">
        <v>0.33010570028231301</v>
      </c>
      <c r="Q62">
        <v>-17.106814206329599</v>
      </c>
      <c r="R62">
        <v>59</v>
      </c>
      <c r="S62">
        <v>37.8936622413745</v>
      </c>
      <c r="T62">
        <f t="shared" si="0"/>
        <v>2.9316013768398612</v>
      </c>
      <c r="U62">
        <v>98.630062266290693</v>
      </c>
      <c r="X62">
        <v>3.65595021419358</v>
      </c>
      <c r="Y62">
        <v>95.537401646375599</v>
      </c>
      <c r="Z62">
        <v>3.65595021419358</v>
      </c>
      <c r="AB62">
        <v>99.597368256500502</v>
      </c>
      <c r="AC62">
        <v>107.93945767707901</v>
      </c>
      <c r="AD62">
        <v>86.983384099383997</v>
      </c>
      <c r="AE62">
        <v>0</v>
      </c>
      <c r="AF62" s="2">
        <v>1</v>
      </c>
      <c r="AG62" s="2">
        <v>0</v>
      </c>
      <c r="AH62" t="s">
        <v>394</v>
      </c>
      <c r="AI62">
        <v>1004724</v>
      </c>
      <c r="AJ62">
        <v>114810</v>
      </c>
    </row>
    <row r="63" spans="1:36" x14ac:dyDescent="0.45">
      <c r="A63" t="s">
        <v>395</v>
      </c>
      <c r="B63" t="s">
        <v>27</v>
      </c>
      <c r="C63">
        <v>1994</v>
      </c>
      <c r="D63">
        <v>7595</v>
      </c>
      <c r="E63">
        <v>8807</v>
      </c>
      <c r="F63">
        <v>2231</v>
      </c>
      <c r="G63">
        <v>22</v>
      </c>
      <c r="H63">
        <v>688</v>
      </c>
      <c r="I63">
        <v>285</v>
      </c>
      <c r="J63">
        <v>0.29374588499999998</v>
      </c>
      <c r="K63">
        <v>9.9239241000000006E-2</v>
      </c>
      <c r="L63">
        <v>3.7852112E-2</v>
      </c>
      <c r="M63">
        <v>0.37130801600000002</v>
      </c>
      <c r="N63">
        <v>0.35826201400000002</v>
      </c>
      <c r="O63">
        <v>0.72957002999999998</v>
      </c>
      <c r="P63">
        <v>0.35658685076393198</v>
      </c>
      <c r="Q63">
        <v>119.585945385808</v>
      </c>
      <c r="R63">
        <v>84</v>
      </c>
      <c r="S63">
        <v>45.488179582175803</v>
      </c>
      <c r="T63">
        <f t="shared" si="0"/>
        <v>3.6956294344596188</v>
      </c>
      <c r="U63">
        <v>111.251333969293</v>
      </c>
      <c r="X63">
        <v>-16.3498438596725</v>
      </c>
      <c r="Y63">
        <v>36.3457523006945</v>
      </c>
      <c r="Z63">
        <v>-16.3498438596725</v>
      </c>
      <c r="AB63">
        <v>108.072652415856</v>
      </c>
      <c r="AC63">
        <v>111.12839449673599</v>
      </c>
      <c r="AD63">
        <v>101.398809583494</v>
      </c>
      <c r="AE63">
        <v>0</v>
      </c>
      <c r="AF63" s="2">
        <v>1</v>
      </c>
      <c r="AG63" s="2">
        <v>0</v>
      </c>
      <c r="AH63" t="s">
        <v>395</v>
      </c>
      <c r="AI63">
        <v>1012916</v>
      </c>
      <c r="AJ63">
        <v>123188</v>
      </c>
    </row>
    <row r="64" spans="1:36" x14ac:dyDescent="0.45">
      <c r="A64" t="s">
        <v>396</v>
      </c>
      <c r="B64" t="s">
        <v>27</v>
      </c>
      <c r="C64">
        <v>2209</v>
      </c>
      <c r="D64">
        <v>7874</v>
      </c>
      <c r="E64">
        <v>8802</v>
      </c>
      <c r="F64">
        <v>2342</v>
      </c>
      <c r="G64">
        <v>252</v>
      </c>
      <c r="H64">
        <v>1185</v>
      </c>
      <c r="I64">
        <v>23</v>
      </c>
      <c r="J64">
        <v>0.297434594</v>
      </c>
      <c r="K64">
        <v>8.8502612999999994E-2</v>
      </c>
      <c r="L64">
        <v>0.124289934</v>
      </c>
      <c r="M64">
        <v>0.36481565700000002</v>
      </c>
      <c r="N64">
        <v>0.45212090399999999</v>
      </c>
      <c r="O64">
        <v>0.81693656100000001</v>
      </c>
      <c r="P64">
        <v>0.36371833948323201</v>
      </c>
      <c r="Q64">
        <v>288.14930553535902</v>
      </c>
      <c r="R64">
        <v>-29</v>
      </c>
      <c r="S64">
        <v>62.336530893664502</v>
      </c>
      <c r="T64">
        <f t="shared" si="0"/>
        <v>4.5715337278287231</v>
      </c>
      <c r="U64">
        <v>128.865275104967</v>
      </c>
      <c r="V64">
        <v>3.00926858186721</v>
      </c>
      <c r="W64">
        <v>1.10444835146434</v>
      </c>
      <c r="X64">
        <v>-4.0134635338726996</v>
      </c>
      <c r="Y64">
        <v>-9.8376778364181501</v>
      </c>
      <c r="Z64">
        <v>-4.0134635338726996</v>
      </c>
      <c r="AB64">
        <v>113.863669131919</v>
      </c>
      <c r="AC64">
        <v>111.57939459009999</v>
      </c>
      <c r="AD64">
        <v>116.65840823710801</v>
      </c>
      <c r="AE64">
        <v>0</v>
      </c>
      <c r="AF64" s="2">
        <v>1</v>
      </c>
      <c r="AG64" s="2">
        <v>0</v>
      </c>
      <c r="AH64" t="s">
        <v>396</v>
      </c>
      <c r="AI64">
        <v>1013133</v>
      </c>
      <c r="AJ64">
        <v>123406</v>
      </c>
    </row>
    <row r="65" spans="1:36" x14ac:dyDescent="0.45">
      <c r="A65" t="s">
        <v>397</v>
      </c>
      <c r="B65" t="s">
        <v>27</v>
      </c>
      <c r="C65">
        <v>2158</v>
      </c>
      <c r="D65">
        <v>7911</v>
      </c>
      <c r="E65">
        <v>8793</v>
      </c>
      <c r="F65">
        <v>2276</v>
      </c>
      <c r="G65">
        <v>94</v>
      </c>
      <c r="H65">
        <v>844</v>
      </c>
      <c r="I65">
        <v>246</v>
      </c>
      <c r="J65">
        <v>0.28770066900000002</v>
      </c>
      <c r="K65">
        <v>7.8471510999999994E-2</v>
      </c>
      <c r="L65">
        <v>8.9161832999999996E-2</v>
      </c>
      <c r="M65">
        <v>0.34723813799999997</v>
      </c>
      <c r="N65">
        <v>0.398938187</v>
      </c>
      <c r="O65">
        <v>0.74617632499999997</v>
      </c>
      <c r="P65">
        <v>0.33315182870971199</v>
      </c>
      <c r="Q65">
        <v>28.381324245913699</v>
      </c>
      <c r="R65">
        <v>32</v>
      </c>
      <c r="S65">
        <v>43.459051647013403</v>
      </c>
      <c r="T65">
        <f t="shared" si="0"/>
        <v>3.2624496602484574</v>
      </c>
      <c r="U65">
        <v>102.40819855843201</v>
      </c>
      <c r="V65">
        <v>4.4405260425992301</v>
      </c>
      <c r="W65">
        <v>1.56329397423869</v>
      </c>
      <c r="X65">
        <v>-9.0723508679075096</v>
      </c>
      <c r="Y65">
        <v>116.903334800153</v>
      </c>
      <c r="Z65">
        <v>-9.0723508679075096</v>
      </c>
      <c r="AB65">
        <v>108.788983439906</v>
      </c>
      <c r="AC65">
        <v>104.40827733833299</v>
      </c>
      <c r="AD65">
        <v>97.935370687539503</v>
      </c>
      <c r="AE65">
        <v>0</v>
      </c>
      <c r="AF65" s="2">
        <v>1</v>
      </c>
      <c r="AG65" s="2">
        <v>0</v>
      </c>
      <c r="AH65" t="s">
        <v>397</v>
      </c>
      <c r="AI65">
        <v>1004002</v>
      </c>
      <c r="AJ65">
        <v>114079</v>
      </c>
    </row>
    <row r="66" spans="1:36" x14ac:dyDescent="0.45">
      <c r="A66" t="s">
        <v>398</v>
      </c>
      <c r="B66" t="s">
        <v>27</v>
      </c>
      <c r="C66">
        <v>2099</v>
      </c>
      <c r="D66">
        <v>7983</v>
      </c>
      <c r="E66">
        <v>8787</v>
      </c>
      <c r="F66">
        <v>2273</v>
      </c>
      <c r="G66">
        <v>358</v>
      </c>
      <c r="H66">
        <v>1363</v>
      </c>
      <c r="I66">
        <v>125</v>
      </c>
      <c r="J66">
        <v>0.28473005099999998</v>
      </c>
      <c r="K66">
        <v>7.4541936000000003E-2</v>
      </c>
      <c r="L66">
        <v>0.111983612</v>
      </c>
      <c r="M66">
        <v>0.33872253200000002</v>
      </c>
      <c r="N66">
        <v>0.48277589799999998</v>
      </c>
      <c r="O66">
        <v>0.82149843</v>
      </c>
      <c r="P66">
        <v>0.35123541079624698</v>
      </c>
      <c r="Q66">
        <v>133.295615068069</v>
      </c>
      <c r="R66">
        <v>-8.3254763484001106</v>
      </c>
      <c r="S66">
        <v>27.715189318052499</v>
      </c>
      <c r="T66">
        <f t="shared" si="0"/>
        <v>2.1390474842899021</v>
      </c>
      <c r="U66">
        <v>111.990749524503</v>
      </c>
      <c r="V66">
        <v>16.8573727477341</v>
      </c>
      <c r="W66">
        <v>0.192813316137566</v>
      </c>
      <c r="X66">
        <v>-30.751519396275398</v>
      </c>
      <c r="Y66">
        <v>-111.255856215953</v>
      </c>
      <c r="Z66">
        <v>1.2484800076781499</v>
      </c>
      <c r="AA66">
        <v>-25.699999421834899</v>
      </c>
      <c r="AB66">
        <v>106.216610477969</v>
      </c>
      <c r="AC66">
        <v>100.490120718592</v>
      </c>
      <c r="AD66">
        <v>112.84372322542301</v>
      </c>
      <c r="AE66">
        <v>0</v>
      </c>
      <c r="AF66" s="2">
        <v>1</v>
      </c>
      <c r="AG66" s="2">
        <v>0</v>
      </c>
      <c r="AH66" t="s">
        <v>398</v>
      </c>
      <c r="AI66">
        <v>243</v>
      </c>
      <c r="AJ66">
        <v>150324</v>
      </c>
    </row>
    <row r="67" spans="1:36" x14ac:dyDescent="0.45">
      <c r="A67" t="s">
        <v>399</v>
      </c>
      <c r="B67" t="s">
        <v>27</v>
      </c>
      <c r="C67">
        <v>2186</v>
      </c>
      <c r="D67">
        <v>8044</v>
      </c>
      <c r="E67">
        <v>8782</v>
      </c>
      <c r="F67">
        <v>2152</v>
      </c>
      <c r="G67">
        <v>306</v>
      </c>
      <c r="H67">
        <v>1322</v>
      </c>
      <c r="I67">
        <v>142</v>
      </c>
      <c r="J67">
        <v>0.26752859200000001</v>
      </c>
      <c r="K67">
        <v>6.9460258999999996E-2</v>
      </c>
      <c r="L67">
        <v>0.141084035</v>
      </c>
      <c r="M67">
        <v>0.31533993799999999</v>
      </c>
      <c r="N67">
        <v>0.44952759799999997</v>
      </c>
      <c r="O67">
        <v>0.76486753600000001</v>
      </c>
      <c r="P67">
        <v>0.33017933046588399</v>
      </c>
      <c r="Q67">
        <v>4.9082423570336999</v>
      </c>
      <c r="R67">
        <v>-60.097450971603301</v>
      </c>
      <c r="S67">
        <v>13.919339037572399</v>
      </c>
      <c r="T67">
        <f t="shared" ref="T67:T130" si="1">(S67/C67)*162</f>
        <v>1.031533817057058</v>
      </c>
      <c r="U67">
        <v>101.257820658844</v>
      </c>
      <c r="V67">
        <v>3.7642517387866898</v>
      </c>
      <c r="W67">
        <v>2.3056140224311199</v>
      </c>
      <c r="X67">
        <v>8.02540386893088</v>
      </c>
      <c r="Y67">
        <v>-177.18931162357299</v>
      </c>
      <c r="Z67">
        <v>5.1254040715866704</v>
      </c>
      <c r="AA67">
        <v>1.2999998629093099</v>
      </c>
      <c r="AB67">
        <v>101.037146796371</v>
      </c>
      <c r="AC67">
        <v>94.551386116287006</v>
      </c>
      <c r="AD67">
        <v>109.690923325911</v>
      </c>
      <c r="AE67">
        <v>0</v>
      </c>
      <c r="AF67" s="2">
        <v>1</v>
      </c>
      <c r="AG67" s="2">
        <v>0</v>
      </c>
      <c r="AH67" t="s">
        <v>399</v>
      </c>
      <c r="AI67">
        <v>1099</v>
      </c>
      <c r="AJ67">
        <v>122218</v>
      </c>
    </row>
    <row r="68" spans="1:36" x14ac:dyDescent="0.45">
      <c r="A68" t="s">
        <v>400</v>
      </c>
      <c r="B68" t="s">
        <v>27</v>
      </c>
      <c r="C68">
        <v>2080</v>
      </c>
      <c r="D68">
        <v>7400</v>
      </c>
      <c r="E68">
        <v>8780</v>
      </c>
      <c r="F68">
        <v>1789</v>
      </c>
      <c r="G68">
        <v>324</v>
      </c>
      <c r="H68">
        <v>1082</v>
      </c>
      <c r="I68">
        <v>58</v>
      </c>
      <c r="J68">
        <v>0.24175675599999999</v>
      </c>
      <c r="K68">
        <v>0.145558086</v>
      </c>
      <c r="L68">
        <v>0.16503416800000001</v>
      </c>
      <c r="M68">
        <v>0.35387243699999998</v>
      </c>
      <c r="N68">
        <v>0.43081080999999999</v>
      </c>
      <c r="O68">
        <v>0.78468324700000003</v>
      </c>
      <c r="P68">
        <v>0.34155556363616202</v>
      </c>
      <c r="Q68">
        <v>161.85743973889601</v>
      </c>
      <c r="R68">
        <v>-45.9588743895292</v>
      </c>
      <c r="S68">
        <v>28.503928940253999</v>
      </c>
      <c r="T68">
        <f t="shared" si="1"/>
        <v>2.2200175424620903</v>
      </c>
      <c r="U68">
        <v>115.61738748248101</v>
      </c>
      <c r="V68">
        <v>17.5089467614889</v>
      </c>
      <c r="W68">
        <v>2.9535141468905799</v>
      </c>
      <c r="X68">
        <v>-17.988919322378901</v>
      </c>
      <c r="Y68">
        <v>-159.68487291037999</v>
      </c>
      <c r="Z68">
        <v>-3.9624642776325301</v>
      </c>
      <c r="AA68">
        <v>-3.9999996796250299</v>
      </c>
      <c r="AB68">
        <v>95.720474289221798</v>
      </c>
      <c r="AC68">
        <v>110.563830096095</v>
      </c>
      <c r="AD68">
        <v>104.27349212318001</v>
      </c>
      <c r="AE68">
        <v>0</v>
      </c>
      <c r="AF68" s="2">
        <v>1</v>
      </c>
      <c r="AG68" s="2">
        <v>0</v>
      </c>
      <c r="AH68" t="s">
        <v>400</v>
      </c>
      <c r="AI68">
        <v>2396</v>
      </c>
      <c r="AJ68">
        <v>467793</v>
      </c>
    </row>
    <row r="69" spans="1:36" x14ac:dyDescent="0.45">
      <c r="A69" t="s">
        <v>401</v>
      </c>
      <c r="B69" t="s">
        <v>27</v>
      </c>
      <c r="C69">
        <v>2155</v>
      </c>
      <c r="D69">
        <v>7402</v>
      </c>
      <c r="E69">
        <v>8767</v>
      </c>
      <c r="F69">
        <v>1954</v>
      </c>
      <c r="G69">
        <v>195</v>
      </c>
      <c r="H69">
        <v>918</v>
      </c>
      <c r="I69">
        <v>238</v>
      </c>
      <c r="J69">
        <v>0.26398270699999998</v>
      </c>
      <c r="K69">
        <v>0.13162997600000001</v>
      </c>
      <c r="L69">
        <v>9.9007642000000007E-2</v>
      </c>
      <c r="M69">
        <v>0.36486020000000002</v>
      </c>
      <c r="N69">
        <v>0.39529856699999999</v>
      </c>
      <c r="O69">
        <v>0.76015876699999996</v>
      </c>
      <c r="P69">
        <v>0.34732746108676499</v>
      </c>
      <c r="Q69">
        <v>165.80870890962501</v>
      </c>
      <c r="R69">
        <v>-97</v>
      </c>
      <c r="S69">
        <v>45.766672978414697</v>
      </c>
      <c r="T69">
        <f t="shared" si="1"/>
        <v>3.4404645116024044</v>
      </c>
      <c r="U69">
        <v>116.282732257071</v>
      </c>
      <c r="V69">
        <v>22.433833196759199</v>
      </c>
      <c r="W69">
        <v>0.32391029203050697</v>
      </c>
      <c r="X69">
        <v>12.223489100200799</v>
      </c>
      <c r="Y69">
        <v>-32.5005757324397</v>
      </c>
      <c r="Z69">
        <v>12.223489100200799</v>
      </c>
      <c r="AB69">
        <v>101.116350902086</v>
      </c>
      <c r="AC69">
        <v>111.64524783834599</v>
      </c>
      <c r="AD69">
        <v>101.800974338693</v>
      </c>
      <c r="AE69">
        <v>0</v>
      </c>
      <c r="AF69" s="2">
        <v>1</v>
      </c>
      <c r="AG69" s="2">
        <v>0</v>
      </c>
      <c r="AH69" t="s">
        <v>401</v>
      </c>
      <c r="AI69">
        <v>1005384</v>
      </c>
      <c r="AJ69">
        <v>115497</v>
      </c>
    </row>
    <row r="70" spans="1:36" x14ac:dyDescent="0.45">
      <c r="A70" t="s">
        <v>402</v>
      </c>
      <c r="B70" t="s">
        <v>39</v>
      </c>
      <c r="C70">
        <v>2056</v>
      </c>
      <c r="D70">
        <v>7252</v>
      </c>
      <c r="E70">
        <v>8746</v>
      </c>
      <c r="F70">
        <v>2135</v>
      </c>
      <c r="G70">
        <v>356</v>
      </c>
      <c r="H70">
        <v>1144</v>
      </c>
      <c r="I70">
        <v>80</v>
      </c>
      <c r="J70">
        <v>0.29440154400000002</v>
      </c>
      <c r="K70">
        <v>0.156071346</v>
      </c>
      <c r="L70">
        <v>0.187514292</v>
      </c>
      <c r="M70">
        <v>0.409444317</v>
      </c>
      <c r="N70">
        <v>0.51103143900000003</v>
      </c>
      <c r="O70">
        <v>0.92047575599999998</v>
      </c>
      <c r="P70">
        <v>0.39377209421146298</v>
      </c>
      <c r="Q70">
        <v>472.15647802126102</v>
      </c>
      <c r="R70">
        <v>-0.668483275920152</v>
      </c>
      <c r="S70">
        <v>58.692849185219899</v>
      </c>
      <c r="T70">
        <f t="shared" si="1"/>
        <v>4.6246311128432023</v>
      </c>
      <c r="U70">
        <v>144.85035510745399</v>
      </c>
      <c r="V70">
        <v>50.804532304406102</v>
      </c>
      <c r="W70">
        <v>0.63078656440339298</v>
      </c>
      <c r="X70">
        <v>-31.950359863461902</v>
      </c>
      <c r="Y70">
        <v>-151.57560171559399</v>
      </c>
      <c r="Z70">
        <v>-3.53198116761632</v>
      </c>
      <c r="AA70">
        <v>-36.1000005453825</v>
      </c>
      <c r="AB70">
        <v>113.74215642237699</v>
      </c>
      <c r="AC70">
        <v>124.658948759186</v>
      </c>
      <c r="AD70">
        <v>122.378425531351</v>
      </c>
      <c r="AE70">
        <v>0</v>
      </c>
      <c r="AF70" s="2">
        <v>1</v>
      </c>
      <c r="AG70" s="2">
        <v>0</v>
      </c>
      <c r="AH70" t="s">
        <v>402</v>
      </c>
      <c r="AI70">
        <v>4314</v>
      </c>
      <c r="AJ70">
        <v>458015</v>
      </c>
    </row>
    <row r="71" spans="1:36" x14ac:dyDescent="0.45">
      <c r="A71" t="s">
        <v>403</v>
      </c>
      <c r="B71" t="s">
        <v>27</v>
      </c>
      <c r="C71">
        <v>2166</v>
      </c>
      <c r="D71">
        <v>7917</v>
      </c>
      <c r="E71">
        <v>8745</v>
      </c>
      <c r="F71">
        <v>2299</v>
      </c>
      <c r="G71">
        <v>79</v>
      </c>
      <c r="H71">
        <v>1078</v>
      </c>
      <c r="I71">
        <v>57</v>
      </c>
      <c r="J71">
        <v>0.29038777300000002</v>
      </c>
      <c r="K71">
        <v>6.6094911000000006E-2</v>
      </c>
      <c r="L71">
        <v>4.6883933000000003E-2</v>
      </c>
      <c r="M71">
        <v>0.34107436000000002</v>
      </c>
      <c r="N71">
        <v>0.397372742</v>
      </c>
      <c r="O71">
        <v>0.73844710199999997</v>
      </c>
      <c r="P71">
        <v>0.34264301483322901</v>
      </c>
      <c r="Q71">
        <v>-50.406445731408603</v>
      </c>
      <c r="R71">
        <v>18</v>
      </c>
      <c r="S71">
        <v>16.381824470490201</v>
      </c>
      <c r="T71">
        <f t="shared" si="1"/>
        <v>1.2252334091502366</v>
      </c>
      <c r="U71">
        <v>95.1973749777558</v>
      </c>
      <c r="X71">
        <v>-11.101728977984701</v>
      </c>
      <c r="Y71">
        <v>-73.790122203528796</v>
      </c>
      <c r="Z71">
        <v>-11.101728977984701</v>
      </c>
      <c r="AB71">
        <v>99.819610707586193</v>
      </c>
      <c r="AC71">
        <v>97.873733265981798</v>
      </c>
      <c r="AD71">
        <v>97.3104641340217</v>
      </c>
      <c r="AE71">
        <v>0</v>
      </c>
      <c r="AF71" s="2">
        <v>1</v>
      </c>
      <c r="AG71" s="2">
        <v>0</v>
      </c>
      <c r="AH71" t="s">
        <v>403</v>
      </c>
      <c r="AI71">
        <v>1005068</v>
      </c>
      <c r="AJ71">
        <v>115167</v>
      </c>
    </row>
    <row r="72" spans="1:36" x14ac:dyDescent="0.45">
      <c r="A72" t="s">
        <v>404</v>
      </c>
      <c r="B72" t="s">
        <v>27</v>
      </c>
      <c r="C72">
        <v>2016</v>
      </c>
      <c r="D72">
        <v>7629</v>
      </c>
      <c r="E72">
        <v>8743</v>
      </c>
      <c r="F72">
        <v>2165</v>
      </c>
      <c r="G72">
        <v>79</v>
      </c>
      <c r="H72">
        <v>710</v>
      </c>
      <c r="I72">
        <v>109</v>
      </c>
      <c r="J72">
        <v>0.28378555500000002</v>
      </c>
      <c r="K72">
        <v>8.5554157000000006E-2</v>
      </c>
      <c r="L72">
        <v>7.1714513999999993E-2</v>
      </c>
      <c r="M72">
        <v>0.35520415300000002</v>
      </c>
      <c r="N72">
        <v>0.39140123199999999</v>
      </c>
      <c r="O72">
        <v>0.74660538499999995</v>
      </c>
      <c r="P72">
        <v>0.34873390313812003</v>
      </c>
      <c r="Q72">
        <v>-28.624548222528698</v>
      </c>
      <c r="R72">
        <v>40</v>
      </c>
      <c r="S72">
        <v>41.100273177337897</v>
      </c>
      <c r="T72">
        <f t="shared" si="1"/>
        <v>3.3027005231789381</v>
      </c>
      <c r="U72">
        <v>97.853776722705206</v>
      </c>
      <c r="X72">
        <v>12.9155054369475</v>
      </c>
      <c r="Y72">
        <v>147.10004719346699</v>
      </c>
      <c r="Z72">
        <v>12.9155054369475</v>
      </c>
      <c r="AB72">
        <v>100.259113235683</v>
      </c>
      <c r="AC72">
        <v>103.350304170079</v>
      </c>
      <c r="AD72">
        <v>96.977933963155294</v>
      </c>
      <c r="AE72">
        <v>0</v>
      </c>
      <c r="AF72" s="2">
        <v>1</v>
      </c>
      <c r="AG72" s="2">
        <v>0</v>
      </c>
      <c r="AH72" t="s">
        <v>404</v>
      </c>
      <c r="AI72">
        <v>1000621</v>
      </c>
      <c r="AJ72">
        <v>110639</v>
      </c>
    </row>
    <row r="73" spans="1:36" x14ac:dyDescent="0.45">
      <c r="A73" t="s">
        <v>405</v>
      </c>
      <c r="B73" t="s">
        <v>27</v>
      </c>
      <c r="C73">
        <v>2014</v>
      </c>
      <c r="D73">
        <v>7673</v>
      </c>
      <c r="E73">
        <v>8742</v>
      </c>
      <c r="F73">
        <v>2326</v>
      </c>
      <c r="G73">
        <v>56</v>
      </c>
      <c r="H73">
        <v>722</v>
      </c>
      <c r="I73">
        <v>251</v>
      </c>
      <c r="J73">
        <v>0.30314088300000003</v>
      </c>
      <c r="K73">
        <v>7.1265155999999996E-2</v>
      </c>
      <c r="L73">
        <v>5.5936856E-2</v>
      </c>
      <c r="M73">
        <v>0.35964071800000003</v>
      </c>
      <c r="N73">
        <v>0.40062556999999999</v>
      </c>
      <c r="O73">
        <v>0.76026628799999996</v>
      </c>
      <c r="P73">
        <v>0.36246512724253899</v>
      </c>
      <c r="Q73">
        <v>173.753496563916</v>
      </c>
      <c r="R73">
        <v>23</v>
      </c>
      <c r="S73">
        <v>43.486069275083601</v>
      </c>
      <c r="T73">
        <f t="shared" si="1"/>
        <v>3.4978864064367148</v>
      </c>
      <c r="U73">
        <v>117.326106082816</v>
      </c>
      <c r="X73">
        <v>-12.2667810397688</v>
      </c>
      <c r="Y73">
        <v>-46.8765420913696</v>
      </c>
      <c r="Z73">
        <v>-12.2667810397688</v>
      </c>
      <c r="AB73">
        <v>111.253554241027</v>
      </c>
      <c r="AC73">
        <v>107.60940945196801</v>
      </c>
      <c r="AD73">
        <v>108.76420903000199</v>
      </c>
      <c r="AE73">
        <v>0</v>
      </c>
      <c r="AF73" s="2">
        <v>1</v>
      </c>
      <c r="AG73" s="2">
        <v>0</v>
      </c>
      <c r="AH73" t="s">
        <v>405</v>
      </c>
      <c r="AI73">
        <v>1003005</v>
      </c>
      <c r="AJ73">
        <v>113069</v>
      </c>
    </row>
    <row r="74" spans="1:36" x14ac:dyDescent="0.45">
      <c r="A74" t="s">
        <v>407</v>
      </c>
      <c r="B74" t="s">
        <v>27</v>
      </c>
      <c r="C74">
        <v>1946</v>
      </c>
      <c r="D74">
        <v>7210</v>
      </c>
      <c r="E74">
        <v>8734</v>
      </c>
      <c r="F74">
        <v>1804</v>
      </c>
      <c r="G74">
        <v>9</v>
      </c>
      <c r="H74">
        <v>436</v>
      </c>
      <c r="I74">
        <v>404</v>
      </c>
      <c r="J74">
        <v>0.25020804400000002</v>
      </c>
      <c r="K74">
        <v>0.13258529799999999</v>
      </c>
      <c r="L74">
        <v>5.7303741999999998E-2</v>
      </c>
      <c r="M74">
        <v>0.35619864200000001</v>
      </c>
      <c r="N74">
        <v>0.30027739199999998</v>
      </c>
      <c r="O74">
        <v>0.65647603399999999</v>
      </c>
      <c r="P74">
        <v>0.328367487396443</v>
      </c>
      <c r="Q74">
        <v>-54.2161504448393</v>
      </c>
      <c r="R74">
        <v>-34</v>
      </c>
      <c r="S74">
        <v>36.628296063885898</v>
      </c>
      <c r="T74">
        <f t="shared" si="1"/>
        <v>3.0492209467366473</v>
      </c>
      <c r="U74">
        <v>95.6643074355907</v>
      </c>
      <c r="X74">
        <v>8.6573877271730399</v>
      </c>
      <c r="Y74">
        <v>83.376543462276402</v>
      </c>
      <c r="Z74">
        <v>8.6573877271730399</v>
      </c>
      <c r="AB74">
        <v>94.036914339650707</v>
      </c>
      <c r="AC74">
        <v>106.345262677132</v>
      </c>
      <c r="AD74">
        <v>85.779757472770896</v>
      </c>
      <c r="AE74">
        <v>0</v>
      </c>
      <c r="AF74" s="2">
        <v>1</v>
      </c>
      <c r="AG74" s="2">
        <v>0</v>
      </c>
      <c r="AH74" t="s">
        <v>407</v>
      </c>
      <c r="AI74">
        <v>1001749</v>
      </c>
      <c r="AJ74">
        <v>111794</v>
      </c>
    </row>
    <row r="75" spans="1:36" x14ac:dyDescent="0.45">
      <c r="A75" t="s">
        <v>408</v>
      </c>
      <c r="B75" t="s">
        <v>27</v>
      </c>
      <c r="C75">
        <v>2085</v>
      </c>
      <c r="D75">
        <v>7627</v>
      </c>
      <c r="E75">
        <v>8702</v>
      </c>
      <c r="F75">
        <v>2195</v>
      </c>
      <c r="G75">
        <v>75</v>
      </c>
      <c r="H75">
        <v>744</v>
      </c>
      <c r="I75">
        <v>189</v>
      </c>
      <c r="J75">
        <v>0.28779336500000002</v>
      </c>
      <c r="K75">
        <v>8.2854516000000003E-2</v>
      </c>
      <c r="L75">
        <v>7.8832451999999997E-2</v>
      </c>
      <c r="M75">
        <v>0.365839584</v>
      </c>
      <c r="N75">
        <v>0.37813032600000002</v>
      </c>
      <c r="O75">
        <v>0.74396991000000001</v>
      </c>
      <c r="P75">
        <v>0.333555246613156</v>
      </c>
      <c r="Q75">
        <v>-7.43230908971492</v>
      </c>
      <c r="R75">
        <v>-42.606591597199397</v>
      </c>
      <c r="S75">
        <v>36.508862823502703</v>
      </c>
      <c r="T75">
        <f t="shared" si="1"/>
        <v>2.836659845279347</v>
      </c>
      <c r="U75">
        <v>98.837736858410906</v>
      </c>
      <c r="V75">
        <v>10.6035790592432</v>
      </c>
      <c r="W75">
        <v>4.7253634640883</v>
      </c>
      <c r="X75">
        <v>0.67998883717518699</v>
      </c>
      <c r="Y75">
        <v>98.634231194853697</v>
      </c>
      <c r="Z75">
        <v>-3.3200111628248101</v>
      </c>
      <c r="AA75">
        <v>6.2999998927116296</v>
      </c>
      <c r="AB75">
        <v>106.86030410455</v>
      </c>
      <c r="AC75">
        <v>107.542082821986</v>
      </c>
      <c r="AD75">
        <v>87.916390088409003</v>
      </c>
      <c r="AE75">
        <v>0</v>
      </c>
      <c r="AF75" s="2">
        <v>1</v>
      </c>
      <c r="AG75" s="2">
        <v>0</v>
      </c>
      <c r="AH75" t="s">
        <v>408</v>
      </c>
      <c r="AI75">
        <v>993</v>
      </c>
      <c r="AJ75">
        <v>116974</v>
      </c>
    </row>
    <row r="76" spans="1:36" x14ac:dyDescent="0.45">
      <c r="A76" t="s">
        <v>410</v>
      </c>
      <c r="B76" t="s">
        <v>27</v>
      </c>
      <c r="C76">
        <v>2085</v>
      </c>
      <c r="D76">
        <v>7649</v>
      </c>
      <c r="E76">
        <v>8664</v>
      </c>
      <c r="F76">
        <v>2150</v>
      </c>
      <c r="G76">
        <v>74</v>
      </c>
      <c r="H76">
        <v>992</v>
      </c>
      <c r="I76">
        <v>255</v>
      </c>
      <c r="J76">
        <v>0.28108249400000002</v>
      </c>
      <c r="K76">
        <v>7.9524469E-2</v>
      </c>
      <c r="L76">
        <v>7.7757169000000001E-2</v>
      </c>
      <c r="M76">
        <v>0.34621329200000001</v>
      </c>
      <c r="N76">
        <v>0.40266701500000002</v>
      </c>
      <c r="O76">
        <v>0.74888030699999997</v>
      </c>
      <c r="P76">
        <v>0.35989286978652102</v>
      </c>
      <c r="Q76">
        <v>187.42338529668299</v>
      </c>
      <c r="R76">
        <v>50</v>
      </c>
      <c r="S76">
        <v>49.330218854133498</v>
      </c>
      <c r="T76">
        <f t="shared" si="1"/>
        <v>3.8328515368679263</v>
      </c>
      <c r="U76">
        <v>118.894833272833</v>
      </c>
      <c r="X76">
        <v>7.8717662401031703</v>
      </c>
      <c r="Y76">
        <v>-17.315245866775498</v>
      </c>
      <c r="Z76">
        <v>7.8717662401031703</v>
      </c>
      <c r="AB76">
        <v>106.40087887906</v>
      </c>
      <c r="AC76">
        <v>105.478653648406</v>
      </c>
      <c r="AD76">
        <v>114.482842189341</v>
      </c>
      <c r="AE76">
        <v>0</v>
      </c>
      <c r="AF76" s="2">
        <v>1</v>
      </c>
      <c r="AG76" s="2">
        <v>0</v>
      </c>
      <c r="AH76" t="s">
        <v>410</v>
      </c>
      <c r="AI76">
        <v>1007093</v>
      </c>
      <c r="AJ76">
        <v>117245</v>
      </c>
    </row>
    <row r="77" spans="1:36" x14ac:dyDescent="0.45">
      <c r="A77" t="s">
        <v>411</v>
      </c>
      <c r="B77" t="s">
        <v>27</v>
      </c>
      <c r="C77">
        <v>2035</v>
      </c>
      <c r="D77">
        <v>7283</v>
      </c>
      <c r="E77">
        <v>8657</v>
      </c>
      <c r="F77">
        <v>2038</v>
      </c>
      <c r="G77">
        <v>473</v>
      </c>
      <c r="H77">
        <v>1512</v>
      </c>
      <c r="I77">
        <v>14</v>
      </c>
      <c r="J77">
        <v>0.27982973999999999</v>
      </c>
      <c r="K77">
        <v>0.12810442399999999</v>
      </c>
      <c r="L77">
        <v>0.20157098300000001</v>
      </c>
      <c r="M77">
        <v>0.383389164</v>
      </c>
      <c r="N77">
        <v>0.54592887499999998</v>
      </c>
      <c r="O77">
        <v>0.92931803899999998</v>
      </c>
      <c r="P77">
        <v>0.390812640663809</v>
      </c>
      <c r="Q77">
        <v>391.397139704361</v>
      </c>
      <c r="R77">
        <v>-60.387008130550299</v>
      </c>
      <c r="S77">
        <v>44.132367734126198</v>
      </c>
      <c r="T77">
        <f t="shared" si="1"/>
        <v>3.5132400849771224</v>
      </c>
      <c r="U77">
        <v>135.10501483401001</v>
      </c>
      <c r="V77">
        <v>43.749573979526701</v>
      </c>
      <c r="W77">
        <v>2.71484260433526</v>
      </c>
      <c r="X77">
        <v>-22.800170725298798</v>
      </c>
      <c r="Y77">
        <v>-209.07126893848101</v>
      </c>
      <c r="Z77">
        <v>-2.40017080874531</v>
      </c>
      <c r="AA77">
        <v>-24.8999998345971</v>
      </c>
      <c r="AB77">
        <v>103.323798068456</v>
      </c>
      <c r="AC77">
        <v>112.561474926779</v>
      </c>
      <c r="AD77">
        <v>125.918249024855</v>
      </c>
      <c r="AE77">
        <v>0</v>
      </c>
      <c r="AF77" s="2">
        <v>1</v>
      </c>
      <c r="AG77" s="2">
        <v>0</v>
      </c>
      <c r="AH77" t="s">
        <v>411</v>
      </c>
      <c r="AI77">
        <v>1297</v>
      </c>
      <c r="AJ77">
        <v>113232</v>
      </c>
    </row>
    <row r="78" spans="1:36" x14ac:dyDescent="0.45">
      <c r="A78" t="s">
        <v>412</v>
      </c>
      <c r="B78" t="s">
        <v>27</v>
      </c>
      <c r="C78">
        <v>2158</v>
      </c>
      <c r="D78">
        <v>7573</v>
      </c>
      <c r="E78">
        <v>8649</v>
      </c>
      <c r="F78">
        <v>2004</v>
      </c>
      <c r="G78">
        <v>253</v>
      </c>
      <c r="H78">
        <v>1110</v>
      </c>
      <c r="I78">
        <v>53</v>
      </c>
      <c r="J78">
        <v>0.26462432299999999</v>
      </c>
      <c r="K78">
        <v>0.109261186</v>
      </c>
      <c r="L78">
        <v>0.14787836700000001</v>
      </c>
      <c r="M78">
        <v>0.34614049200000002</v>
      </c>
      <c r="N78">
        <v>0.42334609699999998</v>
      </c>
      <c r="O78">
        <v>0.769486589</v>
      </c>
      <c r="P78">
        <v>0.339481196057832</v>
      </c>
      <c r="Q78">
        <v>46.477443830718897</v>
      </c>
      <c r="R78">
        <v>-84.600207090377793</v>
      </c>
      <c r="S78">
        <v>21.9250713033721</v>
      </c>
      <c r="T78">
        <f t="shared" si="1"/>
        <v>1.6459043332466543</v>
      </c>
      <c r="U78">
        <v>104.37373841507799</v>
      </c>
      <c r="V78">
        <v>7.87919694231823</v>
      </c>
      <c r="W78">
        <v>-0.41499043087659598</v>
      </c>
      <c r="X78">
        <v>-17.946441156483999</v>
      </c>
      <c r="Y78">
        <v>-94.449419707059803</v>
      </c>
      <c r="Z78">
        <v>-11.1464415617956</v>
      </c>
      <c r="AA78">
        <v>-0.79999977350234897</v>
      </c>
      <c r="AB78">
        <v>98.582492740072098</v>
      </c>
      <c r="AC78">
        <v>102.302020562915</v>
      </c>
      <c r="AD78">
        <v>100.614106642797</v>
      </c>
      <c r="AE78">
        <v>0</v>
      </c>
      <c r="AF78" s="2">
        <v>1</v>
      </c>
      <c r="AG78" s="2">
        <v>0</v>
      </c>
      <c r="AH78" t="s">
        <v>412</v>
      </c>
      <c r="AI78">
        <v>457</v>
      </c>
      <c r="AJ78">
        <v>124755</v>
      </c>
    </row>
    <row r="79" spans="1:36" x14ac:dyDescent="0.45">
      <c r="A79" t="s">
        <v>413</v>
      </c>
      <c r="B79" t="s">
        <v>27</v>
      </c>
      <c r="C79">
        <v>2127</v>
      </c>
      <c r="D79">
        <v>7822</v>
      </c>
      <c r="E79">
        <v>8623</v>
      </c>
      <c r="F79">
        <v>2405</v>
      </c>
      <c r="G79">
        <v>20</v>
      </c>
      <c r="H79">
        <v>1063</v>
      </c>
      <c r="I79">
        <v>172</v>
      </c>
      <c r="J79">
        <v>0.30746612099999998</v>
      </c>
      <c r="K79">
        <v>4.4068189000000001E-2</v>
      </c>
      <c r="L79">
        <v>2.5802047000000002E-2</v>
      </c>
      <c r="M79">
        <v>0.34259708700000002</v>
      </c>
      <c r="N79">
        <v>0.38084888700000002</v>
      </c>
      <c r="O79">
        <v>0.72344597399999999</v>
      </c>
      <c r="P79">
        <v>0.34371789941943898</v>
      </c>
      <c r="Q79">
        <v>29.155732994966101</v>
      </c>
      <c r="R79">
        <v>31</v>
      </c>
      <c r="S79">
        <v>28.955148398596801</v>
      </c>
      <c r="T79">
        <f t="shared" si="1"/>
        <v>2.2053286509509551</v>
      </c>
      <c r="U79">
        <v>103.651825142067</v>
      </c>
      <c r="X79">
        <v>-14.5169079336337</v>
      </c>
      <c r="Y79">
        <v>-36.561727344989698</v>
      </c>
      <c r="Z79">
        <v>-14.5169079336337</v>
      </c>
      <c r="AB79">
        <v>111.902923863225</v>
      </c>
      <c r="AC79">
        <v>100.09624472506199</v>
      </c>
      <c r="AD79">
        <v>103.274257773979</v>
      </c>
      <c r="AE79">
        <v>0</v>
      </c>
      <c r="AF79" s="2">
        <v>1</v>
      </c>
      <c r="AG79" s="2">
        <v>0</v>
      </c>
      <c r="AH79" t="s">
        <v>413</v>
      </c>
      <c r="AI79">
        <v>1008569</v>
      </c>
      <c r="AJ79">
        <v>118753</v>
      </c>
    </row>
    <row r="80" spans="1:36" x14ac:dyDescent="0.45">
      <c r="A80" t="s">
        <v>414</v>
      </c>
      <c r="B80" t="s">
        <v>27</v>
      </c>
      <c r="C80">
        <v>1970</v>
      </c>
      <c r="D80">
        <v>7918</v>
      </c>
      <c r="E80">
        <v>8612</v>
      </c>
      <c r="F80">
        <v>2375</v>
      </c>
      <c r="G80">
        <v>185</v>
      </c>
      <c r="H80">
        <v>1030</v>
      </c>
      <c r="I80">
        <v>90</v>
      </c>
      <c r="J80">
        <v>0.29994948199999999</v>
      </c>
      <c r="K80">
        <v>6.6767301000000001E-2</v>
      </c>
      <c r="L80">
        <v>0.14340455099999999</v>
      </c>
      <c r="M80">
        <v>0.346104576</v>
      </c>
      <c r="N80">
        <v>0.440894165</v>
      </c>
      <c r="O80">
        <v>0.786998741</v>
      </c>
      <c r="P80">
        <v>0.34219748717711501</v>
      </c>
      <c r="Q80">
        <v>44.5956970232697</v>
      </c>
      <c r="R80">
        <v>-90.662982642650604</v>
      </c>
      <c r="S80">
        <v>25.2522885192577</v>
      </c>
      <c r="T80">
        <f t="shared" si="1"/>
        <v>2.0765841320404808</v>
      </c>
      <c r="U80">
        <v>104.22905515105001</v>
      </c>
      <c r="V80">
        <v>7.94073207955807</v>
      </c>
      <c r="W80">
        <v>0.88898999183493999</v>
      </c>
      <c r="X80">
        <v>-15.931912730156901</v>
      </c>
      <c r="Y80">
        <v>-67.961253746412694</v>
      </c>
      <c r="Z80">
        <v>0.36808805662440103</v>
      </c>
      <c r="AA80">
        <v>6.4999990016222</v>
      </c>
      <c r="AB80">
        <v>112.86363313994801</v>
      </c>
      <c r="AC80">
        <v>104.23928376545101</v>
      </c>
      <c r="AD80">
        <v>104.448324265138</v>
      </c>
      <c r="AE80">
        <v>0</v>
      </c>
      <c r="AF80" s="2">
        <v>1</v>
      </c>
      <c r="AG80" s="2">
        <v>0</v>
      </c>
      <c r="AH80" t="s">
        <v>414</v>
      </c>
      <c r="AI80">
        <v>1286</v>
      </c>
      <c r="AJ80">
        <v>276545</v>
      </c>
    </row>
    <row r="81" spans="1:36" x14ac:dyDescent="0.45">
      <c r="A81" t="s">
        <v>416</v>
      </c>
      <c r="B81" t="s">
        <v>27</v>
      </c>
      <c r="C81">
        <v>2082</v>
      </c>
      <c r="D81">
        <v>7189</v>
      </c>
      <c r="E81">
        <v>8559</v>
      </c>
      <c r="F81">
        <v>2029</v>
      </c>
      <c r="G81">
        <v>246</v>
      </c>
      <c r="H81">
        <v>1065</v>
      </c>
      <c r="I81">
        <v>21</v>
      </c>
      <c r="J81">
        <v>0.28223674999999998</v>
      </c>
      <c r="K81">
        <v>0.14756396699999999</v>
      </c>
      <c r="L81">
        <v>0.145577754</v>
      </c>
      <c r="M81">
        <v>0.38797045299999999</v>
      </c>
      <c r="N81">
        <v>0.43594380300000002</v>
      </c>
      <c r="O81">
        <v>0.82391425600000001</v>
      </c>
      <c r="P81">
        <v>0.37134623460148902</v>
      </c>
      <c r="Q81">
        <v>330.10211943045601</v>
      </c>
      <c r="R81">
        <v>-62</v>
      </c>
      <c r="S81">
        <v>44.430492038119802</v>
      </c>
      <c r="T81">
        <f t="shared" si="1"/>
        <v>3.4571276225626359</v>
      </c>
      <c r="U81">
        <v>133.69181202064601</v>
      </c>
      <c r="V81">
        <v>28.666696101427</v>
      </c>
      <c r="W81">
        <v>0.23950254496078499</v>
      </c>
      <c r="X81">
        <v>-7.8124654124549098</v>
      </c>
      <c r="Y81">
        <v>-183.65253520011899</v>
      </c>
      <c r="Z81">
        <v>-7.8124654124549098</v>
      </c>
      <c r="AB81">
        <v>107.48606464289</v>
      </c>
      <c r="AC81">
        <v>118.07958386796599</v>
      </c>
      <c r="AD81">
        <v>111.856464079029</v>
      </c>
      <c r="AE81">
        <v>0</v>
      </c>
      <c r="AF81" s="2">
        <v>1</v>
      </c>
      <c r="AG81" s="2">
        <v>0</v>
      </c>
      <c r="AH81" t="s">
        <v>416</v>
      </c>
      <c r="AI81">
        <v>1012011</v>
      </c>
      <c r="AJ81">
        <v>122272</v>
      </c>
    </row>
    <row r="82" spans="1:36" x14ac:dyDescent="0.45">
      <c r="A82" t="s">
        <v>418</v>
      </c>
      <c r="B82" t="s">
        <v>27</v>
      </c>
      <c r="C82">
        <v>2088</v>
      </c>
      <c r="D82">
        <v>7370</v>
      </c>
      <c r="E82">
        <v>8553</v>
      </c>
      <c r="F82">
        <v>2182</v>
      </c>
      <c r="G82">
        <v>162</v>
      </c>
      <c r="H82">
        <v>1071</v>
      </c>
      <c r="I82">
        <v>98</v>
      </c>
      <c r="J82">
        <v>0.29606512800000001</v>
      </c>
      <c r="K82">
        <v>0.125102303</v>
      </c>
      <c r="L82">
        <v>0.11832105599999999</v>
      </c>
      <c r="M82">
        <v>0.38440828700000002</v>
      </c>
      <c r="N82">
        <v>0.43609226499999998</v>
      </c>
      <c r="O82">
        <v>0.82050055200000005</v>
      </c>
      <c r="P82">
        <v>0.36538653600149301</v>
      </c>
      <c r="Q82">
        <v>300.08472907320203</v>
      </c>
      <c r="R82">
        <v>119</v>
      </c>
      <c r="S82">
        <v>59.409266524135802</v>
      </c>
      <c r="T82">
        <f t="shared" si="1"/>
        <v>4.6093396441139847</v>
      </c>
      <c r="U82">
        <v>130.55421596564199</v>
      </c>
      <c r="V82">
        <v>38.383589386940002</v>
      </c>
      <c r="W82">
        <v>4.5837521900848603</v>
      </c>
      <c r="X82">
        <v>-5.8025600088294498</v>
      </c>
      <c r="Y82">
        <v>0.28825998306274397</v>
      </c>
      <c r="Z82">
        <v>-5.8025600088294498</v>
      </c>
      <c r="AB82">
        <v>112.138717209143</v>
      </c>
      <c r="AC82">
        <v>116.276148722388</v>
      </c>
      <c r="AD82">
        <v>111.672237097085</v>
      </c>
      <c r="AE82">
        <v>0</v>
      </c>
      <c r="AF82" s="2">
        <v>1</v>
      </c>
      <c r="AG82" s="2">
        <v>0</v>
      </c>
      <c r="AH82" t="s">
        <v>418</v>
      </c>
      <c r="AI82">
        <v>1005706</v>
      </c>
      <c r="AJ82">
        <v>115826</v>
      </c>
    </row>
    <row r="83" spans="1:36" x14ac:dyDescent="0.45">
      <c r="A83" t="s">
        <v>419</v>
      </c>
      <c r="B83" t="s">
        <v>27</v>
      </c>
      <c r="C83">
        <v>2087</v>
      </c>
      <c r="D83">
        <v>7441</v>
      </c>
      <c r="E83">
        <v>8546</v>
      </c>
      <c r="F83">
        <v>2169</v>
      </c>
      <c r="G83">
        <v>83</v>
      </c>
      <c r="H83">
        <v>1176</v>
      </c>
      <c r="I83">
        <v>441</v>
      </c>
      <c r="J83">
        <v>0.29149307800000002</v>
      </c>
      <c r="K83">
        <v>8.6122162000000002E-2</v>
      </c>
      <c r="L83">
        <v>7.0364562000000005E-2</v>
      </c>
      <c r="M83">
        <v>0.363746077</v>
      </c>
      <c r="N83">
        <v>0.42668996100000001</v>
      </c>
      <c r="O83">
        <v>0.79043603799999995</v>
      </c>
      <c r="P83">
        <v>0.38113163817685602</v>
      </c>
      <c r="Q83">
        <v>319.34343799173001</v>
      </c>
      <c r="R83">
        <v>25</v>
      </c>
      <c r="S83">
        <v>63.410824885590003</v>
      </c>
      <c r="T83">
        <f t="shared" si="1"/>
        <v>4.9221627366869098</v>
      </c>
      <c r="U83">
        <v>133.80639381191699</v>
      </c>
      <c r="X83">
        <v>33.1940901901107</v>
      </c>
      <c r="Y83">
        <v>-65.119859933853107</v>
      </c>
      <c r="Z83">
        <v>33.1940901901107</v>
      </c>
      <c r="AB83">
        <v>112.36038281045199</v>
      </c>
      <c r="AC83">
        <v>112.042885068949</v>
      </c>
      <c r="AD83">
        <v>124.847707687549</v>
      </c>
      <c r="AE83">
        <v>0</v>
      </c>
      <c r="AF83" s="2">
        <v>1</v>
      </c>
      <c r="AG83" s="2">
        <v>0</v>
      </c>
      <c r="AH83" t="s">
        <v>419</v>
      </c>
      <c r="AI83">
        <v>1007965</v>
      </c>
      <c r="AJ83">
        <v>118135</v>
      </c>
    </row>
    <row r="84" spans="1:36" x14ac:dyDescent="0.45">
      <c r="A84" t="s">
        <v>420</v>
      </c>
      <c r="B84" t="s">
        <v>27</v>
      </c>
      <c r="C84">
        <v>2078</v>
      </c>
      <c r="D84">
        <v>7651</v>
      </c>
      <c r="E84">
        <v>8530</v>
      </c>
      <c r="F84">
        <v>1931</v>
      </c>
      <c r="G84">
        <v>14</v>
      </c>
      <c r="H84">
        <v>527</v>
      </c>
      <c r="I84">
        <v>100</v>
      </c>
      <c r="J84">
        <v>0.252385309</v>
      </c>
      <c r="K84">
        <v>8.0187572999999998E-2</v>
      </c>
      <c r="L84">
        <v>8.8980069999999994E-2</v>
      </c>
      <c r="M84">
        <v>0.31404072799999999</v>
      </c>
      <c r="N84">
        <v>0.31198536100000002</v>
      </c>
      <c r="O84">
        <v>0.62602608900000001</v>
      </c>
      <c r="P84">
        <v>0.28705253583038198</v>
      </c>
      <c r="Q84">
        <v>-272.72325108197703</v>
      </c>
      <c r="R84">
        <v>-41</v>
      </c>
      <c r="S84">
        <v>7.9358979576622097</v>
      </c>
      <c r="T84">
        <f t="shared" si="1"/>
        <v>0.61867924405258801</v>
      </c>
      <c r="U84">
        <v>71.693029710021193</v>
      </c>
      <c r="V84">
        <v>-9.5353965759277308</v>
      </c>
      <c r="W84">
        <v>-2.2926463694624402</v>
      </c>
      <c r="X84">
        <v>-9.1835729761078202</v>
      </c>
      <c r="Y84">
        <v>75.052112758159595</v>
      </c>
      <c r="Z84">
        <v>-9.1835729761078202</v>
      </c>
      <c r="AB84">
        <v>96.689069225774503</v>
      </c>
      <c r="AC84">
        <v>95.755205053748995</v>
      </c>
      <c r="AD84">
        <v>81.233377421613994</v>
      </c>
      <c r="AE84">
        <v>0</v>
      </c>
      <c r="AF84" s="2">
        <v>1</v>
      </c>
      <c r="AG84" s="2">
        <v>0</v>
      </c>
      <c r="AH84" t="s">
        <v>420</v>
      </c>
      <c r="AI84">
        <v>1006877</v>
      </c>
      <c r="AJ84">
        <v>117024</v>
      </c>
    </row>
    <row r="85" spans="1:36" x14ac:dyDescent="0.45">
      <c r="A85" t="s">
        <v>421</v>
      </c>
      <c r="B85" t="s">
        <v>27</v>
      </c>
      <c r="C85">
        <v>2063</v>
      </c>
      <c r="D85">
        <v>7398</v>
      </c>
      <c r="E85">
        <v>8525</v>
      </c>
      <c r="F85">
        <v>1963</v>
      </c>
      <c r="G85">
        <v>195</v>
      </c>
      <c r="H85">
        <v>860</v>
      </c>
      <c r="I85">
        <v>91</v>
      </c>
      <c r="J85">
        <v>0.26534198399999998</v>
      </c>
      <c r="K85">
        <v>0.100058651</v>
      </c>
      <c r="L85">
        <v>0.16926686199999999</v>
      </c>
      <c r="M85">
        <v>0.34341381700000001</v>
      </c>
      <c r="N85">
        <v>0.41578805000000002</v>
      </c>
      <c r="O85">
        <v>0.75920186700000003</v>
      </c>
      <c r="P85">
        <v>0.33737193689888201</v>
      </c>
      <c r="Q85">
        <v>31.023410830649699</v>
      </c>
      <c r="R85">
        <v>-9.7748421430587698</v>
      </c>
      <c r="S85">
        <v>37.869011603269001</v>
      </c>
      <c r="T85">
        <f t="shared" si="1"/>
        <v>2.9737178282741534</v>
      </c>
      <c r="U85">
        <v>102.83617027405499</v>
      </c>
      <c r="V85">
        <v>4.4406971931457502</v>
      </c>
      <c r="W85">
        <v>-4.4253113754130604</v>
      </c>
      <c r="X85">
        <v>-7.3271376963675703</v>
      </c>
      <c r="Y85">
        <v>74.490887209773007</v>
      </c>
      <c r="Z85">
        <v>-7.7271377023280303</v>
      </c>
      <c r="AA85">
        <v>0.80000000447034803</v>
      </c>
      <c r="AB85">
        <v>99.174537507317794</v>
      </c>
      <c r="AC85">
        <v>101.85233010232599</v>
      </c>
      <c r="AD85">
        <v>99.795929800994799</v>
      </c>
      <c r="AE85">
        <v>0</v>
      </c>
      <c r="AF85" s="2">
        <v>1</v>
      </c>
      <c r="AG85" s="2">
        <v>0</v>
      </c>
      <c r="AH85" t="s">
        <v>421</v>
      </c>
      <c r="AI85">
        <v>48</v>
      </c>
      <c r="AJ85">
        <v>110826</v>
      </c>
    </row>
    <row r="86" spans="1:36" x14ac:dyDescent="0.45">
      <c r="A86" t="s">
        <v>422</v>
      </c>
      <c r="B86" t="s">
        <v>78</v>
      </c>
      <c r="C86">
        <v>1938</v>
      </c>
      <c r="D86">
        <v>7278</v>
      </c>
      <c r="E86">
        <v>8506</v>
      </c>
      <c r="F86">
        <v>2193</v>
      </c>
      <c r="G86">
        <v>57</v>
      </c>
      <c r="H86">
        <v>642</v>
      </c>
      <c r="I86">
        <v>165</v>
      </c>
      <c r="J86">
        <v>0.30131904300000001</v>
      </c>
      <c r="K86">
        <v>0.12837996700000001</v>
      </c>
      <c r="L86">
        <v>5.4784856999999999E-2</v>
      </c>
      <c r="M86">
        <v>0.39399356400000002</v>
      </c>
      <c r="N86">
        <v>0.39694971099999998</v>
      </c>
      <c r="O86">
        <v>0.79094327499999995</v>
      </c>
      <c r="P86">
        <v>0.37547447313186599</v>
      </c>
      <c r="Q86">
        <v>244.90659739702801</v>
      </c>
      <c r="R86">
        <v>2</v>
      </c>
      <c r="S86">
        <v>55.863140532125499</v>
      </c>
      <c r="T86">
        <f t="shared" si="1"/>
        <v>4.6696742859671474</v>
      </c>
      <c r="U86">
        <v>123.588847122397</v>
      </c>
      <c r="X86">
        <v>24.3906976301223</v>
      </c>
      <c r="Y86">
        <v>16.349930100142899</v>
      </c>
      <c r="Z86">
        <v>24.3906976301223</v>
      </c>
      <c r="AB86">
        <v>110.200261215371</v>
      </c>
      <c r="AC86">
        <v>116.316655466399</v>
      </c>
      <c r="AD86">
        <v>102.964889713722</v>
      </c>
      <c r="AE86">
        <v>0</v>
      </c>
      <c r="AF86" s="2">
        <v>1</v>
      </c>
      <c r="AG86" s="2">
        <v>0</v>
      </c>
      <c r="AH86" t="s">
        <v>422</v>
      </c>
      <c r="AI86">
        <v>1005183</v>
      </c>
      <c r="AJ86">
        <v>115283</v>
      </c>
    </row>
    <row r="87" spans="1:36" x14ac:dyDescent="0.45">
      <c r="A87" t="s">
        <v>423</v>
      </c>
      <c r="B87" t="s">
        <v>27</v>
      </c>
      <c r="C87">
        <v>2195</v>
      </c>
      <c r="D87">
        <v>7680</v>
      </c>
      <c r="E87">
        <v>8501</v>
      </c>
      <c r="F87">
        <v>2007</v>
      </c>
      <c r="G87">
        <v>75</v>
      </c>
      <c r="H87">
        <v>598</v>
      </c>
      <c r="I87">
        <v>234</v>
      </c>
      <c r="J87">
        <v>0.26132812500000002</v>
      </c>
      <c r="K87">
        <v>7.2109163000000004E-2</v>
      </c>
      <c r="L87">
        <v>0.12739677599999999</v>
      </c>
      <c r="M87">
        <v>0.32080856099999999</v>
      </c>
      <c r="N87">
        <v>0.35182291599999999</v>
      </c>
      <c r="O87">
        <v>0.67263147700000003</v>
      </c>
      <c r="P87">
        <v>0.30414215993858401</v>
      </c>
      <c r="Q87">
        <v>-113.854205804082</v>
      </c>
      <c r="R87">
        <v>-39</v>
      </c>
      <c r="S87">
        <v>19.189540088826199</v>
      </c>
      <c r="T87">
        <f t="shared" si="1"/>
        <v>1.4162667400409312</v>
      </c>
      <c r="U87">
        <v>88.588386110129903</v>
      </c>
      <c r="V87">
        <v>1.9529698714613899</v>
      </c>
      <c r="W87">
        <v>0.74401524528171903</v>
      </c>
      <c r="X87">
        <v>7.2985568228905304</v>
      </c>
      <c r="Y87">
        <v>0.78281865455210198</v>
      </c>
      <c r="Z87">
        <v>7.2985568228905304</v>
      </c>
      <c r="AB87">
        <v>99.771131004717105</v>
      </c>
      <c r="AC87">
        <v>98.013520251484294</v>
      </c>
      <c r="AD87">
        <v>89.486152749435902</v>
      </c>
      <c r="AE87">
        <v>0</v>
      </c>
      <c r="AF87" s="2">
        <v>1</v>
      </c>
      <c r="AG87" s="2">
        <v>0</v>
      </c>
      <c r="AH87" t="s">
        <v>423</v>
      </c>
      <c r="AI87">
        <v>1012892</v>
      </c>
      <c r="AJ87">
        <v>123122</v>
      </c>
    </row>
    <row r="88" spans="1:36" x14ac:dyDescent="0.45">
      <c r="A88" t="s">
        <v>424</v>
      </c>
      <c r="B88" t="s">
        <v>27</v>
      </c>
      <c r="C88">
        <v>1874</v>
      </c>
      <c r="D88">
        <v>7674</v>
      </c>
      <c r="E88">
        <v>8493</v>
      </c>
      <c r="F88">
        <v>2127</v>
      </c>
      <c r="G88">
        <v>91</v>
      </c>
      <c r="H88">
        <v>1055</v>
      </c>
      <c r="I88">
        <v>534</v>
      </c>
      <c r="J88">
        <v>0.27716966300000001</v>
      </c>
      <c r="K88">
        <v>7.2059341999999998E-2</v>
      </c>
      <c r="L88">
        <v>5.4785894000000002E-2</v>
      </c>
      <c r="M88">
        <v>0.33513124700000002</v>
      </c>
      <c r="N88">
        <v>0.38259056499999999</v>
      </c>
      <c r="O88">
        <v>0.71772181199999996</v>
      </c>
      <c r="P88">
        <v>0.342174684509847</v>
      </c>
      <c r="Q88">
        <v>-77.156819537002406</v>
      </c>
      <c r="R88">
        <v>72</v>
      </c>
      <c r="S88">
        <v>41.050174160763802</v>
      </c>
      <c r="T88">
        <f t="shared" si="1"/>
        <v>3.5486276489027406</v>
      </c>
      <c r="U88">
        <v>92.536856942846896</v>
      </c>
      <c r="X88">
        <v>37.008666887879301</v>
      </c>
      <c r="Y88">
        <v>181.59726321697201</v>
      </c>
      <c r="Z88">
        <v>37.008666887879301</v>
      </c>
      <c r="AB88">
        <v>99.144272125273801</v>
      </c>
      <c r="AC88">
        <v>96.752610921090294</v>
      </c>
      <c r="AD88">
        <v>102.351620836723</v>
      </c>
      <c r="AE88">
        <v>0</v>
      </c>
      <c r="AF88" s="2">
        <v>1</v>
      </c>
      <c r="AG88" s="2">
        <v>0</v>
      </c>
      <c r="AH88" t="s">
        <v>424</v>
      </c>
      <c r="AI88">
        <v>1007731</v>
      </c>
      <c r="AJ88">
        <v>117890</v>
      </c>
    </row>
    <row r="89" spans="1:36" x14ac:dyDescent="0.45">
      <c r="A89" t="s">
        <v>425</v>
      </c>
      <c r="B89" t="s">
        <v>90</v>
      </c>
      <c r="C89">
        <v>2324</v>
      </c>
      <c r="D89">
        <v>7859</v>
      </c>
      <c r="E89">
        <v>8468</v>
      </c>
      <c r="F89">
        <v>2006</v>
      </c>
      <c r="G89">
        <v>160</v>
      </c>
      <c r="H89">
        <v>886</v>
      </c>
      <c r="I89">
        <v>178</v>
      </c>
      <c r="J89">
        <v>0.25524875899999999</v>
      </c>
      <c r="K89">
        <v>4.8653755E-2</v>
      </c>
      <c r="L89">
        <v>0.122224846</v>
      </c>
      <c r="M89">
        <v>0.29261295700000001</v>
      </c>
      <c r="N89">
        <v>0.38287313899999997</v>
      </c>
      <c r="O89">
        <v>0.67548609599999998</v>
      </c>
      <c r="P89">
        <v>0.30113023528093202</v>
      </c>
      <c r="Q89">
        <v>-156.268984362525</v>
      </c>
      <c r="R89">
        <v>121</v>
      </c>
      <c r="S89">
        <v>31.069766502339501</v>
      </c>
      <c r="T89">
        <f t="shared" si="1"/>
        <v>2.1657926735709978</v>
      </c>
      <c r="U89">
        <v>83.894373343073696</v>
      </c>
      <c r="V89">
        <v>-13.948431488592099</v>
      </c>
      <c r="W89">
        <v>0.940227725098425</v>
      </c>
      <c r="X89">
        <v>2.4944152195530398</v>
      </c>
      <c r="Y89">
        <v>182.45077276229799</v>
      </c>
      <c r="Z89">
        <v>2.4944152195530398</v>
      </c>
      <c r="AB89">
        <v>97.198217926919099</v>
      </c>
      <c r="AC89">
        <v>89.281601663464997</v>
      </c>
      <c r="AD89">
        <v>96.653699920449199</v>
      </c>
      <c r="AE89">
        <v>0</v>
      </c>
      <c r="AF89" s="2">
        <v>1</v>
      </c>
      <c r="AG89" s="2">
        <v>0</v>
      </c>
      <c r="AH89" t="s">
        <v>425</v>
      </c>
      <c r="AI89">
        <v>1013872</v>
      </c>
      <c r="AJ89">
        <v>124170</v>
      </c>
    </row>
    <row r="90" spans="1:36" x14ac:dyDescent="0.45">
      <c r="A90" t="s">
        <v>426</v>
      </c>
      <c r="B90" t="s">
        <v>27</v>
      </c>
      <c r="C90">
        <v>2442</v>
      </c>
      <c r="D90">
        <v>7184</v>
      </c>
      <c r="E90">
        <v>8437</v>
      </c>
      <c r="F90">
        <v>1913</v>
      </c>
      <c r="G90">
        <v>215</v>
      </c>
      <c r="H90">
        <v>1044</v>
      </c>
      <c r="I90">
        <v>35</v>
      </c>
      <c r="J90">
        <v>0.26628619100000001</v>
      </c>
      <c r="K90">
        <v>0.12468886999999999</v>
      </c>
      <c r="L90">
        <v>0.104183951</v>
      </c>
      <c r="M90">
        <v>0.36026855200000002</v>
      </c>
      <c r="N90">
        <v>0.407989977</v>
      </c>
      <c r="O90">
        <v>0.76825852900000002</v>
      </c>
      <c r="P90">
        <v>0.34443203551096802</v>
      </c>
      <c r="Q90">
        <v>171.83127408783201</v>
      </c>
      <c r="R90">
        <v>-8</v>
      </c>
      <c r="S90">
        <v>35.3299584784939</v>
      </c>
      <c r="T90">
        <f t="shared" si="1"/>
        <v>2.3437564592612659</v>
      </c>
      <c r="U90">
        <v>117.341822880821</v>
      </c>
      <c r="V90">
        <v>2.4399913400411601</v>
      </c>
      <c r="W90">
        <v>-0.86910558868017795</v>
      </c>
      <c r="X90">
        <v>-2.8845514077183898</v>
      </c>
      <c r="Y90">
        <v>-117.776568681001</v>
      </c>
      <c r="Z90">
        <v>-2.8845514077183898</v>
      </c>
      <c r="AB90">
        <v>101.74032525434799</v>
      </c>
      <c r="AC90">
        <v>110.08436085727</v>
      </c>
      <c r="AD90">
        <v>104.5484608542</v>
      </c>
      <c r="AE90">
        <v>0</v>
      </c>
      <c r="AF90" s="2">
        <v>1</v>
      </c>
      <c r="AG90" s="2">
        <v>0</v>
      </c>
      <c r="AH90" t="s">
        <v>426</v>
      </c>
      <c r="AI90">
        <v>1003907</v>
      </c>
      <c r="AJ90">
        <v>113984</v>
      </c>
    </row>
    <row r="91" spans="1:36" x14ac:dyDescent="0.45">
      <c r="A91" t="s">
        <v>427</v>
      </c>
      <c r="B91" t="s">
        <v>27</v>
      </c>
      <c r="C91">
        <v>1975</v>
      </c>
      <c r="D91">
        <v>7408</v>
      </c>
      <c r="E91">
        <v>8423</v>
      </c>
      <c r="F91">
        <v>2054</v>
      </c>
      <c r="G91">
        <v>192</v>
      </c>
      <c r="H91">
        <v>875</v>
      </c>
      <c r="I91">
        <v>273</v>
      </c>
      <c r="J91">
        <v>0.277267818</v>
      </c>
      <c r="K91">
        <v>9.7352487000000001E-2</v>
      </c>
      <c r="L91">
        <v>0.142585777</v>
      </c>
      <c r="M91">
        <v>0.35205544900000002</v>
      </c>
      <c r="N91">
        <v>0.43574513999999998</v>
      </c>
      <c r="O91">
        <v>0.78780058900000005</v>
      </c>
      <c r="P91">
        <v>0.344675483336287</v>
      </c>
      <c r="Q91">
        <v>57.338502668140102</v>
      </c>
      <c r="R91">
        <v>-81.393658079206901</v>
      </c>
      <c r="S91">
        <v>29.5095914700089</v>
      </c>
      <c r="T91">
        <f t="shared" si="1"/>
        <v>2.4205335788057933</v>
      </c>
      <c r="U91">
        <v>105.38027740613801</v>
      </c>
      <c r="V91">
        <v>8.9443189203739095</v>
      </c>
      <c r="W91">
        <v>2.2393632575857501</v>
      </c>
      <c r="X91">
        <v>21.035399702086501</v>
      </c>
      <c r="Y91">
        <v>-62.453904040157703</v>
      </c>
      <c r="Z91">
        <v>10.6353997259284</v>
      </c>
      <c r="AA91">
        <v>13.600000016391199</v>
      </c>
      <c r="AB91">
        <v>102.320646469522</v>
      </c>
      <c r="AC91">
        <v>103.049085240221</v>
      </c>
      <c r="AD91">
        <v>100.39737729844001</v>
      </c>
      <c r="AE91">
        <v>0</v>
      </c>
      <c r="AF91" s="2">
        <v>1</v>
      </c>
      <c r="AG91" s="2">
        <v>0</v>
      </c>
      <c r="AH91" t="s">
        <v>427</v>
      </c>
      <c r="AI91">
        <v>230</v>
      </c>
      <c r="AJ91">
        <v>113660</v>
      </c>
    </row>
    <row r="92" spans="1:36" x14ac:dyDescent="0.45">
      <c r="A92" t="s">
        <v>429</v>
      </c>
      <c r="B92" t="s">
        <v>27</v>
      </c>
      <c r="C92">
        <v>1975</v>
      </c>
      <c r="D92">
        <v>7750</v>
      </c>
      <c r="E92">
        <v>8395</v>
      </c>
      <c r="F92">
        <v>2095</v>
      </c>
      <c r="G92">
        <v>412</v>
      </c>
      <c r="H92">
        <v>1159</v>
      </c>
      <c r="I92">
        <v>289</v>
      </c>
      <c r="J92">
        <v>0.27032257999999998</v>
      </c>
      <c r="K92">
        <v>5.9082786999999998E-2</v>
      </c>
      <c r="L92">
        <v>0.21477069600000001</v>
      </c>
      <c r="M92">
        <v>0.31922251299999999</v>
      </c>
      <c r="N92">
        <v>0.499870967</v>
      </c>
      <c r="O92">
        <v>0.81909348000000004</v>
      </c>
      <c r="P92">
        <v>0.34796903424464698</v>
      </c>
      <c r="Q92">
        <v>113.94781392428099</v>
      </c>
      <c r="R92">
        <v>10.4904565811157</v>
      </c>
      <c r="S92">
        <v>38.972287146917303</v>
      </c>
      <c r="T92">
        <f t="shared" si="1"/>
        <v>3.1967141862281534</v>
      </c>
      <c r="U92">
        <v>110.84450074965299</v>
      </c>
      <c r="V92">
        <v>11.261242359876601</v>
      </c>
      <c r="W92">
        <v>-3.59134623956419</v>
      </c>
      <c r="X92">
        <v>33.3536189885344</v>
      </c>
      <c r="Y92">
        <v>-31.017646327614699</v>
      </c>
      <c r="Z92">
        <v>18.753619262715802</v>
      </c>
      <c r="AA92">
        <v>6.5999996438622404</v>
      </c>
      <c r="AB92">
        <v>101.688869019751</v>
      </c>
      <c r="AC92">
        <v>95.689343785204102</v>
      </c>
      <c r="AD92">
        <v>118.089090517538</v>
      </c>
      <c r="AE92">
        <v>0</v>
      </c>
      <c r="AF92" s="2">
        <v>1</v>
      </c>
      <c r="AG92" s="2">
        <v>0</v>
      </c>
      <c r="AH92" t="s">
        <v>429</v>
      </c>
      <c r="AI92">
        <v>847</v>
      </c>
      <c r="AJ92">
        <v>150093</v>
      </c>
    </row>
    <row r="93" spans="1:36" x14ac:dyDescent="0.45">
      <c r="A93" t="s">
        <v>430</v>
      </c>
      <c r="B93" t="s">
        <v>27</v>
      </c>
      <c r="C93">
        <v>2012</v>
      </c>
      <c r="D93">
        <v>7233</v>
      </c>
      <c r="E93">
        <v>8383</v>
      </c>
      <c r="F93">
        <v>1876</v>
      </c>
      <c r="G93">
        <v>48</v>
      </c>
      <c r="H93">
        <v>740</v>
      </c>
      <c r="I93">
        <v>205</v>
      </c>
      <c r="J93">
        <v>0.25936679099999999</v>
      </c>
      <c r="K93">
        <v>9.7101276E-2</v>
      </c>
      <c r="L93">
        <v>7.5417955999999994E-2</v>
      </c>
      <c r="M93">
        <v>0.336101127</v>
      </c>
      <c r="N93">
        <v>0.33540716100000001</v>
      </c>
      <c r="O93">
        <v>0.67150828799999995</v>
      </c>
      <c r="P93">
        <v>0.32547799407630601</v>
      </c>
      <c r="Q93">
        <v>-111.85672979749999</v>
      </c>
      <c r="R93">
        <v>100</v>
      </c>
      <c r="S93">
        <v>41.594162691853398</v>
      </c>
      <c r="T93">
        <f t="shared" si="1"/>
        <v>3.3490329801591701</v>
      </c>
      <c r="U93">
        <v>89.186917060964305</v>
      </c>
      <c r="X93">
        <v>-2.5672178674722002</v>
      </c>
      <c r="Y93">
        <v>222.25925856828599</v>
      </c>
      <c r="Z93">
        <v>-2.5672178674722002</v>
      </c>
      <c r="AB93">
        <v>93.591578953782204</v>
      </c>
      <c r="AC93">
        <v>96.714368807376303</v>
      </c>
      <c r="AD93">
        <v>89.875178574832006</v>
      </c>
      <c r="AE93">
        <v>0</v>
      </c>
      <c r="AF93" s="2">
        <v>1</v>
      </c>
      <c r="AG93" s="2">
        <v>0</v>
      </c>
      <c r="AH93" t="s">
        <v>430</v>
      </c>
      <c r="AI93">
        <v>1010116</v>
      </c>
      <c r="AJ93">
        <v>120344</v>
      </c>
    </row>
    <row r="94" spans="1:36" x14ac:dyDescent="0.45">
      <c r="A94" t="s">
        <v>431</v>
      </c>
      <c r="B94" t="s">
        <v>27</v>
      </c>
      <c r="C94">
        <v>1796</v>
      </c>
      <c r="D94">
        <v>7112</v>
      </c>
      <c r="E94">
        <v>8369</v>
      </c>
      <c r="F94">
        <v>2044</v>
      </c>
      <c r="G94">
        <v>40</v>
      </c>
      <c r="H94">
        <v>726</v>
      </c>
      <c r="I94">
        <v>594</v>
      </c>
      <c r="J94">
        <v>0.28740157399999999</v>
      </c>
      <c r="K94">
        <v>0.11996654299999999</v>
      </c>
      <c r="L94">
        <v>3.8688281999999997E-2</v>
      </c>
      <c r="M94">
        <v>0.385696969</v>
      </c>
      <c r="N94">
        <v>0.37317210299999998</v>
      </c>
      <c r="O94">
        <v>0.75886907199999998</v>
      </c>
      <c r="P94">
        <v>0.37195426903348899</v>
      </c>
      <c r="Q94">
        <v>142.56668856571599</v>
      </c>
      <c r="R94">
        <v>-34</v>
      </c>
      <c r="S94">
        <v>34.583429198916498</v>
      </c>
      <c r="T94">
        <f t="shared" si="1"/>
        <v>3.119440718387791</v>
      </c>
      <c r="U94">
        <v>112.077968861185</v>
      </c>
      <c r="X94">
        <v>27.937650671228699</v>
      </c>
      <c r="Y94">
        <v>-118.41379988193501</v>
      </c>
      <c r="Z94">
        <v>27.937650671228699</v>
      </c>
      <c r="AB94">
        <v>102.92860358052801</v>
      </c>
      <c r="AC94">
        <v>111.327474541923</v>
      </c>
      <c r="AD94">
        <v>99.557470418529107</v>
      </c>
      <c r="AE94">
        <v>0</v>
      </c>
      <c r="AF94" s="2">
        <v>1</v>
      </c>
      <c r="AG94" s="2">
        <v>0</v>
      </c>
      <c r="AH94" t="s">
        <v>431</v>
      </c>
      <c r="AI94">
        <v>1006111</v>
      </c>
      <c r="AJ94">
        <v>116238</v>
      </c>
    </row>
    <row r="95" spans="1:36" x14ac:dyDescent="0.45">
      <c r="A95" t="s">
        <v>432</v>
      </c>
      <c r="B95" t="s">
        <v>27</v>
      </c>
      <c r="C95">
        <v>2073</v>
      </c>
      <c r="D95">
        <v>7162</v>
      </c>
      <c r="E95">
        <v>8344</v>
      </c>
      <c r="F95">
        <v>1868</v>
      </c>
      <c r="G95">
        <v>316</v>
      </c>
      <c r="H95">
        <v>1139</v>
      </c>
      <c r="I95">
        <v>24</v>
      </c>
      <c r="J95">
        <v>0.260820999</v>
      </c>
      <c r="K95">
        <v>0.12128475499999999</v>
      </c>
      <c r="L95">
        <v>0.14801054599999999</v>
      </c>
      <c r="M95">
        <v>0.353690791</v>
      </c>
      <c r="N95">
        <v>0.44484780699999998</v>
      </c>
      <c r="O95">
        <v>0.79853859800000004</v>
      </c>
      <c r="P95">
        <v>0.35565490483394502</v>
      </c>
      <c r="Q95">
        <v>214.18328741012101</v>
      </c>
      <c r="R95">
        <v>19</v>
      </c>
      <c r="S95">
        <v>55.554524013221403</v>
      </c>
      <c r="T95">
        <f t="shared" si="1"/>
        <v>4.3414533961128159</v>
      </c>
      <c r="U95">
        <v>122.517475971674</v>
      </c>
      <c r="V95">
        <v>22.481746155768601</v>
      </c>
      <c r="W95">
        <v>-4.4385142386583603</v>
      </c>
      <c r="X95">
        <v>-5.7631464114529001</v>
      </c>
      <c r="Y95">
        <v>46.457016170024801</v>
      </c>
      <c r="Z95">
        <v>-5.7631464114529001</v>
      </c>
      <c r="AB95">
        <v>98.764409966678599</v>
      </c>
      <c r="AC95">
        <v>106.712372135057</v>
      </c>
      <c r="AD95">
        <v>114.662321959938</v>
      </c>
      <c r="AE95">
        <v>0</v>
      </c>
      <c r="AF95" s="2">
        <v>1</v>
      </c>
      <c r="AG95" s="2">
        <v>0</v>
      </c>
      <c r="AH95" t="s">
        <v>432</v>
      </c>
      <c r="AI95">
        <v>1002108</v>
      </c>
      <c r="AJ95">
        <v>112162</v>
      </c>
    </row>
    <row r="96" spans="1:36" x14ac:dyDescent="0.45">
      <c r="A96" t="s">
        <v>433</v>
      </c>
      <c r="B96" t="s">
        <v>27</v>
      </c>
      <c r="C96">
        <v>2053</v>
      </c>
      <c r="D96">
        <v>7318</v>
      </c>
      <c r="E96">
        <v>8329</v>
      </c>
      <c r="F96">
        <v>2105</v>
      </c>
      <c r="G96">
        <v>281</v>
      </c>
      <c r="H96">
        <v>1269</v>
      </c>
      <c r="I96">
        <v>141</v>
      </c>
      <c r="J96">
        <v>0.28764689799999998</v>
      </c>
      <c r="K96">
        <v>0.10709568899999999</v>
      </c>
      <c r="L96">
        <v>0.139992796</v>
      </c>
      <c r="M96">
        <v>0.36277337100000001</v>
      </c>
      <c r="N96">
        <v>0.47021044000000001</v>
      </c>
      <c r="O96">
        <v>0.83298381099999996</v>
      </c>
      <c r="P96">
        <v>0.36236655609823898</v>
      </c>
      <c r="Q96">
        <v>213.28910680180999</v>
      </c>
      <c r="R96">
        <v>8</v>
      </c>
      <c r="S96">
        <v>40.995802309188697</v>
      </c>
      <c r="T96">
        <f t="shared" si="1"/>
        <v>3.2349342299505941</v>
      </c>
      <c r="U96">
        <v>120.18680476198401</v>
      </c>
      <c r="V96">
        <v>22.8171143531799</v>
      </c>
      <c r="W96">
        <v>4.5492117263160496</v>
      </c>
      <c r="X96">
        <v>-3.0950052712287199</v>
      </c>
      <c r="Y96">
        <v>-78.6580539122223</v>
      </c>
      <c r="Z96">
        <v>-3.0950052712287199</v>
      </c>
      <c r="AB96">
        <v>107.441452734751</v>
      </c>
      <c r="AC96">
        <v>107.564759114179</v>
      </c>
      <c r="AD96">
        <v>113.09982369172501</v>
      </c>
      <c r="AE96">
        <v>0</v>
      </c>
      <c r="AF96" s="2">
        <v>1</v>
      </c>
      <c r="AG96" s="2">
        <v>0</v>
      </c>
      <c r="AH96" t="s">
        <v>433</v>
      </c>
      <c r="AI96">
        <v>1009818</v>
      </c>
      <c r="AJ96">
        <v>120028</v>
      </c>
    </row>
    <row r="97" spans="1:36" x14ac:dyDescent="0.45">
      <c r="A97" t="s">
        <v>434</v>
      </c>
      <c r="B97" t="s">
        <v>27</v>
      </c>
      <c r="C97">
        <v>2001</v>
      </c>
      <c r="D97">
        <v>6883</v>
      </c>
      <c r="E97">
        <v>8328</v>
      </c>
      <c r="F97">
        <v>1631</v>
      </c>
      <c r="G97">
        <v>462</v>
      </c>
      <c r="H97">
        <v>1168</v>
      </c>
      <c r="I97">
        <v>63</v>
      </c>
      <c r="J97">
        <v>0.23696062700000001</v>
      </c>
      <c r="K97">
        <v>0.15814121</v>
      </c>
      <c r="L97">
        <v>0.28566282399999998</v>
      </c>
      <c r="M97">
        <v>0.36440067199999998</v>
      </c>
      <c r="N97">
        <v>0.489757373</v>
      </c>
      <c r="O97">
        <v>0.85415804500000003</v>
      </c>
      <c r="P97">
        <v>0.366981858889804</v>
      </c>
      <c r="Q97">
        <v>239.925489958399</v>
      </c>
      <c r="R97">
        <v>-129.859679222106</v>
      </c>
      <c r="S97">
        <v>25.5897754419242</v>
      </c>
      <c r="T97">
        <f t="shared" si="1"/>
        <v>2.0717359428244477</v>
      </c>
      <c r="U97">
        <v>122.917197514495</v>
      </c>
      <c r="V97">
        <v>22.195434391498502</v>
      </c>
      <c r="W97">
        <v>-5.5410945922483599</v>
      </c>
      <c r="X97">
        <v>0.17278919840464299</v>
      </c>
      <c r="Y97">
        <v>-252.76435852050699</v>
      </c>
      <c r="Z97">
        <v>-2.6272105154930601</v>
      </c>
      <c r="AA97">
        <v>-19.700000181794099</v>
      </c>
      <c r="AB97">
        <v>89.416575781959196</v>
      </c>
      <c r="AC97">
        <v>108.88310307073201</v>
      </c>
      <c r="AD97">
        <v>115.731100581029</v>
      </c>
      <c r="AE97">
        <v>0</v>
      </c>
      <c r="AF97" s="2">
        <v>1</v>
      </c>
      <c r="AG97" s="2">
        <v>0</v>
      </c>
      <c r="AH97" t="s">
        <v>434</v>
      </c>
      <c r="AI97">
        <v>319</v>
      </c>
      <c r="AJ97">
        <v>276055</v>
      </c>
    </row>
    <row r="98" spans="1:36" x14ac:dyDescent="0.45">
      <c r="A98" t="s">
        <v>435</v>
      </c>
      <c r="B98" t="s">
        <v>27</v>
      </c>
      <c r="C98">
        <v>2154</v>
      </c>
      <c r="D98">
        <v>7731</v>
      </c>
      <c r="E98">
        <v>8317</v>
      </c>
      <c r="F98">
        <v>2207</v>
      </c>
      <c r="G98">
        <v>41</v>
      </c>
      <c r="H98">
        <v>585</v>
      </c>
      <c r="I98">
        <v>668</v>
      </c>
      <c r="J98">
        <v>0.285474065</v>
      </c>
      <c r="K98">
        <v>5.1100156000000001E-2</v>
      </c>
      <c r="L98">
        <v>0.137549597</v>
      </c>
      <c r="M98">
        <v>0.32642675300000001</v>
      </c>
      <c r="N98">
        <v>0.37575992699999999</v>
      </c>
      <c r="O98">
        <v>0.70218667999999995</v>
      </c>
      <c r="P98">
        <v>0.31518935214537003</v>
      </c>
      <c r="Q98">
        <v>-63.752690993792498</v>
      </c>
      <c r="R98">
        <v>109</v>
      </c>
      <c r="S98">
        <v>37.796984782737198</v>
      </c>
      <c r="T98">
        <f t="shared" si="1"/>
        <v>2.8426701647183967</v>
      </c>
      <c r="U98">
        <v>93.521242687473602</v>
      </c>
      <c r="V98">
        <v>3.6034042015671702E-2</v>
      </c>
      <c r="W98">
        <v>0.73753019152888699</v>
      </c>
      <c r="X98">
        <v>79.318013939220606</v>
      </c>
      <c r="Y98">
        <v>80.455310629680696</v>
      </c>
      <c r="Z98">
        <v>79.318013939220606</v>
      </c>
      <c r="AB98">
        <v>108.39191968155799</v>
      </c>
      <c r="AC98">
        <v>99.346187226749294</v>
      </c>
      <c r="AD98">
        <v>94.091536204334005</v>
      </c>
      <c r="AE98">
        <v>0</v>
      </c>
      <c r="AF98" s="2">
        <v>1</v>
      </c>
      <c r="AG98" s="2">
        <v>0</v>
      </c>
      <c r="AH98" t="s">
        <v>435</v>
      </c>
      <c r="AI98">
        <v>1014113</v>
      </c>
      <c r="AJ98">
        <v>124435</v>
      </c>
    </row>
    <row r="99" spans="1:36" x14ac:dyDescent="0.45">
      <c r="A99" t="s">
        <v>436</v>
      </c>
      <c r="B99" t="s">
        <v>27</v>
      </c>
      <c r="C99">
        <v>2175</v>
      </c>
      <c r="D99">
        <v>7571</v>
      </c>
      <c r="E99">
        <v>8314</v>
      </c>
      <c r="F99">
        <v>2109</v>
      </c>
      <c r="G99">
        <v>185</v>
      </c>
      <c r="H99">
        <v>972</v>
      </c>
      <c r="I99">
        <v>40</v>
      </c>
      <c r="J99">
        <v>0.27856293700000001</v>
      </c>
      <c r="K99">
        <v>7.6016357000000007E-2</v>
      </c>
      <c r="L99">
        <v>0.111378397</v>
      </c>
      <c r="M99">
        <v>0.33405744599999998</v>
      </c>
      <c r="N99">
        <v>0.41474045700000001</v>
      </c>
      <c r="O99">
        <v>0.74879790300000004</v>
      </c>
      <c r="P99">
        <v>0.33448726527781403</v>
      </c>
      <c r="Q99">
        <v>73.027730517050202</v>
      </c>
      <c r="R99">
        <v>31</v>
      </c>
      <c r="S99">
        <v>25.937289898913001</v>
      </c>
      <c r="T99">
        <f t="shared" si="1"/>
        <v>1.9318809028155892</v>
      </c>
      <c r="U99">
        <v>107.882456369419</v>
      </c>
      <c r="V99">
        <v>14.7852902431041</v>
      </c>
      <c r="W99">
        <v>3.8237253653315402</v>
      </c>
      <c r="X99">
        <v>-4.6004715010494603</v>
      </c>
      <c r="Y99">
        <v>-87.895709812641101</v>
      </c>
      <c r="Z99">
        <v>-4.6004715010494603</v>
      </c>
      <c r="AB99">
        <v>106.808780892969</v>
      </c>
      <c r="AC99">
        <v>102.098611681172</v>
      </c>
      <c r="AD99">
        <v>108.418226041898</v>
      </c>
      <c r="AE99">
        <v>0</v>
      </c>
      <c r="AF99" s="2">
        <v>1</v>
      </c>
      <c r="AG99" s="2">
        <v>0</v>
      </c>
      <c r="AH99" t="s">
        <v>436</v>
      </c>
      <c r="AI99">
        <v>1002119</v>
      </c>
      <c r="AJ99">
        <v>112180</v>
      </c>
    </row>
    <row r="100" spans="1:36" x14ac:dyDescent="0.45">
      <c r="A100" t="s">
        <v>437</v>
      </c>
      <c r="B100" t="s">
        <v>184</v>
      </c>
      <c r="C100">
        <v>1982</v>
      </c>
      <c r="D100">
        <v>7359</v>
      </c>
      <c r="E100">
        <v>8312</v>
      </c>
      <c r="F100">
        <v>2100</v>
      </c>
      <c r="G100">
        <v>17</v>
      </c>
      <c r="H100">
        <v>617</v>
      </c>
      <c r="I100">
        <v>495</v>
      </c>
      <c r="J100">
        <v>0.28536485900000003</v>
      </c>
      <c r="K100">
        <v>8.2410971999999999E-2</v>
      </c>
      <c r="L100">
        <v>3.8544316000000002E-2</v>
      </c>
      <c r="M100">
        <v>0.352658788</v>
      </c>
      <c r="N100">
        <v>0.353444761</v>
      </c>
      <c r="O100">
        <v>0.70610354900000005</v>
      </c>
      <c r="P100">
        <v>0.34374624228812001</v>
      </c>
      <c r="Q100">
        <v>89.653550654157101</v>
      </c>
      <c r="R100">
        <v>9</v>
      </c>
      <c r="S100">
        <v>37.556578681347702</v>
      </c>
      <c r="T100">
        <f t="shared" si="1"/>
        <v>3.0697102655793782</v>
      </c>
      <c r="U100">
        <v>109.716414968601</v>
      </c>
      <c r="X100">
        <v>26.763586306013099</v>
      </c>
      <c r="Y100">
        <v>-43.339505255222299</v>
      </c>
      <c r="Z100">
        <v>26.763586306013099</v>
      </c>
      <c r="AB100">
        <v>107.677826868268</v>
      </c>
      <c r="AC100">
        <v>105.87741675663899</v>
      </c>
      <c r="AD100">
        <v>101.550695405094</v>
      </c>
      <c r="AE100">
        <v>0</v>
      </c>
      <c r="AF100" s="2">
        <v>1</v>
      </c>
      <c r="AG100" s="2">
        <v>0</v>
      </c>
      <c r="AH100" t="s">
        <v>437</v>
      </c>
      <c r="AI100">
        <v>1008856</v>
      </c>
      <c r="AJ100">
        <v>119046</v>
      </c>
    </row>
    <row r="101" spans="1:36" x14ac:dyDescent="0.45">
      <c r="A101" t="s">
        <v>439</v>
      </c>
      <c r="B101" t="s">
        <v>27</v>
      </c>
      <c r="C101">
        <v>1942</v>
      </c>
      <c r="D101">
        <v>7588</v>
      </c>
      <c r="E101">
        <v>8304</v>
      </c>
      <c r="F101">
        <v>2134</v>
      </c>
      <c r="G101">
        <v>20</v>
      </c>
      <c r="H101">
        <v>458</v>
      </c>
      <c r="I101">
        <v>586</v>
      </c>
      <c r="J101">
        <v>0.28123352600000001</v>
      </c>
      <c r="K101">
        <v>6.6473987999999998E-2</v>
      </c>
      <c r="L101">
        <v>8.2369942000000002E-2</v>
      </c>
      <c r="M101">
        <v>0.33011606500000001</v>
      </c>
      <c r="N101">
        <v>0.33118081100000002</v>
      </c>
      <c r="O101">
        <v>0.66129687599999998</v>
      </c>
      <c r="P101">
        <v>0.30095920587290198</v>
      </c>
      <c r="Q101">
        <v>-89.518145100940302</v>
      </c>
      <c r="R101">
        <v>0</v>
      </c>
      <c r="S101">
        <v>35.662906101026998</v>
      </c>
      <c r="T101">
        <f t="shared" si="1"/>
        <v>2.9749695099723859</v>
      </c>
      <c r="U101">
        <v>90.924671982307004</v>
      </c>
      <c r="X101">
        <v>41.760141399001398</v>
      </c>
      <c r="Y101">
        <v>99.811089277267399</v>
      </c>
      <c r="Z101">
        <v>41.760141399001398</v>
      </c>
      <c r="AB101">
        <v>107.46184503079201</v>
      </c>
      <c r="AC101">
        <v>101.24777869453099</v>
      </c>
      <c r="AD101">
        <v>84.578635047295705</v>
      </c>
      <c r="AE101">
        <v>0</v>
      </c>
      <c r="AF101" s="2">
        <v>1</v>
      </c>
      <c r="AG101" s="2">
        <v>0</v>
      </c>
      <c r="AH101" t="s">
        <v>439</v>
      </c>
      <c r="AI101">
        <v>1014053</v>
      </c>
      <c r="AJ101">
        <v>124371</v>
      </c>
    </row>
    <row r="102" spans="1:36" x14ac:dyDescent="0.45">
      <c r="A102" t="s">
        <v>442</v>
      </c>
      <c r="B102" t="s">
        <v>27</v>
      </c>
      <c r="C102">
        <v>2019</v>
      </c>
      <c r="D102">
        <v>7060</v>
      </c>
      <c r="E102">
        <v>8288</v>
      </c>
      <c r="F102">
        <v>1790</v>
      </c>
      <c r="G102">
        <v>242</v>
      </c>
      <c r="H102">
        <v>1039</v>
      </c>
      <c r="I102">
        <v>75</v>
      </c>
      <c r="J102">
        <v>0.25354107599999998</v>
      </c>
      <c r="K102">
        <v>0.124396718</v>
      </c>
      <c r="L102">
        <v>0.11136583</v>
      </c>
      <c r="M102">
        <v>0.35218290099999999</v>
      </c>
      <c r="N102">
        <v>0.40807365400000001</v>
      </c>
      <c r="O102">
        <v>0.760256555</v>
      </c>
      <c r="P102">
        <v>0.34621965563528201</v>
      </c>
      <c r="Q102">
        <v>194.69292966418399</v>
      </c>
      <c r="R102">
        <v>36</v>
      </c>
      <c r="S102">
        <v>56.248240751245703</v>
      </c>
      <c r="T102">
        <f t="shared" si="1"/>
        <v>4.5132317987626562</v>
      </c>
      <c r="U102">
        <v>121.15326856970999</v>
      </c>
      <c r="V102">
        <v>5.9510354995727504</v>
      </c>
      <c r="W102">
        <v>-1.0779541716077301</v>
      </c>
      <c r="X102">
        <v>-0.25259500429092402</v>
      </c>
      <c r="Y102">
        <v>70.430485665798102</v>
      </c>
      <c r="Z102">
        <v>-0.25259500429092402</v>
      </c>
      <c r="AB102">
        <v>98.901085826419603</v>
      </c>
      <c r="AC102">
        <v>108.28922085799999</v>
      </c>
      <c r="AD102">
        <v>107.654139043066</v>
      </c>
      <c r="AE102">
        <v>0</v>
      </c>
      <c r="AF102" s="2">
        <v>1</v>
      </c>
      <c r="AG102" s="2">
        <v>0</v>
      </c>
      <c r="AH102" t="s">
        <v>442</v>
      </c>
      <c r="AI102">
        <v>1000505</v>
      </c>
      <c r="AJ102">
        <v>110526</v>
      </c>
    </row>
    <row r="103" spans="1:36" x14ac:dyDescent="0.45">
      <c r="A103" t="s">
        <v>443</v>
      </c>
      <c r="B103" t="s">
        <v>27</v>
      </c>
      <c r="C103">
        <v>1976</v>
      </c>
      <c r="D103">
        <v>7173</v>
      </c>
      <c r="E103">
        <v>8283</v>
      </c>
      <c r="F103">
        <v>2176</v>
      </c>
      <c r="G103">
        <v>284</v>
      </c>
      <c r="H103">
        <v>1205</v>
      </c>
      <c r="I103">
        <v>67</v>
      </c>
      <c r="J103">
        <v>0.30335982099999997</v>
      </c>
      <c r="K103">
        <v>0.113123264</v>
      </c>
      <c r="L103">
        <v>0.14366775300000001</v>
      </c>
      <c r="M103">
        <v>0.38355501800000003</v>
      </c>
      <c r="N103">
        <v>0.496584413</v>
      </c>
      <c r="O103">
        <v>0.88013943100000003</v>
      </c>
      <c r="P103">
        <v>0.38139927809574797</v>
      </c>
      <c r="Q103">
        <v>355.74665338946897</v>
      </c>
      <c r="R103">
        <v>1</v>
      </c>
      <c r="S103">
        <v>51.960029309998198</v>
      </c>
      <c r="T103">
        <f t="shared" si="1"/>
        <v>4.2598809454553184</v>
      </c>
      <c r="U103">
        <v>135.98645376424099</v>
      </c>
      <c r="V103">
        <v>45.573589235544198</v>
      </c>
      <c r="W103">
        <v>2.4923845018211499</v>
      </c>
      <c r="X103">
        <v>-8.0850498279905807</v>
      </c>
      <c r="Y103">
        <v>-115.85573077201801</v>
      </c>
      <c r="Z103">
        <v>-8.0850498279905807</v>
      </c>
      <c r="AB103">
        <v>114.085841810693</v>
      </c>
      <c r="AC103">
        <v>114.50431057042699</v>
      </c>
      <c r="AD103">
        <v>121.59262497069101</v>
      </c>
      <c r="AE103">
        <v>0</v>
      </c>
      <c r="AF103" s="2">
        <v>1</v>
      </c>
      <c r="AG103" s="2">
        <v>0</v>
      </c>
      <c r="AH103" t="s">
        <v>443</v>
      </c>
      <c r="AI103">
        <v>1002318</v>
      </c>
      <c r="AJ103">
        <v>112345</v>
      </c>
    </row>
    <row r="104" spans="1:36" x14ac:dyDescent="0.45">
      <c r="A104" t="s">
        <v>444</v>
      </c>
      <c r="B104" t="s">
        <v>27</v>
      </c>
      <c r="C104">
        <v>1994</v>
      </c>
      <c r="D104">
        <v>7525</v>
      </c>
      <c r="E104">
        <v>8280</v>
      </c>
      <c r="F104">
        <v>2217</v>
      </c>
      <c r="G104">
        <v>18</v>
      </c>
      <c r="H104">
        <v>517</v>
      </c>
      <c r="I104">
        <v>614</v>
      </c>
      <c r="J104">
        <v>0.29461794000000002</v>
      </c>
      <c r="K104">
        <v>5.6038646999999997E-2</v>
      </c>
      <c r="L104">
        <v>5.7850240999999997E-2</v>
      </c>
      <c r="M104">
        <v>0.34311428900000002</v>
      </c>
      <c r="N104">
        <v>0.360664451</v>
      </c>
      <c r="O104">
        <v>0.70377873999999996</v>
      </c>
      <c r="P104">
        <v>0.31456791399791301</v>
      </c>
      <c r="Q104">
        <v>-148.01348953770599</v>
      </c>
      <c r="R104">
        <v>40.438783288002</v>
      </c>
      <c r="S104">
        <v>23.964239746429001</v>
      </c>
      <c r="T104">
        <f t="shared" si="1"/>
        <v>1.9469442522174012</v>
      </c>
      <c r="U104">
        <v>85.597328165072398</v>
      </c>
      <c r="V104">
        <v>-2.35246660560369</v>
      </c>
      <c r="W104">
        <v>5.4223757943603204</v>
      </c>
      <c r="X104">
        <v>89.446366104239104</v>
      </c>
      <c r="Y104">
        <v>28.927036166191101</v>
      </c>
      <c r="Z104">
        <v>32.546366724127402</v>
      </c>
      <c r="AA104">
        <v>47.6999993324279</v>
      </c>
      <c r="AB104">
        <v>110.467580191118</v>
      </c>
      <c r="AC104">
        <v>101.87086429614099</v>
      </c>
      <c r="AD104">
        <v>84.480198315364703</v>
      </c>
      <c r="AE104">
        <v>0</v>
      </c>
      <c r="AF104" s="2">
        <v>1</v>
      </c>
      <c r="AG104" s="2">
        <v>0</v>
      </c>
      <c r="AH104" t="s">
        <v>444</v>
      </c>
      <c r="AI104">
        <v>443</v>
      </c>
      <c r="AJ104">
        <v>334393</v>
      </c>
    </row>
    <row r="105" spans="1:36" x14ac:dyDescent="0.45">
      <c r="A105" t="s">
        <v>445</v>
      </c>
      <c r="B105" t="s">
        <v>27</v>
      </c>
      <c r="C105">
        <v>2161</v>
      </c>
      <c r="D105">
        <v>7471</v>
      </c>
      <c r="E105">
        <v>8278</v>
      </c>
      <c r="F105">
        <v>2034</v>
      </c>
      <c r="G105">
        <v>305</v>
      </c>
      <c r="H105">
        <v>1207</v>
      </c>
      <c r="I105">
        <v>50</v>
      </c>
      <c r="J105">
        <v>0.27225271000000001</v>
      </c>
      <c r="K105">
        <v>8.6131915000000003E-2</v>
      </c>
      <c r="L105">
        <v>0.16598212100000001</v>
      </c>
      <c r="M105">
        <v>0.33542774199999997</v>
      </c>
      <c r="N105">
        <v>0.46513184299999999</v>
      </c>
      <c r="O105">
        <v>0.80055958500000002</v>
      </c>
      <c r="P105">
        <v>0.34353781973764103</v>
      </c>
      <c r="Q105">
        <v>104.159490268485</v>
      </c>
      <c r="R105">
        <v>-65.512486308813095</v>
      </c>
      <c r="S105">
        <v>19.327215083657901</v>
      </c>
      <c r="T105">
        <f t="shared" si="1"/>
        <v>1.4488703579604718</v>
      </c>
      <c r="U105">
        <v>110.131308958858</v>
      </c>
      <c r="V105">
        <v>16.8090014606714</v>
      </c>
      <c r="W105">
        <v>0.404735587032231</v>
      </c>
      <c r="X105">
        <v>-9.0978437501180398</v>
      </c>
      <c r="Y105">
        <v>-174.86435821652401</v>
      </c>
      <c r="Z105">
        <v>-6.0978439289319697</v>
      </c>
      <c r="AA105">
        <v>-4.0999997928738496</v>
      </c>
      <c r="AB105">
        <v>102.205982132298</v>
      </c>
      <c r="AC105">
        <v>100.606385635507</v>
      </c>
      <c r="AD105">
        <v>110.17868201901101</v>
      </c>
      <c r="AE105">
        <v>0</v>
      </c>
      <c r="AF105" s="2">
        <v>1</v>
      </c>
      <c r="AG105" s="2">
        <v>0</v>
      </c>
      <c r="AH105" t="s">
        <v>445</v>
      </c>
      <c r="AI105">
        <v>607</v>
      </c>
      <c r="AJ105">
        <v>116380</v>
      </c>
    </row>
    <row r="106" spans="1:36" x14ac:dyDescent="0.45">
      <c r="A106" t="s">
        <v>446</v>
      </c>
      <c r="B106" t="s">
        <v>27</v>
      </c>
      <c r="C106">
        <v>2079</v>
      </c>
      <c r="D106">
        <v>7064</v>
      </c>
      <c r="E106">
        <v>8271</v>
      </c>
      <c r="F106">
        <v>1885</v>
      </c>
      <c r="G106">
        <v>294</v>
      </c>
      <c r="H106">
        <v>1182</v>
      </c>
      <c r="I106">
        <v>24</v>
      </c>
      <c r="J106">
        <v>0.26684597900000001</v>
      </c>
      <c r="K106">
        <v>0.12997219099999999</v>
      </c>
      <c r="L106">
        <v>0.14254624499999999</v>
      </c>
      <c r="M106">
        <v>0.36210245200000002</v>
      </c>
      <c r="N106">
        <v>0.44351642099999999</v>
      </c>
      <c r="O106">
        <v>0.80561887300000001</v>
      </c>
      <c r="P106">
        <v>0.35140934863738699</v>
      </c>
      <c r="Q106">
        <v>139.13484577793301</v>
      </c>
      <c r="R106">
        <v>156.71354794502199</v>
      </c>
      <c r="S106">
        <v>56.696329514110403</v>
      </c>
      <c r="T106">
        <f t="shared" si="1"/>
        <v>4.4178958062943172</v>
      </c>
      <c r="U106">
        <v>113.22600155531801</v>
      </c>
      <c r="V106">
        <v>15.7023133337497</v>
      </c>
      <c r="W106">
        <v>-3.3008018827299401</v>
      </c>
      <c r="X106">
        <v>-14.2064473889331</v>
      </c>
      <c r="Y106">
        <v>169.599901735782</v>
      </c>
      <c r="Z106">
        <v>-12.0064473412494</v>
      </c>
      <c r="AA106">
        <v>-2.6000000312924301</v>
      </c>
      <c r="AB106">
        <v>99.507294516671095</v>
      </c>
      <c r="AC106">
        <v>106.795263392897</v>
      </c>
      <c r="AD106">
        <v>104.92495318075299</v>
      </c>
      <c r="AE106">
        <v>0</v>
      </c>
      <c r="AF106" s="2">
        <v>1</v>
      </c>
      <c r="AG106" s="2">
        <v>0</v>
      </c>
      <c r="AH106" t="s">
        <v>446</v>
      </c>
      <c r="AI106">
        <v>854</v>
      </c>
      <c r="AJ106">
        <v>123697</v>
      </c>
    </row>
    <row r="107" spans="1:36" x14ac:dyDescent="0.45">
      <c r="A107" t="s">
        <v>447</v>
      </c>
      <c r="B107" t="s">
        <v>27</v>
      </c>
      <c r="C107">
        <v>2034</v>
      </c>
      <c r="D107">
        <v>7433</v>
      </c>
      <c r="E107">
        <v>8269</v>
      </c>
      <c r="F107">
        <v>1992</v>
      </c>
      <c r="G107">
        <v>271</v>
      </c>
      <c r="H107">
        <v>1051</v>
      </c>
      <c r="I107">
        <v>69</v>
      </c>
      <c r="J107">
        <v>0.26799408000000002</v>
      </c>
      <c r="K107">
        <v>8.4532591000000004E-2</v>
      </c>
      <c r="L107">
        <v>0.17160478800000001</v>
      </c>
      <c r="M107">
        <v>0.33272705200000002</v>
      </c>
      <c r="N107">
        <v>0.43468316899999998</v>
      </c>
      <c r="O107">
        <v>0.767410221</v>
      </c>
      <c r="P107">
        <v>0.34308818236807598</v>
      </c>
      <c r="Q107">
        <v>120.40729279859799</v>
      </c>
      <c r="R107">
        <v>84</v>
      </c>
      <c r="S107">
        <v>36.337550304151698</v>
      </c>
      <c r="T107">
        <f t="shared" si="1"/>
        <v>2.8941411746669496</v>
      </c>
      <c r="U107">
        <v>113.089193886291</v>
      </c>
      <c r="V107">
        <v>3.1972136795520698</v>
      </c>
      <c r="W107">
        <v>-1.8147141414388901</v>
      </c>
      <c r="X107">
        <v>-5.2760854586813304</v>
      </c>
      <c r="Y107">
        <v>-20.156044542789399</v>
      </c>
      <c r="Z107">
        <v>-5.2760854586813304</v>
      </c>
      <c r="AB107">
        <v>105.05522083824999</v>
      </c>
      <c r="AC107">
        <v>102.83849147983</v>
      </c>
      <c r="AD107">
        <v>114.863526339073</v>
      </c>
      <c r="AE107">
        <v>0</v>
      </c>
      <c r="AF107" s="2">
        <v>1</v>
      </c>
      <c r="AG107" s="2">
        <v>0</v>
      </c>
      <c r="AH107" t="s">
        <v>447</v>
      </c>
      <c r="AI107">
        <v>1011682</v>
      </c>
      <c r="AJ107">
        <v>121932</v>
      </c>
    </row>
    <row r="108" spans="1:36" x14ac:dyDescent="0.45">
      <c r="A108" t="s">
        <v>87</v>
      </c>
      <c r="B108" t="s">
        <v>27</v>
      </c>
      <c r="C108">
        <v>2034</v>
      </c>
      <c r="D108">
        <v>7455</v>
      </c>
      <c r="E108">
        <v>8268</v>
      </c>
      <c r="F108">
        <v>2143</v>
      </c>
      <c r="G108">
        <v>282</v>
      </c>
      <c r="H108">
        <v>1141</v>
      </c>
      <c r="I108">
        <v>105</v>
      </c>
      <c r="J108">
        <v>0.28745808099999998</v>
      </c>
      <c r="K108">
        <v>8.6236090000000001E-2</v>
      </c>
      <c r="L108">
        <v>0.123004354</v>
      </c>
      <c r="M108">
        <v>0.34856380999999997</v>
      </c>
      <c r="N108">
        <v>0.46183769200000002</v>
      </c>
      <c r="O108">
        <v>0.81040150200000005</v>
      </c>
      <c r="P108">
        <v>0.35547941546683398</v>
      </c>
      <c r="Q108">
        <v>157.45590990789299</v>
      </c>
      <c r="R108">
        <v>73</v>
      </c>
      <c r="S108">
        <v>54.8199693336447</v>
      </c>
      <c r="T108">
        <f t="shared" si="1"/>
        <v>4.3661922478124096</v>
      </c>
      <c r="U108">
        <v>115.919959793255</v>
      </c>
      <c r="X108">
        <v>-6.0050994027515099</v>
      </c>
      <c r="Y108">
        <v>105.7341510728</v>
      </c>
      <c r="Z108">
        <v>-6.0050994027515099</v>
      </c>
      <c r="AB108">
        <v>108.904059211072</v>
      </c>
      <c r="AC108">
        <v>106.093888473512</v>
      </c>
      <c r="AD108">
        <v>114.35280770245799</v>
      </c>
      <c r="AE108">
        <v>0</v>
      </c>
      <c r="AF108" s="2">
        <v>1</v>
      </c>
      <c r="AG108" s="2">
        <v>0</v>
      </c>
      <c r="AH108" t="s">
        <v>87</v>
      </c>
      <c r="AI108">
        <v>1001283</v>
      </c>
      <c r="AJ108">
        <v>111321</v>
      </c>
    </row>
    <row r="109" spans="1:36" x14ac:dyDescent="0.45">
      <c r="A109" t="s">
        <v>448</v>
      </c>
      <c r="B109" t="s">
        <v>27</v>
      </c>
      <c r="C109">
        <v>2113</v>
      </c>
      <c r="D109">
        <v>7213</v>
      </c>
      <c r="E109">
        <v>8257</v>
      </c>
      <c r="F109">
        <v>2010</v>
      </c>
      <c r="G109">
        <v>287</v>
      </c>
      <c r="H109">
        <v>1173</v>
      </c>
      <c r="I109">
        <v>45</v>
      </c>
      <c r="J109">
        <v>0.278663524</v>
      </c>
      <c r="K109">
        <v>0.11045173699999999</v>
      </c>
      <c r="L109">
        <v>0.14581567100000001</v>
      </c>
      <c r="M109">
        <v>0.35757575699999999</v>
      </c>
      <c r="N109">
        <v>0.47150977399999999</v>
      </c>
      <c r="O109">
        <v>0.82908553100000004</v>
      </c>
      <c r="P109">
        <v>0.36009394293258801</v>
      </c>
      <c r="Q109">
        <v>220.907305517178</v>
      </c>
      <c r="R109">
        <v>-121</v>
      </c>
      <c r="S109">
        <v>32.682653280579203</v>
      </c>
      <c r="T109">
        <f t="shared" si="1"/>
        <v>2.5057216429029014</v>
      </c>
      <c r="U109">
        <v>122.786290874388</v>
      </c>
      <c r="V109">
        <v>22.407280564308099</v>
      </c>
      <c r="W109">
        <v>-7.14701712858544</v>
      </c>
      <c r="X109">
        <v>-16.0131972588424</v>
      </c>
      <c r="Y109">
        <v>-161.794688921421</v>
      </c>
      <c r="Z109">
        <v>-16.0131972588424</v>
      </c>
      <c r="AB109">
        <v>104.87524482609101</v>
      </c>
      <c r="AC109">
        <v>106.94596843037699</v>
      </c>
      <c r="AD109">
        <v>115.64132453420601</v>
      </c>
      <c r="AE109">
        <v>0</v>
      </c>
      <c r="AF109" s="2">
        <v>1</v>
      </c>
      <c r="AG109" s="2">
        <v>0</v>
      </c>
      <c r="AH109" t="s">
        <v>448</v>
      </c>
      <c r="AI109">
        <v>1001168</v>
      </c>
      <c r="AJ109">
        <v>111199</v>
      </c>
    </row>
    <row r="110" spans="1:36" x14ac:dyDescent="0.45">
      <c r="A110" t="s">
        <v>449</v>
      </c>
      <c r="B110" t="s">
        <v>27</v>
      </c>
      <c r="C110">
        <v>1985</v>
      </c>
      <c r="D110">
        <v>7562</v>
      </c>
      <c r="E110">
        <v>8255</v>
      </c>
      <c r="F110">
        <v>2055</v>
      </c>
      <c r="G110">
        <v>123</v>
      </c>
      <c r="H110">
        <v>854</v>
      </c>
      <c r="I110">
        <v>216</v>
      </c>
      <c r="J110">
        <v>0.27175350399999998</v>
      </c>
      <c r="K110">
        <v>6.2265292999999999E-2</v>
      </c>
      <c r="L110">
        <v>9.0248333999999999E-2</v>
      </c>
      <c r="M110">
        <v>0.31727250499999998</v>
      </c>
      <c r="N110">
        <v>0.38971171599999999</v>
      </c>
      <c r="O110">
        <v>0.70698422100000002</v>
      </c>
      <c r="P110">
        <v>0.30918094361172599</v>
      </c>
      <c r="Q110">
        <v>-177.491204404607</v>
      </c>
      <c r="R110">
        <v>40.900422453880303</v>
      </c>
      <c r="S110">
        <v>24.618686531717501</v>
      </c>
      <c r="T110">
        <f t="shared" si="1"/>
        <v>2.0091824776515037</v>
      </c>
      <c r="U110">
        <v>82.941533064743197</v>
      </c>
      <c r="V110">
        <v>-6.7713974714279104</v>
      </c>
      <c r="W110">
        <v>3.2689660830485101</v>
      </c>
      <c r="X110">
        <v>26.573227028886301</v>
      </c>
      <c r="Y110">
        <v>124.86096149682901</v>
      </c>
      <c r="Z110">
        <v>15.773226808349101</v>
      </c>
      <c r="AA110">
        <v>14.100000247359199</v>
      </c>
      <c r="AB110">
        <v>101.16364321446299</v>
      </c>
      <c r="AC110">
        <v>93.813238135268307</v>
      </c>
      <c r="AD110">
        <v>90.839194067260905</v>
      </c>
      <c r="AE110">
        <v>0</v>
      </c>
      <c r="AF110" s="2">
        <v>1</v>
      </c>
      <c r="AG110" s="2">
        <v>0</v>
      </c>
      <c r="AH110" t="s">
        <v>449</v>
      </c>
      <c r="AI110">
        <v>766</v>
      </c>
      <c r="AJ110">
        <v>111851</v>
      </c>
    </row>
    <row r="111" spans="1:36" x14ac:dyDescent="0.45">
      <c r="A111" t="s">
        <v>450</v>
      </c>
      <c r="B111" t="s">
        <v>27</v>
      </c>
      <c r="C111">
        <v>2012</v>
      </c>
      <c r="D111">
        <v>7356</v>
      </c>
      <c r="E111">
        <v>8253</v>
      </c>
      <c r="F111">
        <v>2138</v>
      </c>
      <c r="G111">
        <v>89</v>
      </c>
      <c r="H111">
        <v>679</v>
      </c>
      <c r="I111">
        <v>174</v>
      </c>
      <c r="J111">
        <v>0.29064709</v>
      </c>
      <c r="K111">
        <v>9.9478976999999996E-2</v>
      </c>
      <c r="L111">
        <v>5.5373802999999999E-2</v>
      </c>
      <c r="M111">
        <v>0.36350329300000001</v>
      </c>
      <c r="N111">
        <v>0.41598694899999999</v>
      </c>
      <c r="O111">
        <v>0.77949024200000006</v>
      </c>
      <c r="P111">
        <v>0.36419134863878799</v>
      </c>
      <c r="Q111">
        <v>76.852500818369506</v>
      </c>
      <c r="R111">
        <v>32</v>
      </c>
      <c r="S111">
        <v>32.372008469514597</v>
      </c>
      <c r="T111">
        <f t="shared" si="1"/>
        <v>2.6064937236885513</v>
      </c>
      <c r="U111">
        <v>106.575787095447</v>
      </c>
      <c r="X111">
        <v>-5.3894020749721596</v>
      </c>
      <c r="Y111">
        <v>-39.602291941642697</v>
      </c>
      <c r="Z111">
        <v>-5.3894020749721596</v>
      </c>
      <c r="AB111">
        <v>105.121672459886</v>
      </c>
      <c r="AC111">
        <v>103.23700608671101</v>
      </c>
      <c r="AD111">
        <v>104.073352599285</v>
      </c>
      <c r="AE111">
        <v>0</v>
      </c>
      <c r="AF111" s="2">
        <v>1</v>
      </c>
      <c r="AG111" s="2">
        <v>0</v>
      </c>
      <c r="AH111" t="s">
        <v>450</v>
      </c>
      <c r="AI111">
        <v>1009244</v>
      </c>
      <c r="AJ111">
        <v>119438</v>
      </c>
    </row>
    <row r="112" spans="1:36" x14ac:dyDescent="0.45">
      <c r="A112" t="s">
        <v>451</v>
      </c>
      <c r="B112" t="s">
        <v>27</v>
      </c>
      <c r="C112">
        <v>1853</v>
      </c>
      <c r="D112">
        <v>7241</v>
      </c>
      <c r="E112">
        <v>8251</v>
      </c>
      <c r="F112">
        <v>2077</v>
      </c>
      <c r="G112">
        <v>41</v>
      </c>
      <c r="H112">
        <v>611</v>
      </c>
      <c r="I112">
        <v>383</v>
      </c>
      <c r="J112">
        <v>0.28683883399999999</v>
      </c>
      <c r="K112">
        <v>0.105684159</v>
      </c>
      <c r="L112">
        <v>6.8476547999999998E-2</v>
      </c>
      <c r="M112">
        <v>0.36552402000000001</v>
      </c>
      <c r="N112">
        <v>0.383648667</v>
      </c>
      <c r="O112">
        <v>0.74917268699999995</v>
      </c>
      <c r="P112">
        <v>0.35998891361926399</v>
      </c>
      <c r="Q112">
        <v>156.332559004827</v>
      </c>
      <c r="R112">
        <v>70</v>
      </c>
      <c r="S112">
        <v>45.921864220804601</v>
      </c>
      <c r="T112">
        <f t="shared" si="1"/>
        <v>4.0147555336051512</v>
      </c>
      <c r="U112">
        <v>118.38132030256401</v>
      </c>
      <c r="X112">
        <v>1.7706228848546699</v>
      </c>
      <c r="Y112">
        <v>-12.702475547790501</v>
      </c>
      <c r="Z112">
        <v>1.7706228848546699</v>
      </c>
      <c r="AB112">
        <v>104.97510487429901</v>
      </c>
      <c r="AC112">
        <v>110.029116682544</v>
      </c>
      <c r="AD112">
        <v>104.213745747131</v>
      </c>
      <c r="AE112">
        <v>0</v>
      </c>
      <c r="AF112" s="2">
        <v>1</v>
      </c>
      <c r="AG112" s="2">
        <v>0</v>
      </c>
      <c r="AH112" t="s">
        <v>451</v>
      </c>
      <c r="AI112">
        <v>1001708</v>
      </c>
      <c r="AJ112">
        <v>111747</v>
      </c>
    </row>
    <row r="113" spans="1:36" x14ac:dyDescent="0.45">
      <c r="A113" t="s">
        <v>452</v>
      </c>
      <c r="B113" t="s">
        <v>27</v>
      </c>
      <c r="C113">
        <v>1998</v>
      </c>
      <c r="D113">
        <v>7299</v>
      </c>
      <c r="E113">
        <v>8247</v>
      </c>
      <c r="F113">
        <v>2020</v>
      </c>
      <c r="G113">
        <v>193</v>
      </c>
      <c r="H113">
        <v>1007</v>
      </c>
      <c r="I113">
        <v>341</v>
      </c>
      <c r="J113">
        <v>0.27675023900000001</v>
      </c>
      <c r="K113">
        <v>9.1790953999999994E-2</v>
      </c>
      <c r="L113">
        <v>0.12234752</v>
      </c>
      <c r="M113">
        <v>0.34301757799999999</v>
      </c>
      <c r="N113">
        <v>0.42540073900000003</v>
      </c>
      <c r="O113">
        <v>0.76841831699999996</v>
      </c>
      <c r="P113">
        <v>0.34498950760316699</v>
      </c>
      <c r="Q113">
        <v>133.86809497356001</v>
      </c>
      <c r="R113">
        <v>-35</v>
      </c>
      <c r="S113">
        <v>40.1549349569271</v>
      </c>
      <c r="T113">
        <f t="shared" si="1"/>
        <v>3.2558055370481433</v>
      </c>
      <c r="U113">
        <v>114.76499133150099</v>
      </c>
      <c r="V113">
        <v>14.785363346338199</v>
      </c>
      <c r="W113">
        <v>3.78636809742664</v>
      </c>
      <c r="X113">
        <v>34.469305900973197</v>
      </c>
      <c r="Y113">
        <v>-58.331380024552303</v>
      </c>
      <c r="Z113">
        <v>34.469305900973197</v>
      </c>
      <c r="AB113">
        <v>106.591974905035</v>
      </c>
      <c r="AC113">
        <v>105.0402311699</v>
      </c>
      <c r="AD113">
        <v>110.868860711335</v>
      </c>
      <c r="AE113">
        <v>0</v>
      </c>
      <c r="AF113" s="2">
        <v>1</v>
      </c>
      <c r="AG113" s="2">
        <v>0</v>
      </c>
      <c r="AH113" t="s">
        <v>452</v>
      </c>
      <c r="AI113">
        <v>1009893</v>
      </c>
      <c r="AJ113">
        <v>120111</v>
      </c>
    </row>
    <row r="114" spans="1:36" x14ac:dyDescent="0.45">
      <c r="A114" t="s">
        <v>455</v>
      </c>
      <c r="B114" t="s">
        <v>27</v>
      </c>
      <c r="C114">
        <v>1994</v>
      </c>
      <c r="D114">
        <v>6847</v>
      </c>
      <c r="E114">
        <v>8230</v>
      </c>
      <c r="F114">
        <v>1826</v>
      </c>
      <c r="G114">
        <v>340</v>
      </c>
      <c r="H114">
        <v>1180</v>
      </c>
      <c r="I114">
        <v>77</v>
      </c>
      <c r="J114">
        <v>0.26668613899999999</v>
      </c>
      <c r="K114">
        <v>0.153341433</v>
      </c>
      <c r="L114">
        <v>0.175212636</v>
      </c>
      <c r="M114">
        <v>0.37877312499999999</v>
      </c>
      <c r="N114">
        <v>0.47553673099999999</v>
      </c>
      <c r="O114">
        <v>0.85430985599999998</v>
      </c>
      <c r="P114">
        <v>0.37682190375711799</v>
      </c>
      <c r="Q114">
        <v>359.09989123022098</v>
      </c>
      <c r="R114">
        <v>-22</v>
      </c>
      <c r="S114">
        <v>50.630479363540402</v>
      </c>
      <c r="T114">
        <f t="shared" si="1"/>
        <v>4.113409055613614</v>
      </c>
      <c r="U114">
        <v>137.864308314346</v>
      </c>
      <c r="V114">
        <v>39.707539837807403</v>
      </c>
      <c r="W114">
        <v>-6.0189151801836402</v>
      </c>
      <c r="X114">
        <v>-9.9677373594458896</v>
      </c>
      <c r="Y114">
        <v>-135.71503756195301</v>
      </c>
      <c r="Z114">
        <v>-9.9677373594458896</v>
      </c>
      <c r="AB114">
        <v>101.308955346904</v>
      </c>
      <c r="AC114">
        <v>114.86508912998001</v>
      </c>
      <c r="AD114">
        <v>121.523966651401</v>
      </c>
      <c r="AE114">
        <v>0</v>
      </c>
      <c r="AF114" s="2">
        <v>1</v>
      </c>
      <c r="AG114" s="2">
        <v>0</v>
      </c>
      <c r="AH114" t="s">
        <v>455</v>
      </c>
      <c r="AI114">
        <v>1002288</v>
      </c>
      <c r="AJ114">
        <v>112326</v>
      </c>
    </row>
    <row r="115" spans="1:36" x14ac:dyDescent="0.45">
      <c r="A115" t="s">
        <v>456</v>
      </c>
      <c r="B115" t="s">
        <v>27</v>
      </c>
      <c r="C115">
        <v>2008</v>
      </c>
      <c r="D115">
        <v>6890</v>
      </c>
      <c r="E115">
        <v>8220</v>
      </c>
      <c r="F115">
        <v>1833</v>
      </c>
      <c r="G115">
        <v>224</v>
      </c>
      <c r="H115">
        <v>864</v>
      </c>
      <c r="I115">
        <v>104</v>
      </c>
      <c r="J115">
        <v>0.266037735</v>
      </c>
      <c r="K115">
        <v>0.13223844200000001</v>
      </c>
      <c r="L115">
        <v>0.15547445200000001</v>
      </c>
      <c r="M115">
        <v>0.37051645500000002</v>
      </c>
      <c r="N115">
        <v>0.42365747399999998</v>
      </c>
      <c r="O115">
        <v>0.79417392899999995</v>
      </c>
      <c r="P115">
        <v>0.36105904767076502</v>
      </c>
      <c r="Q115">
        <v>265.06730070462601</v>
      </c>
      <c r="R115">
        <v>83</v>
      </c>
      <c r="S115">
        <v>69.166577653686701</v>
      </c>
      <c r="T115">
        <f t="shared" si="1"/>
        <v>5.5801721015424537</v>
      </c>
      <c r="U115">
        <v>128.73088936044601</v>
      </c>
      <c r="V115">
        <v>17.362981541082199</v>
      </c>
      <c r="W115">
        <v>-5.4399480931758104</v>
      </c>
      <c r="X115">
        <v>-10.216132467146901</v>
      </c>
      <c r="Y115">
        <v>134.13297754526101</v>
      </c>
      <c r="Z115">
        <v>-10.216132467146901</v>
      </c>
      <c r="AB115">
        <v>102.045699144732</v>
      </c>
      <c r="AC115">
        <v>113.547832291783</v>
      </c>
      <c r="AD115">
        <v>109.48494833479999</v>
      </c>
      <c r="AE115">
        <v>0</v>
      </c>
      <c r="AF115" s="2">
        <v>1</v>
      </c>
      <c r="AG115" s="2">
        <v>0</v>
      </c>
      <c r="AH115" t="s">
        <v>456</v>
      </c>
      <c r="AI115">
        <v>1005033</v>
      </c>
      <c r="AJ115">
        <v>115130</v>
      </c>
    </row>
    <row r="116" spans="1:36" x14ac:dyDescent="0.45">
      <c r="A116" t="s">
        <v>214</v>
      </c>
      <c r="B116" t="s">
        <v>27</v>
      </c>
      <c r="C116">
        <v>2071</v>
      </c>
      <c r="D116">
        <v>7609</v>
      </c>
      <c r="E116">
        <v>8219</v>
      </c>
      <c r="F116">
        <v>2031</v>
      </c>
      <c r="G116">
        <v>354</v>
      </c>
      <c r="H116">
        <v>1244</v>
      </c>
      <c r="I116">
        <v>39</v>
      </c>
      <c r="J116">
        <v>0.26692075100000001</v>
      </c>
      <c r="K116">
        <v>5.9252949999999999E-2</v>
      </c>
      <c r="L116">
        <v>0.19102080499999999</v>
      </c>
      <c r="M116">
        <v>0.312667478</v>
      </c>
      <c r="N116">
        <v>0.45932448399999998</v>
      </c>
      <c r="O116">
        <v>0.77199196199999998</v>
      </c>
      <c r="P116">
        <v>0.34297035669179998</v>
      </c>
      <c r="Q116">
        <v>142.86353740163901</v>
      </c>
      <c r="R116">
        <v>-24</v>
      </c>
      <c r="S116">
        <v>27.605478088072498</v>
      </c>
      <c r="T116">
        <f t="shared" si="1"/>
        <v>2.1593855385165353</v>
      </c>
      <c r="U116">
        <v>115.93893098882</v>
      </c>
      <c r="V116">
        <v>6.8847613297402797</v>
      </c>
      <c r="W116">
        <v>2.3511674378093699</v>
      </c>
      <c r="X116">
        <v>-3.4374687117524401</v>
      </c>
      <c r="Y116">
        <v>-159.47433531284301</v>
      </c>
      <c r="Z116">
        <v>-3.4374687117524401</v>
      </c>
      <c r="AB116">
        <v>102.404018994381</v>
      </c>
      <c r="AC116">
        <v>95.584623102962397</v>
      </c>
      <c r="AD116">
        <v>119.603058574236</v>
      </c>
      <c r="AE116">
        <v>0</v>
      </c>
      <c r="AF116" s="2">
        <v>1</v>
      </c>
      <c r="AG116" s="2">
        <v>0</v>
      </c>
      <c r="AH116" t="s">
        <v>214</v>
      </c>
      <c r="AI116">
        <v>1008303</v>
      </c>
      <c r="AJ116">
        <v>118474</v>
      </c>
    </row>
    <row r="117" spans="1:36" x14ac:dyDescent="0.45">
      <c r="A117" t="s">
        <v>457</v>
      </c>
      <c r="B117" t="s">
        <v>27</v>
      </c>
      <c r="C117">
        <v>2079</v>
      </c>
      <c r="D117">
        <v>7721</v>
      </c>
      <c r="E117">
        <v>8208</v>
      </c>
      <c r="F117">
        <v>2096</v>
      </c>
      <c r="G117">
        <v>70</v>
      </c>
      <c r="H117">
        <v>728</v>
      </c>
      <c r="I117">
        <v>242</v>
      </c>
      <c r="J117">
        <v>0.27146742600000001</v>
      </c>
      <c r="K117">
        <v>4.5687133999999997E-2</v>
      </c>
      <c r="L117">
        <v>0.133040935</v>
      </c>
      <c r="M117">
        <v>0.30425714599999998</v>
      </c>
      <c r="N117">
        <v>0.36873461899999999</v>
      </c>
      <c r="O117">
        <v>0.67299176500000002</v>
      </c>
      <c r="P117">
        <v>0.29492367076206699</v>
      </c>
      <c r="Q117">
        <v>-163.87848897791699</v>
      </c>
      <c r="R117">
        <v>29</v>
      </c>
      <c r="S117">
        <v>24.5267949911415</v>
      </c>
      <c r="T117">
        <f t="shared" si="1"/>
        <v>1.9111788304785586</v>
      </c>
      <c r="U117">
        <v>82.675629424390806</v>
      </c>
      <c r="V117">
        <v>-4.6309477388858697</v>
      </c>
      <c r="W117">
        <v>6.5370058197516201</v>
      </c>
      <c r="X117">
        <v>-2.8435245292348501</v>
      </c>
      <c r="Y117">
        <v>134.31396480649701</v>
      </c>
      <c r="Z117">
        <v>-2.8435245292348501</v>
      </c>
      <c r="AB117">
        <v>103.00418739526999</v>
      </c>
      <c r="AC117">
        <v>92.191020517119199</v>
      </c>
      <c r="AD117">
        <v>94.348405184872306</v>
      </c>
      <c r="AE117">
        <v>0</v>
      </c>
      <c r="AF117" s="2">
        <v>1</v>
      </c>
      <c r="AG117" s="2">
        <v>0</v>
      </c>
      <c r="AH117" t="s">
        <v>457</v>
      </c>
      <c r="AI117">
        <v>1012909</v>
      </c>
      <c r="AJ117">
        <v>123182</v>
      </c>
    </row>
    <row r="118" spans="1:36" x14ac:dyDescent="0.45">
      <c r="A118" t="s">
        <v>459</v>
      </c>
      <c r="B118" t="s">
        <v>27</v>
      </c>
      <c r="C118">
        <v>1966</v>
      </c>
      <c r="D118">
        <v>7452</v>
      </c>
      <c r="E118">
        <v>8198</v>
      </c>
      <c r="F118">
        <v>1944</v>
      </c>
      <c r="G118">
        <v>15</v>
      </c>
      <c r="H118">
        <v>823</v>
      </c>
      <c r="I118">
        <v>328</v>
      </c>
      <c r="J118">
        <v>0.26086956500000003</v>
      </c>
      <c r="K118">
        <v>6.0990484999999997E-2</v>
      </c>
      <c r="L118">
        <v>5.6102783000000003E-2</v>
      </c>
      <c r="M118">
        <v>0.31063829700000001</v>
      </c>
      <c r="N118">
        <v>0.31736446499999998</v>
      </c>
      <c r="O118">
        <v>0.62800276200000005</v>
      </c>
      <c r="P118">
        <v>0.30498709447392802</v>
      </c>
      <c r="Q118">
        <v>-219.30048436679601</v>
      </c>
      <c r="R118">
        <v>-23</v>
      </c>
      <c r="S118">
        <v>7.3718561358943502</v>
      </c>
      <c r="T118">
        <f t="shared" si="1"/>
        <v>0.60744694507369523</v>
      </c>
      <c r="U118">
        <v>80.455314854441994</v>
      </c>
      <c r="X118">
        <v>4.3891337327659103</v>
      </c>
      <c r="Y118">
        <v>-11.8035849966108</v>
      </c>
      <c r="Z118">
        <v>4.3891337327659103</v>
      </c>
      <c r="AB118">
        <v>93.682227964099297</v>
      </c>
      <c r="AC118">
        <v>90.867006954049501</v>
      </c>
      <c r="AD118">
        <v>86.251222816834201</v>
      </c>
      <c r="AE118">
        <v>0</v>
      </c>
      <c r="AF118" s="2">
        <v>1</v>
      </c>
      <c r="AG118" s="2">
        <v>0</v>
      </c>
      <c r="AH118" t="s">
        <v>459</v>
      </c>
      <c r="AI118">
        <v>1004770</v>
      </c>
      <c r="AJ118">
        <v>114858</v>
      </c>
    </row>
    <row r="119" spans="1:36" x14ac:dyDescent="0.45">
      <c r="A119" t="s">
        <v>460</v>
      </c>
      <c r="B119" t="s">
        <v>27</v>
      </c>
      <c r="C119">
        <v>1978</v>
      </c>
      <c r="D119">
        <v>7141</v>
      </c>
      <c r="E119">
        <v>8190</v>
      </c>
      <c r="F119">
        <v>2061</v>
      </c>
      <c r="G119">
        <v>170</v>
      </c>
      <c r="H119">
        <v>1195</v>
      </c>
      <c r="I119">
        <v>60</v>
      </c>
      <c r="J119">
        <v>0.28861503900000002</v>
      </c>
      <c r="K119">
        <v>0.11807081799999999</v>
      </c>
      <c r="L119">
        <v>7.3748472999999995E-2</v>
      </c>
      <c r="M119">
        <v>0.37469226900000002</v>
      </c>
      <c r="N119">
        <v>0.439854362</v>
      </c>
      <c r="O119">
        <v>0.81454663100000002</v>
      </c>
      <c r="P119">
        <v>0.38038607432535798</v>
      </c>
      <c r="Q119">
        <v>244.06963128043699</v>
      </c>
      <c r="R119">
        <v>-2</v>
      </c>
      <c r="S119">
        <v>50.419536528653801</v>
      </c>
      <c r="T119">
        <f t="shared" si="1"/>
        <v>4.1294059239847902</v>
      </c>
      <c r="U119">
        <v>123.969039450937</v>
      </c>
      <c r="X119">
        <v>6.8013074344489697</v>
      </c>
      <c r="Y119">
        <v>-18.7530860193073</v>
      </c>
      <c r="Z119">
        <v>6.8013074344489697</v>
      </c>
      <c r="AB119">
        <v>107.79675331687</v>
      </c>
      <c r="AC119">
        <v>110.27752430046399</v>
      </c>
      <c r="AD119">
        <v>113.693234190444</v>
      </c>
      <c r="AE119">
        <v>0</v>
      </c>
      <c r="AF119" s="2">
        <v>1</v>
      </c>
      <c r="AG119" s="2">
        <v>0</v>
      </c>
      <c r="AH119" t="s">
        <v>460</v>
      </c>
      <c r="AI119">
        <v>1003733</v>
      </c>
      <c r="AJ119">
        <v>113813</v>
      </c>
    </row>
    <row r="120" spans="1:36" x14ac:dyDescent="0.45">
      <c r="A120" t="s">
        <v>461</v>
      </c>
      <c r="B120" t="s">
        <v>27</v>
      </c>
      <c r="C120">
        <v>2033</v>
      </c>
      <c r="D120">
        <v>7147</v>
      </c>
      <c r="E120">
        <v>8189</v>
      </c>
      <c r="F120">
        <v>2011</v>
      </c>
      <c r="G120">
        <v>234</v>
      </c>
      <c r="H120">
        <v>978</v>
      </c>
      <c r="I120">
        <v>183</v>
      </c>
      <c r="J120">
        <v>0.28137680100000001</v>
      </c>
      <c r="K120">
        <v>0.11478813</v>
      </c>
      <c r="L120">
        <v>0.13737941100000001</v>
      </c>
      <c r="M120">
        <v>0.36376988900000001</v>
      </c>
      <c r="N120">
        <v>0.43850566600000002</v>
      </c>
      <c r="O120">
        <v>0.80227555500000003</v>
      </c>
      <c r="P120">
        <v>0.36111377746761802</v>
      </c>
      <c r="Q120">
        <v>191.25100623775199</v>
      </c>
      <c r="R120">
        <v>-93</v>
      </c>
      <c r="S120">
        <v>30.685502528864902</v>
      </c>
      <c r="T120">
        <f t="shared" si="1"/>
        <v>2.4451802310261259</v>
      </c>
      <c r="U120">
        <v>120.64197559451399</v>
      </c>
      <c r="V120">
        <v>23.210345501080099</v>
      </c>
      <c r="W120">
        <v>-1.5742896929551999</v>
      </c>
      <c r="X120">
        <v>8.3824381085141795</v>
      </c>
      <c r="Y120">
        <v>-181.24845054000599</v>
      </c>
      <c r="Z120">
        <v>8.3824381085141795</v>
      </c>
      <c r="AB120">
        <v>106.46064614285</v>
      </c>
      <c r="AC120">
        <v>109.792201787319</v>
      </c>
      <c r="AD120">
        <v>112.96358433963</v>
      </c>
      <c r="AE120">
        <v>0</v>
      </c>
      <c r="AF120" s="2">
        <v>1</v>
      </c>
      <c r="AG120" s="2">
        <v>0</v>
      </c>
      <c r="AH120" t="s">
        <v>461</v>
      </c>
      <c r="AI120">
        <v>1008255</v>
      </c>
      <c r="AJ120">
        <v>118433</v>
      </c>
    </row>
    <row r="121" spans="1:36" x14ac:dyDescent="0.45">
      <c r="A121" t="s">
        <v>462</v>
      </c>
      <c r="B121" t="s">
        <v>27</v>
      </c>
      <c r="C121">
        <v>2201</v>
      </c>
      <c r="D121">
        <v>7649</v>
      </c>
      <c r="E121">
        <v>8188</v>
      </c>
      <c r="F121">
        <v>2254</v>
      </c>
      <c r="G121">
        <v>79</v>
      </c>
      <c r="H121">
        <v>856</v>
      </c>
      <c r="I121">
        <v>352</v>
      </c>
      <c r="J121">
        <v>0.29467904299999997</v>
      </c>
      <c r="K121">
        <v>5.4714214999999997E-2</v>
      </c>
      <c r="L121">
        <v>0.15119687300000001</v>
      </c>
      <c r="M121">
        <v>0.33304731500000001</v>
      </c>
      <c r="N121">
        <v>0.39599947699999999</v>
      </c>
      <c r="O121">
        <v>0.729046792</v>
      </c>
      <c r="P121">
        <v>0.32333101708211998</v>
      </c>
      <c r="Q121">
        <v>0.438960290068166</v>
      </c>
      <c r="R121">
        <v>-6</v>
      </c>
      <c r="S121">
        <v>27.599038042751101</v>
      </c>
      <c r="T121">
        <f t="shared" si="1"/>
        <v>2.0313694515791361</v>
      </c>
      <c r="U121">
        <v>100.69820405834901</v>
      </c>
      <c r="V121">
        <v>10.5638205334544</v>
      </c>
      <c r="W121">
        <v>1.2180650194804801</v>
      </c>
      <c r="X121">
        <v>20.0897502913576</v>
      </c>
      <c r="Y121">
        <v>-25.111932010855501</v>
      </c>
      <c r="Z121">
        <v>20.0897502913576</v>
      </c>
      <c r="AB121">
        <v>111.63062256034701</v>
      </c>
      <c r="AC121">
        <v>100.44322912134299</v>
      </c>
      <c r="AD121">
        <v>99.535533424803006</v>
      </c>
      <c r="AE121">
        <v>0</v>
      </c>
      <c r="AF121" s="2">
        <v>1</v>
      </c>
      <c r="AG121" s="2">
        <v>0</v>
      </c>
      <c r="AH121" t="s">
        <v>462</v>
      </c>
      <c r="AI121">
        <v>1008513</v>
      </c>
      <c r="AJ121">
        <v>118694</v>
      </c>
    </row>
    <row r="122" spans="1:36" x14ac:dyDescent="0.45">
      <c r="A122" t="s">
        <v>463</v>
      </c>
      <c r="B122" t="s">
        <v>27</v>
      </c>
      <c r="C122">
        <v>1923</v>
      </c>
      <c r="D122">
        <v>7038</v>
      </c>
      <c r="E122">
        <v>8187</v>
      </c>
      <c r="F122">
        <v>2131</v>
      </c>
      <c r="G122">
        <v>38</v>
      </c>
      <c r="H122">
        <v>850</v>
      </c>
      <c r="I122">
        <v>156</v>
      </c>
      <c r="J122">
        <v>0.30278488199999998</v>
      </c>
      <c r="K122">
        <v>0.117869793</v>
      </c>
      <c r="L122">
        <v>5.2278000999999998E-2</v>
      </c>
      <c r="M122">
        <v>0.38937282200000001</v>
      </c>
      <c r="N122">
        <v>0.40608127300000002</v>
      </c>
      <c r="O122">
        <v>0.79545409499999997</v>
      </c>
      <c r="P122">
        <v>0.372927501886682</v>
      </c>
      <c r="Q122">
        <v>117.45015832751101</v>
      </c>
      <c r="R122">
        <v>-1</v>
      </c>
      <c r="S122">
        <v>44.195935543341299</v>
      </c>
      <c r="T122">
        <f t="shared" si="1"/>
        <v>3.7232145387526212</v>
      </c>
      <c r="U122">
        <v>109.95558678366</v>
      </c>
      <c r="X122">
        <v>-27.0996630896115</v>
      </c>
      <c r="Y122">
        <v>62.209875673055599</v>
      </c>
      <c r="Z122">
        <v>-27.0996630896115</v>
      </c>
      <c r="AB122">
        <v>105.006407204128</v>
      </c>
      <c r="AC122">
        <v>108.334706884252</v>
      </c>
      <c r="AD122">
        <v>97.229592430402406</v>
      </c>
      <c r="AE122">
        <v>0</v>
      </c>
      <c r="AF122" s="2">
        <v>1</v>
      </c>
      <c r="AG122" s="2">
        <v>0</v>
      </c>
      <c r="AH122" t="s">
        <v>463</v>
      </c>
      <c r="AI122">
        <v>1009415</v>
      </c>
      <c r="AJ122">
        <v>119613</v>
      </c>
    </row>
    <row r="123" spans="1:36" x14ac:dyDescent="0.45">
      <c r="A123" t="s">
        <v>464</v>
      </c>
      <c r="B123" t="s">
        <v>27</v>
      </c>
      <c r="C123">
        <v>1786</v>
      </c>
      <c r="D123">
        <v>7363</v>
      </c>
      <c r="E123">
        <v>8182</v>
      </c>
      <c r="F123">
        <v>1951</v>
      </c>
      <c r="G123">
        <v>64</v>
      </c>
      <c r="H123">
        <v>736</v>
      </c>
      <c r="I123">
        <v>657</v>
      </c>
      <c r="J123">
        <v>0.26497351600000002</v>
      </c>
      <c r="K123">
        <v>9.1420189999999998E-2</v>
      </c>
      <c r="L123">
        <v>0.12896174799999999</v>
      </c>
      <c r="M123">
        <v>0.33652077899999999</v>
      </c>
      <c r="N123">
        <v>0.36099415899999998</v>
      </c>
      <c r="O123">
        <v>0.69751493799999997</v>
      </c>
      <c r="P123">
        <v>0.33410592028450697</v>
      </c>
      <c r="Q123">
        <v>-5.0510837075125901</v>
      </c>
      <c r="R123">
        <v>0</v>
      </c>
      <c r="S123">
        <v>26.436853113102501</v>
      </c>
      <c r="T123">
        <f t="shared" si="1"/>
        <v>2.3979676395983232</v>
      </c>
      <c r="U123">
        <v>100.59527519804099</v>
      </c>
      <c r="X123">
        <v>64.501875223591895</v>
      </c>
      <c r="Y123">
        <v>-95.873871743679004</v>
      </c>
      <c r="Z123">
        <v>64.501875223591895</v>
      </c>
      <c r="AB123">
        <v>98.277349563148704</v>
      </c>
      <c r="AC123">
        <v>100.99675315074499</v>
      </c>
      <c r="AD123">
        <v>98.841974226795401</v>
      </c>
      <c r="AE123">
        <v>0</v>
      </c>
      <c r="AF123" s="2">
        <v>1</v>
      </c>
      <c r="AG123" s="2">
        <v>0</v>
      </c>
      <c r="AH123" t="s">
        <v>464</v>
      </c>
      <c r="AI123">
        <v>1001562</v>
      </c>
      <c r="AJ123">
        <v>111595</v>
      </c>
    </row>
    <row r="124" spans="1:36" x14ac:dyDescent="0.45">
      <c r="A124" t="s">
        <v>465</v>
      </c>
      <c r="B124" t="s">
        <v>27</v>
      </c>
      <c r="C124">
        <v>1929</v>
      </c>
      <c r="D124">
        <v>7484</v>
      </c>
      <c r="E124">
        <v>8179</v>
      </c>
      <c r="F124">
        <v>2138</v>
      </c>
      <c r="G124">
        <v>39</v>
      </c>
      <c r="H124">
        <v>707</v>
      </c>
      <c r="I124">
        <v>14</v>
      </c>
      <c r="J124">
        <v>0.28567610900000001</v>
      </c>
      <c r="K124">
        <v>5.9909523999999999E-2</v>
      </c>
      <c r="L124">
        <v>6.2599339000000004E-2</v>
      </c>
      <c r="M124">
        <v>0.33002358100000001</v>
      </c>
      <c r="N124">
        <v>0.36624799499999999</v>
      </c>
      <c r="O124">
        <v>0.696271576</v>
      </c>
      <c r="P124">
        <v>0.31214770691059901</v>
      </c>
      <c r="Q124">
        <v>-103.67785965621</v>
      </c>
      <c r="R124">
        <v>47</v>
      </c>
      <c r="S124">
        <v>33.212618047936402</v>
      </c>
      <c r="T124">
        <f t="shared" si="1"/>
        <v>2.7892400848966807</v>
      </c>
      <c r="U124">
        <v>89.670393691005103</v>
      </c>
      <c r="X124">
        <v>-4.2237506942001302</v>
      </c>
      <c r="Y124">
        <v>159.94050538539801</v>
      </c>
      <c r="Z124">
        <v>-4.2237506942001302</v>
      </c>
      <c r="AB124">
        <v>107.94573635272199</v>
      </c>
      <c r="AC124">
        <v>100.21023767766501</v>
      </c>
      <c r="AD124">
        <v>90.446696822971305</v>
      </c>
      <c r="AE124">
        <v>0</v>
      </c>
      <c r="AF124" s="2">
        <v>1</v>
      </c>
      <c r="AG124" s="2">
        <v>0</v>
      </c>
      <c r="AH124" t="s">
        <v>465</v>
      </c>
      <c r="AI124">
        <v>1005075</v>
      </c>
      <c r="AJ124">
        <v>115176</v>
      </c>
    </row>
    <row r="125" spans="1:36" x14ac:dyDescent="0.45">
      <c r="A125" t="s">
        <v>466</v>
      </c>
      <c r="B125" t="s">
        <v>27</v>
      </c>
      <c r="C125">
        <v>2000</v>
      </c>
      <c r="D125">
        <v>7232</v>
      </c>
      <c r="E125">
        <v>8177</v>
      </c>
      <c r="F125">
        <v>2107</v>
      </c>
      <c r="G125">
        <v>352</v>
      </c>
      <c r="H125">
        <v>1206</v>
      </c>
      <c r="I125">
        <v>181</v>
      </c>
      <c r="J125">
        <v>0.29134402599999998</v>
      </c>
      <c r="K125">
        <v>9.6979332000000001E-2</v>
      </c>
      <c r="L125">
        <v>0.16387428100000001</v>
      </c>
      <c r="M125">
        <v>0.36332392200000002</v>
      </c>
      <c r="N125">
        <v>0.51037057500000005</v>
      </c>
      <c r="O125">
        <v>0.87369449700000001</v>
      </c>
      <c r="P125">
        <v>0.378714189634906</v>
      </c>
      <c r="Q125">
        <v>261.055402569254</v>
      </c>
      <c r="R125">
        <v>-31.928522914647999</v>
      </c>
      <c r="S125">
        <v>44.717563778179297</v>
      </c>
      <c r="T125">
        <f t="shared" si="1"/>
        <v>3.6221226660325234</v>
      </c>
      <c r="U125">
        <v>125.499705404531</v>
      </c>
      <c r="V125">
        <v>23.520741567015602</v>
      </c>
      <c r="W125">
        <v>-2.4052833155000002</v>
      </c>
      <c r="X125">
        <v>1.03301646991167</v>
      </c>
      <c r="Y125">
        <v>-79.170163057744503</v>
      </c>
      <c r="Z125">
        <v>3.3016492263413903E-2</v>
      </c>
      <c r="AA125">
        <v>0.199999965727329</v>
      </c>
      <c r="AB125">
        <v>109.46999257749</v>
      </c>
      <c r="AC125">
        <v>108.252068985715</v>
      </c>
      <c r="AD125">
        <v>122.84706840043199</v>
      </c>
      <c r="AE125">
        <v>0</v>
      </c>
      <c r="AF125" s="2">
        <v>1</v>
      </c>
      <c r="AG125" s="2">
        <v>0</v>
      </c>
      <c r="AH125" t="s">
        <v>466</v>
      </c>
      <c r="AI125">
        <v>372</v>
      </c>
      <c r="AJ125">
        <v>111736</v>
      </c>
    </row>
    <row r="126" spans="1:36" x14ac:dyDescent="0.45">
      <c r="A126" t="s">
        <v>467</v>
      </c>
      <c r="B126" t="s">
        <v>27</v>
      </c>
      <c r="C126">
        <v>1973</v>
      </c>
      <c r="D126">
        <v>7297</v>
      </c>
      <c r="E126">
        <v>8166</v>
      </c>
      <c r="F126">
        <v>2153</v>
      </c>
      <c r="G126">
        <v>246</v>
      </c>
      <c r="H126">
        <v>1178</v>
      </c>
      <c r="I126">
        <v>7</v>
      </c>
      <c r="J126">
        <v>0.295052761</v>
      </c>
      <c r="K126">
        <v>8.9395052000000003E-2</v>
      </c>
      <c r="L126">
        <v>0.109110947</v>
      </c>
      <c r="M126">
        <v>0.35953955399999998</v>
      </c>
      <c r="N126">
        <v>0.45498149900000001</v>
      </c>
      <c r="O126">
        <v>0.81452105299999999</v>
      </c>
      <c r="P126">
        <v>0.35051719809342902</v>
      </c>
      <c r="Q126">
        <v>162.10646177127401</v>
      </c>
      <c r="R126">
        <v>-38.353511542081797</v>
      </c>
      <c r="S126">
        <v>26.837896749832701</v>
      </c>
      <c r="T126">
        <f t="shared" si="1"/>
        <v>2.2036184863015196</v>
      </c>
      <c r="U126">
        <v>116.672486628854</v>
      </c>
      <c r="V126">
        <v>15.4336829036474</v>
      </c>
      <c r="W126">
        <v>1.75525568336625</v>
      </c>
      <c r="X126">
        <v>-86.4750747577054</v>
      </c>
      <c r="Y126">
        <v>-84.866394244134398</v>
      </c>
      <c r="Z126">
        <v>-6.7282033757073796</v>
      </c>
      <c r="AA126">
        <v>-57.300000943243496</v>
      </c>
      <c r="AB126">
        <v>112.505192064924</v>
      </c>
      <c r="AC126">
        <v>109.525739823934</v>
      </c>
      <c r="AD126">
        <v>108.74827944785299</v>
      </c>
      <c r="AE126">
        <v>0</v>
      </c>
      <c r="AF126" s="2">
        <v>1</v>
      </c>
      <c r="AG126" s="2">
        <v>0</v>
      </c>
      <c r="AH126" t="s">
        <v>467</v>
      </c>
      <c r="AI126">
        <v>393</v>
      </c>
      <c r="AJ126">
        <v>400121</v>
      </c>
    </row>
    <row r="127" spans="1:36" x14ac:dyDescent="0.45">
      <c r="A127" t="s">
        <v>468</v>
      </c>
      <c r="B127" t="s">
        <v>27</v>
      </c>
      <c r="C127">
        <v>2108</v>
      </c>
      <c r="D127">
        <v>7379</v>
      </c>
      <c r="E127">
        <v>8164</v>
      </c>
      <c r="F127">
        <v>1904</v>
      </c>
      <c r="G127">
        <v>110</v>
      </c>
      <c r="H127">
        <v>723</v>
      </c>
      <c r="I127">
        <v>231</v>
      </c>
      <c r="J127">
        <v>0.25802954299999997</v>
      </c>
      <c r="K127">
        <v>6.9206271E-2</v>
      </c>
      <c r="L127">
        <v>0.173321901</v>
      </c>
      <c r="M127">
        <v>0.31225934599999999</v>
      </c>
      <c r="N127">
        <v>0.36685187600000002</v>
      </c>
      <c r="O127">
        <v>0.67911122199999996</v>
      </c>
      <c r="P127">
        <v>0.30036697370446602</v>
      </c>
      <c r="Q127">
        <v>-245.883183158772</v>
      </c>
      <c r="R127">
        <v>57.0107745826244</v>
      </c>
      <c r="S127">
        <v>18.162089716354</v>
      </c>
      <c r="T127">
        <f t="shared" si="1"/>
        <v>1.3957583178602222</v>
      </c>
      <c r="U127">
        <v>76.264767585948505</v>
      </c>
      <c r="V127">
        <v>-28.702259272336899</v>
      </c>
      <c r="W127">
        <v>-5.3088258197703198</v>
      </c>
      <c r="X127">
        <v>1.3932388585526401</v>
      </c>
      <c r="Y127">
        <v>155.37377667427</v>
      </c>
      <c r="Z127">
        <v>1.7932386558968501</v>
      </c>
      <c r="AA127">
        <v>8.1000000014901108</v>
      </c>
      <c r="AB127">
        <v>95.516654798536294</v>
      </c>
      <c r="AC127">
        <v>91.887699413327198</v>
      </c>
      <c r="AD127">
        <v>85.858571804962907</v>
      </c>
      <c r="AE127">
        <v>0</v>
      </c>
      <c r="AF127" s="2">
        <v>1</v>
      </c>
      <c r="AG127" s="2">
        <v>0</v>
      </c>
      <c r="AH127" t="s">
        <v>468</v>
      </c>
      <c r="AI127">
        <v>226</v>
      </c>
      <c r="AJ127">
        <v>112381</v>
      </c>
    </row>
    <row r="128" spans="1:36" x14ac:dyDescent="0.45">
      <c r="A128" t="s">
        <v>469</v>
      </c>
      <c r="B128" t="s">
        <v>27</v>
      </c>
      <c r="C128">
        <v>2260</v>
      </c>
      <c r="D128">
        <v>7156</v>
      </c>
      <c r="E128">
        <v>8155</v>
      </c>
      <c r="F128">
        <v>1759</v>
      </c>
      <c r="G128">
        <v>112</v>
      </c>
      <c r="H128">
        <v>720</v>
      </c>
      <c r="I128">
        <v>42</v>
      </c>
      <c r="J128">
        <v>0.24580771300000001</v>
      </c>
      <c r="K128">
        <v>0.10386266</v>
      </c>
      <c r="L128">
        <v>0.12115266700000001</v>
      </c>
      <c r="M128">
        <v>0.32677555000000003</v>
      </c>
      <c r="N128">
        <v>0.34893795399999999</v>
      </c>
      <c r="O128">
        <v>0.67571350399999996</v>
      </c>
      <c r="P128">
        <v>0.30715477466583202</v>
      </c>
      <c r="Q128">
        <v>-103.517593311767</v>
      </c>
      <c r="R128">
        <v>37</v>
      </c>
      <c r="S128">
        <v>31.256328684989001</v>
      </c>
      <c r="T128">
        <f t="shared" si="1"/>
        <v>2.2404978968885922</v>
      </c>
      <c r="U128">
        <v>88.825585293726306</v>
      </c>
      <c r="V128">
        <v>-5.55042693018913</v>
      </c>
      <c r="W128">
        <v>0.72192341054781295</v>
      </c>
      <c r="X128">
        <v>-11.819514445684</v>
      </c>
      <c r="Y128">
        <v>145.64973913133099</v>
      </c>
      <c r="Z128">
        <v>-11.819514445684</v>
      </c>
      <c r="AB128">
        <v>93.391208076869304</v>
      </c>
      <c r="AC128">
        <v>98.843306671826696</v>
      </c>
      <c r="AD128">
        <v>90.080485960187403</v>
      </c>
      <c r="AE128">
        <v>0</v>
      </c>
      <c r="AF128" s="2">
        <v>1</v>
      </c>
      <c r="AG128" s="2">
        <v>0</v>
      </c>
      <c r="AH128" t="s">
        <v>469</v>
      </c>
      <c r="AI128">
        <v>1012316</v>
      </c>
      <c r="AJ128">
        <v>122573</v>
      </c>
    </row>
    <row r="129" spans="1:36" x14ac:dyDescent="0.45">
      <c r="A129" t="s">
        <v>470</v>
      </c>
      <c r="B129" t="s">
        <v>27</v>
      </c>
      <c r="C129">
        <v>2264</v>
      </c>
      <c r="D129">
        <v>7245</v>
      </c>
      <c r="E129">
        <v>8148</v>
      </c>
      <c r="F129">
        <v>1838</v>
      </c>
      <c r="G129">
        <v>105</v>
      </c>
      <c r="H129">
        <v>826</v>
      </c>
      <c r="I129">
        <v>38</v>
      </c>
      <c r="J129">
        <v>0.25369220100000001</v>
      </c>
      <c r="K129">
        <v>8.1369660999999996E-2</v>
      </c>
      <c r="L129">
        <v>7.4619537999999999E-2</v>
      </c>
      <c r="M129">
        <v>0.31488883299999998</v>
      </c>
      <c r="N129">
        <v>0.34616977199999999</v>
      </c>
      <c r="O129">
        <v>0.66105860500000002</v>
      </c>
      <c r="P129">
        <v>0.29789145955718899</v>
      </c>
      <c r="Q129">
        <v>-174.51583145326001</v>
      </c>
      <c r="R129">
        <v>106</v>
      </c>
      <c r="S129">
        <v>31.914729432892099</v>
      </c>
      <c r="T129">
        <f t="shared" si="1"/>
        <v>2.2836511343323851</v>
      </c>
      <c r="U129">
        <v>81.720688637246397</v>
      </c>
      <c r="V129">
        <v>-20.774523036554399</v>
      </c>
      <c r="W129">
        <v>-2.0544107456248701</v>
      </c>
      <c r="X129">
        <v>-12.2945098495256</v>
      </c>
      <c r="Y129">
        <v>232.24669641256301</v>
      </c>
      <c r="Z129">
        <v>-12.2945098495256</v>
      </c>
      <c r="AB129">
        <v>96.235970440659997</v>
      </c>
      <c r="AC129">
        <v>95.411957427722001</v>
      </c>
      <c r="AD129">
        <v>87.824938676000997</v>
      </c>
      <c r="AE129">
        <v>0</v>
      </c>
      <c r="AF129" s="2">
        <v>1</v>
      </c>
      <c r="AG129" s="2">
        <v>0</v>
      </c>
      <c r="AH129" t="s">
        <v>470</v>
      </c>
      <c r="AI129">
        <v>1001183</v>
      </c>
      <c r="AJ129">
        <v>111221</v>
      </c>
    </row>
    <row r="130" spans="1:36" x14ac:dyDescent="0.45">
      <c r="A130" t="s">
        <v>471</v>
      </c>
      <c r="B130" t="s">
        <v>27</v>
      </c>
      <c r="C130">
        <v>2006</v>
      </c>
      <c r="D130">
        <v>7310</v>
      </c>
      <c r="E130">
        <v>8133</v>
      </c>
      <c r="F130">
        <v>2087</v>
      </c>
      <c r="G130">
        <v>199</v>
      </c>
      <c r="H130">
        <v>976</v>
      </c>
      <c r="I130">
        <v>550</v>
      </c>
      <c r="J130">
        <v>0.285499316</v>
      </c>
      <c r="K130">
        <v>8.1642690000000004E-2</v>
      </c>
      <c r="L130">
        <v>0.115332595</v>
      </c>
      <c r="M130">
        <v>0.34650043200000002</v>
      </c>
      <c r="N130">
        <v>0.44322845399999999</v>
      </c>
      <c r="O130">
        <v>0.78972888600000002</v>
      </c>
      <c r="P130">
        <v>0.352544753494688</v>
      </c>
      <c r="Q130">
        <v>206.32480934213299</v>
      </c>
      <c r="R130">
        <v>-14</v>
      </c>
      <c r="S130">
        <v>49.861954305211398</v>
      </c>
      <c r="T130">
        <f t="shared" si="1"/>
        <v>4.0267380844687173</v>
      </c>
      <c r="U130">
        <v>122.40770444349199</v>
      </c>
      <c r="V130">
        <v>19.628152236342402</v>
      </c>
      <c r="W130">
        <v>-1.59284403689229</v>
      </c>
      <c r="X130">
        <v>42.2520534816721</v>
      </c>
      <c r="Y130">
        <v>-50.354828838258904</v>
      </c>
      <c r="Z130">
        <v>42.2520534816721</v>
      </c>
      <c r="AB130">
        <v>108.36280916942199</v>
      </c>
      <c r="AC130">
        <v>104.680619587454</v>
      </c>
      <c r="AD130">
        <v>114.61386790319899</v>
      </c>
      <c r="AE130">
        <v>0</v>
      </c>
      <c r="AF130" s="2">
        <v>1</v>
      </c>
      <c r="AG130" s="2">
        <v>0</v>
      </c>
      <c r="AH130" t="s">
        <v>471</v>
      </c>
      <c r="AI130">
        <v>1002100</v>
      </c>
      <c r="AJ130">
        <v>112153</v>
      </c>
    </row>
    <row r="131" spans="1:36" x14ac:dyDescent="0.45">
      <c r="A131" t="s">
        <v>472</v>
      </c>
      <c r="B131" t="s">
        <v>27</v>
      </c>
      <c r="C131">
        <v>1821</v>
      </c>
      <c r="D131">
        <v>7496</v>
      </c>
      <c r="E131">
        <v>8133</v>
      </c>
      <c r="F131">
        <v>2253</v>
      </c>
      <c r="G131">
        <v>16</v>
      </c>
      <c r="H131">
        <v>736</v>
      </c>
      <c r="I131">
        <v>518</v>
      </c>
      <c r="J131">
        <v>0.300560298</v>
      </c>
      <c r="K131">
        <v>5.5699004000000003E-2</v>
      </c>
      <c r="L131">
        <v>3.4821903000000001E-2</v>
      </c>
      <c r="M131">
        <v>0.34723605499999999</v>
      </c>
      <c r="N131">
        <v>0.35458911399999998</v>
      </c>
      <c r="O131">
        <v>0.70182516900000003</v>
      </c>
      <c r="P131">
        <v>0.33935963032967498</v>
      </c>
      <c r="Q131">
        <v>-24.3239800779115</v>
      </c>
      <c r="R131">
        <v>9</v>
      </c>
      <c r="S131">
        <v>21.0000884456074</v>
      </c>
      <c r="T131">
        <f t="shared" ref="T131:T194" si="2">(S131/C131)*162</f>
        <v>1.868212151668533</v>
      </c>
      <c r="U131">
        <v>98.303265160946694</v>
      </c>
      <c r="X131">
        <v>31.696378657594298</v>
      </c>
      <c r="Y131">
        <v>-94.407675892114597</v>
      </c>
      <c r="Z131">
        <v>31.696378657594298</v>
      </c>
      <c r="AB131">
        <v>107.14519128153999</v>
      </c>
      <c r="AC131">
        <v>100.194230497928</v>
      </c>
      <c r="AD131">
        <v>95.355105306585102</v>
      </c>
      <c r="AE131">
        <v>0</v>
      </c>
      <c r="AF131" s="2">
        <v>1</v>
      </c>
      <c r="AG131" s="2">
        <v>0</v>
      </c>
      <c r="AH131" t="s">
        <v>472</v>
      </c>
      <c r="AI131">
        <v>1003399</v>
      </c>
      <c r="AJ131">
        <v>113461</v>
      </c>
    </row>
    <row r="132" spans="1:36" x14ac:dyDescent="0.45">
      <c r="A132" t="s">
        <v>473</v>
      </c>
      <c r="B132" t="s">
        <v>27</v>
      </c>
      <c r="C132">
        <v>1887</v>
      </c>
      <c r="D132">
        <v>7057</v>
      </c>
      <c r="E132">
        <v>8129</v>
      </c>
      <c r="F132">
        <v>1877</v>
      </c>
      <c r="G132">
        <v>462</v>
      </c>
      <c r="H132">
        <v>1407</v>
      </c>
      <c r="I132">
        <v>200</v>
      </c>
      <c r="J132">
        <v>0.265977044</v>
      </c>
      <c r="K132">
        <v>0.11145282300000001</v>
      </c>
      <c r="L132">
        <v>0.23889777300000001</v>
      </c>
      <c r="M132">
        <v>0.352731299</v>
      </c>
      <c r="N132">
        <v>0.51452458499999998</v>
      </c>
      <c r="O132">
        <v>0.86725588399999998</v>
      </c>
      <c r="P132">
        <v>0.37511313287541198</v>
      </c>
      <c r="Q132">
        <v>300.82099185926302</v>
      </c>
      <c r="R132">
        <v>-31</v>
      </c>
      <c r="S132">
        <v>42.085804262074603</v>
      </c>
      <c r="T132">
        <f t="shared" si="2"/>
        <v>3.613089714073177</v>
      </c>
      <c r="U132">
        <v>130.30085769319101</v>
      </c>
      <c r="V132">
        <v>26.705103814601799</v>
      </c>
      <c r="W132">
        <v>-4.9896870023774103</v>
      </c>
      <c r="X132">
        <v>2.65083099722687</v>
      </c>
      <c r="Y132">
        <v>-165.42385447025299</v>
      </c>
      <c r="Z132">
        <v>2.65083099722687</v>
      </c>
      <c r="AB132">
        <v>99.889922138574306</v>
      </c>
      <c r="AC132">
        <v>105.043509151628</v>
      </c>
      <c r="AD132">
        <v>124.18705860371</v>
      </c>
      <c r="AE132">
        <v>0</v>
      </c>
      <c r="AF132" s="2">
        <v>1</v>
      </c>
      <c r="AG132" s="2">
        <v>0</v>
      </c>
      <c r="AH132" t="s">
        <v>473</v>
      </c>
      <c r="AI132">
        <v>1001918</v>
      </c>
      <c r="AJ132">
        <v>111962</v>
      </c>
    </row>
    <row r="133" spans="1:36" x14ac:dyDescent="0.45">
      <c r="A133" t="s">
        <v>476</v>
      </c>
      <c r="B133" t="s">
        <v>27</v>
      </c>
      <c r="C133">
        <v>2033</v>
      </c>
      <c r="D133">
        <v>7127</v>
      </c>
      <c r="E133">
        <v>8115</v>
      </c>
      <c r="F133">
        <v>2060</v>
      </c>
      <c r="G133">
        <v>204</v>
      </c>
      <c r="H133">
        <v>1106</v>
      </c>
      <c r="I133">
        <v>60</v>
      </c>
      <c r="J133">
        <v>0.28904167200000003</v>
      </c>
      <c r="K133">
        <v>0.10264941399999999</v>
      </c>
      <c r="L133">
        <v>0.101663585</v>
      </c>
      <c r="M133">
        <v>0.36234392300000001</v>
      </c>
      <c r="N133">
        <v>0.43959590199999998</v>
      </c>
      <c r="O133">
        <v>0.80193982500000005</v>
      </c>
      <c r="P133">
        <v>0.35246641466214501</v>
      </c>
      <c r="Q133">
        <v>160.76762539020501</v>
      </c>
      <c r="R133">
        <v>54</v>
      </c>
      <c r="S133">
        <v>36.184347229555499</v>
      </c>
      <c r="T133">
        <f t="shared" si="2"/>
        <v>2.8833567393939945</v>
      </c>
      <c r="U133">
        <v>116.13316162464101</v>
      </c>
      <c r="V133">
        <v>23.361176546663</v>
      </c>
      <c r="W133">
        <v>3.8243850261854302</v>
      </c>
      <c r="X133">
        <v>-5.8287030583160204</v>
      </c>
      <c r="Y133">
        <v>-60.883483171462998</v>
      </c>
      <c r="Z133">
        <v>-5.8287030583160204</v>
      </c>
      <c r="AB133">
        <v>108.96366310107599</v>
      </c>
      <c r="AC133">
        <v>108.12411499028801</v>
      </c>
      <c r="AD133">
        <v>107.15556337627601</v>
      </c>
      <c r="AE133">
        <v>0</v>
      </c>
      <c r="AF133" s="2">
        <v>1</v>
      </c>
      <c r="AG133" s="2">
        <v>0</v>
      </c>
      <c r="AH133" t="s">
        <v>476</v>
      </c>
      <c r="AI133">
        <v>1006637</v>
      </c>
      <c r="AJ133">
        <v>116780</v>
      </c>
    </row>
    <row r="134" spans="1:36" x14ac:dyDescent="0.45">
      <c r="A134" t="s">
        <v>477</v>
      </c>
      <c r="B134" t="s">
        <v>27</v>
      </c>
      <c r="C134">
        <v>1849</v>
      </c>
      <c r="D134">
        <v>7043</v>
      </c>
      <c r="E134">
        <v>8090</v>
      </c>
      <c r="F134">
        <v>1886</v>
      </c>
      <c r="G134">
        <v>332</v>
      </c>
      <c r="H134">
        <v>1024</v>
      </c>
      <c r="I134">
        <v>460</v>
      </c>
      <c r="J134">
        <v>0.267783614</v>
      </c>
      <c r="K134">
        <v>0.112978986</v>
      </c>
      <c r="L134">
        <v>0.217181705</v>
      </c>
      <c r="M134">
        <v>0.35335645199999999</v>
      </c>
      <c r="N134">
        <v>0.47082209200000003</v>
      </c>
      <c r="O134">
        <v>0.82417854400000001</v>
      </c>
      <c r="P134">
        <v>0.36819263379534101</v>
      </c>
      <c r="Q134">
        <v>274.91765751069801</v>
      </c>
      <c r="R134">
        <v>47</v>
      </c>
      <c r="S134">
        <v>57.142313787776601</v>
      </c>
      <c r="T134">
        <f t="shared" si="2"/>
        <v>5.0065196504163385</v>
      </c>
      <c r="U134">
        <v>129.77581452233099</v>
      </c>
      <c r="V134">
        <v>10.801301717758101</v>
      </c>
      <c r="W134">
        <v>-2.73499210003579</v>
      </c>
      <c r="X134">
        <v>28.947333243020601</v>
      </c>
      <c r="Y134">
        <v>-34.619317516684497</v>
      </c>
      <c r="Z134">
        <v>28.947333243020601</v>
      </c>
      <c r="AB134">
        <v>102.370855583969</v>
      </c>
      <c r="AC134">
        <v>107.37969787263</v>
      </c>
      <c r="AD134">
        <v>121.75709886905901</v>
      </c>
      <c r="AE134">
        <v>0</v>
      </c>
      <c r="AF134" s="2">
        <v>1</v>
      </c>
      <c r="AG134" s="2">
        <v>0</v>
      </c>
      <c r="AH134" t="s">
        <v>477</v>
      </c>
      <c r="AI134">
        <v>1001157</v>
      </c>
      <c r="AJ134">
        <v>111189</v>
      </c>
    </row>
    <row r="135" spans="1:36" x14ac:dyDescent="0.45">
      <c r="A135" t="s">
        <v>478</v>
      </c>
      <c r="B135" t="s">
        <v>27</v>
      </c>
      <c r="C135">
        <v>1941</v>
      </c>
      <c r="D135">
        <v>7344</v>
      </c>
      <c r="E135">
        <v>8080</v>
      </c>
      <c r="F135">
        <v>1934</v>
      </c>
      <c r="G135">
        <v>208</v>
      </c>
      <c r="H135">
        <v>846</v>
      </c>
      <c r="I135">
        <v>346</v>
      </c>
      <c r="J135">
        <v>0.26334422600000001</v>
      </c>
      <c r="K135">
        <v>6.6955445000000002E-2</v>
      </c>
      <c r="L135">
        <v>0.18886138599999999</v>
      </c>
      <c r="M135">
        <v>0.31949120800000003</v>
      </c>
      <c r="N135">
        <v>0.41911764699999998</v>
      </c>
      <c r="O135">
        <v>0.73860885499999995</v>
      </c>
      <c r="P135">
        <v>0.325792575854151</v>
      </c>
      <c r="Q135">
        <v>-23.1443078294453</v>
      </c>
      <c r="R135">
        <v>137</v>
      </c>
      <c r="S135">
        <v>41.824318210583797</v>
      </c>
      <c r="T135">
        <f t="shared" si="2"/>
        <v>3.4907468058292506</v>
      </c>
      <c r="U135">
        <v>97.549648479011907</v>
      </c>
      <c r="V135">
        <v>0.53475030511617605</v>
      </c>
      <c r="W135">
        <v>-1.7686134378264899</v>
      </c>
      <c r="X135">
        <v>27.308694773411801</v>
      </c>
      <c r="Y135">
        <v>150.61340552568399</v>
      </c>
      <c r="Z135">
        <v>27.308694773411801</v>
      </c>
      <c r="AB135">
        <v>99.069455571792403</v>
      </c>
      <c r="AC135">
        <v>95.156957762252304</v>
      </c>
      <c r="AD135">
        <v>101.688541367676</v>
      </c>
      <c r="AE135">
        <v>0</v>
      </c>
      <c r="AF135" s="2">
        <v>1</v>
      </c>
      <c r="AG135" s="2">
        <v>0</v>
      </c>
      <c r="AH135" t="s">
        <v>478</v>
      </c>
      <c r="AI135">
        <v>1013862</v>
      </c>
      <c r="AJ135">
        <v>124164</v>
      </c>
    </row>
    <row r="136" spans="1:36" x14ac:dyDescent="0.45">
      <c r="A136" t="s">
        <v>479</v>
      </c>
      <c r="B136" t="s">
        <v>27</v>
      </c>
      <c r="C136">
        <v>2084</v>
      </c>
      <c r="D136">
        <v>7218</v>
      </c>
      <c r="E136">
        <v>8059</v>
      </c>
      <c r="F136">
        <v>2091</v>
      </c>
      <c r="G136">
        <v>191</v>
      </c>
      <c r="H136">
        <v>1097</v>
      </c>
      <c r="I136">
        <v>109</v>
      </c>
      <c r="J136">
        <v>0.28969243500000003</v>
      </c>
      <c r="K136">
        <v>8.0406997999999993E-2</v>
      </c>
      <c r="L136">
        <v>9.6662116000000006E-2</v>
      </c>
      <c r="M136">
        <v>0.350933997</v>
      </c>
      <c r="N136">
        <v>0.45441950599999997</v>
      </c>
      <c r="O136">
        <v>0.80535350299999997</v>
      </c>
      <c r="P136">
        <v>0.35807523155703502</v>
      </c>
      <c r="Q136">
        <v>206.53121858349701</v>
      </c>
      <c r="R136">
        <v>-16</v>
      </c>
      <c r="S136">
        <v>28.7427336173212</v>
      </c>
      <c r="T136">
        <f t="shared" si="2"/>
        <v>2.2343199836881165</v>
      </c>
      <c r="U136">
        <v>122.45593031055201</v>
      </c>
      <c r="V136">
        <v>16.8170183748006</v>
      </c>
      <c r="W136">
        <v>-5.3102810916646002</v>
      </c>
      <c r="X136">
        <v>-7.7446342171315301</v>
      </c>
      <c r="Y136">
        <v>-188.78576513379801</v>
      </c>
      <c r="Z136">
        <v>-7.7446342171315301</v>
      </c>
      <c r="AB136">
        <v>110.52853444527599</v>
      </c>
      <c r="AC136">
        <v>107.298293527586</v>
      </c>
      <c r="AD136">
        <v>116.44213346992601</v>
      </c>
      <c r="AE136">
        <v>0</v>
      </c>
      <c r="AF136" s="2">
        <v>1</v>
      </c>
      <c r="AG136" s="2">
        <v>0</v>
      </c>
      <c r="AH136" t="s">
        <v>479</v>
      </c>
      <c r="AI136">
        <v>1008687</v>
      </c>
      <c r="AJ136">
        <v>118872</v>
      </c>
    </row>
    <row r="137" spans="1:36" x14ac:dyDescent="0.45">
      <c r="A137" t="s">
        <v>480</v>
      </c>
      <c r="B137" t="s">
        <v>27</v>
      </c>
      <c r="C137">
        <v>2028</v>
      </c>
      <c r="D137">
        <v>7298</v>
      </c>
      <c r="E137">
        <v>8052</v>
      </c>
      <c r="F137">
        <v>1993</v>
      </c>
      <c r="G137">
        <v>325</v>
      </c>
      <c r="H137">
        <v>1163</v>
      </c>
      <c r="I137">
        <v>20</v>
      </c>
      <c r="J137">
        <v>0.27308851699999998</v>
      </c>
      <c r="K137">
        <v>7.6999502999999997E-2</v>
      </c>
      <c r="L137">
        <v>0.163065076</v>
      </c>
      <c r="M137">
        <v>0.33242065900000001</v>
      </c>
      <c r="N137">
        <v>0.45656344199999999</v>
      </c>
      <c r="O137">
        <v>0.78898410100000005</v>
      </c>
      <c r="P137">
        <v>0.35073611881931099</v>
      </c>
      <c r="Q137">
        <v>169.26626140955901</v>
      </c>
      <c r="R137">
        <v>-18</v>
      </c>
      <c r="S137">
        <v>27.531255337319401</v>
      </c>
      <c r="T137">
        <f t="shared" si="2"/>
        <v>2.1992422902592419</v>
      </c>
      <c r="U137">
        <v>119.473401319586</v>
      </c>
      <c r="V137">
        <v>0.24675482325255799</v>
      </c>
      <c r="W137">
        <v>-1.34472530272182</v>
      </c>
      <c r="X137">
        <v>-8.4813196029499505</v>
      </c>
      <c r="Y137">
        <v>-157.714763667434</v>
      </c>
      <c r="Z137">
        <v>-8.4813196029499505</v>
      </c>
      <c r="AB137">
        <v>106.878611965194</v>
      </c>
      <c r="AC137">
        <v>102.65880102342101</v>
      </c>
      <c r="AD137">
        <v>119.94949341714501</v>
      </c>
      <c r="AE137">
        <v>0</v>
      </c>
      <c r="AF137" s="2">
        <v>1</v>
      </c>
      <c r="AG137" s="2">
        <v>0</v>
      </c>
      <c r="AH137" t="s">
        <v>480</v>
      </c>
      <c r="AI137">
        <v>1006038</v>
      </c>
      <c r="AJ137">
        <v>116164</v>
      </c>
    </row>
    <row r="138" spans="1:36" x14ac:dyDescent="0.45">
      <c r="A138" t="s">
        <v>481</v>
      </c>
      <c r="B138" t="s">
        <v>27</v>
      </c>
      <c r="C138">
        <v>1987</v>
      </c>
      <c r="D138">
        <v>7033</v>
      </c>
      <c r="E138">
        <v>8050</v>
      </c>
      <c r="F138">
        <v>2020</v>
      </c>
      <c r="G138">
        <v>314</v>
      </c>
      <c r="H138">
        <v>1092</v>
      </c>
      <c r="I138">
        <v>137</v>
      </c>
      <c r="J138">
        <v>0.28721740299999998</v>
      </c>
      <c r="K138">
        <v>0.110559006</v>
      </c>
      <c r="L138">
        <v>0.12795031000000001</v>
      </c>
      <c r="M138">
        <v>0.36595374200000003</v>
      </c>
      <c r="N138">
        <v>0.48898051999999997</v>
      </c>
      <c r="O138">
        <v>0.854934262</v>
      </c>
      <c r="P138">
        <v>0.37878155671468899</v>
      </c>
      <c r="Q138">
        <v>334.21686366630399</v>
      </c>
      <c r="R138">
        <v>80</v>
      </c>
      <c r="S138">
        <v>64.566560337922894</v>
      </c>
      <c r="T138">
        <f t="shared" si="2"/>
        <v>5.2641080899564718</v>
      </c>
      <c r="U138">
        <v>136.772525945891</v>
      </c>
      <c r="V138">
        <v>23.8347077965736</v>
      </c>
      <c r="W138">
        <v>-1.0818918068963399</v>
      </c>
      <c r="X138">
        <v>-2.5446545610029698</v>
      </c>
      <c r="Y138">
        <v>25.5194562375545</v>
      </c>
      <c r="Z138">
        <v>-2.5446545610029698</v>
      </c>
      <c r="AB138">
        <v>111.633897731608</v>
      </c>
      <c r="AC138">
        <v>111.871074341393</v>
      </c>
      <c r="AD138">
        <v>128.59306591763101</v>
      </c>
      <c r="AE138">
        <v>0</v>
      </c>
      <c r="AF138" s="2">
        <v>1</v>
      </c>
      <c r="AG138" s="2">
        <v>0</v>
      </c>
      <c r="AH138" t="s">
        <v>481</v>
      </c>
      <c r="AI138">
        <v>1012201</v>
      </c>
      <c r="AJ138">
        <v>122360</v>
      </c>
    </row>
    <row r="139" spans="1:36" x14ac:dyDescent="0.45">
      <c r="A139" t="s">
        <v>482</v>
      </c>
      <c r="B139" t="s">
        <v>27</v>
      </c>
      <c r="C139">
        <v>2097</v>
      </c>
      <c r="D139">
        <v>7229</v>
      </c>
      <c r="E139">
        <v>8049</v>
      </c>
      <c r="F139">
        <v>2143</v>
      </c>
      <c r="G139">
        <v>152</v>
      </c>
      <c r="H139">
        <v>859</v>
      </c>
      <c r="I139">
        <v>200</v>
      </c>
      <c r="J139">
        <v>0.29644487400000002</v>
      </c>
      <c r="K139">
        <v>8.9327866000000006E-2</v>
      </c>
      <c r="L139">
        <v>0.111566654</v>
      </c>
      <c r="M139">
        <v>0.358737682</v>
      </c>
      <c r="N139">
        <v>0.431179969</v>
      </c>
      <c r="O139">
        <v>0.789917651</v>
      </c>
      <c r="P139">
        <v>0.35362606292659199</v>
      </c>
      <c r="Q139">
        <v>179.474469902425</v>
      </c>
      <c r="R139">
        <v>-70</v>
      </c>
      <c r="S139">
        <v>32.076248835121604</v>
      </c>
      <c r="T139">
        <f t="shared" si="2"/>
        <v>2.4779934722411538</v>
      </c>
      <c r="U139">
        <v>119.324030000037</v>
      </c>
      <c r="V139">
        <v>27.6665603294968</v>
      </c>
      <c r="W139">
        <v>5.3486894720975702</v>
      </c>
      <c r="X139">
        <v>7.2171215339621897</v>
      </c>
      <c r="Y139">
        <v>-146.61703991144799</v>
      </c>
      <c r="Z139">
        <v>7.2171215339621897</v>
      </c>
      <c r="AB139">
        <v>112.32452896141901</v>
      </c>
      <c r="AC139">
        <v>108.576792089834</v>
      </c>
      <c r="AD139">
        <v>109.68300166617701</v>
      </c>
      <c r="AE139">
        <v>0</v>
      </c>
      <c r="AF139" s="2">
        <v>1</v>
      </c>
      <c r="AG139" s="2">
        <v>0</v>
      </c>
      <c r="AH139" t="s">
        <v>482</v>
      </c>
      <c r="AI139">
        <v>1005044</v>
      </c>
      <c r="AJ139">
        <v>115136</v>
      </c>
    </row>
    <row r="140" spans="1:36" x14ac:dyDescent="0.45">
      <c r="A140" t="s">
        <v>483</v>
      </c>
      <c r="B140" t="s">
        <v>27</v>
      </c>
      <c r="C140">
        <v>1863</v>
      </c>
      <c r="D140">
        <v>6920</v>
      </c>
      <c r="E140">
        <v>8047</v>
      </c>
      <c r="F140">
        <v>2051</v>
      </c>
      <c r="G140">
        <v>288</v>
      </c>
      <c r="H140">
        <v>1283</v>
      </c>
      <c r="I140">
        <v>96</v>
      </c>
      <c r="J140">
        <v>0.296387283</v>
      </c>
      <c r="K140">
        <v>0.13359015699999999</v>
      </c>
      <c r="L140">
        <v>0.10575369699999999</v>
      </c>
      <c r="M140">
        <v>0.39281705900000002</v>
      </c>
      <c r="N140">
        <v>0.50592485499999995</v>
      </c>
      <c r="O140">
        <v>0.89874191400000003</v>
      </c>
      <c r="P140">
        <v>0.41129683519869498</v>
      </c>
      <c r="Q140">
        <v>352.30477649704198</v>
      </c>
      <c r="R140">
        <v>18</v>
      </c>
      <c r="S140">
        <v>56.886556649768302</v>
      </c>
      <c r="T140">
        <f t="shared" si="2"/>
        <v>4.946657099979852</v>
      </c>
      <c r="U140">
        <v>132.37810795408501</v>
      </c>
      <c r="X140">
        <v>-15.457947308896101</v>
      </c>
      <c r="Y140">
        <v>-54.197347402572603</v>
      </c>
      <c r="Z140">
        <v>-15.457947308896101</v>
      </c>
      <c r="AB140">
        <v>106.128725807566</v>
      </c>
      <c r="AC140">
        <v>111.248170899174</v>
      </c>
      <c r="AD140">
        <v>125.296709808979</v>
      </c>
      <c r="AE140">
        <v>0</v>
      </c>
      <c r="AF140" s="2">
        <v>1</v>
      </c>
      <c r="AG140" s="2">
        <v>0</v>
      </c>
      <c r="AH140" t="s">
        <v>483</v>
      </c>
      <c r="AI140">
        <v>1006428</v>
      </c>
      <c r="AJ140">
        <v>116620</v>
      </c>
    </row>
    <row r="141" spans="1:36" x14ac:dyDescent="0.45">
      <c r="A141" t="s">
        <v>486</v>
      </c>
      <c r="B141" t="s">
        <v>27</v>
      </c>
      <c r="C141">
        <v>2023</v>
      </c>
      <c r="D141">
        <v>7111</v>
      </c>
      <c r="E141">
        <v>8044</v>
      </c>
      <c r="F141">
        <v>1925</v>
      </c>
      <c r="G141">
        <v>339</v>
      </c>
      <c r="H141">
        <v>1271</v>
      </c>
      <c r="I141">
        <v>27</v>
      </c>
      <c r="J141">
        <v>0.27070735400000001</v>
      </c>
      <c r="K141">
        <v>9.6966682999999998E-2</v>
      </c>
      <c r="L141">
        <v>0.132894082</v>
      </c>
      <c r="M141">
        <v>0.34420921500000001</v>
      </c>
      <c r="N141">
        <v>0.47096048299999999</v>
      </c>
      <c r="O141">
        <v>0.81516969800000005</v>
      </c>
      <c r="P141">
        <v>0.35032833774323102</v>
      </c>
      <c r="Q141">
        <v>108.061931195985</v>
      </c>
      <c r="R141">
        <v>55.338259696960399</v>
      </c>
      <c r="S141">
        <v>28.7278259741061</v>
      </c>
      <c r="T141">
        <f t="shared" si="2"/>
        <v>2.3004981748913438</v>
      </c>
      <c r="U141">
        <v>110.36625026349201</v>
      </c>
      <c r="V141">
        <v>14.2149518132209</v>
      </c>
      <c r="W141">
        <v>1.7460591110707699</v>
      </c>
      <c r="X141">
        <v>-15.133559014386201</v>
      </c>
      <c r="Y141">
        <v>-74.704063415527301</v>
      </c>
      <c r="Z141">
        <v>-3.9335594435396999</v>
      </c>
      <c r="AA141">
        <v>-9.8999995738267899</v>
      </c>
      <c r="AB141">
        <v>100.214245971998</v>
      </c>
      <c r="AC141">
        <v>101.01506457764999</v>
      </c>
      <c r="AD141">
        <v>110.09479110726799</v>
      </c>
      <c r="AE141">
        <v>0</v>
      </c>
      <c r="AF141" s="2">
        <v>1</v>
      </c>
      <c r="AG141" s="2">
        <v>0</v>
      </c>
      <c r="AH141" t="s">
        <v>486</v>
      </c>
      <c r="AI141">
        <v>1168</v>
      </c>
      <c r="AJ141">
        <v>118362</v>
      </c>
    </row>
    <row r="142" spans="1:36" x14ac:dyDescent="0.45">
      <c r="A142" t="s">
        <v>488</v>
      </c>
      <c r="B142" t="s">
        <v>27</v>
      </c>
      <c r="C142">
        <v>1862</v>
      </c>
      <c r="D142">
        <v>6936</v>
      </c>
      <c r="E142">
        <v>8029</v>
      </c>
      <c r="F142">
        <v>1862</v>
      </c>
      <c r="G142">
        <v>409</v>
      </c>
      <c r="H142">
        <v>1298</v>
      </c>
      <c r="I142">
        <v>26</v>
      </c>
      <c r="J142">
        <v>0.26845444000000002</v>
      </c>
      <c r="K142">
        <v>0.114335533</v>
      </c>
      <c r="L142">
        <v>0.179474405</v>
      </c>
      <c r="M142">
        <v>0.360069747</v>
      </c>
      <c r="N142">
        <v>0.50937139499999995</v>
      </c>
      <c r="O142">
        <v>0.869441142</v>
      </c>
      <c r="P142">
        <v>0.37135221588578499</v>
      </c>
      <c r="Q142">
        <v>263.51469035565401</v>
      </c>
      <c r="R142">
        <v>56.849805362522602</v>
      </c>
      <c r="S142">
        <v>44.9829170221916</v>
      </c>
      <c r="T142">
        <f t="shared" si="2"/>
        <v>3.9136587312540492</v>
      </c>
      <c r="U142">
        <v>126.66551687262699</v>
      </c>
      <c r="V142">
        <v>25.234316706657399</v>
      </c>
      <c r="W142">
        <v>-2.3967061015736202</v>
      </c>
      <c r="X142">
        <v>-6.85169088840484</v>
      </c>
      <c r="Y142">
        <v>-81.043457858264404</v>
      </c>
      <c r="Z142">
        <v>-2.4847342967986998</v>
      </c>
      <c r="AA142">
        <v>-14.000000126659801</v>
      </c>
      <c r="AB142">
        <v>101.328181595272</v>
      </c>
      <c r="AC142">
        <v>108.84553987141599</v>
      </c>
      <c r="AD142">
        <v>120.84518898328599</v>
      </c>
      <c r="AE142">
        <v>0</v>
      </c>
      <c r="AF142" s="2">
        <v>1</v>
      </c>
      <c r="AG142" s="2">
        <v>0</v>
      </c>
      <c r="AH142" t="s">
        <v>488</v>
      </c>
      <c r="AI142">
        <v>1281</v>
      </c>
      <c r="AJ142">
        <v>407893</v>
      </c>
    </row>
    <row r="143" spans="1:36" x14ac:dyDescent="0.45">
      <c r="A143" t="s">
        <v>489</v>
      </c>
      <c r="B143" t="s">
        <v>27</v>
      </c>
      <c r="C143">
        <v>2039</v>
      </c>
      <c r="D143">
        <v>7117</v>
      </c>
      <c r="E143">
        <v>8022</v>
      </c>
      <c r="F143">
        <v>1981</v>
      </c>
      <c r="G143">
        <v>242</v>
      </c>
      <c r="H143">
        <v>1013</v>
      </c>
      <c r="I143">
        <v>137</v>
      </c>
      <c r="J143">
        <v>0.27834761800000002</v>
      </c>
      <c r="K143">
        <v>9.4988779999999995E-2</v>
      </c>
      <c r="L143">
        <v>0.11543256</v>
      </c>
      <c r="M143">
        <v>0.346885163</v>
      </c>
      <c r="N143">
        <v>0.431783054</v>
      </c>
      <c r="O143">
        <v>0.778668217</v>
      </c>
      <c r="P143">
        <v>0.349250269623614</v>
      </c>
      <c r="Q143">
        <v>159.54369530211699</v>
      </c>
      <c r="R143">
        <v>11</v>
      </c>
      <c r="S143">
        <v>37.925874422612601</v>
      </c>
      <c r="T143">
        <f t="shared" si="2"/>
        <v>3.0132376932139486</v>
      </c>
      <c r="U143">
        <v>117.42490637148001</v>
      </c>
      <c r="V143">
        <v>19.087033420801099</v>
      </c>
      <c r="W143">
        <v>1.7167888593669001</v>
      </c>
      <c r="X143">
        <v>0.22291348699945901</v>
      </c>
      <c r="Y143">
        <v>-61.847840524278503</v>
      </c>
      <c r="Z143">
        <v>0.22291348699945901</v>
      </c>
      <c r="AB143">
        <v>105.516642078722</v>
      </c>
      <c r="AC143">
        <v>104.82346188512</v>
      </c>
      <c r="AD143">
        <v>111.046751457461</v>
      </c>
      <c r="AE143">
        <v>0</v>
      </c>
      <c r="AF143" s="2">
        <v>1</v>
      </c>
      <c r="AG143" s="2">
        <v>0</v>
      </c>
      <c r="AH143" t="s">
        <v>489</v>
      </c>
      <c r="AI143">
        <v>1000450</v>
      </c>
      <c r="AJ143">
        <v>110481</v>
      </c>
    </row>
    <row r="144" spans="1:36" x14ac:dyDescent="0.45">
      <c r="A144" t="s">
        <v>490</v>
      </c>
      <c r="B144" t="s">
        <v>310</v>
      </c>
      <c r="C144">
        <v>2181</v>
      </c>
      <c r="D144">
        <v>7318</v>
      </c>
      <c r="E144">
        <v>8021</v>
      </c>
      <c r="F144">
        <v>1926</v>
      </c>
      <c r="G144">
        <v>46</v>
      </c>
      <c r="H144">
        <v>627</v>
      </c>
      <c r="I144">
        <v>167</v>
      </c>
      <c r="J144">
        <v>0.26318666299999999</v>
      </c>
      <c r="K144">
        <v>6.0216930000000002E-2</v>
      </c>
      <c r="L144">
        <v>8.3156712999999993E-2</v>
      </c>
      <c r="M144">
        <v>0.309964503</v>
      </c>
      <c r="N144">
        <v>0.337660562</v>
      </c>
      <c r="O144">
        <v>0.64762506500000006</v>
      </c>
      <c r="P144">
        <v>0.29105225264397999</v>
      </c>
      <c r="Q144">
        <v>-164.773859402569</v>
      </c>
      <c r="R144">
        <v>74</v>
      </c>
      <c r="S144">
        <v>28.166695687066099</v>
      </c>
      <c r="T144">
        <f t="shared" si="2"/>
        <v>2.0921617154079359</v>
      </c>
      <c r="U144">
        <v>82.112954120644304</v>
      </c>
      <c r="V144">
        <v>-8.3774364888668007</v>
      </c>
      <c r="W144">
        <v>3.6111348525515199</v>
      </c>
      <c r="X144">
        <v>7.8016261075099402</v>
      </c>
      <c r="Y144">
        <v>165.97986203432001</v>
      </c>
      <c r="Z144">
        <v>7.8016261075099402</v>
      </c>
      <c r="AB144">
        <v>99.774894350265001</v>
      </c>
      <c r="AC144">
        <v>93.588846461039694</v>
      </c>
      <c r="AD144">
        <v>86.960837264196599</v>
      </c>
      <c r="AE144">
        <v>0</v>
      </c>
      <c r="AF144" s="2">
        <v>1</v>
      </c>
      <c r="AG144" s="2">
        <v>0</v>
      </c>
      <c r="AH144" t="s">
        <v>490</v>
      </c>
      <c r="AI144">
        <v>1011311</v>
      </c>
      <c r="AJ144">
        <v>121574</v>
      </c>
    </row>
    <row r="145" spans="1:36" x14ac:dyDescent="0.45">
      <c r="A145" t="s">
        <v>491</v>
      </c>
      <c r="B145" t="s">
        <v>27</v>
      </c>
      <c r="C145">
        <v>1920</v>
      </c>
      <c r="D145">
        <v>6653</v>
      </c>
      <c r="E145">
        <v>8010</v>
      </c>
      <c r="F145">
        <v>1665</v>
      </c>
      <c r="G145">
        <v>291</v>
      </c>
      <c r="H145">
        <v>964</v>
      </c>
      <c r="I145">
        <v>225</v>
      </c>
      <c r="J145">
        <v>0.25026303900000002</v>
      </c>
      <c r="K145">
        <v>0.15280898800000001</v>
      </c>
      <c r="L145">
        <v>0.17815230900000001</v>
      </c>
      <c r="M145">
        <v>0.36550513899999998</v>
      </c>
      <c r="N145">
        <v>0.43604388900000002</v>
      </c>
      <c r="O145">
        <v>0.80154902800000005</v>
      </c>
      <c r="P145">
        <v>0.36209699707089199</v>
      </c>
      <c r="Q145">
        <v>264.62871538452902</v>
      </c>
      <c r="R145">
        <v>-25</v>
      </c>
      <c r="S145">
        <v>52.783718557480697</v>
      </c>
      <c r="T145">
        <f t="shared" si="2"/>
        <v>4.4536262532874336</v>
      </c>
      <c r="U145">
        <v>129.56877463742299</v>
      </c>
      <c r="V145">
        <v>6.5793120861053396</v>
      </c>
      <c r="W145">
        <v>-3.17048260315606</v>
      </c>
      <c r="X145">
        <v>9.8941880085549201</v>
      </c>
      <c r="Y145">
        <v>-63.757439792156198</v>
      </c>
      <c r="Z145">
        <v>9.8941880085549201</v>
      </c>
      <c r="AB145">
        <v>96.151289058738001</v>
      </c>
      <c r="AC145">
        <v>111.849336010492</v>
      </c>
      <c r="AD145">
        <v>113.741067854137</v>
      </c>
      <c r="AE145">
        <v>0</v>
      </c>
      <c r="AF145" s="2">
        <v>1</v>
      </c>
      <c r="AG145" s="2">
        <v>0</v>
      </c>
      <c r="AH145" t="s">
        <v>491</v>
      </c>
      <c r="AI145">
        <v>1014313</v>
      </c>
      <c r="AJ145">
        <v>124634</v>
      </c>
    </row>
    <row r="146" spans="1:36" x14ac:dyDescent="0.45">
      <c r="A146" t="s">
        <v>492</v>
      </c>
      <c r="B146" t="s">
        <v>27</v>
      </c>
      <c r="C146">
        <v>1902</v>
      </c>
      <c r="D146">
        <v>7378</v>
      </c>
      <c r="E146">
        <v>7992</v>
      </c>
      <c r="F146">
        <v>2029</v>
      </c>
      <c r="G146">
        <v>211</v>
      </c>
      <c r="H146">
        <v>951</v>
      </c>
      <c r="I146">
        <v>209</v>
      </c>
      <c r="J146">
        <v>0.27500677600000001</v>
      </c>
      <c r="K146">
        <v>5.2552552000000002E-2</v>
      </c>
      <c r="L146">
        <v>0.13663663600000001</v>
      </c>
      <c r="M146">
        <v>0.319542253</v>
      </c>
      <c r="N146">
        <v>0.42016806699999998</v>
      </c>
      <c r="O146">
        <v>0.73971032000000003</v>
      </c>
      <c r="P146">
        <v>0.32101121048759801</v>
      </c>
      <c r="Q146">
        <v>-53.964854297801502</v>
      </c>
      <c r="R146">
        <v>56.1475660353899</v>
      </c>
      <c r="S146">
        <v>29.434296861034898</v>
      </c>
      <c r="T146">
        <f t="shared" si="2"/>
        <v>2.5070221301196915</v>
      </c>
      <c r="U146">
        <v>94.624202728169493</v>
      </c>
      <c r="V146">
        <v>0.28426265795132999</v>
      </c>
      <c r="W146">
        <v>2.0435899445347698</v>
      </c>
      <c r="X146">
        <v>2.4472328162519199</v>
      </c>
      <c r="Y146">
        <v>83.390913616865802</v>
      </c>
      <c r="Z146">
        <v>1.7876497170654999</v>
      </c>
      <c r="AA146">
        <v>19.799999751150601</v>
      </c>
      <c r="AB146">
        <v>104.517792143083</v>
      </c>
      <c r="AC146">
        <v>96.367568872495895</v>
      </c>
      <c r="AD146">
        <v>100.23042326717901</v>
      </c>
      <c r="AE146">
        <v>0</v>
      </c>
      <c r="AF146" s="2">
        <v>1</v>
      </c>
      <c r="AG146" s="2">
        <v>0</v>
      </c>
      <c r="AH146" t="s">
        <v>492</v>
      </c>
      <c r="AI146">
        <v>791</v>
      </c>
      <c r="AJ146">
        <v>408252</v>
      </c>
    </row>
    <row r="147" spans="1:36" x14ac:dyDescent="0.45">
      <c r="A147" t="s">
        <v>493</v>
      </c>
      <c r="B147" t="s">
        <v>27</v>
      </c>
      <c r="C147">
        <v>1903</v>
      </c>
      <c r="D147">
        <v>7009</v>
      </c>
      <c r="E147">
        <v>7981</v>
      </c>
      <c r="F147">
        <v>2096</v>
      </c>
      <c r="G147">
        <v>316</v>
      </c>
      <c r="H147">
        <v>1220</v>
      </c>
      <c r="I147">
        <v>108</v>
      </c>
      <c r="J147">
        <v>0.29904408599999999</v>
      </c>
      <c r="K147">
        <v>0.10048865999999999</v>
      </c>
      <c r="L147">
        <v>0.17065530600000001</v>
      </c>
      <c r="M147">
        <v>0.378696741</v>
      </c>
      <c r="N147">
        <v>0.51020116900000001</v>
      </c>
      <c r="O147">
        <v>0.88889790999999996</v>
      </c>
      <c r="P147">
        <v>0.38267842057406298</v>
      </c>
      <c r="Q147">
        <v>335.25956854259198</v>
      </c>
      <c r="R147">
        <v>-14.952892422675999</v>
      </c>
      <c r="S147">
        <v>49.438729279114597</v>
      </c>
      <c r="T147">
        <f t="shared" si="2"/>
        <v>4.2086569328515839</v>
      </c>
      <c r="U147">
        <v>134.59380779182601</v>
      </c>
      <c r="V147">
        <v>36.889707801514298</v>
      </c>
      <c r="W147">
        <v>-1.8359557349472599</v>
      </c>
      <c r="X147">
        <v>-0.46288320282474099</v>
      </c>
      <c r="Y147">
        <v>-104.216176569461</v>
      </c>
      <c r="Z147">
        <v>0.131706690881401</v>
      </c>
      <c r="AA147">
        <v>10.500000141560999</v>
      </c>
      <c r="AB147">
        <v>113.188922636098</v>
      </c>
      <c r="AC147">
        <v>113.922912845429</v>
      </c>
      <c r="AD147">
        <v>121.215092832186</v>
      </c>
      <c r="AE147">
        <v>0</v>
      </c>
      <c r="AF147" s="2">
        <v>1</v>
      </c>
      <c r="AG147" s="2">
        <v>0</v>
      </c>
      <c r="AH147" t="s">
        <v>493</v>
      </c>
      <c r="AI147">
        <v>1873</v>
      </c>
      <c r="AJ147">
        <v>407812</v>
      </c>
    </row>
    <row r="148" spans="1:36" x14ac:dyDescent="0.45">
      <c r="A148" t="s">
        <v>494</v>
      </c>
      <c r="B148" t="s">
        <v>27</v>
      </c>
      <c r="C148">
        <v>2011</v>
      </c>
      <c r="D148">
        <v>6858</v>
      </c>
      <c r="E148">
        <v>7980</v>
      </c>
      <c r="F148">
        <v>1949</v>
      </c>
      <c r="G148">
        <v>393</v>
      </c>
      <c r="H148">
        <v>1199</v>
      </c>
      <c r="I148">
        <v>67</v>
      </c>
      <c r="J148">
        <v>0.28419364200000002</v>
      </c>
      <c r="K148">
        <v>0.12506265599999999</v>
      </c>
      <c r="L148">
        <v>0.21666666600000001</v>
      </c>
      <c r="M148">
        <v>0.37590966100000001</v>
      </c>
      <c r="N148">
        <v>0.52712160900000005</v>
      </c>
      <c r="O148">
        <v>0.90303127000000005</v>
      </c>
      <c r="P148">
        <v>0.38483821518122502</v>
      </c>
      <c r="Q148">
        <v>325.70530704662502</v>
      </c>
      <c r="R148">
        <v>57.083933413028703</v>
      </c>
      <c r="S148">
        <v>64.504342084597994</v>
      </c>
      <c r="T148">
        <f t="shared" si="2"/>
        <v>5.1962722116881528</v>
      </c>
      <c r="U148">
        <v>131.51240637564001</v>
      </c>
      <c r="V148">
        <v>31.702861830592099</v>
      </c>
      <c r="W148">
        <v>-2.14952446276819</v>
      </c>
      <c r="X148">
        <v>-7.9872650715260498</v>
      </c>
      <c r="Y148">
        <v>73.307069189846501</v>
      </c>
      <c r="Z148">
        <v>-9.7872652026562701</v>
      </c>
      <c r="AA148">
        <v>-4.9999998956918699</v>
      </c>
      <c r="AB148">
        <v>105.118097657897</v>
      </c>
      <c r="AC148">
        <v>109.842731797493</v>
      </c>
      <c r="AD148">
        <v>121.68544243241099</v>
      </c>
      <c r="AE148">
        <v>0</v>
      </c>
      <c r="AF148" s="2">
        <v>1</v>
      </c>
      <c r="AG148" s="2">
        <v>0</v>
      </c>
      <c r="AH148" t="s">
        <v>494</v>
      </c>
      <c r="AI148">
        <v>1153</v>
      </c>
      <c r="AJ148">
        <v>113744</v>
      </c>
    </row>
    <row r="149" spans="1:36" x14ac:dyDescent="0.45">
      <c r="A149" t="s">
        <v>495</v>
      </c>
      <c r="B149" t="s">
        <v>27</v>
      </c>
      <c r="C149">
        <v>1942</v>
      </c>
      <c r="D149">
        <v>6962</v>
      </c>
      <c r="E149">
        <v>7963</v>
      </c>
      <c r="F149">
        <v>1959</v>
      </c>
      <c r="G149">
        <v>331</v>
      </c>
      <c r="H149">
        <v>1078</v>
      </c>
      <c r="I149">
        <v>104</v>
      </c>
      <c r="J149">
        <v>0.28138465899999998</v>
      </c>
      <c r="K149">
        <v>0.109757629</v>
      </c>
      <c r="L149">
        <v>0.203692075</v>
      </c>
      <c r="M149">
        <v>0.36465268099999998</v>
      </c>
      <c r="N149">
        <v>0.49468543500000001</v>
      </c>
      <c r="O149">
        <v>0.85933811599999999</v>
      </c>
      <c r="P149">
        <v>0.36944952636998701</v>
      </c>
      <c r="Q149">
        <v>232.996470322969</v>
      </c>
      <c r="R149">
        <v>7.7425569240003798</v>
      </c>
      <c r="S149">
        <v>34.413887762123899</v>
      </c>
      <c r="T149">
        <f t="shared" si="2"/>
        <v>2.8707774549248568</v>
      </c>
      <c r="U149">
        <v>123.215229882972</v>
      </c>
      <c r="V149">
        <v>21.476847447454901</v>
      </c>
      <c r="W149">
        <v>-6.9907640960807198</v>
      </c>
      <c r="X149">
        <v>-15.798123348999001</v>
      </c>
      <c r="Y149">
        <v>-128.80120003782201</v>
      </c>
      <c r="Z149">
        <v>-2.7981234980106802</v>
      </c>
      <c r="AA149">
        <v>-7.3999999389052302</v>
      </c>
      <c r="AB149">
        <v>105.030926565771</v>
      </c>
      <c r="AC149">
        <v>107.40246502382</v>
      </c>
      <c r="AD149">
        <v>115.372559590517</v>
      </c>
      <c r="AE149">
        <v>0</v>
      </c>
      <c r="AF149" s="2">
        <v>1</v>
      </c>
      <c r="AG149" s="2">
        <v>0</v>
      </c>
      <c r="AH149" t="s">
        <v>495</v>
      </c>
      <c r="AI149">
        <v>525</v>
      </c>
      <c r="AJ149">
        <v>117601</v>
      </c>
    </row>
    <row r="150" spans="1:36" x14ac:dyDescent="0.45">
      <c r="A150" t="s">
        <v>496</v>
      </c>
      <c r="B150" t="s">
        <v>27</v>
      </c>
      <c r="C150">
        <v>1951</v>
      </c>
      <c r="D150">
        <v>7082</v>
      </c>
      <c r="E150">
        <v>7963</v>
      </c>
      <c r="F150">
        <v>2003</v>
      </c>
      <c r="G150">
        <v>328</v>
      </c>
      <c r="H150">
        <v>1070</v>
      </c>
      <c r="I150">
        <v>162</v>
      </c>
      <c r="J150">
        <v>0.28282970899999998</v>
      </c>
      <c r="K150">
        <v>9.3432123000000006E-2</v>
      </c>
      <c r="L150">
        <v>0.16513876599999999</v>
      </c>
      <c r="M150">
        <v>0.35519537600000001</v>
      </c>
      <c r="N150">
        <v>0.494493081</v>
      </c>
      <c r="O150">
        <v>0.84968845699999995</v>
      </c>
      <c r="P150">
        <v>0.36367028587011802</v>
      </c>
      <c r="Q150">
        <v>189.783432134511</v>
      </c>
      <c r="R150">
        <v>-58.287631332874298</v>
      </c>
      <c r="S150">
        <v>29.9312757987664</v>
      </c>
      <c r="T150">
        <f t="shared" si="2"/>
        <v>2.4853237721169434</v>
      </c>
      <c r="U150">
        <v>118.387183298483</v>
      </c>
      <c r="V150">
        <v>18.240516670048201</v>
      </c>
      <c r="W150">
        <v>-9.0939003633446909</v>
      </c>
      <c r="X150">
        <v>-5.2753127675823599</v>
      </c>
      <c r="Y150">
        <v>-144.75543542206199</v>
      </c>
      <c r="Z150">
        <v>8.4246872801013506</v>
      </c>
      <c r="AA150">
        <v>-4.7000001072883597</v>
      </c>
      <c r="AB150">
        <v>104.390245447391</v>
      </c>
      <c r="AC150">
        <v>103.592847180066</v>
      </c>
      <c r="AD150">
        <v>113.670406975117</v>
      </c>
      <c r="AE150">
        <v>0</v>
      </c>
      <c r="AF150" s="2">
        <v>1</v>
      </c>
      <c r="AG150" s="2">
        <v>0</v>
      </c>
      <c r="AH150" t="s">
        <v>496</v>
      </c>
      <c r="AI150">
        <v>651</v>
      </c>
      <c r="AJ150">
        <v>115094</v>
      </c>
    </row>
    <row r="151" spans="1:36" x14ac:dyDescent="0.45">
      <c r="A151" t="s">
        <v>497</v>
      </c>
      <c r="B151" t="s">
        <v>27</v>
      </c>
      <c r="C151">
        <v>1903</v>
      </c>
      <c r="D151">
        <v>7254</v>
      </c>
      <c r="E151">
        <v>7940</v>
      </c>
      <c r="F151">
        <v>2063</v>
      </c>
      <c r="G151">
        <v>288</v>
      </c>
      <c r="H151">
        <v>1284</v>
      </c>
      <c r="I151">
        <v>45</v>
      </c>
      <c r="J151">
        <v>0.28439481599999999</v>
      </c>
      <c r="K151">
        <v>7.5188915999999995E-2</v>
      </c>
      <c r="L151">
        <v>9.0554155999999997E-2</v>
      </c>
      <c r="M151">
        <v>0.339772727</v>
      </c>
      <c r="N151">
        <v>0.47187758400000002</v>
      </c>
      <c r="O151">
        <v>0.81165031099999996</v>
      </c>
      <c r="P151">
        <v>0.36553436678482698</v>
      </c>
      <c r="Q151">
        <v>150.831518165201</v>
      </c>
      <c r="R151">
        <v>-35</v>
      </c>
      <c r="S151">
        <v>28.678116748279901</v>
      </c>
      <c r="T151">
        <f t="shared" si="2"/>
        <v>2.4413320615981839</v>
      </c>
      <c r="U151">
        <v>115.351475958872</v>
      </c>
      <c r="X151">
        <v>3.0934899926651198</v>
      </c>
      <c r="Y151">
        <v>-121.901767790317</v>
      </c>
      <c r="Z151">
        <v>3.0934899926651198</v>
      </c>
      <c r="AB151">
        <v>106.051733942014</v>
      </c>
      <c r="AC151">
        <v>99.806549516403507</v>
      </c>
      <c r="AD151">
        <v>115.780008949432</v>
      </c>
      <c r="AE151">
        <v>0</v>
      </c>
      <c r="AF151" s="2">
        <v>1</v>
      </c>
      <c r="AG151" s="2">
        <v>0</v>
      </c>
      <c r="AH151" t="s">
        <v>497</v>
      </c>
      <c r="AI151">
        <v>1003786</v>
      </c>
      <c r="AJ151">
        <v>113857</v>
      </c>
    </row>
    <row r="152" spans="1:36" x14ac:dyDescent="0.45">
      <c r="A152" t="s">
        <v>498</v>
      </c>
      <c r="B152" t="s">
        <v>27</v>
      </c>
      <c r="C152">
        <v>1919</v>
      </c>
      <c r="D152">
        <v>7417</v>
      </c>
      <c r="E152">
        <v>7939</v>
      </c>
      <c r="F152">
        <v>2158</v>
      </c>
      <c r="G152">
        <v>57</v>
      </c>
      <c r="H152">
        <v>941</v>
      </c>
      <c r="I152">
        <v>363</v>
      </c>
      <c r="J152">
        <v>0.29095321499999999</v>
      </c>
      <c r="K152">
        <v>3.4765083000000002E-2</v>
      </c>
      <c r="L152">
        <v>8.4227910000000003E-2</v>
      </c>
      <c r="M152">
        <v>0.31904700200000002</v>
      </c>
      <c r="N152">
        <v>0.39085883700000001</v>
      </c>
      <c r="O152">
        <v>0.70990583900000004</v>
      </c>
      <c r="P152">
        <v>0.34056629619650203</v>
      </c>
      <c r="Q152">
        <v>72.237281670267805</v>
      </c>
      <c r="R152">
        <v>-65</v>
      </c>
      <c r="S152">
        <v>26.003122386003099</v>
      </c>
      <c r="T152">
        <f t="shared" si="2"/>
        <v>2.1951567621326222</v>
      </c>
      <c r="U152">
        <v>108.801752692636</v>
      </c>
      <c r="X152">
        <v>25.575185278430499</v>
      </c>
      <c r="Y152">
        <v>-122.599543094635</v>
      </c>
      <c r="Z152">
        <v>25.575185278430499</v>
      </c>
      <c r="AB152">
        <v>112.24418121812499</v>
      </c>
      <c r="AC152">
        <v>99.4118002073767</v>
      </c>
      <c r="AD152">
        <v>115.32845621109701</v>
      </c>
      <c r="AE152">
        <v>0</v>
      </c>
      <c r="AF152" s="2">
        <v>1</v>
      </c>
      <c r="AG152" s="2">
        <v>0</v>
      </c>
      <c r="AH152" t="s">
        <v>498</v>
      </c>
      <c r="AI152">
        <v>1002163</v>
      </c>
      <c r="AJ152">
        <v>112216</v>
      </c>
    </row>
    <row r="153" spans="1:36" x14ac:dyDescent="0.45">
      <c r="A153" t="s">
        <v>499</v>
      </c>
      <c r="B153" t="s">
        <v>27</v>
      </c>
      <c r="C153">
        <v>1896</v>
      </c>
      <c r="D153">
        <v>7349</v>
      </c>
      <c r="E153">
        <v>7939</v>
      </c>
      <c r="F153">
        <v>2192</v>
      </c>
      <c r="G153">
        <v>241</v>
      </c>
      <c r="H153">
        <v>1125</v>
      </c>
      <c r="I153">
        <v>89</v>
      </c>
      <c r="J153">
        <v>0.29827187300000002</v>
      </c>
      <c r="K153">
        <v>5.6430279999999999E-2</v>
      </c>
      <c r="L153">
        <v>0.11474996799999999</v>
      </c>
      <c r="M153">
        <v>0.336627391</v>
      </c>
      <c r="N153">
        <v>0.465913729</v>
      </c>
      <c r="O153">
        <v>0.80254112</v>
      </c>
      <c r="P153">
        <v>0.35310128026829901</v>
      </c>
      <c r="Q153">
        <v>177.241259375981</v>
      </c>
      <c r="R153">
        <v>16</v>
      </c>
      <c r="S153">
        <v>33.797188106963901</v>
      </c>
      <c r="T153">
        <f t="shared" si="2"/>
        <v>2.8877344268608396</v>
      </c>
      <c r="U153">
        <v>119.411116827935</v>
      </c>
      <c r="V153">
        <v>20.341077342629401</v>
      </c>
      <c r="W153">
        <v>2.7798638512412501</v>
      </c>
      <c r="X153">
        <v>-1.1677952810277901</v>
      </c>
      <c r="Y153">
        <v>-112.04582794010599</v>
      </c>
      <c r="Z153">
        <v>-1.1677952810277901</v>
      </c>
      <c r="AB153">
        <v>113.384676478514</v>
      </c>
      <c r="AC153">
        <v>102.707484756444</v>
      </c>
      <c r="AD153">
        <v>118.05645498399601</v>
      </c>
      <c r="AE153">
        <v>0</v>
      </c>
      <c r="AF153" s="2">
        <v>1</v>
      </c>
      <c r="AG153" s="2">
        <v>0</v>
      </c>
      <c r="AH153" t="s">
        <v>499</v>
      </c>
      <c r="AI153">
        <v>1002592</v>
      </c>
      <c r="AJ153">
        <v>112651</v>
      </c>
    </row>
    <row r="154" spans="1:36" x14ac:dyDescent="0.45">
      <c r="A154" t="s">
        <v>500</v>
      </c>
      <c r="B154" t="s">
        <v>27</v>
      </c>
      <c r="C154">
        <v>1969</v>
      </c>
      <c r="D154">
        <v>6925</v>
      </c>
      <c r="E154">
        <v>7923</v>
      </c>
      <c r="F154">
        <v>1960</v>
      </c>
      <c r="G154">
        <v>306</v>
      </c>
      <c r="H154">
        <v>1111</v>
      </c>
      <c r="I154">
        <v>72</v>
      </c>
      <c r="J154">
        <v>0.28303249000000003</v>
      </c>
      <c r="K154">
        <v>0.108166098</v>
      </c>
      <c r="L154">
        <v>0.14085573600000001</v>
      </c>
      <c r="M154">
        <v>0.36047100500000001</v>
      </c>
      <c r="N154">
        <v>0.48404332100000003</v>
      </c>
      <c r="O154">
        <v>0.84451432599999998</v>
      </c>
      <c r="P154">
        <v>0.37244801881931799</v>
      </c>
      <c r="Q154">
        <v>268.6408875912</v>
      </c>
      <c r="R154">
        <v>-27</v>
      </c>
      <c r="S154">
        <v>49.181299883790999</v>
      </c>
      <c r="T154">
        <f t="shared" si="2"/>
        <v>4.0464045612870203</v>
      </c>
      <c r="U154">
        <v>129.133534303164</v>
      </c>
      <c r="V154">
        <v>24.691314607858601</v>
      </c>
      <c r="W154">
        <v>-2.5588062687297399</v>
      </c>
      <c r="X154">
        <v>-7.2544440877827503</v>
      </c>
      <c r="Y154">
        <v>-53.1530453264713</v>
      </c>
      <c r="Z154">
        <v>-7.2544440877827503</v>
      </c>
      <c r="AB154">
        <v>107.75383503645099</v>
      </c>
      <c r="AC154">
        <v>109.962141841288</v>
      </c>
      <c r="AD154">
        <v>122.588797478792</v>
      </c>
      <c r="AE154">
        <v>0</v>
      </c>
      <c r="AF154" s="2">
        <v>1</v>
      </c>
      <c r="AG154" s="2">
        <v>0</v>
      </c>
      <c r="AH154" t="s">
        <v>500</v>
      </c>
      <c r="AI154">
        <v>1007872</v>
      </c>
      <c r="AJ154">
        <v>118040</v>
      </c>
    </row>
    <row r="155" spans="1:36" x14ac:dyDescent="0.45">
      <c r="A155" t="s">
        <v>501</v>
      </c>
      <c r="B155" t="s">
        <v>27</v>
      </c>
      <c r="C155">
        <v>1942</v>
      </c>
      <c r="D155">
        <v>7037</v>
      </c>
      <c r="E155">
        <v>7913</v>
      </c>
      <c r="F155">
        <v>2134</v>
      </c>
      <c r="G155">
        <v>332</v>
      </c>
      <c r="H155">
        <v>1287</v>
      </c>
      <c r="I155">
        <v>106</v>
      </c>
      <c r="J155">
        <v>0.30325422699999999</v>
      </c>
      <c r="K155">
        <v>9.3137873999999996E-2</v>
      </c>
      <c r="L155">
        <v>0.112978642</v>
      </c>
      <c r="M155">
        <v>0.36930668</v>
      </c>
      <c r="N155">
        <v>0.51570271400000001</v>
      </c>
      <c r="O155">
        <v>0.885009394</v>
      </c>
      <c r="P155">
        <v>0.377913805841255</v>
      </c>
      <c r="Q155">
        <v>291.974755633808</v>
      </c>
      <c r="R155">
        <v>26.7298885583877</v>
      </c>
      <c r="S155">
        <v>47.725661583807003</v>
      </c>
      <c r="T155">
        <f t="shared" si="2"/>
        <v>3.9812343854669079</v>
      </c>
      <c r="U155">
        <v>128.77392884335799</v>
      </c>
      <c r="V155">
        <v>28.086028316989498</v>
      </c>
      <c r="W155">
        <v>-7.2367711003970197</v>
      </c>
      <c r="X155">
        <v>-11.949350582712199</v>
      </c>
      <c r="Y155">
        <v>-51.542300555855</v>
      </c>
      <c r="Z155">
        <v>4.0506495961017199</v>
      </c>
      <c r="AA155">
        <v>-10.2000002712011</v>
      </c>
      <c r="AB155">
        <v>112.47979255401199</v>
      </c>
      <c r="AC155">
        <v>108.53370986345401</v>
      </c>
      <c r="AD155">
        <v>120.612749226226</v>
      </c>
      <c r="AE155">
        <v>0</v>
      </c>
      <c r="AF155" s="2">
        <v>1</v>
      </c>
      <c r="AG155" s="2">
        <v>0</v>
      </c>
      <c r="AH155" t="s">
        <v>501</v>
      </c>
      <c r="AI155">
        <v>261</v>
      </c>
      <c r="AJ155">
        <v>110189</v>
      </c>
    </row>
    <row r="156" spans="1:36" x14ac:dyDescent="0.45">
      <c r="A156" t="s">
        <v>502</v>
      </c>
      <c r="B156" t="s">
        <v>27</v>
      </c>
      <c r="C156">
        <v>2089</v>
      </c>
      <c r="D156">
        <v>6705</v>
      </c>
      <c r="E156">
        <v>7910</v>
      </c>
      <c r="F156">
        <v>1820</v>
      </c>
      <c r="G156">
        <v>377</v>
      </c>
      <c r="H156">
        <v>1103</v>
      </c>
      <c r="I156">
        <v>43</v>
      </c>
      <c r="J156">
        <v>0.27143922399999998</v>
      </c>
      <c r="K156">
        <v>0.13185840700000001</v>
      </c>
      <c r="L156">
        <v>0.137926675</v>
      </c>
      <c r="M156">
        <v>0.37412897499999997</v>
      </c>
      <c r="N156">
        <v>0.48829231899999997</v>
      </c>
      <c r="O156">
        <v>0.862421294</v>
      </c>
      <c r="P156">
        <v>0.38151413815874202</v>
      </c>
      <c r="Q156">
        <v>354.67767284093799</v>
      </c>
      <c r="R156">
        <v>39</v>
      </c>
      <c r="S156">
        <v>54.617122946595501</v>
      </c>
      <c r="T156">
        <f t="shared" si="2"/>
        <v>4.235506901555036</v>
      </c>
      <c r="U156">
        <v>138.868781698709</v>
      </c>
      <c r="V156">
        <v>9.5457926392555195E-2</v>
      </c>
      <c r="W156">
        <v>-0.61907312829936001</v>
      </c>
      <c r="X156">
        <v>-0.35585340248508102</v>
      </c>
      <c r="Y156">
        <v>-72.908495821058693</v>
      </c>
      <c r="Z156">
        <v>-0.35585340248508102</v>
      </c>
      <c r="AB156">
        <v>106.865500054688</v>
      </c>
      <c r="AC156">
        <v>115.034042894788</v>
      </c>
      <c r="AD156">
        <v>126.624443551569</v>
      </c>
      <c r="AE156">
        <v>0</v>
      </c>
      <c r="AF156" s="2">
        <v>1</v>
      </c>
      <c r="AG156" s="2">
        <v>0</v>
      </c>
      <c r="AH156" t="s">
        <v>502</v>
      </c>
      <c r="AI156">
        <v>1002043</v>
      </c>
      <c r="AJ156">
        <v>112090</v>
      </c>
    </row>
    <row r="157" spans="1:36" x14ac:dyDescent="0.45">
      <c r="A157" t="s">
        <v>503</v>
      </c>
      <c r="B157" t="s">
        <v>27</v>
      </c>
      <c r="C157">
        <v>2082</v>
      </c>
      <c r="D157">
        <v>7339</v>
      </c>
      <c r="E157">
        <v>7908</v>
      </c>
      <c r="F157">
        <v>2101</v>
      </c>
      <c r="G157">
        <v>206</v>
      </c>
      <c r="H157">
        <v>852</v>
      </c>
      <c r="I157">
        <v>107</v>
      </c>
      <c r="J157">
        <v>0.28627878400000001</v>
      </c>
      <c r="K157">
        <v>5.3490136000000001E-2</v>
      </c>
      <c r="L157">
        <v>8.9276680999999997E-2</v>
      </c>
      <c r="M157">
        <v>0.32774603099999999</v>
      </c>
      <c r="N157">
        <v>0.43275650599999999</v>
      </c>
      <c r="O157">
        <v>0.76050253700000003</v>
      </c>
      <c r="P157">
        <v>0.33675806778559397</v>
      </c>
      <c r="Q157">
        <v>114.100977120341</v>
      </c>
      <c r="R157">
        <v>54</v>
      </c>
      <c r="S157">
        <v>38.138053025920001</v>
      </c>
      <c r="T157">
        <f t="shared" si="2"/>
        <v>2.9675142123914697</v>
      </c>
      <c r="U157">
        <v>112.969009007019</v>
      </c>
      <c r="V157">
        <v>-0.25316399335861201</v>
      </c>
      <c r="W157">
        <v>-3.7750512996033398E-4</v>
      </c>
      <c r="X157">
        <v>-1.5973433330836899</v>
      </c>
      <c r="Y157">
        <v>-19.900521445088</v>
      </c>
      <c r="Z157">
        <v>-1.5973433330836899</v>
      </c>
      <c r="AB157">
        <v>110.150954266312</v>
      </c>
      <c r="AC157">
        <v>100.919260503332</v>
      </c>
      <c r="AD157">
        <v>111.306551371262</v>
      </c>
      <c r="AE157">
        <v>0</v>
      </c>
      <c r="AF157" s="2">
        <v>1</v>
      </c>
      <c r="AG157" s="2">
        <v>0</v>
      </c>
      <c r="AH157" t="s">
        <v>503</v>
      </c>
      <c r="AI157">
        <v>1000177</v>
      </c>
      <c r="AJ157">
        <v>110186</v>
      </c>
    </row>
    <row r="158" spans="1:36" x14ac:dyDescent="0.45">
      <c r="A158" t="s">
        <v>504</v>
      </c>
      <c r="B158" t="s">
        <v>27</v>
      </c>
      <c r="C158">
        <v>1862</v>
      </c>
      <c r="D158">
        <v>7158</v>
      </c>
      <c r="E158">
        <v>7905</v>
      </c>
      <c r="F158">
        <v>2074</v>
      </c>
      <c r="G158">
        <v>151</v>
      </c>
      <c r="H158">
        <v>874</v>
      </c>
      <c r="I158">
        <v>224</v>
      </c>
      <c r="J158">
        <v>0.289745739</v>
      </c>
      <c r="K158">
        <v>6.9955723999999997E-2</v>
      </c>
      <c r="L158">
        <v>9.0955091000000002E-2</v>
      </c>
      <c r="M158">
        <v>0.34271523100000001</v>
      </c>
      <c r="N158">
        <v>0.41058955000000003</v>
      </c>
      <c r="O158">
        <v>0.75330478099999998</v>
      </c>
      <c r="P158">
        <v>0.33661947560948602</v>
      </c>
      <c r="Q158">
        <v>103.533352326772</v>
      </c>
      <c r="R158">
        <v>-47</v>
      </c>
      <c r="S158">
        <v>33.893070609642301</v>
      </c>
      <c r="T158">
        <f t="shared" si="2"/>
        <v>2.9488063580891799</v>
      </c>
      <c r="U158">
        <v>111.228658998637</v>
      </c>
      <c r="V158">
        <v>6.6440094783902097</v>
      </c>
      <c r="W158">
        <v>-2.8334648742207</v>
      </c>
      <c r="X158">
        <v>2.3606695961498101</v>
      </c>
      <c r="Y158">
        <v>-42.025609396398004</v>
      </c>
      <c r="Z158">
        <v>2.3606695961498101</v>
      </c>
      <c r="AB158">
        <v>110.310085522855</v>
      </c>
      <c r="AC158">
        <v>104.46259483955799</v>
      </c>
      <c r="AD158">
        <v>103.314234144656</v>
      </c>
      <c r="AE158">
        <v>0</v>
      </c>
      <c r="AF158" s="2">
        <v>1</v>
      </c>
      <c r="AG158" s="2">
        <v>0</v>
      </c>
      <c r="AH158" t="s">
        <v>504</v>
      </c>
      <c r="AI158">
        <v>1007331</v>
      </c>
      <c r="AJ158">
        <v>117488</v>
      </c>
    </row>
    <row r="159" spans="1:36" x14ac:dyDescent="0.45">
      <c r="A159" t="s">
        <v>505</v>
      </c>
      <c r="B159" t="s">
        <v>27</v>
      </c>
      <c r="C159">
        <v>1788</v>
      </c>
      <c r="D159">
        <v>6747</v>
      </c>
      <c r="E159">
        <v>7894</v>
      </c>
      <c r="F159">
        <v>1920</v>
      </c>
      <c r="G159">
        <v>21</v>
      </c>
      <c r="H159">
        <v>631</v>
      </c>
      <c r="I159">
        <v>359</v>
      </c>
      <c r="J159">
        <v>0.28457092</v>
      </c>
      <c r="K159">
        <v>0.103496326</v>
      </c>
      <c r="L159">
        <v>3.2537959999999998E-2</v>
      </c>
      <c r="M159">
        <v>0.36819371699999998</v>
      </c>
      <c r="N159">
        <v>0.34667259499999997</v>
      </c>
      <c r="O159">
        <v>0.71486631199999995</v>
      </c>
      <c r="P159">
        <v>0.351100791943947</v>
      </c>
      <c r="Q159">
        <v>156.14524315460201</v>
      </c>
      <c r="R159">
        <v>73</v>
      </c>
      <c r="S159">
        <v>45.102076272880502</v>
      </c>
      <c r="T159">
        <f t="shared" si="2"/>
        <v>4.0864297294220586</v>
      </c>
      <c r="U159">
        <v>115.539660100064</v>
      </c>
      <c r="X159">
        <v>6.5566235072910697</v>
      </c>
      <c r="Y159">
        <v>9.5846924036741203</v>
      </c>
      <c r="Z159">
        <v>6.5566235072910697</v>
      </c>
      <c r="AB159">
        <v>104.73576958981999</v>
      </c>
      <c r="AC159">
        <v>111.85740045945001</v>
      </c>
      <c r="AD159">
        <v>97.492044097248098</v>
      </c>
      <c r="AE159">
        <v>0</v>
      </c>
      <c r="AF159" s="2">
        <v>1</v>
      </c>
      <c r="AG159" s="2">
        <v>0</v>
      </c>
      <c r="AH159" t="s">
        <v>505</v>
      </c>
      <c r="AI159">
        <v>1006555</v>
      </c>
      <c r="AJ159">
        <v>116685</v>
      </c>
    </row>
    <row r="160" spans="1:36" x14ac:dyDescent="0.45">
      <c r="A160" t="s">
        <v>506</v>
      </c>
      <c r="B160" t="s">
        <v>27</v>
      </c>
      <c r="C160">
        <v>1927</v>
      </c>
      <c r="D160">
        <v>7214</v>
      </c>
      <c r="E160">
        <v>7887</v>
      </c>
      <c r="F160">
        <v>2142</v>
      </c>
      <c r="G160">
        <v>104</v>
      </c>
      <c r="H160">
        <v>723</v>
      </c>
      <c r="I160">
        <v>81</v>
      </c>
      <c r="J160">
        <v>0.29692265000000001</v>
      </c>
      <c r="K160">
        <v>5.4393305000000003E-2</v>
      </c>
      <c r="L160">
        <v>6.8213515000000002E-2</v>
      </c>
      <c r="M160">
        <v>0.34256410199999998</v>
      </c>
      <c r="N160">
        <v>0.39728306000000002</v>
      </c>
      <c r="O160">
        <v>0.739847162</v>
      </c>
      <c r="P160">
        <v>0.32656181050736899</v>
      </c>
      <c r="Q160">
        <v>-32.8846392885564</v>
      </c>
      <c r="R160">
        <v>133.24888420104901</v>
      </c>
      <c r="S160">
        <v>38.395750565327901</v>
      </c>
      <c r="T160">
        <f t="shared" si="2"/>
        <v>3.2278731663638403</v>
      </c>
      <c r="U160">
        <v>96.574882518975897</v>
      </c>
      <c r="V160">
        <v>2.65947639197111</v>
      </c>
      <c r="W160">
        <v>0.97638628400320004</v>
      </c>
      <c r="X160">
        <v>-4.2387224567937603</v>
      </c>
      <c r="Y160">
        <v>161.76372817158699</v>
      </c>
      <c r="Z160">
        <v>-0.93872232566354796</v>
      </c>
      <c r="AA160">
        <v>6.6999998465180397</v>
      </c>
      <c r="AB160">
        <v>111.050357588118</v>
      </c>
      <c r="AC160">
        <v>101.765820271313</v>
      </c>
      <c r="AD160">
        <v>93.310254144439696</v>
      </c>
      <c r="AE160">
        <v>0</v>
      </c>
      <c r="AF160" s="2">
        <v>1</v>
      </c>
      <c r="AG160" s="2">
        <v>0</v>
      </c>
      <c r="AH160" t="s">
        <v>506</v>
      </c>
      <c r="AI160">
        <v>1176</v>
      </c>
      <c r="AJ160">
        <v>135784</v>
      </c>
    </row>
    <row r="161" spans="1:36" x14ac:dyDescent="0.45">
      <c r="A161" t="s">
        <v>507</v>
      </c>
      <c r="B161" t="s">
        <v>27</v>
      </c>
      <c r="C161">
        <v>1955</v>
      </c>
      <c r="D161">
        <v>6839</v>
      </c>
      <c r="E161">
        <v>7884</v>
      </c>
      <c r="F161">
        <v>1700</v>
      </c>
      <c r="G161">
        <v>278</v>
      </c>
      <c r="H161">
        <v>968</v>
      </c>
      <c r="I161">
        <v>297</v>
      </c>
      <c r="J161">
        <v>0.248574352</v>
      </c>
      <c r="K161">
        <v>0.109969558</v>
      </c>
      <c r="L161">
        <v>0.241121258</v>
      </c>
      <c r="M161">
        <v>0.337960015</v>
      </c>
      <c r="N161">
        <v>0.44377833</v>
      </c>
      <c r="O161">
        <v>0.78173834499999995</v>
      </c>
      <c r="P161">
        <v>0.34088737401756503</v>
      </c>
      <c r="Q161">
        <v>68.3027576864406</v>
      </c>
      <c r="R161">
        <v>110.74101281166</v>
      </c>
      <c r="S161">
        <v>50.621771290770901</v>
      </c>
      <c r="T161">
        <f t="shared" si="2"/>
        <v>4.1947452425088931</v>
      </c>
      <c r="U161">
        <v>106.75236751617599</v>
      </c>
      <c r="V161">
        <v>5.1084364503622002</v>
      </c>
      <c r="W161">
        <v>-5.0860460518616302</v>
      </c>
      <c r="X161">
        <v>51.875427220846099</v>
      </c>
      <c r="Y161">
        <v>130.40665414929299</v>
      </c>
      <c r="Z161">
        <v>21.175427039052</v>
      </c>
      <c r="AA161">
        <v>19.800000190734799</v>
      </c>
      <c r="AB161">
        <v>92.245472215611898</v>
      </c>
      <c r="AC161">
        <v>99.488836791040995</v>
      </c>
      <c r="AD161">
        <v>102.862244794486</v>
      </c>
      <c r="AE161">
        <v>0</v>
      </c>
      <c r="AF161" s="2">
        <v>1</v>
      </c>
      <c r="AG161" s="2">
        <v>0</v>
      </c>
      <c r="AH161" t="s">
        <v>507</v>
      </c>
      <c r="AI161">
        <v>1070</v>
      </c>
      <c r="AJ161">
        <v>111904</v>
      </c>
    </row>
    <row r="162" spans="1:36" x14ac:dyDescent="0.45">
      <c r="A162" t="s">
        <v>508</v>
      </c>
      <c r="B162" t="s">
        <v>27</v>
      </c>
      <c r="C162">
        <v>1988</v>
      </c>
      <c r="D162">
        <v>6868</v>
      </c>
      <c r="E162">
        <v>7874</v>
      </c>
      <c r="F162">
        <v>1875</v>
      </c>
      <c r="G162">
        <v>215</v>
      </c>
      <c r="H162">
        <v>884</v>
      </c>
      <c r="I162">
        <v>58</v>
      </c>
      <c r="J162">
        <v>0.27300524100000001</v>
      </c>
      <c r="K162">
        <v>9.5123189999999996E-2</v>
      </c>
      <c r="L162">
        <v>0.13017525999999999</v>
      </c>
      <c r="M162">
        <v>0.35476860100000002</v>
      </c>
      <c r="N162">
        <v>0.442341292</v>
      </c>
      <c r="O162">
        <v>0.79710989300000001</v>
      </c>
      <c r="P162">
        <v>0.35614498583561599</v>
      </c>
      <c r="Q162">
        <v>200.95372092961901</v>
      </c>
      <c r="R162">
        <v>93</v>
      </c>
      <c r="S162">
        <v>52.048284808515099</v>
      </c>
      <c r="T162">
        <f t="shared" si="2"/>
        <v>4.2413592248387557</v>
      </c>
      <c r="U162">
        <v>121.634874986451</v>
      </c>
      <c r="V162">
        <v>4.5687299221754003</v>
      </c>
      <c r="W162">
        <v>-11.029146626147799</v>
      </c>
      <c r="X162">
        <v>-18.552462300241999</v>
      </c>
      <c r="Y162">
        <v>63.267951697111101</v>
      </c>
      <c r="Z162">
        <v>-18.552462300241999</v>
      </c>
      <c r="AB162">
        <v>103.779403073013</v>
      </c>
      <c r="AC162">
        <v>108.183536223445</v>
      </c>
      <c r="AD162">
        <v>111.40962493722</v>
      </c>
      <c r="AE162">
        <v>0</v>
      </c>
      <c r="AF162" s="2">
        <v>1</v>
      </c>
      <c r="AG162" s="2">
        <v>0</v>
      </c>
      <c r="AH162" t="s">
        <v>508</v>
      </c>
      <c r="AI162">
        <v>1007518</v>
      </c>
      <c r="AJ162">
        <v>117669</v>
      </c>
    </row>
    <row r="163" spans="1:36" x14ac:dyDescent="0.45">
      <c r="A163" t="s">
        <v>510</v>
      </c>
      <c r="B163" t="s">
        <v>27</v>
      </c>
      <c r="C163">
        <v>1847</v>
      </c>
      <c r="D163">
        <v>6527</v>
      </c>
      <c r="E163">
        <v>7836</v>
      </c>
      <c r="F163">
        <v>1897</v>
      </c>
      <c r="G163">
        <v>287</v>
      </c>
      <c r="H163">
        <v>1078</v>
      </c>
      <c r="I163">
        <v>109</v>
      </c>
      <c r="J163">
        <v>0.29063888399999999</v>
      </c>
      <c r="K163">
        <v>0.150969882</v>
      </c>
      <c r="L163">
        <v>0.106559469</v>
      </c>
      <c r="M163">
        <v>0.399821223</v>
      </c>
      <c r="N163">
        <v>0.50237475099999995</v>
      </c>
      <c r="O163">
        <v>0.90219597399999996</v>
      </c>
      <c r="P163">
        <v>0.38753791033518697</v>
      </c>
      <c r="Q163">
        <v>366.90935578120298</v>
      </c>
      <c r="R163">
        <v>-14.86980445683</v>
      </c>
      <c r="S163">
        <v>54.828282432835898</v>
      </c>
      <c r="T163">
        <f t="shared" si="2"/>
        <v>4.8089776687165218</v>
      </c>
      <c r="U163">
        <v>135.99909820367199</v>
      </c>
      <c r="V163">
        <v>41.332293723709803</v>
      </c>
      <c r="W163">
        <v>-3.1022159517142001</v>
      </c>
      <c r="X163">
        <v>17.873951630055601</v>
      </c>
      <c r="Y163">
        <v>-80.772340431809397</v>
      </c>
      <c r="Z163">
        <v>0.37395157045102601</v>
      </c>
      <c r="AA163">
        <v>12.8000001087784</v>
      </c>
      <c r="AB163">
        <v>107.51419107751801</v>
      </c>
      <c r="AC163">
        <v>116.754986729482</v>
      </c>
      <c r="AD163">
        <v>115.505567275384</v>
      </c>
      <c r="AE163">
        <v>0</v>
      </c>
      <c r="AF163" s="2">
        <v>1</v>
      </c>
      <c r="AG163" s="2">
        <v>0</v>
      </c>
      <c r="AH163" t="s">
        <v>510</v>
      </c>
      <c r="AI163">
        <v>990</v>
      </c>
      <c r="AJ163">
        <v>114789</v>
      </c>
    </row>
    <row r="164" spans="1:36" x14ac:dyDescent="0.45">
      <c r="A164" t="s">
        <v>511</v>
      </c>
      <c r="B164" t="s">
        <v>27</v>
      </c>
      <c r="C164">
        <v>2048</v>
      </c>
      <c r="D164">
        <v>7129</v>
      </c>
      <c r="E164">
        <v>7833</v>
      </c>
      <c r="F164">
        <v>1980</v>
      </c>
      <c r="G164">
        <v>267</v>
      </c>
      <c r="H164">
        <v>1111</v>
      </c>
      <c r="I164">
        <v>59</v>
      </c>
      <c r="J164">
        <v>0.27773881299999997</v>
      </c>
      <c r="K164">
        <v>7.2386058000000003E-2</v>
      </c>
      <c r="L164">
        <v>0.12932465200000001</v>
      </c>
      <c r="M164">
        <v>0.32919015800000001</v>
      </c>
      <c r="N164">
        <v>0.44578482200000002</v>
      </c>
      <c r="O164">
        <v>0.77497497999999998</v>
      </c>
      <c r="P164">
        <v>0.34346556865615102</v>
      </c>
      <c r="Q164">
        <v>137.799863972076</v>
      </c>
      <c r="R164">
        <v>-58</v>
      </c>
      <c r="S164">
        <v>28.227327254275899</v>
      </c>
      <c r="T164">
        <f t="shared" si="2"/>
        <v>2.2328256910120583</v>
      </c>
      <c r="U164">
        <v>115.45665471134301</v>
      </c>
      <c r="V164">
        <v>14.3580030798912</v>
      </c>
      <c r="W164">
        <v>-5.1915785289609397</v>
      </c>
      <c r="X164">
        <v>-5.8667232890002197</v>
      </c>
      <c r="Y164">
        <v>-120.55673611164001</v>
      </c>
      <c r="Z164">
        <v>-5.8667232890002197</v>
      </c>
      <c r="AB164">
        <v>105.82100184025199</v>
      </c>
      <c r="AC164">
        <v>100.103366331644</v>
      </c>
      <c r="AD164">
        <v>115.56857547452699</v>
      </c>
      <c r="AE164">
        <v>0</v>
      </c>
      <c r="AF164" s="2">
        <v>1</v>
      </c>
      <c r="AG164" s="2">
        <v>0</v>
      </c>
      <c r="AH164" t="s">
        <v>511</v>
      </c>
      <c r="AI164">
        <v>1005642</v>
      </c>
      <c r="AJ164">
        <v>115754</v>
      </c>
    </row>
    <row r="165" spans="1:36" x14ac:dyDescent="0.45">
      <c r="A165" t="s">
        <v>512</v>
      </c>
      <c r="B165" t="s">
        <v>27</v>
      </c>
      <c r="C165">
        <v>1828</v>
      </c>
      <c r="D165">
        <v>7219</v>
      </c>
      <c r="E165">
        <v>7829</v>
      </c>
      <c r="F165">
        <v>2089</v>
      </c>
      <c r="G165">
        <v>126</v>
      </c>
      <c r="H165">
        <v>757</v>
      </c>
      <c r="I165">
        <v>59</v>
      </c>
      <c r="J165">
        <v>0.289375259</v>
      </c>
      <c r="K165">
        <v>5.4924000000000001E-2</v>
      </c>
      <c r="L165">
        <v>6.8207944000000006E-2</v>
      </c>
      <c r="M165">
        <v>0.33268683700000001</v>
      </c>
      <c r="N165">
        <v>0.411275799</v>
      </c>
      <c r="O165">
        <v>0.74396263600000001</v>
      </c>
      <c r="P165">
        <v>0.33688033026581998</v>
      </c>
      <c r="Q165">
        <v>-22.731404715457298</v>
      </c>
      <c r="R165">
        <v>32</v>
      </c>
      <c r="S165">
        <v>35.604322854753697</v>
      </c>
      <c r="T165">
        <f t="shared" si="2"/>
        <v>3.1553065111980847</v>
      </c>
      <c r="U165">
        <v>97.553785186734501</v>
      </c>
      <c r="X165">
        <v>4.4094007913954503</v>
      </c>
      <c r="Y165">
        <v>120.17217195034</v>
      </c>
      <c r="Z165">
        <v>4.4094007913954503</v>
      </c>
      <c r="AB165">
        <v>107.80822583014201</v>
      </c>
      <c r="AC165">
        <v>98.128255224492705</v>
      </c>
      <c r="AD165">
        <v>99.683175663242594</v>
      </c>
      <c r="AE165">
        <v>0</v>
      </c>
      <c r="AF165" s="2">
        <v>1</v>
      </c>
      <c r="AG165" s="2">
        <v>0</v>
      </c>
      <c r="AH165" t="s">
        <v>512</v>
      </c>
      <c r="AI165">
        <v>1002987</v>
      </c>
      <c r="AJ165">
        <v>113052</v>
      </c>
    </row>
    <row r="166" spans="1:36" x14ac:dyDescent="0.45">
      <c r="A166" t="s">
        <v>513</v>
      </c>
      <c r="B166" t="s">
        <v>27</v>
      </c>
      <c r="C166">
        <v>1872</v>
      </c>
      <c r="D166">
        <v>6914</v>
      </c>
      <c r="E166">
        <v>7820</v>
      </c>
      <c r="F166">
        <v>1941</v>
      </c>
      <c r="G166">
        <v>90</v>
      </c>
      <c r="H166">
        <v>998</v>
      </c>
      <c r="I166">
        <v>125</v>
      </c>
      <c r="J166">
        <v>0.28073474100000001</v>
      </c>
      <c r="K166">
        <v>7.6214832999999996E-2</v>
      </c>
      <c r="L166">
        <v>7.0460358000000001E-2</v>
      </c>
      <c r="M166">
        <v>0.341149973</v>
      </c>
      <c r="N166">
        <v>0.40757882499999998</v>
      </c>
      <c r="O166">
        <v>0.74872879800000003</v>
      </c>
      <c r="P166">
        <v>0.35271797628079199</v>
      </c>
      <c r="Q166">
        <v>35.289850040178898</v>
      </c>
      <c r="R166">
        <v>80</v>
      </c>
      <c r="S166">
        <v>31.633591301896399</v>
      </c>
      <c r="T166">
        <f t="shared" si="2"/>
        <v>2.7375223242025726</v>
      </c>
      <c r="U166">
        <v>104.388576637098</v>
      </c>
      <c r="X166">
        <v>-10.0184618945932</v>
      </c>
      <c r="Y166">
        <v>9.7469143271446193</v>
      </c>
      <c r="Z166">
        <v>-10.0184618945932</v>
      </c>
      <c r="AB166">
        <v>99.892008496322603</v>
      </c>
      <c r="AC166">
        <v>97.9012499216566</v>
      </c>
      <c r="AD166">
        <v>107.030537704107</v>
      </c>
      <c r="AE166">
        <v>0</v>
      </c>
      <c r="AF166" s="2">
        <v>1</v>
      </c>
      <c r="AG166" s="2">
        <v>0</v>
      </c>
      <c r="AH166" t="s">
        <v>513</v>
      </c>
      <c r="AI166">
        <v>1010365</v>
      </c>
      <c r="AJ166">
        <v>120594</v>
      </c>
    </row>
    <row r="167" spans="1:36" x14ac:dyDescent="0.45">
      <c r="A167" t="s">
        <v>514</v>
      </c>
      <c r="B167" t="s">
        <v>27</v>
      </c>
      <c r="C167">
        <v>2059</v>
      </c>
      <c r="D167">
        <v>7290</v>
      </c>
      <c r="E167">
        <v>7815</v>
      </c>
      <c r="F167">
        <v>2043</v>
      </c>
      <c r="G167">
        <v>188</v>
      </c>
      <c r="H167">
        <v>909</v>
      </c>
      <c r="I167">
        <v>15</v>
      </c>
      <c r="J167">
        <v>0.28024691299999999</v>
      </c>
      <c r="K167">
        <v>3.9411387999999999E-2</v>
      </c>
      <c r="L167">
        <v>0.11452335199999999</v>
      </c>
      <c r="M167">
        <v>0.318561335</v>
      </c>
      <c r="N167">
        <v>0.42002743399999998</v>
      </c>
      <c r="O167">
        <v>0.73858876900000003</v>
      </c>
      <c r="P167">
        <v>0.31902041664793301</v>
      </c>
      <c r="Q167">
        <v>-79.245705927470794</v>
      </c>
      <c r="R167">
        <v>-42.261561036109903</v>
      </c>
      <c r="S167">
        <v>21.5596399375445</v>
      </c>
      <c r="T167">
        <f t="shared" si="2"/>
        <v>1.6962902719194797</v>
      </c>
      <c r="U167">
        <v>91.670079614850806</v>
      </c>
      <c r="V167">
        <v>-8.9352910015731997</v>
      </c>
      <c r="W167">
        <v>4.3962627760021098</v>
      </c>
      <c r="X167">
        <v>-62.965697685722198</v>
      </c>
      <c r="Y167">
        <v>94.153655260801301</v>
      </c>
      <c r="Z167">
        <v>-10.5116886892355</v>
      </c>
      <c r="AA167">
        <v>-33.699999429285498</v>
      </c>
      <c r="AB167">
        <v>105.925423227717</v>
      </c>
      <c r="AC167">
        <v>96.218769708613493</v>
      </c>
      <c r="AD167">
        <v>99.8729613552605</v>
      </c>
      <c r="AE167">
        <v>0</v>
      </c>
      <c r="AF167" s="2">
        <v>1</v>
      </c>
      <c r="AG167" s="2">
        <v>0</v>
      </c>
      <c r="AH167" t="s">
        <v>514</v>
      </c>
      <c r="AI167">
        <v>746</v>
      </c>
      <c r="AJ167">
        <v>150229</v>
      </c>
    </row>
    <row r="168" spans="1:36" x14ac:dyDescent="0.45">
      <c r="A168" t="s">
        <v>515</v>
      </c>
      <c r="B168" t="s">
        <v>27</v>
      </c>
      <c r="C168">
        <v>1879</v>
      </c>
      <c r="D168">
        <v>6491</v>
      </c>
      <c r="E168">
        <v>7814</v>
      </c>
      <c r="F168">
        <v>1905</v>
      </c>
      <c r="G168">
        <v>366</v>
      </c>
      <c r="H168">
        <v>1234</v>
      </c>
      <c r="I168">
        <v>86</v>
      </c>
      <c r="J168">
        <v>0.29348328400000001</v>
      </c>
      <c r="K168">
        <v>0.15369848899999999</v>
      </c>
      <c r="L168">
        <v>0.16636805700000001</v>
      </c>
      <c r="M168">
        <v>0.40604198600000002</v>
      </c>
      <c r="N168">
        <v>0.536897242</v>
      </c>
      <c r="O168">
        <v>0.94293922799999996</v>
      </c>
      <c r="P168">
        <v>0.40042471271874802</v>
      </c>
      <c r="Q168">
        <v>433.32669740576898</v>
      </c>
      <c r="R168">
        <v>-10.3607040569186</v>
      </c>
      <c r="S168">
        <v>55.9272494297104</v>
      </c>
      <c r="T168">
        <f t="shared" si="2"/>
        <v>4.8218277847861017</v>
      </c>
      <c r="U168">
        <v>143.77200185972799</v>
      </c>
      <c r="V168">
        <v>51.681958943605402</v>
      </c>
      <c r="W168">
        <v>1.5235101462656</v>
      </c>
      <c r="X168">
        <v>-11.637376952974501</v>
      </c>
      <c r="Y168">
        <v>-110.01881658285799</v>
      </c>
      <c r="Z168">
        <v>-6.9373769946978401</v>
      </c>
      <c r="AA168">
        <v>-8.7999999821185995</v>
      </c>
      <c r="AB168">
        <v>109.74438214008001</v>
      </c>
      <c r="AC168">
        <v>119.93017952000601</v>
      </c>
      <c r="AD168">
        <v>125.25979110483399</v>
      </c>
      <c r="AE168">
        <v>0</v>
      </c>
      <c r="AF168" s="2">
        <v>1</v>
      </c>
      <c r="AG168" s="2">
        <v>0</v>
      </c>
      <c r="AH168" t="s">
        <v>515</v>
      </c>
      <c r="AI168">
        <v>548</v>
      </c>
      <c r="AJ168">
        <v>204020</v>
      </c>
    </row>
    <row r="169" spans="1:36" x14ac:dyDescent="0.45">
      <c r="A169" t="s">
        <v>516</v>
      </c>
      <c r="B169" t="s">
        <v>27</v>
      </c>
      <c r="C169">
        <v>1977</v>
      </c>
      <c r="D169">
        <v>7023</v>
      </c>
      <c r="E169">
        <v>7812</v>
      </c>
      <c r="F169">
        <v>1925</v>
      </c>
      <c r="G169">
        <v>348</v>
      </c>
      <c r="H169">
        <v>1239</v>
      </c>
      <c r="I169">
        <v>51</v>
      </c>
      <c r="J169">
        <v>0.27409938700000003</v>
      </c>
      <c r="K169">
        <v>8.5253456000000005E-2</v>
      </c>
      <c r="L169">
        <v>0.181643625</v>
      </c>
      <c r="M169">
        <v>0.33845562800000001</v>
      </c>
      <c r="N169">
        <v>0.47985191500000002</v>
      </c>
      <c r="O169">
        <v>0.81830754299999997</v>
      </c>
      <c r="P169">
        <v>0.360346819624627</v>
      </c>
      <c r="Q169">
        <v>234.06484257045901</v>
      </c>
      <c r="R169">
        <v>37</v>
      </c>
      <c r="S169">
        <v>47.106565970509699</v>
      </c>
      <c r="T169">
        <f t="shared" si="2"/>
        <v>3.8600220977352411</v>
      </c>
      <c r="U169">
        <v>126.066994264001</v>
      </c>
      <c r="V169">
        <v>27.750126451253799</v>
      </c>
      <c r="W169">
        <v>-2.17814271349642</v>
      </c>
      <c r="X169">
        <v>-0.81740214224555496</v>
      </c>
      <c r="Y169">
        <v>-39.733167700469401</v>
      </c>
      <c r="Z169">
        <v>-0.81740214224555496</v>
      </c>
      <c r="AB169">
        <v>103.840887657552</v>
      </c>
      <c r="AC169">
        <v>102.313614370916</v>
      </c>
      <c r="AD169">
        <v>123.790801489058</v>
      </c>
      <c r="AE169">
        <v>0</v>
      </c>
      <c r="AF169" s="2">
        <v>1</v>
      </c>
      <c r="AG169" s="2">
        <v>0</v>
      </c>
      <c r="AH169" t="s">
        <v>516</v>
      </c>
      <c r="AI169">
        <v>1004250</v>
      </c>
      <c r="AJ169">
        <v>114333</v>
      </c>
    </row>
    <row r="170" spans="1:36" x14ac:dyDescent="0.45">
      <c r="A170" t="s">
        <v>517</v>
      </c>
      <c r="B170" t="s">
        <v>27</v>
      </c>
      <c r="C170">
        <v>2042</v>
      </c>
      <c r="D170">
        <v>6681</v>
      </c>
      <c r="E170">
        <v>7810</v>
      </c>
      <c r="F170">
        <v>1776</v>
      </c>
      <c r="G170">
        <v>339</v>
      </c>
      <c r="H170">
        <v>1187</v>
      </c>
      <c r="I170">
        <v>20</v>
      </c>
      <c r="J170">
        <v>0.26582846799999998</v>
      </c>
      <c r="K170">
        <v>0.128169014</v>
      </c>
      <c r="L170">
        <v>0.15697823299999999</v>
      </c>
      <c r="M170">
        <v>0.36052935800000002</v>
      </c>
      <c r="N170">
        <v>0.461757221</v>
      </c>
      <c r="O170">
        <v>0.82228657900000002</v>
      </c>
      <c r="P170">
        <v>0.36481151378982901</v>
      </c>
      <c r="Q170">
        <v>294.220069291107</v>
      </c>
      <c r="R170">
        <v>-11</v>
      </c>
      <c r="S170">
        <v>44.055092146992401</v>
      </c>
      <c r="T170">
        <f t="shared" si="2"/>
        <v>3.4950660763040005</v>
      </c>
      <c r="U170">
        <v>133.67213483890501</v>
      </c>
      <c r="V170">
        <v>4.2976696342229799</v>
      </c>
      <c r="W170">
        <v>1.0756751053459701</v>
      </c>
      <c r="X170">
        <v>-1.8833890020614401</v>
      </c>
      <c r="Y170">
        <v>-117.40280022472101</v>
      </c>
      <c r="Z170">
        <v>-1.8833890020614401</v>
      </c>
      <c r="AB170">
        <v>105.112208022079</v>
      </c>
      <c r="AC170">
        <v>111.686570869468</v>
      </c>
      <c r="AD170">
        <v>121.461853784052</v>
      </c>
      <c r="AE170">
        <v>0</v>
      </c>
      <c r="AF170" s="2">
        <v>1</v>
      </c>
      <c r="AG170" s="2">
        <v>0</v>
      </c>
      <c r="AH170" t="s">
        <v>517</v>
      </c>
      <c r="AI170">
        <v>1010482</v>
      </c>
      <c r="AJ170">
        <v>120719</v>
      </c>
    </row>
    <row r="171" spans="1:36" x14ac:dyDescent="0.45">
      <c r="A171" t="s">
        <v>518</v>
      </c>
      <c r="B171" t="s">
        <v>27</v>
      </c>
      <c r="C171">
        <v>1988</v>
      </c>
      <c r="D171">
        <v>7067</v>
      </c>
      <c r="E171">
        <v>7797</v>
      </c>
      <c r="F171">
        <v>1782</v>
      </c>
      <c r="G171">
        <v>324</v>
      </c>
      <c r="H171">
        <v>1070</v>
      </c>
      <c r="I171">
        <v>28</v>
      </c>
      <c r="J171">
        <v>0.25215791700000001</v>
      </c>
      <c r="K171">
        <v>7.8491726999999997E-2</v>
      </c>
      <c r="L171">
        <v>0.195844555</v>
      </c>
      <c r="M171">
        <v>0.31270903</v>
      </c>
      <c r="N171">
        <v>0.44049808899999998</v>
      </c>
      <c r="O171">
        <v>0.75320711900000004</v>
      </c>
      <c r="P171">
        <v>0.33247314703445902</v>
      </c>
      <c r="Q171">
        <v>45.129086950198797</v>
      </c>
      <c r="R171">
        <v>39</v>
      </c>
      <c r="S171">
        <v>43.4211819137509</v>
      </c>
      <c r="T171">
        <f t="shared" si="2"/>
        <v>3.5383458098730616</v>
      </c>
      <c r="U171">
        <v>104.956547732546</v>
      </c>
      <c r="V171">
        <v>-6.0093248765915597</v>
      </c>
      <c r="W171">
        <v>-12.9043438315115</v>
      </c>
      <c r="X171">
        <v>-10.247185792904901</v>
      </c>
      <c r="Y171">
        <v>128.50670871138499</v>
      </c>
      <c r="Z171">
        <v>-10.247185792904901</v>
      </c>
      <c r="AB171">
        <v>95.701451877439396</v>
      </c>
      <c r="AC171">
        <v>95.077560474531793</v>
      </c>
      <c r="AD171">
        <v>110.768934899066</v>
      </c>
      <c r="AE171">
        <v>0</v>
      </c>
      <c r="AF171" s="2">
        <v>1</v>
      </c>
      <c r="AG171" s="2">
        <v>0</v>
      </c>
      <c r="AH171" t="s">
        <v>518</v>
      </c>
      <c r="AI171">
        <v>1010021</v>
      </c>
      <c r="AJ171">
        <v>120248</v>
      </c>
    </row>
    <row r="172" spans="1:36" x14ac:dyDescent="0.45">
      <c r="A172" t="s">
        <v>519</v>
      </c>
      <c r="B172" t="s">
        <v>27</v>
      </c>
      <c r="C172">
        <v>2024</v>
      </c>
      <c r="D172">
        <v>6957</v>
      </c>
      <c r="E172">
        <v>7782</v>
      </c>
      <c r="F172">
        <v>1982</v>
      </c>
      <c r="G172">
        <v>214</v>
      </c>
      <c r="H172">
        <v>1071</v>
      </c>
      <c r="I172">
        <v>54</v>
      </c>
      <c r="J172">
        <v>0.28489291300000003</v>
      </c>
      <c r="K172">
        <v>8.6224620000000002E-2</v>
      </c>
      <c r="L172">
        <v>0.150089951</v>
      </c>
      <c r="M172">
        <v>0.346628924</v>
      </c>
      <c r="N172">
        <v>0.44286330299999999</v>
      </c>
      <c r="O172">
        <v>0.78949222699999999</v>
      </c>
      <c r="P172">
        <v>0.34292117730959498</v>
      </c>
      <c r="Q172">
        <v>69.4672224737063</v>
      </c>
      <c r="R172">
        <v>3.7104558348655701</v>
      </c>
      <c r="S172">
        <v>22.0413679930891</v>
      </c>
      <c r="T172">
        <f t="shared" si="2"/>
        <v>1.7641806397630602</v>
      </c>
      <c r="U172">
        <v>107.071104958384</v>
      </c>
      <c r="V172">
        <v>5.9434868954122004</v>
      </c>
      <c r="W172">
        <v>-0.76163400262263303</v>
      </c>
      <c r="X172">
        <v>-5.7064743460359697</v>
      </c>
      <c r="Y172">
        <v>-100.241418689489</v>
      </c>
      <c r="Z172">
        <v>-2.9064744533243299</v>
      </c>
      <c r="AA172">
        <v>-1.59999987483024</v>
      </c>
      <c r="AB172">
        <v>105.300584090416</v>
      </c>
      <c r="AC172">
        <v>102.13546758696</v>
      </c>
      <c r="AD172">
        <v>103.391933480801</v>
      </c>
      <c r="AE172">
        <v>0</v>
      </c>
      <c r="AF172" s="2">
        <v>1</v>
      </c>
      <c r="AG172" s="2">
        <v>0</v>
      </c>
      <c r="AH172" t="s">
        <v>519</v>
      </c>
      <c r="AI172">
        <v>131</v>
      </c>
      <c r="AJ172">
        <v>112559</v>
      </c>
    </row>
    <row r="173" spans="1:36" x14ac:dyDescent="0.45">
      <c r="A173" t="s">
        <v>520</v>
      </c>
      <c r="B173" t="s">
        <v>27</v>
      </c>
      <c r="C173">
        <v>1848</v>
      </c>
      <c r="D173">
        <v>6978</v>
      </c>
      <c r="E173">
        <v>7745</v>
      </c>
      <c r="F173">
        <v>2156</v>
      </c>
      <c r="G173">
        <v>294</v>
      </c>
      <c r="H173">
        <v>1236</v>
      </c>
      <c r="I173">
        <v>94</v>
      </c>
      <c r="J173">
        <v>0.308971051</v>
      </c>
      <c r="K173">
        <v>8.4054227999999995E-2</v>
      </c>
      <c r="L173">
        <v>0.110006455</v>
      </c>
      <c r="M173">
        <v>0.36852306400000001</v>
      </c>
      <c r="N173">
        <v>0.50243622799999998</v>
      </c>
      <c r="O173">
        <v>0.870959292</v>
      </c>
      <c r="P173">
        <v>0.37485988878606402</v>
      </c>
      <c r="Q173">
        <v>257.72264342776202</v>
      </c>
      <c r="R173">
        <v>-36.199242889881099</v>
      </c>
      <c r="S173">
        <v>36.6885429872125</v>
      </c>
      <c r="T173">
        <f t="shared" si="2"/>
        <v>3.2162034436842131</v>
      </c>
      <c r="U173">
        <v>126.38380183230601</v>
      </c>
      <c r="V173">
        <v>16.5053362865</v>
      </c>
      <c r="W173">
        <v>-0.83175492951366403</v>
      </c>
      <c r="X173">
        <v>-28.554040174276398</v>
      </c>
      <c r="Y173">
        <v>-121.097509145736</v>
      </c>
      <c r="Z173">
        <v>-5.6540397510834701</v>
      </c>
      <c r="AA173">
        <v>-12.100000582635399</v>
      </c>
      <c r="AB173">
        <v>114.715829164121</v>
      </c>
      <c r="AC173">
        <v>109.298983108298</v>
      </c>
      <c r="AD173">
        <v>117.11595971164201</v>
      </c>
      <c r="AE173">
        <v>0</v>
      </c>
      <c r="AF173" s="2">
        <v>1</v>
      </c>
      <c r="AG173" s="2">
        <v>0</v>
      </c>
      <c r="AH173" t="s">
        <v>520</v>
      </c>
      <c r="AI173">
        <v>248</v>
      </c>
      <c r="AJ173">
        <v>120044</v>
      </c>
    </row>
    <row r="174" spans="1:36" x14ac:dyDescent="0.45">
      <c r="A174" t="s">
        <v>521</v>
      </c>
      <c r="B174" t="s">
        <v>27</v>
      </c>
      <c r="C174">
        <v>1818</v>
      </c>
      <c r="D174">
        <v>7064</v>
      </c>
      <c r="E174">
        <v>7741</v>
      </c>
      <c r="F174">
        <v>1929</v>
      </c>
      <c r="G174">
        <v>71</v>
      </c>
      <c r="H174">
        <v>984</v>
      </c>
      <c r="I174">
        <v>302</v>
      </c>
      <c r="J174">
        <v>0.27307474500000001</v>
      </c>
      <c r="K174">
        <v>6.1103216000000002E-2</v>
      </c>
      <c r="L174">
        <v>6.3351094999999996E-2</v>
      </c>
      <c r="M174">
        <v>0.32505257599999998</v>
      </c>
      <c r="N174">
        <v>0.35985277399999999</v>
      </c>
      <c r="O174">
        <v>0.68490534999999997</v>
      </c>
      <c r="P174">
        <v>0.32781882584095001</v>
      </c>
      <c r="Q174">
        <v>-125.71591641132601</v>
      </c>
      <c r="R174">
        <v>88</v>
      </c>
      <c r="S174">
        <v>23.518647793727499</v>
      </c>
      <c r="T174">
        <f t="shared" si="2"/>
        <v>2.0957210905301733</v>
      </c>
      <c r="U174">
        <v>86.403410167064706</v>
      </c>
      <c r="X174">
        <v>-3.1264387071132597E-2</v>
      </c>
      <c r="Y174">
        <v>100.60000380128599</v>
      </c>
      <c r="Z174">
        <v>-3.1264387071132597E-2</v>
      </c>
      <c r="AB174">
        <v>97.488306108900801</v>
      </c>
      <c r="AC174">
        <v>94.046617911586097</v>
      </c>
      <c r="AD174">
        <v>96.425672322274494</v>
      </c>
      <c r="AE174">
        <v>0</v>
      </c>
      <c r="AF174" s="2">
        <v>1</v>
      </c>
      <c r="AG174" s="2">
        <v>0</v>
      </c>
      <c r="AH174" t="s">
        <v>521</v>
      </c>
      <c r="AI174">
        <v>1007786</v>
      </c>
      <c r="AJ174">
        <v>117959</v>
      </c>
    </row>
    <row r="175" spans="1:36" x14ac:dyDescent="0.45">
      <c r="A175" t="s">
        <v>522</v>
      </c>
      <c r="B175" t="s">
        <v>27</v>
      </c>
      <c r="C175">
        <v>1999</v>
      </c>
      <c r="D175">
        <v>7223</v>
      </c>
      <c r="E175">
        <v>7739</v>
      </c>
      <c r="F175">
        <v>2121</v>
      </c>
      <c r="G175">
        <v>153</v>
      </c>
      <c r="H175">
        <v>1052</v>
      </c>
      <c r="I175">
        <v>136</v>
      </c>
      <c r="J175">
        <v>0.29364529900000003</v>
      </c>
      <c r="K175">
        <v>4.9231166E-2</v>
      </c>
      <c r="L175">
        <v>9.7428608E-2</v>
      </c>
      <c r="M175">
        <v>0.328920041</v>
      </c>
      <c r="N175">
        <v>0.40454104899999999</v>
      </c>
      <c r="O175">
        <v>0.73346109000000004</v>
      </c>
      <c r="P175">
        <v>0.32686543054912798</v>
      </c>
      <c r="Q175">
        <v>66.234972851050699</v>
      </c>
      <c r="R175">
        <v>-35</v>
      </c>
      <c r="S175">
        <v>19.858774936676799</v>
      </c>
      <c r="T175">
        <f t="shared" si="2"/>
        <v>1.6093654525971193</v>
      </c>
      <c r="U175">
        <v>107.337125539044</v>
      </c>
      <c r="V175">
        <v>2.6190197486430402</v>
      </c>
      <c r="W175">
        <v>1.5734366484164899</v>
      </c>
      <c r="X175">
        <v>6.8748013198273803</v>
      </c>
      <c r="Y175">
        <v>-138.41545031964699</v>
      </c>
      <c r="Z175">
        <v>6.8748013198273803</v>
      </c>
      <c r="AB175">
        <v>113.289589995301</v>
      </c>
      <c r="AC175">
        <v>101.03092895882</v>
      </c>
      <c r="AD175">
        <v>104.543892791998</v>
      </c>
      <c r="AE175">
        <v>0</v>
      </c>
      <c r="AF175" s="2">
        <v>1</v>
      </c>
      <c r="AG175" s="2">
        <v>0</v>
      </c>
      <c r="AH175" t="s">
        <v>522</v>
      </c>
      <c r="AI175">
        <v>1003084</v>
      </c>
      <c r="AJ175">
        <v>113112</v>
      </c>
    </row>
    <row r="176" spans="1:36" x14ac:dyDescent="0.45">
      <c r="A176" t="s">
        <v>523</v>
      </c>
      <c r="B176" t="s">
        <v>27</v>
      </c>
      <c r="C176">
        <v>1834</v>
      </c>
      <c r="D176">
        <v>6499</v>
      </c>
      <c r="E176">
        <v>7737</v>
      </c>
      <c r="F176">
        <v>1661</v>
      </c>
      <c r="G176">
        <v>210</v>
      </c>
      <c r="H176">
        <v>761</v>
      </c>
      <c r="I176">
        <v>315</v>
      </c>
      <c r="J176">
        <v>0.255577781</v>
      </c>
      <c r="K176">
        <v>0.1240791</v>
      </c>
      <c r="L176">
        <v>0.15380638399999999</v>
      </c>
      <c r="M176">
        <v>0.36212971399999999</v>
      </c>
      <c r="N176">
        <v>0.42514232899999999</v>
      </c>
      <c r="O176">
        <v>0.78727204299999998</v>
      </c>
      <c r="P176">
        <v>0.34990876945992699</v>
      </c>
      <c r="Q176">
        <v>110.954514963633</v>
      </c>
      <c r="R176">
        <v>-28.5317752361297</v>
      </c>
      <c r="S176">
        <v>32.624818790801498</v>
      </c>
      <c r="T176">
        <f t="shared" si="2"/>
        <v>2.8817996968974064</v>
      </c>
      <c r="U176">
        <v>110.576887564274</v>
      </c>
      <c r="V176">
        <v>8.2818799279630095</v>
      </c>
      <c r="W176">
        <v>-2.3084516608043302</v>
      </c>
      <c r="X176">
        <v>19.674321753685899</v>
      </c>
      <c r="Y176">
        <v>-58.606650263071003</v>
      </c>
      <c r="Z176">
        <v>20.174321753685899</v>
      </c>
      <c r="AA176">
        <v>0.19999998807907099</v>
      </c>
      <c r="AB176">
        <v>95.014399014675206</v>
      </c>
      <c r="AC176">
        <v>106.68849823832301</v>
      </c>
      <c r="AD176">
        <v>100.833756160353</v>
      </c>
      <c r="AE176">
        <v>0</v>
      </c>
      <c r="AF176" s="2">
        <v>1</v>
      </c>
      <c r="AG176" s="2">
        <v>0</v>
      </c>
      <c r="AH176" t="s">
        <v>523</v>
      </c>
      <c r="AI176">
        <v>364</v>
      </c>
      <c r="AJ176">
        <v>110229</v>
      </c>
    </row>
    <row r="177" spans="1:36" x14ac:dyDescent="0.45">
      <c r="A177" t="s">
        <v>524</v>
      </c>
      <c r="B177" t="s">
        <v>52</v>
      </c>
      <c r="C177">
        <v>1881</v>
      </c>
      <c r="D177">
        <v>6650</v>
      </c>
      <c r="E177">
        <v>7736</v>
      </c>
      <c r="F177">
        <v>1803</v>
      </c>
      <c r="G177">
        <v>160</v>
      </c>
      <c r="H177">
        <v>758</v>
      </c>
      <c r="I177">
        <v>233</v>
      </c>
      <c r="J177">
        <v>0.27112781899999999</v>
      </c>
      <c r="K177">
        <v>0.120734229</v>
      </c>
      <c r="L177">
        <v>9.1649431000000003E-2</v>
      </c>
      <c r="M177">
        <v>0.36006248299999999</v>
      </c>
      <c r="N177">
        <v>0.40375939799999999</v>
      </c>
      <c r="O177">
        <v>0.76382188100000004</v>
      </c>
      <c r="P177">
        <v>0.347084346916057</v>
      </c>
      <c r="Q177">
        <v>191.64925116516301</v>
      </c>
      <c r="R177">
        <v>36</v>
      </c>
      <c r="S177">
        <v>41.0085766175686</v>
      </c>
      <c r="T177">
        <f t="shared" si="2"/>
        <v>3.5318391345274396</v>
      </c>
      <c r="U177">
        <v>122.832578406789</v>
      </c>
      <c r="V177">
        <v>7.9613375663757298</v>
      </c>
      <c r="W177">
        <v>1.1035511692415101</v>
      </c>
      <c r="X177">
        <v>4.28690711548915</v>
      </c>
      <c r="Y177">
        <v>-54.027295917272497</v>
      </c>
      <c r="Z177">
        <v>4.28690711548915</v>
      </c>
      <c r="AB177">
        <v>106.43285685986601</v>
      </c>
      <c r="AC177">
        <v>111.250680763616</v>
      </c>
      <c r="AD177">
        <v>107.15064467336001</v>
      </c>
      <c r="AE177">
        <v>0</v>
      </c>
      <c r="AF177" s="2">
        <v>1</v>
      </c>
      <c r="AG177" s="2">
        <v>0</v>
      </c>
      <c r="AH177" t="s">
        <v>524</v>
      </c>
      <c r="AI177">
        <v>1013890</v>
      </c>
      <c r="AJ177">
        <v>124186</v>
      </c>
    </row>
    <row r="178" spans="1:36" x14ac:dyDescent="0.45">
      <c r="A178" t="s">
        <v>525</v>
      </c>
      <c r="B178" t="s">
        <v>52</v>
      </c>
      <c r="C178">
        <v>1785</v>
      </c>
      <c r="D178">
        <v>7003</v>
      </c>
      <c r="E178">
        <v>7722</v>
      </c>
      <c r="F178">
        <v>2153</v>
      </c>
      <c r="G178">
        <v>222</v>
      </c>
      <c r="H178">
        <v>1099</v>
      </c>
      <c r="I178">
        <v>14</v>
      </c>
      <c r="J178">
        <v>0.307439668</v>
      </c>
      <c r="K178">
        <v>7.6146075999999993E-2</v>
      </c>
      <c r="L178">
        <v>5.7498056999999998E-2</v>
      </c>
      <c r="M178">
        <v>0.358329008</v>
      </c>
      <c r="N178">
        <v>0.47136941300000001</v>
      </c>
      <c r="O178">
        <v>0.82969842100000002</v>
      </c>
      <c r="P178">
        <v>0.36102377926774298</v>
      </c>
      <c r="Q178">
        <v>221.05936922272801</v>
      </c>
      <c r="R178">
        <v>32</v>
      </c>
      <c r="S178">
        <v>40.748417869674498</v>
      </c>
      <c r="T178">
        <f t="shared" si="2"/>
        <v>3.6981757394326435</v>
      </c>
      <c r="U178">
        <v>123.776357870889</v>
      </c>
      <c r="V178">
        <v>22.836221933364801</v>
      </c>
      <c r="W178">
        <v>3.0079832638253299</v>
      </c>
      <c r="X178">
        <v>-2.6864138877717698</v>
      </c>
      <c r="Y178">
        <v>-75.860279455780898</v>
      </c>
      <c r="Z178">
        <v>-2.6864138877717698</v>
      </c>
      <c r="AB178">
        <v>116.934186439084</v>
      </c>
      <c r="AC178">
        <v>108.382625964505</v>
      </c>
      <c r="AD178">
        <v>117.074205307037</v>
      </c>
      <c r="AE178">
        <v>0</v>
      </c>
      <c r="AF178" s="2">
        <v>1</v>
      </c>
      <c r="AG178" s="2">
        <v>0</v>
      </c>
      <c r="AH178" t="s">
        <v>525</v>
      </c>
      <c r="AI178">
        <v>1008261</v>
      </c>
      <c r="AJ178">
        <v>118443</v>
      </c>
    </row>
    <row r="179" spans="1:36" x14ac:dyDescent="0.45">
      <c r="A179" t="s">
        <v>526</v>
      </c>
      <c r="B179" t="s">
        <v>27</v>
      </c>
      <c r="C179">
        <v>2002</v>
      </c>
      <c r="D179">
        <v>6780</v>
      </c>
      <c r="E179">
        <v>7720</v>
      </c>
      <c r="F179">
        <v>1981</v>
      </c>
      <c r="G179">
        <v>251</v>
      </c>
      <c r="H179">
        <v>1005</v>
      </c>
      <c r="I179">
        <v>115</v>
      </c>
      <c r="J179">
        <v>0.29218288999999997</v>
      </c>
      <c r="K179">
        <v>8.9378237999999999E-2</v>
      </c>
      <c r="L179">
        <v>9.3393781999999995E-2</v>
      </c>
      <c r="M179">
        <v>0.364875595</v>
      </c>
      <c r="N179">
        <v>0.47020648900000001</v>
      </c>
      <c r="O179">
        <v>0.83508208399999995</v>
      </c>
      <c r="P179">
        <v>0.38842748641147301</v>
      </c>
      <c r="Q179">
        <v>209.40331623021399</v>
      </c>
      <c r="R179">
        <v>-34</v>
      </c>
      <c r="S179">
        <v>36.853880649672298</v>
      </c>
      <c r="T179">
        <f t="shared" si="2"/>
        <v>2.9821821504729833</v>
      </c>
      <c r="U179">
        <v>121.52360930133599</v>
      </c>
      <c r="X179">
        <v>-22.111440669628699</v>
      </c>
      <c r="Y179">
        <v>-87.623456299304905</v>
      </c>
      <c r="Z179">
        <v>-22.111440669628699</v>
      </c>
      <c r="AB179">
        <v>104.25542270778701</v>
      </c>
      <c r="AC179">
        <v>107.77402921211799</v>
      </c>
      <c r="AD179">
        <v>122.55861129031599</v>
      </c>
      <c r="AE179">
        <v>0</v>
      </c>
      <c r="AF179" s="2">
        <v>1</v>
      </c>
      <c r="AG179" s="2">
        <v>0</v>
      </c>
      <c r="AH179" t="s">
        <v>526</v>
      </c>
      <c r="AI179">
        <v>1013981</v>
      </c>
      <c r="AJ179">
        <v>124310</v>
      </c>
    </row>
    <row r="180" spans="1:36" x14ac:dyDescent="0.45">
      <c r="A180" t="s">
        <v>527</v>
      </c>
      <c r="B180" t="s">
        <v>27</v>
      </c>
      <c r="C180">
        <v>1908</v>
      </c>
      <c r="D180">
        <v>6730</v>
      </c>
      <c r="E180">
        <v>7718</v>
      </c>
      <c r="F180">
        <v>1862</v>
      </c>
      <c r="G180">
        <v>252</v>
      </c>
      <c r="H180">
        <v>1043</v>
      </c>
      <c r="I180">
        <v>127</v>
      </c>
      <c r="J180">
        <v>0.27667161899999998</v>
      </c>
      <c r="K180">
        <v>0.111686965</v>
      </c>
      <c r="L180">
        <v>0.10896605299999999</v>
      </c>
      <c r="M180">
        <v>0.35727272700000001</v>
      </c>
      <c r="N180">
        <v>0.44472511100000001</v>
      </c>
      <c r="O180">
        <v>0.80199783800000002</v>
      </c>
      <c r="P180">
        <v>0.359154886231492</v>
      </c>
      <c r="Q180">
        <v>207.19831158207</v>
      </c>
      <c r="R180">
        <v>-96</v>
      </c>
      <c r="S180">
        <v>32.600912910145603</v>
      </c>
      <c r="T180">
        <f t="shared" si="2"/>
        <v>2.7680020395406641</v>
      </c>
      <c r="U180">
        <v>124.445346809521</v>
      </c>
      <c r="V180">
        <v>14.398803964257199</v>
      </c>
      <c r="W180">
        <v>3.7680992914171401</v>
      </c>
      <c r="X180">
        <v>-1.34455416382115</v>
      </c>
      <c r="Y180">
        <v>-156.56650531291899</v>
      </c>
      <c r="Z180">
        <v>-1.34455416382115</v>
      </c>
      <c r="AB180">
        <v>106.531156293343</v>
      </c>
      <c r="AC180">
        <v>108.616081197293</v>
      </c>
      <c r="AD180">
        <v>116.085145789443</v>
      </c>
      <c r="AE180">
        <v>0</v>
      </c>
      <c r="AF180" s="2">
        <v>1</v>
      </c>
      <c r="AG180" s="2">
        <v>0</v>
      </c>
      <c r="AH180" t="s">
        <v>527</v>
      </c>
      <c r="AI180">
        <v>1009338</v>
      </c>
      <c r="AJ180">
        <v>119535</v>
      </c>
    </row>
    <row r="181" spans="1:36" x14ac:dyDescent="0.45">
      <c r="A181" t="s">
        <v>528</v>
      </c>
      <c r="B181" t="s">
        <v>27</v>
      </c>
      <c r="C181">
        <v>2030</v>
      </c>
      <c r="D181">
        <v>6754</v>
      </c>
      <c r="E181">
        <v>7701</v>
      </c>
      <c r="F181">
        <v>1977</v>
      </c>
      <c r="G181">
        <v>95</v>
      </c>
      <c r="H181">
        <v>920</v>
      </c>
      <c r="I181">
        <v>65</v>
      </c>
      <c r="J181">
        <v>0.29271542699999997</v>
      </c>
      <c r="K181">
        <v>0.10647967699999999</v>
      </c>
      <c r="L181">
        <v>7.7652252000000005E-2</v>
      </c>
      <c r="M181">
        <v>0.37230688299999998</v>
      </c>
      <c r="N181">
        <v>0.41560556700000001</v>
      </c>
      <c r="O181">
        <v>0.78791244999999999</v>
      </c>
      <c r="P181">
        <v>0.37017047707494499</v>
      </c>
      <c r="Q181">
        <v>175.05111633997899</v>
      </c>
      <c r="R181">
        <v>-25</v>
      </c>
      <c r="S181">
        <v>34.6662434736322</v>
      </c>
      <c r="T181">
        <f t="shared" si="2"/>
        <v>2.7664686909992198</v>
      </c>
      <c r="U181">
        <v>119.03963262604501</v>
      </c>
      <c r="X181">
        <v>7.4909948394633803</v>
      </c>
      <c r="Y181">
        <v>-97.803918406367302</v>
      </c>
      <c r="Z181">
        <v>7.4909948394633803</v>
      </c>
      <c r="AB181">
        <v>108.11894009439099</v>
      </c>
      <c r="AC181">
        <v>109.70109998016299</v>
      </c>
      <c r="AD181">
        <v>107.70746913795</v>
      </c>
      <c r="AE181">
        <v>0</v>
      </c>
      <c r="AF181" s="2">
        <v>1</v>
      </c>
      <c r="AG181" s="2">
        <v>0</v>
      </c>
      <c r="AH181" t="s">
        <v>528</v>
      </c>
      <c r="AI181">
        <v>1002093</v>
      </c>
      <c r="AJ181">
        <v>112146</v>
      </c>
    </row>
    <row r="182" spans="1:36" x14ac:dyDescent="0.45">
      <c r="A182" t="s">
        <v>529</v>
      </c>
      <c r="B182" t="s">
        <v>27</v>
      </c>
      <c r="C182">
        <v>2017</v>
      </c>
      <c r="D182">
        <v>6964</v>
      </c>
      <c r="E182">
        <v>7696</v>
      </c>
      <c r="F182">
        <v>1913</v>
      </c>
      <c r="G182">
        <v>138</v>
      </c>
      <c r="H182">
        <v>775</v>
      </c>
      <c r="I182">
        <v>329</v>
      </c>
      <c r="J182">
        <v>0.27469844900000001</v>
      </c>
      <c r="K182">
        <v>7.9002079000000003E-2</v>
      </c>
      <c r="L182">
        <v>0.104859667</v>
      </c>
      <c r="M182">
        <v>0.33254994100000002</v>
      </c>
      <c r="N182">
        <v>0.39517518600000001</v>
      </c>
      <c r="O182">
        <v>0.72772512700000003</v>
      </c>
      <c r="P182">
        <v>0.32960283523187101</v>
      </c>
      <c r="Q182">
        <v>29.0575020539044</v>
      </c>
      <c r="R182">
        <v>-43</v>
      </c>
      <c r="S182">
        <v>21.024993071321401</v>
      </c>
      <c r="T182">
        <f t="shared" si="2"/>
        <v>1.6886707375082135</v>
      </c>
      <c r="U182">
        <v>103.242614641961</v>
      </c>
      <c r="V182">
        <v>8.1599164679646492</v>
      </c>
      <c r="W182">
        <v>1.9768586570712401</v>
      </c>
      <c r="X182">
        <v>16.3128947808436</v>
      </c>
      <c r="Y182">
        <v>-90.535376593936206</v>
      </c>
      <c r="Z182">
        <v>16.3128947808436</v>
      </c>
      <c r="AB182">
        <v>106.908254239103</v>
      </c>
      <c r="AC182">
        <v>101.666614861076</v>
      </c>
      <c r="AD182">
        <v>103.504056579785</v>
      </c>
      <c r="AE182">
        <v>0</v>
      </c>
      <c r="AF182" s="2">
        <v>1</v>
      </c>
      <c r="AG182" s="2">
        <v>0</v>
      </c>
      <c r="AH182" t="s">
        <v>529</v>
      </c>
      <c r="AI182">
        <v>1001937</v>
      </c>
      <c r="AJ182">
        <v>111981</v>
      </c>
    </row>
    <row r="183" spans="1:36" x14ac:dyDescent="0.45">
      <c r="A183" t="s">
        <v>530</v>
      </c>
      <c r="B183" t="s">
        <v>27</v>
      </c>
      <c r="C183">
        <v>1923</v>
      </c>
      <c r="D183">
        <v>6688</v>
      </c>
      <c r="E183">
        <v>7685</v>
      </c>
      <c r="F183">
        <v>1931</v>
      </c>
      <c r="G183">
        <v>27</v>
      </c>
      <c r="H183">
        <v>934</v>
      </c>
      <c r="I183">
        <v>165</v>
      </c>
      <c r="J183">
        <v>0.288726076</v>
      </c>
      <c r="K183">
        <v>8.5100844999999994E-2</v>
      </c>
      <c r="L183">
        <v>4.7220361000000002E-2</v>
      </c>
      <c r="M183">
        <v>0.35489557900000002</v>
      </c>
      <c r="N183">
        <v>0.384419856</v>
      </c>
      <c r="O183">
        <v>0.73931543499999997</v>
      </c>
      <c r="P183">
        <v>0.35494974688815001</v>
      </c>
      <c r="Q183">
        <v>89.380093274166299</v>
      </c>
      <c r="R183">
        <v>44</v>
      </c>
      <c r="S183">
        <v>45.217751706756403</v>
      </c>
      <c r="T183">
        <f t="shared" si="2"/>
        <v>3.8092957756081836</v>
      </c>
      <c r="U183">
        <v>110.482625094246</v>
      </c>
      <c r="X183">
        <v>-21.771531136939299</v>
      </c>
      <c r="Y183">
        <v>95.604937903582993</v>
      </c>
      <c r="Z183">
        <v>-21.771531136939299</v>
      </c>
      <c r="AB183">
        <v>106.534801969249</v>
      </c>
      <c r="AC183">
        <v>104.245509380127</v>
      </c>
      <c r="AD183">
        <v>106.731095666255</v>
      </c>
      <c r="AE183">
        <v>0</v>
      </c>
      <c r="AF183" s="2">
        <v>1</v>
      </c>
      <c r="AG183" s="2">
        <v>0</v>
      </c>
      <c r="AH183" t="s">
        <v>530</v>
      </c>
      <c r="AI183">
        <v>1004528</v>
      </c>
      <c r="AJ183">
        <v>114617</v>
      </c>
    </row>
    <row r="184" spans="1:36" x14ac:dyDescent="0.45">
      <c r="A184" t="s">
        <v>531</v>
      </c>
      <c r="B184" t="s">
        <v>27</v>
      </c>
      <c r="C184">
        <v>1905</v>
      </c>
      <c r="D184">
        <v>6740</v>
      </c>
      <c r="E184">
        <v>7666</v>
      </c>
      <c r="F184">
        <v>2064</v>
      </c>
      <c r="G184">
        <v>105</v>
      </c>
      <c r="H184">
        <v>1023</v>
      </c>
      <c r="I184">
        <v>59</v>
      </c>
      <c r="J184">
        <v>0.30623145400000001</v>
      </c>
      <c r="K184">
        <v>0.106574484</v>
      </c>
      <c r="L184">
        <v>4.239499E-2</v>
      </c>
      <c r="M184">
        <v>0.38254324499999998</v>
      </c>
      <c r="N184">
        <v>0.437240356</v>
      </c>
      <c r="O184">
        <v>0.81978360100000003</v>
      </c>
      <c r="P184">
        <v>0.38380993087871301</v>
      </c>
      <c r="Q184">
        <v>201.03164896043199</v>
      </c>
      <c r="R184">
        <v>16</v>
      </c>
      <c r="S184">
        <v>41.709616747249903</v>
      </c>
      <c r="T184">
        <f t="shared" si="2"/>
        <v>3.5469595344118026</v>
      </c>
      <c r="U184">
        <v>121.467624095467</v>
      </c>
      <c r="X184">
        <v>0.26813515333924398</v>
      </c>
      <c r="Y184">
        <v>-49.763543862849403</v>
      </c>
      <c r="Z184">
        <v>0.26813515333924398</v>
      </c>
      <c r="AB184">
        <v>112.368296032816</v>
      </c>
      <c r="AC184">
        <v>111.064302627953</v>
      </c>
      <c r="AD184">
        <v>112.203173241394</v>
      </c>
      <c r="AE184">
        <v>0</v>
      </c>
      <c r="AF184" s="2">
        <v>1</v>
      </c>
      <c r="AG184" s="2">
        <v>0</v>
      </c>
      <c r="AH184" t="s">
        <v>531</v>
      </c>
      <c r="AI184">
        <v>1013512</v>
      </c>
      <c r="AJ184">
        <v>123820</v>
      </c>
    </row>
    <row r="185" spans="1:36" x14ac:dyDescent="0.45">
      <c r="A185" t="s">
        <v>532</v>
      </c>
      <c r="B185" t="s">
        <v>27</v>
      </c>
      <c r="C185">
        <v>1874</v>
      </c>
      <c r="D185">
        <v>6187</v>
      </c>
      <c r="E185">
        <v>7660</v>
      </c>
      <c r="F185">
        <v>1626</v>
      </c>
      <c r="G185">
        <v>583</v>
      </c>
      <c r="H185">
        <v>1414</v>
      </c>
      <c r="I185">
        <v>12</v>
      </c>
      <c r="J185">
        <v>0.26280911499999998</v>
      </c>
      <c r="K185">
        <v>0.171932114</v>
      </c>
      <c r="L185">
        <v>0.20835509099999999</v>
      </c>
      <c r="M185">
        <v>0.39414914400000001</v>
      </c>
      <c r="N185">
        <v>0.58816873999999997</v>
      </c>
      <c r="O185">
        <v>0.98231788399999997</v>
      </c>
      <c r="P185">
        <v>0.41501015361209298</v>
      </c>
      <c r="Q185">
        <v>557.45640381113799</v>
      </c>
      <c r="R185">
        <v>-30</v>
      </c>
      <c r="S185">
        <v>66.344481318438099</v>
      </c>
      <c r="T185">
        <f t="shared" si="2"/>
        <v>5.7352219709642327</v>
      </c>
      <c r="U185">
        <v>157.408784671109</v>
      </c>
      <c r="V185">
        <v>53.501701354980398</v>
      </c>
      <c r="W185">
        <v>-5.3552641766627298</v>
      </c>
      <c r="X185">
        <v>-2.4783384681068101</v>
      </c>
      <c r="Y185">
        <v>-138.45964838564299</v>
      </c>
      <c r="Z185">
        <v>-2.4783384681068101</v>
      </c>
      <c r="AB185">
        <v>98.5596376823014</v>
      </c>
      <c r="AC185">
        <v>116.843828487172</v>
      </c>
      <c r="AD185">
        <v>141.118229322292</v>
      </c>
      <c r="AE185">
        <v>0</v>
      </c>
      <c r="AF185" s="2">
        <v>1</v>
      </c>
      <c r="AG185" s="2">
        <v>0</v>
      </c>
      <c r="AH185" t="s">
        <v>532</v>
      </c>
      <c r="AI185">
        <v>1008559</v>
      </c>
      <c r="AJ185">
        <v>118743</v>
      </c>
    </row>
    <row r="186" spans="1:36" x14ac:dyDescent="0.45">
      <c r="A186" t="s">
        <v>533</v>
      </c>
      <c r="B186" t="s">
        <v>27</v>
      </c>
      <c r="C186">
        <v>2093</v>
      </c>
      <c r="D186">
        <v>6752</v>
      </c>
      <c r="E186">
        <v>7653</v>
      </c>
      <c r="F186">
        <v>1639</v>
      </c>
      <c r="G186">
        <v>68</v>
      </c>
      <c r="H186">
        <v>594</v>
      </c>
      <c r="I186">
        <v>41</v>
      </c>
      <c r="J186">
        <v>0.24274288999999999</v>
      </c>
      <c r="K186">
        <v>8.6894027999999998E-2</v>
      </c>
      <c r="L186">
        <v>9.2904742999999998E-2</v>
      </c>
      <c r="M186">
        <v>0.31425529000000002</v>
      </c>
      <c r="N186">
        <v>0.320793838</v>
      </c>
      <c r="O186">
        <v>0.63504912800000002</v>
      </c>
      <c r="P186">
        <v>0.291552540758101</v>
      </c>
      <c r="Q186">
        <v>-256.240335631763</v>
      </c>
      <c r="R186">
        <v>92</v>
      </c>
      <c r="S186">
        <v>19.949099195132899</v>
      </c>
      <c r="T186">
        <f t="shared" si="2"/>
        <v>1.5440774341192209</v>
      </c>
      <c r="U186">
        <v>72.535050954336199</v>
      </c>
      <c r="X186">
        <v>-1.95074656481665</v>
      </c>
      <c r="Y186">
        <v>210.61202484369201</v>
      </c>
      <c r="Z186">
        <v>-1.95074656481665</v>
      </c>
      <c r="AB186">
        <v>91.150932460731596</v>
      </c>
      <c r="AC186">
        <v>94.192629391827097</v>
      </c>
      <c r="AD186">
        <v>78.414360347172007</v>
      </c>
      <c r="AE186">
        <v>0</v>
      </c>
      <c r="AF186" s="2">
        <v>1</v>
      </c>
      <c r="AG186" s="2">
        <v>0</v>
      </c>
      <c r="AH186" t="s">
        <v>533</v>
      </c>
      <c r="AI186">
        <v>1008643</v>
      </c>
      <c r="AJ186">
        <v>118828</v>
      </c>
    </row>
    <row r="187" spans="1:36" x14ac:dyDescent="0.45">
      <c r="A187" t="s">
        <v>534</v>
      </c>
      <c r="B187" t="s">
        <v>27</v>
      </c>
      <c r="C187">
        <v>1845</v>
      </c>
      <c r="D187">
        <v>6721</v>
      </c>
      <c r="E187">
        <v>7649</v>
      </c>
      <c r="F187">
        <v>1754</v>
      </c>
      <c r="G187">
        <v>325</v>
      </c>
      <c r="H187">
        <v>1003</v>
      </c>
      <c r="I187">
        <v>151</v>
      </c>
      <c r="J187">
        <v>0.260973069</v>
      </c>
      <c r="K187">
        <v>0.10262779399999999</v>
      </c>
      <c r="L187">
        <v>0.25768074200000002</v>
      </c>
      <c r="M187">
        <v>0.342404814</v>
      </c>
      <c r="N187">
        <v>0.46942419200000002</v>
      </c>
      <c r="O187">
        <v>0.81182900599999996</v>
      </c>
      <c r="P187">
        <v>0.34952692875492902</v>
      </c>
      <c r="Q187">
        <v>155.34790552076899</v>
      </c>
      <c r="R187">
        <v>-11.8788176402449</v>
      </c>
      <c r="S187">
        <v>35.275856230091001</v>
      </c>
      <c r="T187">
        <f t="shared" si="2"/>
        <v>3.0973922543494536</v>
      </c>
      <c r="U187">
        <v>117.375642394857</v>
      </c>
      <c r="V187">
        <v>17.5458374023437</v>
      </c>
      <c r="W187">
        <v>-4.7485206058104303</v>
      </c>
      <c r="X187">
        <v>31.949369665235199</v>
      </c>
      <c r="Y187">
        <v>-93.455766759812803</v>
      </c>
      <c r="Z187">
        <v>0.67229455336928301</v>
      </c>
      <c r="AA187">
        <v>25.200000800192299</v>
      </c>
      <c r="AB187">
        <v>101.053315956679</v>
      </c>
      <c r="AC187">
        <v>105.092688498526</v>
      </c>
      <c r="AD187">
        <v>113.255117555833</v>
      </c>
      <c r="AE187">
        <v>0</v>
      </c>
      <c r="AF187" s="2">
        <v>1</v>
      </c>
      <c r="AG187" s="2">
        <v>0</v>
      </c>
      <c r="AH187" t="s">
        <v>534</v>
      </c>
      <c r="AI187">
        <v>5222</v>
      </c>
      <c r="AJ187">
        <v>457708</v>
      </c>
    </row>
    <row r="188" spans="1:36" x14ac:dyDescent="0.45">
      <c r="A188" t="s">
        <v>535</v>
      </c>
      <c r="B188" t="s">
        <v>27</v>
      </c>
      <c r="C188">
        <v>1893</v>
      </c>
      <c r="D188">
        <v>7032</v>
      </c>
      <c r="E188">
        <v>7637</v>
      </c>
      <c r="F188">
        <v>1897</v>
      </c>
      <c r="G188">
        <v>140</v>
      </c>
      <c r="H188">
        <v>946</v>
      </c>
      <c r="I188">
        <v>127</v>
      </c>
      <c r="J188">
        <v>0.26976677999999998</v>
      </c>
      <c r="K188">
        <v>6.3637553999999999E-2</v>
      </c>
      <c r="L188">
        <v>0.12819169799999999</v>
      </c>
      <c r="M188">
        <v>0.315526315</v>
      </c>
      <c r="N188">
        <v>0.39121160399999999</v>
      </c>
      <c r="O188">
        <v>0.70673791900000005</v>
      </c>
      <c r="P188">
        <v>0.31176158343320998</v>
      </c>
      <c r="Q188">
        <v>-86.542036223747601</v>
      </c>
      <c r="R188">
        <v>101</v>
      </c>
      <c r="S188">
        <v>28.167021838643301</v>
      </c>
      <c r="T188">
        <f t="shared" si="2"/>
        <v>2.4104899830217721</v>
      </c>
      <c r="U188">
        <v>90.969251719388296</v>
      </c>
      <c r="V188">
        <v>5.1211502701044003</v>
      </c>
      <c r="W188">
        <v>3.7742438510023502</v>
      </c>
      <c r="X188">
        <v>-0.10584864330303299</v>
      </c>
      <c r="Y188">
        <v>110.15500462055201</v>
      </c>
      <c r="Z188">
        <v>-0.10584864330303299</v>
      </c>
      <c r="AB188">
        <v>102.28915859065199</v>
      </c>
      <c r="AC188">
        <v>95.221800521388104</v>
      </c>
      <c r="AD188">
        <v>97.995098725103205</v>
      </c>
      <c r="AE188">
        <v>0</v>
      </c>
      <c r="AF188" s="2">
        <v>1</v>
      </c>
      <c r="AG188" s="2">
        <v>0</v>
      </c>
      <c r="AH188" t="s">
        <v>535</v>
      </c>
      <c r="AI188">
        <v>1010157</v>
      </c>
      <c r="AJ188">
        <v>120381</v>
      </c>
    </row>
    <row r="189" spans="1:36" x14ac:dyDescent="0.45">
      <c r="A189" t="s">
        <v>536</v>
      </c>
      <c r="B189" t="s">
        <v>27</v>
      </c>
      <c r="C189">
        <v>1769</v>
      </c>
      <c r="D189">
        <v>6940</v>
      </c>
      <c r="E189">
        <v>7632</v>
      </c>
      <c r="F189">
        <v>1949</v>
      </c>
      <c r="G189">
        <v>54</v>
      </c>
      <c r="H189">
        <v>550</v>
      </c>
      <c r="I189">
        <v>444</v>
      </c>
      <c r="J189">
        <v>0.280835734</v>
      </c>
      <c r="K189">
        <v>7.2851153000000002E-2</v>
      </c>
      <c r="L189">
        <v>7.6519915999999993E-2</v>
      </c>
      <c r="M189">
        <v>0.33465660899999999</v>
      </c>
      <c r="N189">
        <v>0.357780979</v>
      </c>
      <c r="O189">
        <v>0.69243758799999999</v>
      </c>
      <c r="P189">
        <v>0.31285575717171699</v>
      </c>
      <c r="Q189">
        <v>-26.484367285437699</v>
      </c>
      <c r="R189">
        <v>-62</v>
      </c>
      <c r="S189">
        <v>22.640935178071299</v>
      </c>
      <c r="T189">
        <f t="shared" si="2"/>
        <v>2.0733925940347939</v>
      </c>
      <c r="U189">
        <v>96.949632234955004</v>
      </c>
      <c r="V189">
        <v>3.50626456737518</v>
      </c>
      <c r="W189">
        <v>1.9717938615359101</v>
      </c>
      <c r="X189">
        <v>16.5208049279899</v>
      </c>
      <c r="Y189">
        <v>-23.775443516671601</v>
      </c>
      <c r="Z189">
        <v>16.5208049279899</v>
      </c>
      <c r="AB189">
        <v>107.28507694837199</v>
      </c>
      <c r="AC189">
        <v>101.740960344464</v>
      </c>
      <c r="AD189">
        <v>91.722763950702898</v>
      </c>
      <c r="AE189">
        <v>0</v>
      </c>
      <c r="AF189" s="2">
        <v>1</v>
      </c>
      <c r="AG189" s="2">
        <v>0</v>
      </c>
      <c r="AH189" t="s">
        <v>536</v>
      </c>
      <c r="AI189">
        <v>1011481</v>
      </c>
      <c r="AJ189">
        <v>121732</v>
      </c>
    </row>
    <row r="190" spans="1:36" x14ac:dyDescent="0.45">
      <c r="A190" t="s">
        <v>537</v>
      </c>
      <c r="B190" t="s">
        <v>27</v>
      </c>
      <c r="C190">
        <v>1833</v>
      </c>
      <c r="D190">
        <v>6913</v>
      </c>
      <c r="E190">
        <v>7618</v>
      </c>
      <c r="F190">
        <v>2092</v>
      </c>
      <c r="G190">
        <v>87</v>
      </c>
      <c r="H190">
        <v>671</v>
      </c>
      <c r="I190">
        <v>68</v>
      </c>
      <c r="J190">
        <v>0.302618255</v>
      </c>
      <c r="K190">
        <v>7.7973220999999995E-2</v>
      </c>
      <c r="L190">
        <v>5.3032291000000002E-2</v>
      </c>
      <c r="M190">
        <v>0.35661473399999999</v>
      </c>
      <c r="N190">
        <v>0.40807174800000001</v>
      </c>
      <c r="O190">
        <v>0.764686482</v>
      </c>
      <c r="P190">
        <v>0.34284867947672698</v>
      </c>
      <c r="Q190">
        <v>77.255472655785894</v>
      </c>
      <c r="R190">
        <v>-69</v>
      </c>
      <c r="S190">
        <v>27.536487764732101</v>
      </c>
      <c r="T190">
        <f t="shared" si="2"/>
        <v>2.4336666764247683</v>
      </c>
      <c r="U190">
        <v>108.33755445630899</v>
      </c>
      <c r="X190">
        <v>-4.3915036292055403</v>
      </c>
      <c r="Y190">
        <v>-54.8191365096718</v>
      </c>
      <c r="Z190">
        <v>-4.3915036292055403</v>
      </c>
      <c r="AB190">
        <v>114.413508697663</v>
      </c>
      <c r="AC190">
        <v>106.17639776972101</v>
      </c>
      <c r="AD190">
        <v>102.423610592503</v>
      </c>
      <c r="AE190">
        <v>0</v>
      </c>
      <c r="AF190" s="2">
        <v>1</v>
      </c>
      <c r="AG190" s="2">
        <v>0</v>
      </c>
      <c r="AH190" t="s">
        <v>537</v>
      </c>
      <c r="AI190">
        <v>1007200</v>
      </c>
      <c r="AJ190">
        <v>117354</v>
      </c>
    </row>
    <row r="191" spans="1:36" x14ac:dyDescent="0.45">
      <c r="A191" t="s">
        <v>538</v>
      </c>
      <c r="B191" t="s">
        <v>27</v>
      </c>
      <c r="C191">
        <v>1654</v>
      </c>
      <c r="D191">
        <v>6890</v>
      </c>
      <c r="E191">
        <v>7610</v>
      </c>
      <c r="F191">
        <v>2083</v>
      </c>
      <c r="G191">
        <v>66</v>
      </c>
      <c r="H191">
        <v>1124</v>
      </c>
      <c r="I191">
        <v>323</v>
      </c>
      <c r="J191">
        <v>0.30232220599999998</v>
      </c>
      <c r="K191">
        <v>8.3442838000000005E-2</v>
      </c>
      <c r="L191">
        <v>3.2172131E-2</v>
      </c>
      <c r="M191">
        <v>0.36448968700000001</v>
      </c>
      <c r="N191">
        <v>0.41640058000000002</v>
      </c>
      <c r="O191">
        <v>0.78089026699999997</v>
      </c>
      <c r="P191">
        <v>0.37019157686257398</v>
      </c>
      <c r="Q191">
        <v>132.64361088545201</v>
      </c>
      <c r="R191">
        <v>-48</v>
      </c>
      <c r="S191">
        <v>38.258049583841903</v>
      </c>
      <c r="T191">
        <f t="shared" si="2"/>
        <v>3.7471608419482392</v>
      </c>
      <c r="U191">
        <v>110.869460964575</v>
      </c>
      <c r="X191">
        <v>-16.383350212126899</v>
      </c>
      <c r="Y191">
        <v>45.6831822395324</v>
      </c>
      <c r="Z191">
        <v>-16.383350212126899</v>
      </c>
      <c r="AB191">
        <v>108.51824175225801</v>
      </c>
      <c r="AC191">
        <v>105.02306213336099</v>
      </c>
      <c r="AD191">
        <v>110.97681357050701</v>
      </c>
      <c r="AE191">
        <v>0</v>
      </c>
      <c r="AF191" s="2">
        <v>1</v>
      </c>
      <c r="AG191" s="2">
        <v>0</v>
      </c>
      <c r="AH191" t="s">
        <v>538</v>
      </c>
      <c r="AI191">
        <v>1008581</v>
      </c>
      <c r="AJ191">
        <v>118765</v>
      </c>
    </row>
    <row r="192" spans="1:36" x14ac:dyDescent="0.45">
      <c r="A192" t="s">
        <v>539</v>
      </c>
      <c r="B192" t="s">
        <v>27</v>
      </c>
      <c r="C192">
        <v>1836</v>
      </c>
      <c r="D192">
        <v>6826</v>
      </c>
      <c r="E192">
        <v>7609</v>
      </c>
      <c r="F192">
        <v>1996</v>
      </c>
      <c r="G192">
        <v>43</v>
      </c>
      <c r="H192">
        <v>970</v>
      </c>
      <c r="I192">
        <v>247</v>
      </c>
      <c r="J192">
        <v>0.292411368</v>
      </c>
      <c r="K192">
        <v>6.7420160000000007E-2</v>
      </c>
      <c r="L192">
        <v>5.1524259000000003E-2</v>
      </c>
      <c r="M192">
        <v>0.34517353499999998</v>
      </c>
      <c r="N192">
        <v>0.403017872</v>
      </c>
      <c r="O192">
        <v>0.74819140699999998</v>
      </c>
      <c r="P192">
        <v>0.35531157940432201</v>
      </c>
      <c r="Q192">
        <v>88.011431162853</v>
      </c>
      <c r="R192">
        <v>35</v>
      </c>
      <c r="S192">
        <v>40.917732023402003</v>
      </c>
      <c r="T192">
        <f t="shared" si="2"/>
        <v>3.6103881197119416</v>
      </c>
      <c r="U192">
        <v>109.853385431939</v>
      </c>
      <c r="X192">
        <v>-10.448733016382899</v>
      </c>
      <c r="Y192">
        <v>50.493827328085899</v>
      </c>
      <c r="Z192">
        <v>-10.448733016382899</v>
      </c>
      <c r="AB192">
        <v>106.93100000530799</v>
      </c>
      <c r="AC192">
        <v>100.42231009810099</v>
      </c>
      <c r="AD192">
        <v>110.326531487898</v>
      </c>
      <c r="AE192">
        <v>0</v>
      </c>
      <c r="AF192" s="2">
        <v>1</v>
      </c>
      <c r="AG192" s="2">
        <v>0</v>
      </c>
      <c r="AH192" t="s">
        <v>539</v>
      </c>
      <c r="AI192">
        <v>1010512</v>
      </c>
      <c r="AJ192">
        <v>120743</v>
      </c>
    </row>
    <row r="193" spans="1:36" x14ac:dyDescent="0.45">
      <c r="A193" t="s">
        <v>540</v>
      </c>
      <c r="B193" t="s">
        <v>27</v>
      </c>
      <c r="C193">
        <v>1802</v>
      </c>
      <c r="D193">
        <v>7052</v>
      </c>
      <c r="E193">
        <v>7603</v>
      </c>
      <c r="F193">
        <v>2040</v>
      </c>
      <c r="G193">
        <v>90</v>
      </c>
      <c r="H193">
        <v>640</v>
      </c>
      <c r="I193">
        <v>133</v>
      </c>
      <c r="J193">
        <v>0.28927963600000001</v>
      </c>
      <c r="K193">
        <v>4.7875837999999997E-2</v>
      </c>
      <c r="L193">
        <v>0.12547678500000001</v>
      </c>
      <c r="M193">
        <v>0.331746661</v>
      </c>
      <c r="N193">
        <v>0.39322178099999999</v>
      </c>
      <c r="O193">
        <v>0.72496844199999999</v>
      </c>
      <c r="P193">
        <v>0.31952685467174402</v>
      </c>
      <c r="Q193">
        <v>-84.110472807155205</v>
      </c>
      <c r="R193">
        <v>19.996109962463301</v>
      </c>
      <c r="S193">
        <v>23.2026764097381</v>
      </c>
      <c r="T193">
        <f t="shared" si="2"/>
        <v>2.0859231844492632</v>
      </c>
      <c r="U193">
        <v>91.222238392838307</v>
      </c>
      <c r="V193">
        <v>-8.2201702017336995</v>
      </c>
      <c r="W193">
        <v>-3.9078509888794302</v>
      </c>
      <c r="X193">
        <v>4.1170468247146301</v>
      </c>
      <c r="Y193">
        <v>69.393197745084706</v>
      </c>
      <c r="Z193">
        <v>2.3170466935844098</v>
      </c>
      <c r="AA193">
        <v>6.1000002324581102</v>
      </c>
      <c r="AB193">
        <v>107.043993985801</v>
      </c>
      <c r="AC193">
        <v>97.189471425425396</v>
      </c>
      <c r="AD193">
        <v>91.385716572849503</v>
      </c>
      <c r="AE193">
        <v>0</v>
      </c>
      <c r="AF193" s="2">
        <v>1</v>
      </c>
      <c r="AG193" s="2">
        <v>0</v>
      </c>
      <c r="AH193" t="s">
        <v>540</v>
      </c>
      <c r="AI193">
        <v>653</v>
      </c>
      <c r="AJ193">
        <v>115210</v>
      </c>
    </row>
    <row r="194" spans="1:36" x14ac:dyDescent="0.45">
      <c r="A194" t="s">
        <v>541</v>
      </c>
      <c r="B194" t="s">
        <v>27</v>
      </c>
      <c r="C194">
        <v>1866</v>
      </c>
      <c r="D194">
        <v>7000</v>
      </c>
      <c r="E194">
        <v>7595</v>
      </c>
      <c r="F194">
        <v>1878</v>
      </c>
      <c r="G194">
        <v>378</v>
      </c>
      <c r="H194">
        <v>1218</v>
      </c>
      <c r="I194">
        <v>53</v>
      </c>
      <c r="J194">
        <v>0.26828571400000001</v>
      </c>
      <c r="K194">
        <v>6.1751151999999997E-2</v>
      </c>
      <c r="L194">
        <v>0.179460171</v>
      </c>
      <c r="M194">
        <v>0.31663590800000002</v>
      </c>
      <c r="N194">
        <v>0.48857142799999997</v>
      </c>
      <c r="O194">
        <v>0.80520733600000005</v>
      </c>
      <c r="P194">
        <v>0.34509139118194498</v>
      </c>
      <c r="Q194">
        <v>95.205949017703404</v>
      </c>
      <c r="R194">
        <v>89.213116884231496</v>
      </c>
      <c r="S194">
        <v>44.782313838240299</v>
      </c>
      <c r="T194">
        <f t="shared" si="2"/>
        <v>3.8878536129661994</v>
      </c>
      <c r="U194">
        <v>110.176609274214</v>
      </c>
      <c r="V194">
        <v>11.285250455141</v>
      </c>
      <c r="W194">
        <v>-3.8473216899388598</v>
      </c>
      <c r="X194">
        <v>-6.6124415129452201</v>
      </c>
      <c r="Y194">
        <v>109.932491123676</v>
      </c>
      <c r="Z194">
        <v>-4.31244153082661</v>
      </c>
      <c r="AA194">
        <v>-1.09999999403953</v>
      </c>
      <c r="AB194">
        <v>100.209769272576</v>
      </c>
      <c r="AC194">
        <v>93.936264857598601</v>
      </c>
      <c r="AD194">
        <v>117.62156689910999</v>
      </c>
      <c r="AE194">
        <v>0</v>
      </c>
      <c r="AF194" s="2">
        <v>1</v>
      </c>
      <c r="AG194" s="2">
        <v>0</v>
      </c>
      <c r="AH194" t="s">
        <v>541</v>
      </c>
      <c r="AI194">
        <v>77</v>
      </c>
      <c r="AJ194">
        <v>124326</v>
      </c>
    </row>
    <row r="195" spans="1:36" x14ac:dyDescent="0.45">
      <c r="A195" t="s">
        <v>542</v>
      </c>
      <c r="B195" t="s">
        <v>27</v>
      </c>
      <c r="C195">
        <v>1831</v>
      </c>
      <c r="D195">
        <v>6660</v>
      </c>
      <c r="E195">
        <v>7563</v>
      </c>
      <c r="F195">
        <v>1926</v>
      </c>
      <c r="G195">
        <v>120</v>
      </c>
      <c r="H195">
        <v>999</v>
      </c>
      <c r="I195">
        <v>126</v>
      </c>
      <c r="J195">
        <v>0.28918918900000001</v>
      </c>
      <c r="K195">
        <v>8.9250297000000006E-2</v>
      </c>
      <c r="L195">
        <v>7.3780244999999994E-2</v>
      </c>
      <c r="M195">
        <v>0.35723014199999997</v>
      </c>
      <c r="N195">
        <v>0.42987987900000002</v>
      </c>
      <c r="O195">
        <v>0.78711002100000005</v>
      </c>
      <c r="P195">
        <v>0.36282424129601298</v>
      </c>
      <c r="Q195">
        <v>1.86528391836066</v>
      </c>
      <c r="R195">
        <v>0</v>
      </c>
      <c r="S195">
        <v>29.6507781759958</v>
      </c>
      <c r="T195">
        <f t="shared" ref="T195:T258" si="3">(S195/C195)*162</f>
        <v>2.6233894399297215</v>
      </c>
      <c r="U195">
        <v>100.13939917697</v>
      </c>
      <c r="X195">
        <v>-18.817838653805602</v>
      </c>
      <c r="Y195">
        <v>45.722979623824301</v>
      </c>
      <c r="Z195">
        <v>-18.817838653805602</v>
      </c>
      <c r="AB195">
        <v>99.138046291360595</v>
      </c>
      <c r="AC195">
        <v>99.536660753938605</v>
      </c>
      <c r="AD195">
        <v>104.047701648017</v>
      </c>
      <c r="AE195">
        <v>0</v>
      </c>
      <c r="AF195" s="2">
        <v>1</v>
      </c>
      <c r="AG195" s="2">
        <v>0</v>
      </c>
      <c r="AH195" t="s">
        <v>542</v>
      </c>
      <c r="AI195">
        <v>1008637</v>
      </c>
      <c r="AJ195">
        <v>118822</v>
      </c>
    </row>
    <row r="196" spans="1:36" x14ac:dyDescent="0.45">
      <c r="A196" t="s">
        <v>112</v>
      </c>
      <c r="B196" t="s">
        <v>27</v>
      </c>
      <c r="C196">
        <v>1841</v>
      </c>
      <c r="D196">
        <v>6503</v>
      </c>
      <c r="E196">
        <v>7559</v>
      </c>
      <c r="F196">
        <v>1730</v>
      </c>
      <c r="G196">
        <v>374</v>
      </c>
      <c r="H196">
        <v>1159</v>
      </c>
      <c r="I196">
        <v>19</v>
      </c>
      <c r="J196">
        <v>0.26603106199999998</v>
      </c>
      <c r="K196">
        <v>0.12581029199999999</v>
      </c>
      <c r="L196">
        <v>0.116417515</v>
      </c>
      <c r="M196">
        <v>0.35927349800000002</v>
      </c>
      <c r="N196">
        <v>0.48854374900000003</v>
      </c>
      <c r="O196">
        <v>0.84781724700000005</v>
      </c>
      <c r="P196">
        <v>0.37255304312021098</v>
      </c>
      <c r="Q196">
        <v>288.04545474770299</v>
      </c>
      <c r="R196">
        <v>58</v>
      </c>
      <c r="S196">
        <v>49.187291423909002</v>
      </c>
      <c r="T196">
        <f t="shared" si="3"/>
        <v>4.3282679036791194</v>
      </c>
      <c r="U196">
        <v>132.08319563260099</v>
      </c>
      <c r="X196">
        <v>-3.8950176214639201</v>
      </c>
      <c r="Y196">
        <v>-35.3644722104072</v>
      </c>
      <c r="Z196">
        <v>-3.8950176214639201</v>
      </c>
      <c r="AB196">
        <v>103.253152377671</v>
      </c>
      <c r="AC196">
        <v>109.415512079531</v>
      </c>
      <c r="AD196">
        <v>123.435378629859</v>
      </c>
      <c r="AE196">
        <v>0</v>
      </c>
      <c r="AF196" s="2">
        <v>1</v>
      </c>
      <c r="AG196" s="2">
        <v>0</v>
      </c>
      <c r="AH196" t="s">
        <v>112</v>
      </c>
      <c r="AI196">
        <v>1002404</v>
      </c>
      <c r="AJ196">
        <v>112455</v>
      </c>
    </row>
    <row r="197" spans="1:36" x14ac:dyDescent="0.45">
      <c r="A197" t="s">
        <v>543</v>
      </c>
      <c r="B197" t="s">
        <v>27</v>
      </c>
      <c r="C197">
        <v>1821</v>
      </c>
      <c r="D197">
        <v>6656</v>
      </c>
      <c r="E197">
        <v>7557</v>
      </c>
      <c r="F197">
        <v>2063</v>
      </c>
      <c r="G197">
        <v>64</v>
      </c>
      <c r="H197">
        <v>1166</v>
      </c>
      <c r="I197">
        <v>195</v>
      </c>
      <c r="J197">
        <v>0.30994591300000002</v>
      </c>
      <c r="K197">
        <v>7.5559083999999999E-2</v>
      </c>
      <c r="L197">
        <v>4.9136430000000002E-2</v>
      </c>
      <c r="M197">
        <v>0.36961295599999999</v>
      </c>
      <c r="N197">
        <v>0.44200721100000001</v>
      </c>
      <c r="O197">
        <v>0.81162016699999995</v>
      </c>
      <c r="P197">
        <v>0.38292872979357501</v>
      </c>
      <c r="Q197">
        <v>211.72552053188801</v>
      </c>
      <c r="R197">
        <v>30</v>
      </c>
      <c r="S197">
        <v>43.813554093576499</v>
      </c>
      <c r="T197">
        <f t="shared" si="3"/>
        <v>3.8977461631847294</v>
      </c>
      <c r="U197">
        <v>123.92620383846899</v>
      </c>
      <c r="X197">
        <v>-9.5569420600077102</v>
      </c>
      <c r="Y197">
        <v>-51.617861326783803</v>
      </c>
      <c r="Z197">
        <v>-9.5569420600077102</v>
      </c>
      <c r="AB197">
        <v>112.87496127862801</v>
      </c>
      <c r="AC197">
        <v>107.342087176107</v>
      </c>
      <c r="AD197">
        <v>119.80748961512001</v>
      </c>
      <c r="AE197">
        <v>0</v>
      </c>
      <c r="AF197" s="2">
        <v>1</v>
      </c>
      <c r="AG197" s="2">
        <v>0</v>
      </c>
      <c r="AH197" t="s">
        <v>543</v>
      </c>
      <c r="AI197">
        <v>1013388</v>
      </c>
      <c r="AJ197">
        <v>123681</v>
      </c>
    </row>
    <row r="198" spans="1:36" x14ac:dyDescent="0.45">
      <c r="A198" t="s">
        <v>544</v>
      </c>
      <c r="B198" t="s">
        <v>27</v>
      </c>
      <c r="C198">
        <v>1802</v>
      </c>
      <c r="D198">
        <v>6636</v>
      </c>
      <c r="E198">
        <v>7554</v>
      </c>
      <c r="F198">
        <v>1941</v>
      </c>
      <c r="G198">
        <v>140</v>
      </c>
      <c r="H198">
        <v>1075</v>
      </c>
      <c r="I198">
        <v>61</v>
      </c>
      <c r="J198">
        <v>0.292495479</v>
      </c>
      <c r="K198">
        <v>0.105904156</v>
      </c>
      <c r="L198">
        <v>7.8104314999999994E-2</v>
      </c>
      <c r="M198">
        <v>0.37047465800000001</v>
      </c>
      <c r="N198">
        <v>0.42751657599999998</v>
      </c>
      <c r="O198">
        <v>0.79799123400000005</v>
      </c>
      <c r="P198">
        <v>0.37207405343871502</v>
      </c>
      <c r="Q198">
        <v>65.753794968199699</v>
      </c>
      <c r="R198">
        <v>-61</v>
      </c>
      <c r="S198">
        <v>27.756529906398601</v>
      </c>
      <c r="T198">
        <f t="shared" si="3"/>
        <v>2.4953151192211838</v>
      </c>
      <c r="U198">
        <v>106.83772223686999</v>
      </c>
      <c r="X198">
        <v>-19.452967146411499</v>
      </c>
      <c r="Y198">
        <v>-42.413580477237701</v>
      </c>
      <c r="Z198">
        <v>-19.452967146411499</v>
      </c>
      <c r="AB198">
        <v>104.52508293188301</v>
      </c>
      <c r="AC198">
        <v>104.785169448169</v>
      </c>
      <c r="AD198">
        <v>105.578279446507</v>
      </c>
      <c r="AE198">
        <v>0</v>
      </c>
      <c r="AF198" s="2">
        <v>1</v>
      </c>
      <c r="AG198" s="2">
        <v>0</v>
      </c>
      <c r="AH198" t="s">
        <v>544</v>
      </c>
      <c r="AI198">
        <v>1005793</v>
      </c>
      <c r="AJ198">
        <v>115911</v>
      </c>
    </row>
    <row r="199" spans="1:36" x14ac:dyDescent="0.45">
      <c r="A199" t="s">
        <v>545</v>
      </c>
      <c r="B199" t="s">
        <v>27</v>
      </c>
      <c r="C199">
        <v>1736</v>
      </c>
      <c r="D199">
        <v>7030</v>
      </c>
      <c r="E199">
        <v>7535</v>
      </c>
      <c r="F199">
        <v>2040</v>
      </c>
      <c r="G199">
        <v>27</v>
      </c>
      <c r="H199">
        <v>825</v>
      </c>
      <c r="I199">
        <v>372</v>
      </c>
      <c r="J199">
        <v>0.29018492099999998</v>
      </c>
      <c r="K199">
        <v>5.8261446000000001E-2</v>
      </c>
      <c r="L199">
        <v>2.8823929000000002E-2</v>
      </c>
      <c r="M199">
        <v>0.337405391</v>
      </c>
      <c r="N199">
        <v>0.37411095300000002</v>
      </c>
      <c r="O199">
        <v>0.71151634399999997</v>
      </c>
      <c r="P199">
        <v>0.33641300479533998</v>
      </c>
      <c r="Q199">
        <v>109.16373008361001</v>
      </c>
      <c r="R199">
        <v>149</v>
      </c>
      <c r="S199">
        <v>60.070662808264899</v>
      </c>
      <c r="T199">
        <f t="shared" si="3"/>
        <v>5.605672451001678</v>
      </c>
      <c r="U199">
        <v>109.64041285689601</v>
      </c>
      <c r="X199">
        <v>18.3426910880953</v>
      </c>
      <c r="Y199">
        <v>251.18913102149901</v>
      </c>
      <c r="Z199">
        <v>18.3426910880953</v>
      </c>
      <c r="AB199">
        <v>110.46195695060401</v>
      </c>
      <c r="AC199">
        <v>106.573514770599</v>
      </c>
      <c r="AD199">
        <v>104.997197122568</v>
      </c>
      <c r="AE199">
        <v>0</v>
      </c>
      <c r="AF199" s="2">
        <v>1</v>
      </c>
      <c r="AG199" s="2">
        <v>0</v>
      </c>
      <c r="AH199" t="s">
        <v>545</v>
      </c>
      <c r="AI199">
        <v>1004757</v>
      </c>
      <c r="AJ199">
        <v>114846</v>
      </c>
    </row>
    <row r="200" spans="1:36" x14ac:dyDescent="0.45">
      <c r="A200" t="s">
        <v>546</v>
      </c>
      <c r="B200" t="s">
        <v>27</v>
      </c>
      <c r="C200">
        <v>1887</v>
      </c>
      <c r="D200">
        <v>6878</v>
      </c>
      <c r="E200">
        <v>7527</v>
      </c>
      <c r="F200">
        <v>1962</v>
      </c>
      <c r="G200">
        <v>144</v>
      </c>
      <c r="H200">
        <v>854</v>
      </c>
      <c r="I200">
        <v>101</v>
      </c>
      <c r="J200">
        <v>0.28525734200000002</v>
      </c>
      <c r="K200">
        <v>6.7756077999999997E-2</v>
      </c>
      <c r="L200">
        <v>0.118373854</v>
      </c>
      <c r="M200">
        <v>0.33413557900000002</v>
      </c>
      <c r="N200">
        <v>0.41683628900000003</v>
      </c>
      <c r="O200">
        <v>0.75097186800000004</v>
      </c>
      <c r="P200">
        <v>0.32599231849180799</v>
      </c>
      <c r="Q200">
        <v>8.7612072230355391</v>
      </c>
      <c r="R200">
        <v>-59.851215332746499</v>
      </c>
      <c r="S200">
        <v>14.542410522948799</v>
      </c>
      <c r="T200">
        <f t="shared" si="3"/>
        <v>1.2484740353564947</v>
      </c>
      <c r="U200">
        <v>101.381277533069</v>
      </c>
      <c r="V200">
        <v>4.1609940826892799</v>
      </c>
      <c r="W200">
        <v>-0.686490182376995</v>
      </c>
      <c r="X200">
        <v>-8.7860911382595006</v>
      </c>
      <c r="Y200">
        <v>-108.957315720617</v>
      </c>
      <c r="Z200">
        <v>-0.33481681777630001</v>
      </c>
      <c r="AA200">
        <v>-3.6000003367662399</v>
      </c>
      <c r="AB200">
        <v>109.505283721873</v>
      </c>
      <c r="AC200">
        <v>102.167175504412</v>
      </c>
      <c r="AD200">
        <v>99.683647342633293</v>
      </c>
      <c r="AE200">
        <v>0</v>
      </c>
      <c r="AF200" s="2">
        <v>1</v>
      </c>
      <c r="AG200" s="2">
        <v>0</v>
      </c>
      <c r="AH200" t="s">
        <v>546</v>
      </c>
      <c r="AI200">
        <v>4022</v>
      </c>
      <c r="AJ200">
        <v>466320</v>
      </c>
    </row>
    <row r="201" spans="1:36" x14ac:dyDescent="0.45">
      <c r="A201" t="s">
        <v>547</v>
      </c>
      <c r="B201" t="s">
        <v>27</v>
      </c>
      <c r="C201">
        <v>1821</v>
      </c>
      <c r="D201">
        <v>6505</v>
      </c>
      <c r="E201">
        <v>7518</v>
      </c>
      <c r="F201">
        <v>1795</v>
      </c>
      <c r="G201">
        <v>307</v>
      </c>
      <c r="H201">
        <v>1128</v>
      </c>
      <c r="I201">
        <v>37</v>
      </c>
      <c r="J201">
        <v>0.27594158299999999</v>
      </c>
      <c r="K201">
        <v>0.112396914</v>
      </c>
      <c r="L201">
        <v>0.19885607799999999</v>
      </c>
      <c r="M201">
        <v>0.36257154200000002</v>
      </c>
      <c r="N201">
        <v>0.47778631799999999</v>
      </c>
      <c r="O201">
        <v>0.84035786000000001</v>
      </c>
      <c r="P201">
        <v>0.37340392786339099</v>
      </c>
      <c r="Q201">
        <v>263.87011513153999</v>
      </c>
      <c r="R201">
        <v>-89</v>
      </c>
      <c r="S201">
        <v>32.658465368989603</v>
      </c>
      <c r="T201">
        <f t="shared" si="3"/>
        <v>2.9053659471588777</v>
      </c>
      <c r="U201">
        <v>130.66563615573</v>
      </c>
      <c r="V201">
        <v>26.672001540660801</v>
      </c>
      <c r="W201">
        <v>-1.7804284685463401</v>
      </c>
      <c r="X201">
        <v>-3.5157703570730501</v>
      </c>
      <c r="Y201">
        <v>-201.31134322285601</v>
      </c>
      <c r="Z201">
        <v>-3.5157703570730501</v>
      </c>
      <c r="AB201">
        <v>104.743057139329</v>
      </c>
      <c r="AC201">
        <v>109.84638388163199</v>
      </c>
      <c r="AD201">
        <v>122.617675424051</v>
      </c>
      <c r="AE201">
        <v>0</v>
      </c>
      <c r="AF201" s="2">
        <v>1</v>
      </c>
      <c r="AG201" s="2">
        <v>0</v>
      </c>
      <c r="AH201" t="s">
        <v>547</v>
      </c>
      <c r="AI201">
        <v>1007855</v>
      </c>
      <c r="AJ201">
        <v>118023</v>
      </c>
    </row>
    <row r="202" spans="1:36" x14ac:dyDescent="0.45">
      <c r="A202" t="s">
        <v>549</v>
      </c>
      <c r="B202" t="s">
        <v>27</v>
      </c>
      <c r="C202">
        <v>1978</v>
      </c>
      <c r="D202">
        <v>6951</v>
      </c>
      <c r="E202">
        <v>7516</v>
      </c>
      <c r="F202">
        <v>1830</v>
      </c>
      <c r="G202">
        <v>217</v>
      </c>
      <c r="H202">
        <v>920</v>
      </c>
      <c r="I202">
        <v>91</v>
      </c>
      <c r="J202">
        <v>0.26327147099999998</v>
      </c>
      <c r="K202">
        <v>5.7211282000000002E-2</v>
      </c>
      <c r="L202">
        <v>0.168972857</v>
      </c>
      <c r="M202">
        <v>0.30685004599999999</v>
      </c>
      <c r="N202">
        <v>0.41519205799999997</v>
      </c>
      <c r="O202">
        <v>0.72204210400000002</v>
      </c>
      <c r="P202">
        <v>0.31477613721272701</v>
      </c>
      <c r="Q202">
        <v>-83.840575837656203</v>
      </c>
      <c r="R202">
        <v>24</v>
      </c>
      <c r="S202">
        <v>28.711217831668201</v>
      </c>
      <c r="T202">
        <f t="shared" si="3"/>
        <v>2.3514748679121582</v>
      </c>
      <c r="U202">
        <v>91.006507333835003</v>
      </c>
      <c r="V202">
        <v>-14.0352017432451</v>
      </c>
      <c r="W202">
        <v>-6.9470789921362197</v>
      </c>
      <c r="X202">
        <v>-16.620774637049099</v>
      </c>
      <c r="Y202">
        <v>139.16860842704699</v>
      </c>
      <c r="Z202">
        <v>-11.220774541681701</v>
      </c>
      <c r="AA202">
        <v>-1.8000000119209201</v>
      </c>
      <c r="AB202">
        <v>98.928313775775095</v>
      </c>
      <c r="AC202">
        <v>91.468758806323507</v>
      </c>
      <c r="AD202">
        <v>100.65534586712</v>
      </c>
      <c r="AE202">
        <v>0</v>
      </c>
      <c r="AF202" s="2">
        <v>1</v>
      </c>
      <c r="AG202" s="2">
        <v>0</v>
      </c>
      <c r="AH202" t="s">
        <v>549</v>
      </c>
      <c r="AI202">
        <v>1130</v>
      </c>
      <c r="AJ202">
        <v>121693</v>
      </c>
    </row>
    <row r="203" spans="1:36" x14ac:dyDescent="0.45">
      <c r="A203" t="s">
        <v>551</v>
      </c>
      <c r="B203" t="s">
        <v>27</v>
      </c>
      <c r="C203">
        <v>1627</v>
      </c>
      <c r="D203">
        <v>6822</v>
      </c>
      <c r="E203">
        <v>7502</v>
      </c>
      <c r="F203">
        <v>1833</v>
      </c>
      <c r="G203">
        <v>27</v>
      </c>
      <c r="H203">
        <v>563</v>
      </c>
      <c r="I203">
        <v>739</v>
      </c>
      <c r="J203">
        <v>0.26868953299999998</v>
      </c>
      <c r="K203">
        <v>7.8379097999999994E-2</v>
      </c>
      <c r="L203">
        <v>5.7925351E-2</v>
      </c>
      <c r="M203">
        <v>0.334356237</v>
      </c>
      <c r="N203">
        <v>0.341395485</v>
      </c>
      <c r="O203">
        <v>0.675751722</v>
      </c>
      <c r="P203">
        <v>0.32610024691741402</v>
      </c>
      <c r="Q203">
        <v>-53.1053782461195</v>
      </c>
      <c r="R203">
        <v>90</v>
      </c>
      <c r="S203">
        <v>40.916297837236399</v>
      </c>
      <c r="T203">
        <f t="shared" si="3"/>
        <v>4.074025967813335</v>
      </c>
      <c r="U203">
        <v>95.411390482077707</v>
      </c>
      <c r="X203">
        <v>78.031166568398405</v>
      </c>
      <c r="Y203">
        <v>138.83024055138199</v>
      </c>
      <c r="Z203">
        <v>78.031166568398405</v>
      </c>
      <c r="AB203">
        <v>100.693852507982</v>
      </c>
      <c r="AC203">
        <v>101.141654788888</v>
      </c>
      <c r="AD203">
        <v>94.727237249749507</v>
      </c>
      <c r="AE203">
        <v>0</v>
      </c>
      <c r="AF203" s="2">
        <v>1</v>
      </c>
      <c r="AG203" s="2">
        <v>0</v>
      </c>
      <c r="AH203" t="s">
        <v>551</v>
      </c>
      <c r="AI203">
        <v>1007371</v>
      </c>
      <c r="AJ203">
        <v>117528</v>
      </c>
    </row>
    <row r="204" spans="1:36" x14ac:dyDescent="0.45">
      <c r="A204" t="s">
        <v>552</v>
      </c>
      <c r="B204" t="s">
        <v>27</v>
      </c>
      <c r="C204">
        <v>1779</v>
      </c>
      <c r="D204">
        <v>6560</v>
      </c>
      <c r="E204">
        <v>7488</v>
      </c>
      <c r="F204">
        <v>1990</v>
      </c>
      <c r="G204">
        <v>18</v>
      </c>
      <c r="H204">
        <v>552</v>
      </c>
      <c r="I204">
        <v>131</v>
      </c>
      <c r="J204">
        <v>0.30335365800000003</v>
      </c>
      <c r="K204">
        <v>9.9893161999999994E-2</v>
      </c>
      <c r="L204">
        <v>4.6073717E-2</v>
      </c>
      <c r="M204">
        <v>0.37763856699999998</v>
      </c>
      <c r="N204">
        <v>0.38506097500000003</v>
      </c>
      <c r="O204">
        <v>0.76269954200000001</v>
      </c>
      <c r="P204">
        <v>0.36189236445143103</v>
      </c>
      <c r="Q204">
        <v>32.795457778590396</v>
      </c>
      <c r="R204">
        <v>18</v>
      </c>
      <c r="S204">
        <v>21.488009605423599</v>
      </c>
      <c r="T204">
        <f t="shared" si="3"/>
        <v>1.9567496099373936</v>
      </c>
      <c r="U204">
        <v>102.42947369242</v>
      </c>
      <c r="X204">
        <v>-29.613365897443099</v>
      </c>
      <c r="Y204">
        <v>-54.047655515372703</v>
      </c>
      <c r="Z204">
        <v>-29.613365897443099</v>
      </c>
      <c r="AB204">
        <v>105.070531852798</v>
      </c>
      <c r="AC204">
        <v>105.860224881075</v>
      </c>
      <c r="AD204">
        <v>95.988535318293401</v>
      </c>
      <c r="AE204">
        <v>0</v>
      </c>
      <c r="AF204" s="2">
        <v>1</v>
      </c>
      <c r="AG204" s="2">
        <v>0</v>
      </c>
      <c r="AH204" t="s">
        <v>552</v>
      </c>
      <c r="AI204">
        <v>1006355</v>
      </c>
      <c r="AJ204">
        <v>116488</v>
      </c>
    </row>
    <row r="205" spans="1:36" x14ac:dyDescent="0.45">
      <c r="A205" t="s">
        <v>553</v>
      </c>
      <c r="B205" t="s">
        <v>27</v>
      </c>
      <c r="C205">
        <v>1720</v>
      </c>
      <c r="D205">
        <v>6510</v>
      </c>
      <c r="E205">
        <v>7471</v>
      </c>
      <c r="F205">
        <v>1889</v>
      </c>
      <c r="G205">
        <v>28</v>
      </c>
      <c r="H205">
        <v>443</v>
      </c>
      <c r="I205">
        <v>370</v>
      </c>
      <c r="J205">
        <v>0.29016897000000003</v>
      </c>
      <c r="K205">
        <v>0.10708071199999999</v>
      </c>
      <c r="L205">
        <v>0.113773256</v>
      </c>
      <c r="M205">
        <v>0.36758301500000001</v>
      </c>
      <c r="N205">
        <v>0.35099846299999998</v>
      </c>
      <c r="O205">
        <v>0.71858147800000005</v>
      </c>
      <c r="P205">
        <v>0.32666527353831498</v>
      </c>
      <c r="Q205">
        <v>-26.332294990060898</v>
      </c>
      <c r="R205">
        <v>14.0854161977767</v>
      </c>
      <c r="S205">
        <v>28.290856123396502</v>
      </c>
      <c r="T205">
        <f t="shared" si="3"/>
        <v>2.6646038906919958</v>
      </c>
      <c r="U205">
        <v>97.070353179728002</v>
      </c>
      <c r="V205">
        <v>1.0637630224227901</v>
      </c>
      <c r="W205">
        <v>-1.77174846032245</v>
      </c>
      <c r="X205">
        <v>33.415478329567101</v>
      </c>
      <c r="Y205">
        <v>37.920091569423597</v>
      </c>
      <c r="Z205">
        <v>9.4154782699624704</v>
      </c>
      <c r="AA205">
        <v>24.800000086426699</v>
      </c>
      <c r="AB205">
        <v>107.543245407331</v>
      </c>
      <c r="AC205">
        <v>107.641479504876</v>
      </c>
      <c r="AD205">
        <v>81.258576562550999</v>
      </c>
      <c r="AE205">
        <v>0</v>
      </c>
      <c r="AF205" s="2">
        <v>1</v>
      </c>
      <c r="AG205" s="2">
        <v>0</v>
      </c>
      <c r="AH205" t="s">
        <v>553</v>
      </c>
      <c r="AI205">
        <v>513</v>
      </c>
      <c r="AJ205">
        <v>112116</v>
      </c>
    </row>
    <row r="206" spans="1:36" x14ac:dyDescent="0.45">
      <c r="A206" t="s">
        <v>554</v>
      </c>
      <c r="B206" t="s">
        <v>27</v>
      </c>
      <c r="C206">
        <v>1659</v>
      </c>
      <c r="D206">
        <v>7062</v>
      </c>
      <c r="E206">
        <v>7470</v>
      </c>
      <c r="F206">
        <v>2134</v>
      </c>
      <c r="G206">
        <v>57</v>
      </c>
      <c r="H206">
        <v>855</v>
      </c>
      <c r="I206">
        <v>163</v>
      </c>
      <c r="J206">
        <v>0.302180685</v>
      </c>
      <c r="K206">
        <v>4.9799195999999997E-2</v>
      </c>
      <c r="L206">
        <v>4.1365460999999999E-2</v>
      </c>
      <c r="M206">
        <v>0.34029451100000002</v>
      </c>
      <c r="N206">
        <v>0.40923251199999999</v>
      </c>
      <c r="O206">
        <v>0.74952702299999996</v>
      </c>
      <c r="P206">
        <v>0.34677098099007603</v>
      </c>
      <c r="Q206">
        <v>270.68398071909701</v>
      </c>
      <c r="R206">
        <v>19</v>
      </c>
      <c r="S206">
        <v>44.244250720596902</v>
      </c>
      <c r="T206">
        <f t="shared" si="3"/>
        <v>4.3204150794072929</v>
      </c>
      <c r="U206">
        <v>124.315032989187</v>
      </c>
      <c r="X206">
        <v>-8.7914398005232197</v>
      </c>
      <c r="Y206">
        <v>-46.060578279197202</v>
      </c>
      <c r="Z206">
        <v>-8.7914398005232197</v>
      </c>
      <c r="AB206">
        <v>115.891946999754</v>
      </c>
      <c r="AC206">
        <v>114.11261475833599</v>
      </c>
      <c r="AD206">
        <v>118.447415834902</v>
      </c>
      <c r="AE206">
        <v>0</v>
      </c>
      <c r="AF206" s="2">
        <v>1</v>
      </c>
      <c r="AG206" s="2">
        <v>0</v>
      </c>
      <c r="AH206" t="s">
        <v>554</v>
      </c>
      <c r="AI206">
        <v>1005845</v>
      </c>
      <c r="AJ206">
        <v>115966</v>
      </c>
    </row>
    <row r="207" spans="1:36" x14ac:dyDescent="0.45">
      <c r="A207" t="s">
        <v>555</v>
      </c>
      <c r="B207" t="s">
        <v>184</v>
      </c>
      <c r="C207">
        <v>1867</v>
      </c>
      <c r="D207">
        <v>6440</v>
      </c>
      <c r="E207">
        <v>7452</v>
      </c>
      <c r="F207">
        <v>1751</v>
      </c>
      <c r="G207">
        <v>43</v>
      </c>
      <c r="H207">
        <v>848</v>
      </c>
      <c r="I207">
        <v>140</v>
      </c>
      <c r="J207">
        <v>0.271894409</v>
      </c>
      <c r="K207">
        <v>9.7020933000000004E-2</v>
      </c>
      <c r="L207">
        <v>6.9108963999999995E-2</v>
      </c>
      <c r="M207">
        <v>0.35181089300000001</v>
      </c>
      <c r="N207">
        <v>0.35559006199999998</v>
      </c>
      <c r="O207">
        <v>0.707400955</v>
      </c>
      <c r="P207">
        <v>0.33559616044769303</v>
      </c>
      <c r="Q207">
        <v>-117.20725600446301</v>
      </c>
      <c r="R207">
        <v>73</v>
      </c>
      <c r="S207">
        <v>26.475336391091101</v>
      </c>
      <c r="T207">
        <f t="shared" si="3"/>
        <v>2.2972707527352747</v>
      </c>
      <c r="U207">
        <v>88.994896371524803</v>
      </c>
      <c r="X207">
        <v>-16.620392767246798</v>
      </c>
      <c r="Y207">
        <v>124.8191575706</v>
      </c>
      <c r="Z207">
        <v>-16.620392767246798</v>
      </c>
      <c r="AB207">
        <v>93.533755787522693</v>
      </c>
      <c r="AC207">
        <v>97.595913613754306</v>
      </c>
      <c r="AD207">
        <v>85.602251264095301</v>
      </c>
      <c r="AE207">
        <v>0</v>
      </c>
      <c r="AF207" s="2">
        <v>1</v>
      </c>
      <c r="AG207" s="2">
        <v>0</v>
      </c>
      <c r="AH207" t="s">
        <v>555</v>
      </c>
      <c r="AI207">
        <v>1001090</v>
      </c>
      <c r="AJ207">
        <v>111120</v>
      </c>
    </row>
    <row r="208" spans="1:36" x14ac:dyDescent="0.45">
      <c r="A208" t="s">
        <v>556</v>
      </c>
      <c r="B208" t="s">
        <v>27</v>
      </c>
      <c r="C208">
        <v>1891</v>
      </c>
      <c r="D208">
        <v>6792</v>
      </c>
      <c r="E208">
        <v>7451</v>
      </c>
      <c r="F208">
        <v>1789</v>
      </c>
      <c r="G208">
        <v>256</v>
      </c>
      <c r="H208">
        <v>992</v>
      </c>
      <c r="I208">
        <v>30</v>
      </c>
      <c r="J208">
        <v>0.26339811499999999</v>
      </c>
      <c r="K208">
        <v>7.0997181000000006E-2</v>
      </c>
      <c r="L208">
        <v>0.182391625</v>
      </c>
      <c r="M208">
        <v>0.31810217000000002</v>
      </c>
      <c r="N208">
        <v>0.43919316800000002</v>
      </c>
      <c r="O208">
        <v>0.75729533800000004</v>
      </c>
      <c r="P208">
        <v>0.33384525270812798</v>
      </c>
      <c r="Q208">
        <v>48.364355521925503</v>
      </c>
      <c r="R208">
        <v>-79</v>
      </c>
      <c r="S208">
        <v>16.896355898780602</v>
      </c>
      <c r="T208">
        <f t="shared" si="3"/>
        <v>1.4474932076163181</v>
      </c>
      <c r="U208">
        <v>105.336776730043</v>
      </c>
      <c r="V208">
        <v>2.8449596650898399</v>
      </c>
      <c r="W208">
        <v>-5.0446899476348896</v>
      </c>
      <c r="X208">
        <v>-8.3951320090272894</v>
      </c>
      <c r="Y208">
        <v>-122.784596800804</v>
      </c>
      <c r="Z208">
        <v>-8.3951320090272894</v>
      </c>
      <c r="AB208">
        <v>99.663671260390501</v>
      </c>
      <c r="AC208">
        <v>96.349039824830498</v>
      </c>
      <c r="AD208">
        <v>110.74280981470299</v>
      </c>
      <c r="AE208">
        <v>0</v>
      </c>
      <c r="AF208" s="2">
        <v>1</v>
      </c>
      <c r="AG208" s="2">
        <v>0</v>
      </c>
      <c r="AH208" t="s">
        <v>556</v>
      </c>
      <c r="AI208">
        <v>1010020</v>
      </c>
      <c r="AJ208">
        <v>120249</v>
      </c>
    </row>
    <row r="209" spans="1:36" x14ac:dyDescent="0.45">
      <c r="A209" t="s">
        <v>557</v>
      </c>
      <c r="B209" t="s">
        <v>27</v>
      </c>
      <c r="C209">
        <v>1886</v>
      </c>
      <c r="D209">
        <v>6652</v>
      </c>
      <c r="E209">
        <v>7437</v>
      </c>
      <c r="F209">
        <v>1757</v>
      </c>
      <c r="G209">
        <v>226</v>
      </c>
      <c r="H209">
        <v>840</v>
      </c>
      <c r="I209">
        <v>74</v>
      </c>
      <c r="J209">
        <v>0.26413108800000001</v>
      </c>
      <c r="K209">
        <v>8.7400832999999997E-2</v>
      </c>
      <c r="L209">
        <v>0.14306844099999999</v>
      </c>
      <c r="M209">
        <v>0.331437855</v>
      </c>
      <c r="N209">
        <v>0.441070354</v>
      </c>
      <c r="O209">
        <v>0.77250820899999995</v>
      </c>
      <c r="P209">
        <v>0.341968766579822</v>
      </c>
      <c r="Q209">
        <v>123.45469785815401</v>
      </c>
      <c r="R209">
        <v>46</v>
      </c>
      <c r="S209">
        <v>34.566836590578902</v>
      </c>
      <c r="T209">
        <f t="shared" si="3"/>
        <v>2.9691556350338191</v>
      </c>
      <c r="U209">
        <v>114.620101048975</v>
      </c>
      <c r="X209">
        <v>-2.3234211739109001</v>
      </c>
      <c r="Y209">
        <v>-44.837213158607398</v>
      </c>
      <c r="Z209">
        <v>-2.3234211739109001</v>
      </c>
      <c r="AB209">
        <v>101.199278967125</v>
      </c>
      <c r="AC209">
        <v>101.82553464927</v>
      </c>
      <c r="AD209">
        <v>113.06495074968601</v>
      </c>
      <c r="AE209">
        <v>0</v>
      </c>
      <c r="AF209" s="2">
        <v>1</v>
      </c>
      <c r="AG209" s="2">
        <v>0</v>
      </c>
      <c r="AH209" t="s">
        <v>557</v>
      </c>
      <c r="AI209">
        <v>1001851</v>
      </c>
      <c r="AJ209">
        <v>111895</v>
      </c>
    </row>
    <row r="210" spans="1:36" x14ac:dyDescent="0.45">
      <c r="A210" t="s">
        <v>558</v>
      </c>
      <c r="B210" t="s">
        <v>27</v>
      </c>
      <c r="C210">
        <v>1780</v>
      </c>
      <c r="D210">
        <v>6683</v>
      </c>
      <c r="E210">
        <v>7433</v>
      </c>
      <c r="F210">
        <v>1775</v>
      </c>
      <c r="G210">
        <v>252</v>
      </c>
      <c r="H210">
        <v>1021</v>
      </c>
      <c r="I210">
        <v>94</v>
      </c>
      <c r="J210">
        <v>0.26559928100000002</v>
      </c>
      <c r="K210">
        <v>7.4263418999999997E-2</v>
      </c>
      <c r="L210">
        <v>0.17422305900000001</v>
      </c>
      <c r="M210">
        <v>0.32479327600000002</v>
      </c>
      <c r="N210">
        <v>0.44186742400000001</v>
      </c>
      <c r="O210">
        <v>0.76666069999999997</v>
      </c>
      <c r="P210">
        <v>0.33211928059894102</v>
      </c>
      <c r="Q210">
        <v>5.6353700865890497</v>
      </c>
      <c r="R210">
        <v>-31.552740097045898</v>
      </c>
      <c r="S210">
        <v>22.953680844537601</v>
      </c>
      <c r="T210">
        <f t="shared" si="3"/>
        <v>2.089042863379265</v>
      </c>
      <c r="U210">
        <v>100.681424535058</v>
      </c>
      <c r="V210">
        <v>-9.7053859382867799E-2</v>
      </c>
      <c r="W210">
        <v>-2.8301383459957101</v>
      </c>
      <c r="X210">
        <v>-8.6631067025009507</v>
      </c>
      <c r="Y210">
        <v>-8.5968760102987201</v>
      </c>
      <c r="Z210">
        <v>-4.8631068097893104</v>
      </c>
      <c r="AA210">
        <v>-2.0999999046325599</v>
      </c>
      <c r="AB210">
        <v>98.549408281063705</v>
      </c>
      <c r="AC210">
        <v>95.8430757773544</v>
      </c>
      <c r="AD210">
        <v>103.2524219511</v>
      </c>
      <c r="AE210">
        <v>0</v>
      </c>
      <c r="AF210" s="2">
        <v>1</v>
      </c>
      <c r="AG210" s="2">
        <v>0</v>
      </c>
      <c r="AH210" t="s">
        <v>558</v>
      </c>
      <c r="AI210">
        <v>1067</v>
      </c>
      <c r="AJ210">
        <v>111214</v>
      </c>
    </row>
    <row r="211" spans="1:36" x14ac:dyDescent="0.45">
      <c r="A211" t="s">
        <v>559</v>
      </c>
      <c r="B211" t="s">
        <v>27</v>
      </c>
      <c r="C211">
        <v>1941</v>
      </c>
      <c r="D211">
        <v>6677</v>
      </c>
      <c r="E211">
        <v>7429</v>
      </c>
      <c r="F211">
        <v>1575</v>
      </c>
      <c r="G211">
        <v>442</v>
      </c>
      <c r="H211">
        <v>1210</v>
      </c>
      <c r="I211">
        <v>85</v>
      </c>
      <c r="J211">
        <v>0.23588437900000001</v>
      </c>
      <c r="K211">
        <v>8.1841432000000006E-2</v>
      </c>
      <c r="L211">
        <v>0.24444743499999999</v>
      </c>
      <c r="M211">
        <v>0.30163226700000001</v>
      </c>
      <c r="N211">
        <v>0.47790924000000001</v>
      </c>
      <c r="O211">
        <v>0.77954150700000002</v>
      </c>
      <c r="P211">
        <v>0.342850838901398</v>
      </c>
      <c r="Q211">
        <v>108.966249619051</v>
      </c>
      <c r="R211">
        <v>-59</v>
      </c>
      <c r="S211">
        <v>20.371705357794401</v>
      </c>
      <c r="T211">
        <f t="shared" si="3"/>
        <v>1.7002659804032421</v>
      </c>
      <c r="U211">
        <v>112.994544761801</v>
      </c>
      <c r="V211">
        <v>10.043236993253201</v>
      </c>
      <c r="W211">
        <v>-4.8361373854867598</v>
      </c>
      <c r="X211">
        <v>-1.49234458406863</v>
      </c>
      <c r="Y211">
        <v>-162.239339977502</v>
      </c>
      <c r="Z211">
        <v>-1.49234458406863</v>
      </c>
      <c r="AB211">
        <v>89.510274392179696</v>
      </c>
      <c r="AC211">
        <v>91.384594745562396</v>
      </c>
      <c r="AD211">
        <v>122.40815525652501</v>
      </c>
      <c r="AE211">
        <v>0</v>
      </c>
      <c r="AF211" s="2">
        <v>1</v>
      </c>
      <c r="AG211" s="2">
        <v>0</v>
      </c>
      <c r="AH211" t="s">
        <v>559</v>
      </c>
      <c r="AI211">
        <v>1006939</v>
      </c>
      <c r="AJ211">
        <v>117092</v>
      </c>
    </row>
    <row r="212" spans="1:36" x14ac:dyDescent="0.45">
      <c r="A212" t="s">
        <v>560</v>
      </c>
      <c r="B212" t="s">
        <v>27</v>
      </c>
      <c r="C212">
        <v>1717</v>
      </c>
      <c r="D212">
        <v>6478</v>
      </c>
      <c r="E212">
        <v>7420</v>
      </c>
      <c r="F212">
        <v>1958</v>
      </c>
      <c r="G212">
        <v>90</v>
      </c>
      <c r="H212">
        <v>977</v>
      </c>
      <c r="I212">
        <v>287</v>
      </c>
      <c r="J212">
        <v>0.30225378200000003</v>
      </c>
      <c r="K212">
        <v>0.111051212</v>
      </c>
      <c r="L212">
        <v>7.4932613999999995E-2</v>
      </c>
      <c r="M212">
        <v>0.38318777199999998</v>
      </c>
      <c r="N212">
        <v>0.43979623299999998</v>
      </c>
      <c r="O212">
        <v>0.82298400500000002</v>
      </c>
      <c r="P212">
        <v>0.38005244703434699</v>
      </c>
      <c r="Q212">
        <v>157.72083170521799</v>
      </c>
      <c r="R212">
        <v>50</v>
      </c>
      <c r="S212">
        <v>41.615905939057797</v>
      </c>
      <c r="T212">
        <f t="shared" si="3"/>
        <v>3.9264861747975326</v>
      </c>
      <c r="U212">
        <v>114.72224351113201</v>
      </c>
      <c r="X212">
        <v>-8.7266219259472493</v>
      </c>
      <c r="Y212">
        <v>6.8240134418010703</v>
      </c>
      <c r="Z212">
        <v>-8.7266219259472493</v>
      </c>
      <c r="AB212">
        <v>105.301045769943</v>
      </c>
      <c r="AC212">
        <v>106.54196275053999</v>
      </c>
      <c r="AD212">
        <v>104.550114485793</v>
      </c>
      <c r="AE212">
        <v>0</v>
      </c>
      <c r="AF212" s="2">
        <v>1</v>
      </c>
      <c r="AG212" s="2">
        <v>0</v>
      </c>
      <c r="AH212" t="s">
        <v>560</v>
      </c>
      <c r="AI212">
        <v>1002141</v>
      </c>
      <c r="AJ212">
        <v>112205</v>
      </c>
    </row>
    <row r="213" spans="1:36" x14ac:dyDescent="0.45">
      <c r="A213" t="s">
        <v>561</v>
      </c>
      <c r="B213" t="s">
        <v>27</v>
      </c>
      <c r="C213">
        <v>1806</v>
      </c>
      <c r="D213">
        <v>6533</v>
      </c>
      <c r="E213">
        <v>7413</v>
      </c>
      <c r="F213">
        <v>1766</v>
      </c>
      <c r="G213">
        <v>92</v>
      </c>
      <c r="H213">
        <v>792</v>
      </c>
      <c r="I213">
        <v>233</v>
      </c>
      <c r="J213">
        <v>0.27031991399999999</v>
      </c>
      <c r="K213">
        <v>7.3519492000000006E-2</v>
      </c>
      <c r="L213">
        <v>0.10901778099999999</v>
      </c>
      <c r="M213">
        <v>0.33179142099999998</v>
      </c>
      <c r="N213">
        <v>0.39461196900000001</v>
      </c>
      <c r="O213">
        <v>0.72640338999999998</v>
      </c>
      <c r="P213">
        <v>0.35074044792866599</v>
      </c>
      <c r="Q213">
        <v>120.85606101017601</v>
      </c>
      <c r="R213">
        <v>4</v>
      </c>
      <c r="S213">
        <v>30.759357041343101</v>
      </c>
      <c r="T213">
        <f t="shared" si="3"/>
        <v>2.7591449837749624</v>
      </c>
      <c r="U213">
        <v>114.031106346884</v>
      </c>
      <c r="X213">
        <v>-2.59938496164977E-2</v>
      </c>
      <c r="Y213">
        <v>-81.802469134330707</v>
      </c>
      <c r="Z213">
        <v>-2.59938496164977E-2</v>
      </c>
      <c r="AB213">
        <v>103.877423612915</v>
      </c>
      <c r="AC213">
        <v>101.338943408418</v>
      </c>
      <c r="AD213">
        <v>114.431158638138</v>
      </c>
      <c r="AE213">
        <v>0</v>
      </c>
      <c r="AF213" s="2">
        <v>1</v>
      </c>
      <c r="AG213" s="2">
        <v>0</v>
      </c>
      <c r="AH213" t="s">
        <v>561</v>
      </c>
      <c r="AI213">
        <v>1011631</v>
      </c>
      <c r="AJ213">
        <v>121879</v>
      </c>
    </row>
    <row r="214" spans="1:36" x14ac:dyDescent="0.45">
      <c r="A214" t="s">
        <v>564</v>
      </c>
      <c r="B214" t="s">
        <v>27</v>
      </c>
      <c r="C214">
        <v>1941</v>
      </c>
      <c r="D214">
        <v>6707</v>
      </c>
      <c r="E214">
        <v>7402</v>
      </c>
      <c r="F214">
        <v>1725</v>
      </c>
      <c r="G214">
        <v>118</v>
      </c>
      <c r="H214">
        <v>689</v>
      </c>
      <c r="I214">
        <v>39</v>
      </c>
      <c r="J214">
        <v>0.25719397599999999</v>
      </c>
      <c r="K214">
        <v>7.0521479999999998E-2</v>
      </c>
      <c r="L214">
        <v>0.15333693500000001</v>
      </c>
      <c r="M214">
        <v>0.31143052700000001</v>
      </c>
      <c r="N214">
        <v>0.36707917099999998</v>
      </c>
      <c r="O214">
        <v>0.67850969800000005</v>
      </c>
      <c r="P214">
        <v>0.30097313456161501</v>
      </c>
      <c r="Q214">
        <v>-115.72269950288</v>
      </c>
      <c r="R214">
        <v>30</v>
      </c>
      <c r="S214">
        <v>27.0187369147326</v>
      </c>
      <c r="T214">
        <f t="shared" si="3"/>
        <v>2.2550414117396604</v>
      </c>
      <c r="U214">
        <v>85.540046390816599</v>
      </c>
      <c r="V214">
        <v>-0.476607576012611</v>
      </c>
      <c r="W214">
        <v>-0.246823843566643</v>
      </c>
      <c r="X214">
        <v>-8.5166270254812808</v>
      </c>
      <c r="Y214">
        <v>140.552752107381</v>
      </c>
      <c r="Z214">
        <v>-8.5166270254812808</v>
      </c>
      <c r="AB214">
        <v>99.486769341222598</v>
      </c>
      <c r="AC214">
        <v>95.950918590297505</v>
      </c>
      <c r="AD214">
        <v>95.034325290787606</v>
      </c>
      <c r="AE214">
        <v>0</v>
      </c>
      <c r="AF214" s="2">
        <v>1</v>
      </c>
      <c r="AG214" s="2">
        <v>0</v>
      </c>
      <c r="AH214" t="s">
        <v>564</v>
      </c>
      <c r="AI214">
        <v>1001938</v>
      </c>
      <c r="AJ214">
        <v>111982</v>
      </c>
    </row>
    <row r="215" spans="1:36" x14ac:dyDescent="0.45">
      <c r="A215" t="s">
        <v>565</v>
      </c>
      <c r="B215" t="s">
        <v>27</v>
      </c>
      <c r="C215">
        <v>1902</v>
      </c>
      <c r="D215">
        <v>6523</v>
      </c>
      <c r="E215">
        <v>7402</v>
      </c>
      <c r="F215">
        <v>1726</v>
      </c>
      <c r="G215">
        <v>151</v>
      </c>
      <c r="H215">
        <v>706</v>
      </c>
      <c r="I215">
        <v>76</v>
      </c>
      <c r="J215">
        <v>0.26460217600000002</v>
      </c>
      <c r="K215">
        <v>9.6595513999999993E-2</v>
      </c>
      <c r="L215">
        <v>0.14820318800000001</v>
      </c>
      <c r="M215">
        <v>0.33770312699999999</v>
      </c>
      <c r="N215">
        <v>0.39843630200000002</v>
      </c>
      <c r="O215">
        <v>0.73613942899999996</v>
      </c>
      <c r="P215">
        <v>0.33128151945232098</v>
      </c>
      <c r="Q215">
        <v>108.73575585041399</v>
      </c>
      <c r="R215">
        <v>3</v>
      </c>
      <c r="S215">
        <v>44.193332924705103</v>
      </c>
      <c r="T215">
        <f t="shared" si="3"/>
        <v>3.7641009115679425</v>
      </c>
      <c r="U215">
        <v>113.012953944638</v>
      </c>
      <c r="V215">
        <v>1.94200413674116</v>
      </c>
      <c r="W215">
        <v>0.30937308040230999</v>
      </c>
      <c r="X215">
        <v>2.1374151590716699</v>
      </c>
      <c r="Y215">
        <v>77.106257840991006</v>
      </c>
      <c r="Z215">
        <v>2.1374151590716699</v>
      </c>
      <c r="AB215">
        <v>104.835505483017</v>
      </c>
      <c r="AC215">
        <v>104.74372504949299</v>
      </c>
      <c r="AD215">
        <v>104.380733041704</v>
      </c>
      <c r="AE215">
        <v>0</v>
      </c>
      <c r="AF215" s="2">
        <v>1</v>
      </c>
      <c r="AG215" s="2">
        <v>0</v>
      </c>
      <c r="AH215" t="s">
        <v>565</v>
      </c>
      <c r="AI215">
        <v>1004330</v>
      </c>
      <c r="AJ215">
        <v>114414</v>
      </c>
    </row>
    <row r="216" spans="1:36" x14ac:dyDescent="0.45">
      <c r="A216" t="s">
        <v>568</v>
      </c>
      <c r="B216" t="s">
        <v>27</v>
      </c>
      <c r="C216">
        <v>1632</v>
      </c>
      <c r="D216">
        <v>6366</v>
      </c>
      <c r="E216">
        <v>7387</v>
      </c>
      <c r="F216">
        <v>1839</v>
      </c>
      <c r="G216">
        <v>98</v>
      </c>
      <c r="H216">
        <v>615</v>
      </c>
      <c r="I216">
        <v>407</v>
      </c>
      <c r="J216">
        <v>0.28887841600000003</v>
      </c>
      <c r="K216">
        <v>0.108839853</v>
      </c>
      <c r="L216">
        <v>9.8822254999999998E-2</v>
      </c>
      <c r="M216">
        <v>0.37773251800000002</v>
      </c>
      <c r="N216">
        <v>0.40574929300000001</v>
      </c>
      <c r="O216">
        <v>0.78348181100000003</v>
      </c>
      <c r="P216">
        <v>0.352366466938142</v>
      </c>
      <c r="Q216">
        <v>93.562875662055902</v>
      </c>
      <c r="R216">
        <v>26.0031480789184</v>
      </c>
      <c r="S216">
        <v>39.766719052094203</v>
      </c>
      <c r="T216">
        <f t="shared" si="3"/>
        <v>3.9474316706122918</v>
      </c>
      <c r="U216">
        <v>109.29621199543899</v>
      </c>
      <c r="V216">
        <v>9.69255283474922</v>
      </c>
      <c r="W216">
        <v>-1.1062296457299901</v>
      </c>
      <c r="X216">
        <v>31.3532381301338</v>
      </c>
      <c r="Y216">
        <v>29.348046779632501</v>
      </c>
      <c r="Z216">
        <v>30.6532381420547</v>
      </c>
      <c r="AA216">
        <v>0.49999998509883797</v>
      </c>
      <c r="AB216">
        <v>107.22060235014401</v>
      </c>
      <c r="AC216">
        <v>111.03455219543299</v>
      </c>
      <c r="AD216">
        <v>95.579342489258394</v>
      </c>
      <c r="AE216">
        <v>0</v>
      </c>
      <c r="AF216" s="2">
        <v>1</v>
      </c>
      <c r="AG216" s="2">
        <v>0</v>
      </c>
      <c r="AH216" t="s">
        <v>568</v>
      </c>
      <c r="AI216">
        <v>609</v>
      </c>
      <c r="AJ216">
        <v>117197</v>
      </c>
    </row>
    <row r="217" spans="1:36" x14ac:dyDescent="0.45">
      <c r="A217" t="s">
        <v>569</v>
      </c>
      <c r="B217" t="s">
        <v>27</v>
      </c>
      <c r="C217">
        <v>1854</v>
      </c>
      <c r="D217">
        <v>6822</v>
      </c>
      <c r="E217">
        <v>7384</v>
      </c>
      <c r="F217">
        <v>1884</v>
      </c>
      <c r="G217">
        <v>320</v>
      </c>
      <c r="H217">
        <v>1105</v>
      </c>
      <c r="I217">
        <v>33</v>
      </c>
      <c r="J217">
        <v>0.27616534700000001</v>
      </c>
      <c r="K217">
        <v>5.7286022999999998E-2</v>
      </c>
      <c r="L217">
        <v>0.14477248100000001</v>
      </c>
      <c r="M217">
        <v>0.32090563900000002</v>
      </c>
      <c r="N217">
        <v>0.47625329799999999</v>
      </c>
      <c r="O217">
        <v>0.79715893699999996</v>
      </c>
      <c r="P217">
        <v>0.33973520402378798</v>
      </c>
      <c r="Q217">
        <v>-86.945394396051498</v>
      </c>
      <c r="R217">
        <v>27.935992002487101</v>
      </c>
      <c r="S217">
        <v>18.103926497074099</v>
      </c>
      <c r="T217">
        <f t="shared" si="3"/>
        <v>1.581896490035601</v>
      </c>
      <c r="U217">
        <v>91.012413145819494</v>
      </c>
      <c r="V217">
        <v>-3.5823438912630001</v>
      </c>
      <c r="W217">
        <v>-3.9261489516724901</v>
      </c>
      <c r="X217">
        <v>-25.094502570151199</v>
      </c>
      <c r="Y217">
        <v>53.817326955497201</v>
      </c>
      <c r="Z217">
        <v>-12.694502325772101</v>
      </c>
      <c r="AA217">
        <v>-3.00000026077032</v>
      </c>
      <c r="AB217">
        <v>102.203481837807</v>
      </c>
      <c r="AC217">
        <v>94.012784725186705</v>
      </c>
      <c r="AD217">
        <v>111.018274972581</v>
      </c>
      <c r="AE217">
        <v>0</v>
      </c>
      <c r="AF217" s="2">
        <v>1</v>
      </c>
      <c r="AG217" s="2">
        <v>0</v>
      </c>
      <c r="AH217" t="s">
        <v>569</v>
      </c>
      <c r="AI217">
        <v>84</v>
      </c>
      <c r="AJ217">
        <v>112106</v>
      </c>
    </row>
    <row r="218" spans="1:36" x14ac:dyDescent="0.45">
      <c r="A218" t="s">
        <v>570</v>
      </c>
      <c r="B218" t="s">
        <v>27</v>
      </c>
      <c r="C218">
        <v>1766</v>
      </c>
      <c r="D218">
        <v>6509</v>
      </c>
      <c r="E218">
        <v>7382</v>
      </c>
      <c r="F218">
        <v>1887</v>
      </c>
      <c r="G218">
        <v>74</v>
      </c>
      <c r="H218">
        <v>793</v>
      </c>
      <c r="I218">
        <v>298</v>
      </c>
      <c r="J218">
        <v>0.28990628299999999</v>
      </c>
      <c r="K218">
        <v>8.4665402000000001E-2</v>
      </c>
      <c r="L218">
        <v>4.5154910999999999E-2</v>
      </c>
      <c r="M218">
        <v>0.356894392</v>
      </c>
      <c r="N218">
        <v>0.40774312400000001</v>
      </c>
      <c r="O218">
        <v>0.76463751599999996</v>
      </c>
      <c r="P218">
        <v>0.36859579511423202</v>
      </c>
      <c r="Q218">
        <v>216.03726824969701</v>
      </c>
      <c r="R218">
        <v>-22</v>
      </c>
      <c r="S218">
        <v>49.622379177961697</v>
      </c>
      <c r="T218">
        <f t="shared" si="3"/>
        <v>4.5519962779330667</v>
      </c>
      <c r="U218">
        <v>126.013091125822</v>
      </c>
      <c r="X218">
        <v>10.7347829076461</v>
      </c>
      <c r="Y218">
        <v>-17.895061969756998</v>
      </c>
      <c r="Z218">
        <v>10.7347829076461</v>
      </c>
      <c r="AB218">
        <v>110.74596671166699</v>
      </c>
      <c r="AC218">
        <v>109.19398615721801</v>
      </c>
      <c r="AD218">
        <v>117.024142756149</v>
      </c>
      <c r="AE218">
        <v>0</v>
      </c>
      <c r="AF218" s="2">
        <v>1</v>
      </c>
      <c r="AG218" s="2">
        <v>0</v>
      </c>
      <c r="AH218" t="s">
        <v>570</v>
      </c>
      <c r="AI218">
        <v>1003467</v>
      </c>
      <c r="AJ218">
        <v>113531</v>
      </c>
    </row>
    <row r="219" spans="1:36" x14ac:dyDescent="0.45">
      <c r="A219" t="s">
        <v>571</v>
      </c>
      <c r="B219" t="s">
        <v>27</v>
      </c>
      <c r="C219">
        <v>1755</v>
      </c>
      <c r="D219">
        <v>6653</v>
      </c>
      <c r="E219">
        <v>7379</v>
      </c>
      <c r="F219">
        <v>1841</v>
      </c>
      <c r="G219">
        <v>75</v>
      </c>
      <c r="H219">
        <v>951</v>
      </c>
      <c r="I219">
        <v>285</v>
      </c>
      <c r="J219">
        <v>0.27671727000000002</v>
      </c>
      <c r="K219">
        <v>7.1147851999999998E-2</v>
      </c>
      <c r="L219">
        <v>8.6538460999999997E-2</v>
      </c>
      <c r="M219">
        <v>0.33508359799999998</v>
      </c>
      <c r="N219">
        <v>0.40838719299999998</v>
      </c>
      <c r="O219">
        <v>0.74347079100000002</v>
      </c>
      <c r="P219">
        <v>0.35600895756958301</v>
      </c>
      <c r="Q219">
        <v>145.07303089363401</v>
      </c>
      <c r="R219">
        <v>13</v>
      </c>
      <c r="S219">
        <v>39.628282594716303</v>
      </c>
      <c r="T219">
        <f t="shared" si="3"/>
        <v>3.6579953164353514</v>
      </c>
      <c r="U219">
        <v>118.690168614027</v>
      </c>
      <c r="X219">
        <v>8.2285392757039499</v>
      </c>
      <c r="Y219">
        <v>-33.3746792674064</v>
      </c>
      <c r="Z219">
        <v>8.2285392757039499</v>
      </c>
      <c r="AB219">
        <v>104.526198101845</v>
      </c>
      <c r="AC219">
        <v>103.676339186503</v>
      </c>
      <c r="AD219">
        <v>118.187294290373</v>
      </c>
      <c r="AE219">
        <v>0</v>
      </c>
      <c r="AF219" s="2">
        <v>1</v>
      </c>
      <c r="AG219" s="2">
        <v>0</v>
      </c>
      <c r="AH219" t="s">
        <v>571</v>
      </c>
      <c r="AI219">
        <v>1003053</v>
      </c>
      <c r="AJ219">
        <v>113111</v>
      </c>
    </row>
    <row r="220" spans="1:36" x14ac:dyDescent="0.45">
      <c r="A220" t="s">
        <v>572</v>
      </c>
      <c r="B220" t="s">
        <v>27</v>
      </c>
      <c r="C220">
        <v>1806</v>
      </c>
      <c r="D220">
        <v>6594</v>
      </c>
      <c r="E220">
        <v>7372</v>
      </c>
      <c r="F220">
        <v>2008</v>
      </c>
      <c r="G220">
        <v>163</v>
      </c>
      <c r="H220">
        <v>860</v>
      </c>
      <c r="I220">
        <v>174</v>
      </c>
      <c r="J220">
        <v>0.30451925899999999</v>
      </c>
      <c r="K220">
        <v>8.2067281000000006E-2</v>
      </c>
      <c r="L220">
        <v>6.9180683000000007E-2</v>
      </c>
      <c r="M220">
        <v>0.36545801500000002</v>
      </c>
      <c r="N220">
        <v>0.44176524099999998</v>
      </c>
      <c r="O220">
        <v>0.807223256</v>
      </c>
      <c r="P220">
        <v>0.357901535295234</v>
      </c>
      <c r="Q220">
        <v>179.10139699086801</v>
      </c>
      <c r="R220">
        <v>-109</v>
      </c>
      <c r="S220">
        <v>35.0251515598355</v>
      </c>
      <c r="T220">
        <f t="shared" si="3"/>
        <v>3.141791003706174</v>
      </c>
      <c r="U220">
        <v>121.380625914064</v>
      </c>
      <c r="V220">
        <v>25.718517199158601</v>
      </c>
      <c r="W220">
        <v>1.36747266858758</v>
      </c>
      <c r="X220">
        <v>-0.23575923714088201</v>
      </c>
      <c r="Y220">
        <v>-95.033846225705901</v>
      </c>
      <c r="Z220">
        <v>-0.23575923714088201</v>
      </c>
      <c r="AB220">
        <v>115.22611025495701</v>
      </c>
      <c r="AC220">
        <v>110.248519388554</v>
      </c>
      <c r="AD220">
        <v>113.47799144798999</v>
      </c>
      <c r="AE220">
        <v>0</v>
      </c>
      <c r="AF220" s="2">
        <v>1</v>
      </c>
      <c r="AG220" s="2">
        <v>0</v>
      </c>
      <c r="AH220" t="s">
        <v>572</v>
      </c>
      <c r="AI220">
        <v>1007957</v>
      </c>
      <c r="AJ220">
        <v>118127</v>
      </c>
    </row>
    <row r="221" spans="1:36" x14ac:dyDescent="0.45">
      <c r="A221" t="s">
        <v>573</v>
      </c>
      <c r="B221" t="s">
        <v>27</v>
      </c>
      <c r="C221">
        <v>1912</v>
      </c>
      <c r="D221">
        <v>6787</v>
      </c>
      <c r="E221">
        <v>7367</v>
      </c>
      <c r="F221">
        <v>1884</v>
      </c>
      <c r="G221">
        <v>164</v>
      </c>
      <c r="H221">
        <v>824</v>
      </c>
      <c r="I221">
        <v>312</v>
      </c>
      <c r="J221">
        <v>0.27758950900000001</v>
      </c>
      <c r="K221">
        <v>6.3526536999999994E-2</v>
      </c>
      <c r="L221">
        <v>0.171847427</v>
      </c>
      <c r="M221">
        <v>0.325251974</v>
      </c>
      <c r="N221">
        <v>0.41962575499999999</v>
      </c>
      <c r="O221">
        <v>0.74487772900000004</v>
      </c>
      <c r="P221">
        <v>0.33025377392358601</v>
      </c>
      <c r="Q221">
        <v>41.1070780785574</v>
      </c>
      <c r="R221">
        <v>-62</v>
      </c>
      <c r="S221">
        <v>16.898692289288899</v>
      </c>
      <c r="T221">
        <f t="shared" si="3"/>
        <v>1.4317929659334736</v>
      </c>
      <c r="U221">
        <v>104.925046766747</v>
      </c>
      <c r="V221">
        <v>6.6873794877901602</v>
      </c>
      <c r="W221">
        <v>0.90760036655191101</v>
      </c>
      <c r="X221">
        <v>9.7461187814333208</v>
      </c>
      <c r="Y221">
        <v>-132.606316149234</v>
      </c>
      <c r="Z221">
        <v>9.7461187814333208</v>
      </c>
      <c r="AB221">
        <v>105.817475377127</v>
      </c>
      <c r="AC221">
        <v>99.111675702721001</v>
      </c>
      <c r="AD221">
        <v>107.994364761513</v>
      </c>
      <c r="AE221">
        <v>0</v>
      </c>
      <c r="AF221" s="2">
        <v>1</v>
      </c>
      <c r="AG221" s="2">
        <v>0</v>
      </c>
      <c r="AH221" t="s">
        <v>573</v>
      </c>
      <c r="AI221">
        <v>1013654</v>
      </c>
      <c r="AJ221">
        <v>123962</v>
      </c>
    </row>
    <row r="222" spans="1:36" x14ac:dyDescent="0.45">
      <c r="A222" t="s">
        <v>574</v>
      </c>
      <c r="B222" t="s">
        <v>27</v>
      </c>
      <c r="C222">
        <v>1895</v>
      </c>
      <c r="D222">
        <v>6488</v>
      </c>
      <c r="E222">
        <v>7353</v>
      </c>
      <c r="F222">
        <v>1774</v>
      </c>
      <c r="G222">
        <v>382</v>
      </c>
      <c r="H222">
        <v>1119</v>
      </c>
      <c r="I222">
        <v>8</v>
      </c>
      <c r="J222">
        <v>0.27342786600000002</v>
      </c>
      <c r="K222">
        <v>0.10635114900000001</v>
      </c>
      <c r="L222">
        <v>0.19855841099999999</v>
      </c>
      <c r="M222">
        <v>0.35243669999999999</v>
      </c>
      <c r="N222">
        <v>0.49861282299999998</v>
      </c>
      <c r="O222">
        <v>0.85104952300000003</v>
      </c>
      <c r="P222">
        <v>0.37374348600600699</v>
      </c>
      <c r="Q222">
        <v>325.256055415432</v>
      </c>
      <c r="R222">
        <v>-111</v>
      </c>
      <c r="S222">
        <v>38.711092211718601</v>
      </c>
      <c r="T222">
        <f t="shared" si="3"/>
        <v>3.3093387537194796</v>
      </c>
      <c r="U222">
        <v>139.715099202418</v>
      </c>
      <c r="X222">
        <v>9.1926260498439605E-2</v>
      </c>
      <c r="Y222">
        <v>-205.434368520975</v>
      </c>
      <c r="Z222">
        <v>9.1926260498439605E-2</v>
      </c>
      <c r="AB222">
        <v>107.56808733892299</v>
      </c>
      <c r="AC222">
        <v>109.022146300938</v>
      </c>
      <c r="AD222">
        <v>130.20712601871401</v>
      </c>
      <c r="AE222">
        <v>0</v>
      </c>
      <c r="AF222" s="2">
        <v>1</v>
      </c>
      <c r="AG222" s="2">
        <v>0</v>
      </c>
      <c r="AH222" t="s">
        <v>574</v>
      </c>
      <c r="AI222">
        <v>1006080</v>
      </c>
      <c r="AJ222">
        <v>116205</v>
      </c>
    </row>
    <row r="223" spans="1:36" x14ac:dyDescent="0.45">
      <c r="A223" t="s">
        <v>575</v>
      </c>
      <c r="B223" t="s">
        <v>27</v>
      </c>
      <c r="C223">
        <v>1887</v>
      </c>
      <c r="D223">
        <v>6387</v>
      </c>
      <c r="E223">
        <v>7349</v>
      </c>
      <c r="F223">
        <v>1703</v>
      </c>
      <c r="G223">
        <v>318</v>
      </c>
      <c r="H223">
        <v>1147</v>
      </c>
      <c r="I223">
        <v>14</v>
      </c>
      <c r="J223">
        <v>0.26663535300000002</v>
      </c>
      <c r="K223">
        <v>0.114437338</v>
      </c>
      <c r="L223">
        <v>0.1251871</v>
      </c>
      <c r="M223">
        <v>0.35383146900000001</v>
      </c>
      <c r="N223">
        <v>0.47487083099999999</v>
      </c>
      <c r="O223">
        <v>0.8287023</v>
      </c>
      <c r="P223">
        <v>0.36747224054291999</v>
      </c>
      <c r="Q223">
        <v>186.27710163677</v>
      </c>
      <c r="R223">
        <v>-75</v>
      </c>
      <c r="S223">
        <v>27.540056950185601</v>
      </c>
      <c r="T223">
        <f t="shared" si="3"/>
        <v>2.3643292135294476</v>
      </c>
      <c r="U223">
        <v>121.061785862009</v>
      </c>
      <c r="X223">
        <v>-1.7934187339596901</v>
      </c>
      <c r="Y223">
        <v>-158.26558405160901</v>
      </c>
      <c r="Z223">
        <v>-1.7934187339596901</v>
      </c>
      <c r="AB223">
        <v>100.553833635028</v>
      </c>
      <c r="AC223">
        <v>103.981735401731</v>
      </c>
      <c r="AD223">
        <v>118.98184358216</v>
      </c>
      <c r="AE223">
        <v>0</v>
      </c>
      <c r="AF223" s="2">
        <v>1</v>
      </c>
      <c r="AG223" s="2">
        <v>0</v>
      </c>
      <c r="AH223" t="s">
        <v>575</v>
      </c>
      <c r="AI223">
        <v>1011959</v>
      </c>
      <c r="AJ223">
        <v>122221</v>
      </c>
    </row>
    <row r="224" spans="1:36" x14ac:dyDescent="0.45">
      <c r="A224" t="s">
        <v>577</v>
      </c>
      <c r="B224" t="s">
        <v>27</v>
      </c>
      <c r="C224">
        <v>1812</v>
      </c>
      <c r="D224">
        <v>6354</v>
      </c>
      <c r="E224">
        <v>7340</v>
      </c>
      <c r="F224">
        <v>1671</v>
      </c>
      <c r="G224">
        <v>155</v>
      </c>
      <c r="H224">
        <v>614</v>
      </c>
      <c r="I224">
        <v>557</v>
      </c>
      <c r="J224">
        <v>0.262983947</v>
      </c>
      <c r="K224">
        <v>0.113487738</v>
      </c>
      <c r="L224">
        <v>0.116076294</v>
      </c>
      <c r="M224">
        <v>0.348885218</v>
      </c>
      <c r="N224">
        <v>0.38841674500000001</v>
      </c>
      <c r="O224">
        <v>0.73730196299999995</v>
      </c>
      <c r="P224">
        <v>0.33596446493348803</v>
      </c>
      <c r="Q224">
        <v>90.110534171302703</v>
      </c>
      <c r="R224">
        <v>-28</v>
      </c>
      <c r="S224">
        <v>41.788405469922701</v>
      </c>
      <c r="T224">
        <f t="shared" si="3"/>
        <v>3.7360494956553412</v>
      </c>
      <c r="U224">
        <v>110.51608194636</v>
      </c>
      <c r="V224">
        <v>13.220716703683101</v>
      </c>
      <c r="W224">
        <v>-2.8609043782490802</v>
      </c>
      <c r="X224">
        <v>67.839463548778397</v>
      </c>
      <c r="Y224">
        <v>0.44058947265148102</v>
      </c>
      <c r="Z224">
        <v>67.839463548778397</v>
      </c>
      <c r="AB224">
        <v>99.454018900991201</v>
      </c>
      <c r="AC224">
        <v>105.25401152819801</v>
      </c>
      <c r="AD224">
        <v>99.293494591930994</v>
      </c>
      <c r="AE224">
        <v>0</v>
      </c>
      <c r="AF224" s="2">
        <v>1</v>
      </c>
      <c r="AG224" s="2">
        <v>0</v>
      </c>
      <c r="AH224" t="s">
        <v>577</v>
      </c>
      <c r="AI224">
        <v>1007750</v>
      </c>
      <c r="AJ224">
        <v>117912</v>
      </c>
    </row>
    <row r="225" spans="1:36" x14ac:dyDescent="0.45">
      <c r="A225" t="s">
        <v>579</v>
      </c>
      <c r="B225" t="s">
        <v>27</v>
      </c>
      <c r="C225">
        <v>1768</v>
      </c>
      <c r="D225">
        <v>6879</v>
      </c>
      <c r="E225">
        <v>7334</v>
      </c>
      <c r="F225">
        <v>1797</v>
      </c>
      <c r="G225">
        <v>29</v>
      </c>
      <c r="H225">
        <v>794</v>
      </c>
      <c r="I225">
        <v>268</v>
      </c>
      <c r="J225">
        <v>0.26122982900000002</v>
      </c>
      <c r="K225">
        <v>4.9631850999999998E-2</v>
      </c>
      <c r="L225">
        <v>4.4187486999999998E-2</v>
      </c>
      <c r="M225">
        <v>0.30211480299999999</v>
      </c>
      <c r="N225">
        <v>0.32737316399999999</v>
      </c>
      <c r="O225">
        <v>0.62948796699999998</v>
      </c>
      <c r="P225">
        <v>0.30218182340882299</v>
      </c>
      <c r="Q225">
        <v>-254.32082450577801</v>
      </c>
      <c r="R225">
        <v>-5</v>
      </c>
      <c r="S225">
        <v>6.3489843099655197</v>
      </c>
      <c r="T225">
        <f t="shared" si="3"/>
        <v>0.58175082478190854</v>
      </c>
      <c r="U225">
        <v>77.6747802322176</v>
      </c>
      <c r="X225">
        <v>-0.63320976868271805</v>
      </c>
      <c r="Y225">
        <v>20.466410368680901</v>
      </c>
      <c r="Z225">
        <v>-0.63320976868271805</v>
      </c>
      <c r="AB225">
        <v>94.297533288815004</v>
      </c>
      <c r="AC225">
        <v>88.636384263442906</v>
      </c>
      <c r="AD225">
        <v>87.915320036583694</v>
      </c>
      <c r="AE225">
        <v>0</v>
      </c>
      <c r="AF225" s="2">
        <v>1</v>
      </c>
      <c r="AG225" s="2">
        <v>0</v>
      </c>
      <c r="AH225" t="s">
        <v>579</v>
      </c>
      <c r="AI225">
        <v>1010607</v>
      </c>
      <c r="AJ225">
        <v>120845</v>
      </c>
    </row>
    <row r="226" spans="1:36" x14ac:dyDescent="0.45">
      <c r="A226" t="s">
        <v>580</v>
      </c>
      <c r="B226" t="s">
        <v>27</v>
      </c>
      <c r="C226">
        <v>1962</v>
      </c>
      <c r="D226">
        <v>6780</v>
      </c>
      <c r="E226">
        <v>7331</v>
      </c>
      <c r="F226">
        <v>1688</v>
      </c>
      <c r="G226">
        <v>24</v>
      </c>
      <c r="H226">
        <v>527</v>
      </c>
      <c r="I226">
        <v>191</v>
      </c>
      <c r="J226">
        <v>0.24896755100000001</v>
      </c>
      <c r="K226">
        <v>4.6105579000000001E-2</v>
      </c>
      <c r="L226">
        <v>9.0574272999999997E-2</v>
      </c>
      <c r="M226">
        <v>0.28509869300000001</v>
      </c>
      <c r="N226">
        <v>0.318731563</v>
      </c>
      <c r="O226">
        <v>0.60383025599999995</v>
      </c>
      <c r="P226">
        <v>0.27121298446724501</v>
      </c>
      <c r="Q226">
        <v>-299.57401002254301</v>
      </c>
      <c r="R226">
        <v>-28</v>
      </c>
      <c r="S226">
        <v>-0.98567764323112195</v>
      </c>
      <c r="T226">
        <f t="shared" si="3"/>
        <v>-8.1386227422753185E-2</v>
      </c>
      <c r="U226">
        <v>64.797966665019601</v>
      </c>
      <c r="V226">
        <v>-28.0445558000355</v>
      </c>
      <c r="W226">
        <v>1.0826734481587701</v>
      </c>
      <c r="X226">
        <v>-15.9983609860064</v>
      </c>
      <c r="Y226">
        <v>70.500635474920202</v>
      </c>
      <c r="Z226">
        <v>-15.9983609860064</v>
      </c>
      <c r="AB226">
        <v>94.705758637197604</v>
      </c>
      <c r="AC226">
        <v>86.854142997452399</v>
      </c>
      <c r="AD226">
        <v>79.901501223278402</v>
      </c>
      <c r="AE226">
        <v>0</v>
      </c>
      <c r="AF226" s="2">
        <v>1</v>
      </c>
      <c r="AG226" s="2">
        <v>0</v>
      </c>
      <c r="AH226" t="s">
        <v>580</v>
      </c>
      <c r="AI226">
        <v>1005036</v>
      </c>
      <c r="AJ226">
        <v>115137</v>
      </c>
    </row>
    <row r="227" spans="1:36" x14ac:dyDescent="0.45">
      <c r="A227" t="s">
        <v>581</v>
      </c>
      <c r="B227" t="s">
        <v>27</v>
      </c>
      <c r="C227">
        <v>1799</v>
      </c>
      <c r="D227">
        <v>6373</v>
      </c>
      <c r="E227">
        <v>7328</v>
      </c>
      <c r="F227">
        <v>1854</v>
      </c>
      <c r="G227">
        <v>49</v>
      </c>
      <c r="H227">
        <v>630</v>
      </c>
      <c r="I227">
        <v>37</v>
      </c>
      <c r="J227">
        <v>0.29091479599999998</v>
      </c>
      <c r="K227">
        <v>0.11517467200000001</v>
      </c>
      <c r="L227">
        <v>8.5562227000000005E-2</v>
      </c>
      <c r="M227">
        <v>0.37450199200000001</v>
      </c>
      <c r="N227">
        <v>0.378314765</v>
      </c>
      <c r="O227">
        <v>0.75281675699999995</v>
      </c>
      <c r="P227">
        <v>0.34504681079243898</v>
      </c>
      <c r="Q227">
        <v>68.426849187049399</v>
      </c>
      <c r="R227">
        <v>-30</v>
      </c>
      <c r="S227">
        <v>28.345171130590401</v>
      </c>
      <c r="T227">
        <f t="shared" si="3"/>
        <v>2.552483448113199</v>
      </c>
      <c r="U227">
        <v>107.627185685532</v>
      </c>
      <c r="X227">
        <v>-7.9820282311411503</v>
      </c>
      <c r="Y227">
        <v>-17.449001848697598</v>
      </c>
      <c r="Z227">
        <v>-7.9820282311411503</v>
      </c>
      <c r="AB227">
        <v>110.445787511059</v>
      </c>
      <c r="AC227">
        <v>110.944962043591</v>
      </c>
      <c r="AD227">
        <v>95.133343284715593</v>
      </c>
      <c r="AE227">
        <v>0</v>
      </c>
      <c r="AF227" s="2">
        <v>1</v>
      </c>
      <c r="AG227" s="2">
        <v>0</v>
      </c>
      <c r="AH227" t="s">
        <v>581</v>
      </c>
      <c r="AI227">
        <v>1011303</v>
      </c>
      <c r="AJ227">
        <v>121555</v>
      </c>
    </row>
    <row r="228" spans="1:36" x14ac:dyDescent="0.45">
      <c r="A228" t="s">
        <v>582</v>
      </c>
      <c r="B228" t="s">
        <v>27</v>
      </c>
      <c r="C228">
        <v>1832</v>
      </c>
      <c r="D228">
        <v>6449</v>
      </c>
      <c r="E228">
        <v>7320</v>
      </c>
      <c r="F228">
        <v>1651</v>
      </c>
      <c r="G228">
        <v>321</v>
      </c>
      <c r="H228">
        <v>1008</v>
      </c>
      <c r="I228">
        <v>243</v>
      </c>
      <c r="J228">
        <v>0.25600868300000001</v>
      </c>
      <c r="K228">
        <v>0.105191256</v>
      </c>
      <c r="L228">
        <v>0.192759562</v>
      </c>
      <c r="M228">
        <v>0.335659551</v>
      </c>
      <c r="N228">
        <v>0.46766940600000001</v>
      </c>
      <c r="O228">
        <v>0.80332895699999995</v>
      </c>
      <c r="P228">
        <v>0.35124305104619002</v>
      </c>
      <c r="Q228">
        <v>109.48613066867</v>
      </c>
      <c r="R228">
        <v>15.2200961112976</v>
      </c>
      <c r="S228">
        <v>32.745232548641702</v>
      </c>
      <c r="T228">
        <f t="shared" si="3"/>
        <v>2.895593707903906</v>
      </c>
      <c r="U228">
        <v>112.35141339811</v>
      </c>
      <c r="V228">
        <v>17.379185881465599</v>
      </c>
      <c r="W228">
        <v>-2.0399240007288801</v>
      </c>
      <c r="X228">
        <v>5.8877343276981202</v>
      </c>
      <c r="Y228">
        <v>-30.877050437033098</v>
      </c>
      <c r="Z228">
        <v>5.8877343873027703</v>
      </c>
      <c r="AA228">
        <v>-0.60000002384185702</v>
      </c>
      <c r="AB228">
        <v>96.211013412711793</v>
      </c>
      <c r="AC228">
        <v>100.046623764586</v>
      </c>
      <c r="AD228">
        <v>114.07725651397401</v>
      </c>
      <c r="AE228">
        <v>0</v>
      </c>
      <c r="AF228" s="2">
        <v>1</v>
      </c>
      <c r="AG228" s="2">
        <v>0</v>
      </c>
      <c r="AH228" t="s">
        <v>582</v>
      </c>
      <c r="AI228">
        <v>1032</v>
      </c>
      <c r="AJ228">
        <v>114567</v>
      </c>
    </row>
    <row r="229" spans="1:36" x14ac:dyDescent="0.45">
      <c r="A229" t="s">
        <v>583</v>
      </c>
      <c r="B229" t="s">
        <v>27</v>
      </c>
      <c r="C229">
        <v>1798</v>
      </c>
      <c r="D229">
        <v>6599</v>
      </c>
      <c r="E229">
        <v>7319</v>
      </c>
      <c r="F229">
        <v>1761</v>
      </c>
      <c r="G229">
        <v>202</v>
      </c>
      <c r="H229">
        <v>873</v>
      </c>
      <c r="I229">
        <v>17</v>
      </c>
      <c r="J229">
        <v>0.26685861399999999</v>
      </c>
      <c r="K229">
        <v>8.2798196000000004E-2</v>
      </c>
      <c r="L229">
        <v>0.198114496</v>
      </c>
      <c r="M229">
        <v>0.32918149400000002</v>
      </c>
      <c r="N229">
        <v>0.42294287000000003</v>
      </c>
      <c r="O229">
        <v>0.75212436400000005</v>
      </c>
      <c r="P229">
        <v>0.32846971193010799</v>
      </c>
      <c r="Q229">
        <v>19.772965728444301</v>
      </c>
      <c r="R229">
        <v>-6.01983013749122</v>
      </c>
      <c r="S229">
        <v>28.6888426329844</v>
      </c>
      <c r="T229">
        <f t="shared" si="3"/>
        <v>2.5848679124268479</v>
      </c>
      <c r="U229">
        <v>102.63675136853</v>
      </c>
      <c r="V229">
        <v>-2.6015737783163702</v>
      </c>
      <c r="W229">
        <v>-2.6337546322204402</v>
      </c>
      <c r="X229">
        <v>-49.700928571983198</v>
      </c>
      <c r="Y229">
        <v>60.587345167994499</v>
      </c>
      <c r="Z229">
        <v>-12.5091992946108</v>
      </c>
      <c r="AA229">
        <v>-24.899999864399401</v>
      </c>
      <c r="AB229">
        <v>101.269932354906</v>
      </c>
      <c r="AC229">
        <v>99.931353628710994</v>
      </c>
      <c r="AD229">
        <v>101.495269369312</v>
      </c>
      <c r="AE229">
        <v>0</v>
      </c>
      <c r="AF229" s="2">
        <v>1</v>
      </c>
      <c r="AG229" s="2">
        <v>0</v>
      </c>
      <c r="AH229" t="s">
        <v>583</v>
      </c>
      <c r="AI229">
        <v>1738</v>
      </c>
      <c r="AJ229">
        <v>425509</v>
      </c>
    </row>
    <row r="230" spans="1:36" x14ac:dyDescent="0.45">
      <c r="A230" t="s">
        <v>585</v>
      </c>
      <c r="B230" t="s">
        <v>27</v>
      </c>
      <c r="C230">
        <v>1959</v>
      </c>
      <c r="D230">
        <v>6606</v>
      </c>
      <c r="E230">
        <v>7304</v>
      </c>
      <c r="F230">
        <v>1832</v>
      </c>
      <c r="G230">
        <v>336</v>
      </c>
      <c r="H230">
        <v>1122</v>
      </c>
      <c r="I230">
        <v>20</v>
      </c>
      <c r="J230">
        <v>0.27732364500000001</v>
      </c>
      <c r="K230">
        <v>8.1325301000000003E-2</v>
      </c>
      <c r="L230">
        <v>0.14498904700000001</v>
      </c>
      <c r="M230">
        <v>0.33687258599999997</v>
      </c>
      <c r="N230">
        <v>0.48516500099999998</v>
      </c>
      <c r="O230">
        <v>0.82203758699999996</v>
      </c>
      <c r="P230">
        <v>0.36247987938172299</v>
      </c>
      <c r="Q230">
        <v>202.382260831281</v>
      </c>
      <c r="R230">
        <v>0</v>
      </c>
      <c r="S230">
        <v>34.155637150179899</v>
      </c>
      <c r="T230">
        <f t="shared" si="3"/>
        <v>2.8245090445784293</v>
      </c>
      <c r="U230">
        <v>122.907723466352</v>
      </c>
      <c r="X230">
        <v>-2.6438007543511</v>
      </c>
      <c r="Y230">
        <v>-99.857321739196706</v>
      </c>
      <c r="Z230">
        <v>-2.6438007543511</v>
      </c>
      <c r="AB230">
        <v>104.390510340219</v>
      </c>
      <c r="AC230">
        <v>100.727418678856</v>
      </c>
      <c r="AD230">
        <v>118.214189611031</v>
      </c>
      <c r="AE230">
        <v>0</v>
      </c>
      <c r="AF230" s="2">
        <v>1</v>
      </c>
      <c r="AG230" s="2">
        <v>0</v>
      </c>
      <c r="AH230" t="s">
        <v>585</v>
      </c>
      <c r="AI230">
        <v>1000067</v>
      </c>
      <c r="AJ230">
        <v>110071</v>
      </c>
    </row>
    <row r="231" spans="1:36" x14ac:dyDescent="0.45">
      <c r="A231" t="s">
        <v>586</v>
      </c>
      <c r="B231" t="s">
        <v>52</v>
      </c>
      <c r="C231">
        <v>1683</v>
      </c>
      <c r="D231">
        <v>6277</v>
      </c>
      <c r="E231">
        <v>7273</v>
      </c>
      <c r="F231">
        <v>1541</v>
      </c>
      <c r="G231">
        <v>98</v>
      </c>
      <c r="H231">
        <v>649</v>
      </c>
      <c r="I231">
        <v>113</v>
      </c>
      <c r="J231">
        <v>0.24549944200000001</v>
      </c>
      <c r="K231">
        <v>0.108895916</v>
      </c>
      <c r="L231">
        <v>0.10985838000000001</v>
      </c>
      <c r="M231">
        <v>0.34066545999999998</v>
      </c>
      <c r="N231">
        <v>0.354468695</v>
      </c>
      <c r="O231">
        <v>0.69513415499999998</v>
      </c>
      <c r="P231">
        <v>0.33089160167389198</v>
      </c>
      <c r="Q231">
        <v>-110.789732192385</v>
      </c>
      <c r="R231">
        <v>43</v>
      </c>
      <c r="S231">
        <v>27.756047761065201</v>
      </c>
      <c r="T231">
        <f t="shared" si="3"/>
        <v>2.6717051320811422</v>
      </c>
      <c r="U231">
        <v>88.813537176964303</v>
      </c>
      <c r="X231">
        <v>-10.650094075361199</v>
      </c>
      <c r="Y231">
        <v>137.69632029533301</v>
      </c>
      <c r="Z231">
        <v>-10.650094075361199</v>
      </c>
      <c r="AB231">
        <v>87.065839909632004</v>
      </c>
      <c r="AC231">
        <v>95.609652846606807</v>
      </c>
      <c r="AD231">
        <v>86.383500186216594</v>
      </c>
      <c r="AE231">
        <v>0</v>
      </c>
      <c r="AF231" s="2">
        <v>1</v>
      </c>
      <c r="AG231" s="2">
        <v>0</v>
      </c>
      <c r="AH231" t="s">
        <v>586</v>
      </c>
      <c r="AI231">
        <v>1002802</v>
      </c>
      <c r="AJ231">
        <v>112861</v>
      </c>
    </row>
    <row r="232" spans="1:36" x14ac:dyDescent="0.45">
      <c r="A232" t="s">
        <v>587</v>
      </c>
      <c r="B232" t="s">
        <v>27</v>
      </c>
      <c r="C232">
        <v>1687</v>
      </c>
      <c r="D232">
        <v>6479</v>
      </c>
      <c r="E232">
        <v>7266</v>
      </c>
      <c r="F232">
        <v>1882</v>
      </c>
      <c r="G232">
        <v>42</v>
      </c>
      <c r="H232">
        <v>932</v>
      </c>
      <c r="I232">
        <v>352</v>
      </c>
      <c r="J232">
        <v>0.290476925</v>
      </c>
      <c r="K232">
        <v>6.5923478999999993E-2</v>
      </c>
      <c r="L232">
        <v>4.8153745999999997E-2</v>
      </c>
      <c r="M232">
        <v>0.36417704000000001</v>
      </c>
      <c r="N232">
        <v>0.37320574099999998</v>
      </c>
      <c r="O232">
        <v>0.73738278099999999</v>
      </c>
      <c r="P232">
        <v>0.35840158589483101</v>
      </c>
      <c r="Q232">
        <v>45.874579861212801</v>
      </c>
      <c r="R232">
        <v>-4</v>
      </c>
      <c r="S232">
        <v>27.3981392868371</v>
      </c>
      <c r="T232">
        <f t="shared" si="3"/>
        <v>2.6310009273666926</v>
      </c>
      <c r="U232">
        <v>104.161807177979</v>
      </c>
      <c r="X232">
        <v>-10.9634359423071</v>
      </c>
      <c r="Y232">
        <v>-5.0783864855766296</v>
      </c>
      <c r="Z232">
        <v>-10.9634359423071</v>
      </c>
      <c r="AB232">
        <v>105.13844537326401</v>
      </c>
      <c r="AC232">
        <v>105.330370262062</v>
      </c>
      <c r="AD232">
        <v>100.526661900463</v>
      </c>
      <c r="AE232">
        <v>0</v>
      </c>
      <c r="AF232" s="2">
        <v>1</v>
      </c>
      <c r="AG232" s="2">
        <v>0</v>
      </c>
      <c r="AH232" t="s">
        <v>587</v>
      </c>
      <c r="AI232">
        <v>1013213</v>
      </c>
      <c r="AJ232">
        <v>123496</v>
      </c>
    </row>
    <row r="233" spans="1:36" x14ac:dyDescent="0.45">
      <c r="A233" t="s">
        <v>588</v>
      </c>
      <c r="B233" t="s">
        <v>90</v>
      </c>
      <c r="C233">
        <v>1753</v>
      </c>
      <c r="D233">
        <v>6391</v>
      </c>
      <c r="E233">
        <v>7250</v>
      </c>
      <c r="F233">
        <v>1643</v>
      </c>
      <c r="G233">
        <v>190</v>
      </c>
      <c r="H233">
        <v>749</v>
      </c>
      <c r="I233">
        <v>113</v>
      </c>
      <c r="J233">
        <v>0.25708026899999997</v>
      </c>
      <c r="K233">
        <v>9.4344827000000006E-2</v>
      </c>
      <c r="L233">
        <v>0.21172413700000001</v>
      </c>
      <c r="M233">
        <v>0.33816825499999997</v>
      </c>
      <c r="N233">
        <v>0.41026443400000001</v>
      </c>
      <c r="O233">
        <v>0.74843268900000004</v>
      </c>
      <c r="P233">
        <v>0.32757275122094898</v>
      </c>
      <c r="Q233">
        <v>14.8294291036185</v>
      </c>
      <c r="R233">
        <v>82.413683891296301</v>
      </c>
      <c r="S233">
        <v>31.7387686554171</v>
      </c>
      <c r="T233">
        <f t="shared" si="3"/>
        <v>2.9330750269124763</v>
      </c>
      <c r="U233">
        <v>102.26141310118599</v>
      </c>
      <c r="V233">
        <v>2.35538558661937</v>
      </c>
      <c r="W233">
        <v>7.0835812329984801E-2</v>
      </c>
      <c r="X233">
        <v>18.0385245129</v>
      </c>
      <c r="Y233">
        <v>23.569992244243601</v>
      </c>
      <c r="Z233">
        <v>-1.1746986240614199</v>
      </c>
      <c r="AA233">
        <v>13.2000000402331</v>
      </c>
      <c r="AB233">
        <v>99.779334860089705</v>
      </c>
      <c r="AC233">
        <v>104.40134198836201</v>
      </c>
      <c r="AD233">
        <v>98.802712390787207</v>
      </c>
      <c r="AE233">
        <v>0</v>
      </c>
      <c r="AF233" s="2">
        <v>1</v>
      </c>
      <c r="AG233" s="2">
        <v>0</v>
      </c>
      <c r="AH233" t="s">
        <v>588</v>
      </c>
      <c r="AI233">
        <v>5209</v>
      </c>
      <c r="AJ233">
        <v>460086</v>
      </c>
    </row>
    <row r="234" spans="1:36" x14ac:dyDescent="0.45">
      <c r="A234" t="s">
        <v>591</v>
      </c>
      <c r="B234" t="s">
        <v>27</v>
      </c>
      <c r="C234">
        <v>1720</v>
      </c>
      <c r="D234">
        <v>6497</v>
      </c>
      <c r="E234">
        <v>7240</v>
      </c>
      <c r="F234">
        <v>1859</v>
      </c>
      <c r="G234">
        <v>247</v>
      </c>
      <c r="H234">
        <v>1174</v>
      </c>
      <c r="I234">
        <v>25</v>
      </c>
      <c r="J234">
        <v>0.28613206000000002</v>
      </c>
      <c r="K234">
        <v>9.5580109999999996E-2</v>
      </c>
      <c r="L234">
        <v>9.4613259000000005E-2</v>
      </c>
      <c r="M234">
        <v>0.35499097499999999</v>
      </c>
      <c r="N234">
        <v>0.46036632199999999</v>
      </c>
      <c r="O234">
        <v>0.81535729700000004</v>
      </c>
      <c r="P234">
        <v>0.377558254995363</v>
      </c>
      <c r="Q234">
        <v>147.72247107732201</v>
      </c>
      <c r="R234">
        <v>-2</v>
      </c>
      <c r="S234">
        <v>48.284263771130803</v>
      </c>
      <c r="T234">
        <f t="shared" si="3"/>
        <v>4.5477039133274362</v>
      </c>
      <c r="U234">
        <v>116.833932902222</v>
      </c>
      <c r="X234">
        <v>-6.4430265517439604</v>
      </c>
      <c r="Y234">
        <v>83.5061746910214</v>
      </c>
      <c r="Z234">
        <v>-6.4430265517439604</v>
      </c>
      <c r="AB234">
        <v>107.309292333485</v>
      </c>
      <c r="AC234">
        <v>102.746917628836</v>
      </c>
      <c r="AD234">
        <v>120.734383814051</v>
      </c>
      <c r="AE234">
        <v>0</v>
      </c>
      <c r="AF234" s="2">
        <v>1</v>
      </c>
      <c r="AG234" s="2">
        <v>0</v>
      </c>
      <c r="AH234" t="s">
        <v>591</v>
      </c>
      <c r="AI234">
        <v>1012501</v>
      </c>
      <c r="AJ234">
        <v>122749</v>
      </c>
    </row>
    <row r="235" spans="1:36" x14ac:dyDescent="0.45">
      <c r="A235" t="s">
        <v>592</v>
      </c>
      <c r="B235" t="s">
        <v>27</v>
      </c>
      <c r="C235">
        <v>1832</v>
      </c>
      <c r="D235">
        <v>6192</v>
      </c>
      <c r="E235">
        <v>7239</v>
      </c>
      <c r="F235">
        <v>1602</v>
      </c>
      <c r="G235">
        <v>53</v>
      </c>
      <c r="H235">
        <v>614</v>
      </c>
      <c r="I235">
        <v>272</v>
      </c>
      <c r="J235">
        <v>0.25872093000000002</v>
      </c>
      <c r="K235">
        <v>0.120873048</v>
      </c>
      <c r="L235">
        <v>0.13579223600000001</v>
      </c>
      <c r="M235">
        <v>0.34931314800000002</v>
      </c>
      <c r="N235">
        <v>0.340762273</v>
      </c>
      <c r="O235">
        <v>0.69007542099999997</v>
      </c>
      <c r="P235">
        <v>0.31493503003788198</v>
      </c>
      <c r="Q235">
        <v>-125.137230512371</v>
      </c>
      <c r="R235">
        <v>46.2857918739318</v>
      </c>
      <c r="S235">
        <v>17.4296767119333</v>
      </c>
      <c r="T235">
        <f t="shared" si="3"/>
        <v>1.5412705389373331</v>
      </c>
      <c r="U235">
        <v>86.309241411860199</v>
      </c>
      <c r="V235">
        <v>-4.1349585391580996</v>
      </c>
      <c r="W235">
        <v>8.5071343063440104</v>
      </c>
      <c r="X235">
        <v>4.5404811735206696</v>
      </c>
      <c r="Y235">
        <v>49.9362359717488</v>
      </c>
      <c r="Z235">
        <v>2.44048109007417</v>
      </c>
      <c r="AA235">
        <v>-1.2999999821185999</v>
      </c>
      <c r="AB235">
        <v>95.972055886747</v>
      </c>
      <c r="AC235">
        <v>102.800863121494</v>
      </c>
      <c r="AD235">
        <v>79.973329995418794</v>
      </c>
      <c r="AE235">
        <v>0</v>
      </c>
      <c r="AF235" s="2">
        <v>1</v>
      </c>
      <c r="AG235" s="2">
        <v>0</v>
      </c>
      <c r="AH235" t="s">
        <v>592</v>
      </c>
      <c r="AI235">
        <v>1088</v>
      </c>
      <c r="AJ235">
        <v>118808</v>
      </c>
    </row>
    <row r="236" spans="1:36" x14ac:dyDescent="0.45">
      <c r="A236" t="s">
        <v>593</v>
      </c>
      <c r="B236" t="s">
        <v>27</v>
      </c>
      <c r="C236">
        <v>1614</v>
      </c>
      <c r="D236">
        <v>6477</v>
      </c>
      <c r="E236">
        <v>7237</v>
      </c>
      <c r="F236">
        <v>1817</v>
      </c>
      <c r="G236">
        <v>113</v>
      </c>
      <c r="H236">
        <v>587</v>
      </c>
      <c r="I236">
        <v>314</v>
      </c>
      <c r="J236">
        <v>0.28053110999999997</v>
      </c>
      <c r="K236">
        <v>8.8848969999999999E-2</v>
      </c>
      <c r="L236">
        <v>0.12574271100000001</v>
      </c>
      <c r="M236">
        <v>0.345634312</v>
      </c>
      <c r="N236">
        <v>0.40219237299999999</v>
      </c>
      <c r="O236">
        <v>0.74782668500000005</v>
      </c>
      <c r="P236">
        <v>0.329761501845657</v>
      </c>
      <c r="Q236">
        <v>-5.8377072968951804</v>
      </c>
      <c r="R236">
        <v>-15.3850406706333</v>
      </c>
      <c r="S236">
        <v>33.146596685391501</v>
      </c>
      <c r="T236">
        <f t="shared" si="3"/>
        <v>3.3269818234407826</v>
      </c>
      <c r="U236">
        <v>99.2360315283223</v>
      </c>
      <c r="V236">
        <v>6.7683098800480304</v>
      </c>
      <c r="W236">
        <v>1.6514265253227201</v>
      </c>
      <c r="X236">
        <v>52.311376334517199</v>
      </c>
      <c r="Y236">
        <v>53.896457105875001</v>
      </c>
      <c r="Z236">
        <v>19.211376429884599</v>
      </c>
      <c r="AA236">
        <v>30.699999861419201</v>
      </c>
      <c r="AB236">
        <v>104.789343684139</v>
      </c>
      <c r="AC236">
        <v>101.92558244214899</v>
      </c>
      <c r="AD236">
        <v>93.840856427219705</v>
      </c>
      <c r="AE236">
        <v>0</v>
      </c>
      <c r="AF236" s="2">
        <v>1</v>
      </c>
      <c r="AG236" s="2">
        <v>0</v>
      </c>
      <c r="AH236" t="s">
        <v>593</v>
      </c>
      <c r="AI236">
        <v>88</v>
      </c>
      <c r="AJ236">
        <v>279577</v>
      </c>
    </row>
    <row r="237" spans="1:36" x14ac:dyDescent="0.45">
      <c r="A237" t="s">
        <v>451</v>
      </c>
      <c r="B237" t="s">
        <v>27</v>
      </c>
      <c r="C237">
        <v>1866</v>
      </c>
      <c r="D237">
        <v>6573</v>
      </c>
      <c r="E237">
        <v>7233</v>
      </c>
      <c r="F237">
        <v>2018</v>
      </c>
      <c r="G237">
        <v>72</v>
      </c>
      <c r="H237">
        <v>951</v>
      </c>
      <c r="I237">
        <v>154</v>
      </c>
      <c r="J237">
        <v>0.30701353999999997</v>
      </c>
      <c r="K237">
        <v>5.0186644000000002E-2</v>
      </c>
      <c r="L237">
        <v>5.9864509000000003E-2</v>
      </c>
      <c r="M237">
        <v>0.35353391899999997</v>
      </c>
      <c r="N237">
        <v>0.42933211599999999</v>
      </c>
      <c r="O237">
        <v>0.78286603499999996</v>
      </c>
      <c r="P237">
        <v>0.36725480297462398</v>
      </c>
      <c r="Q237">
        <v>97.264482489084699</v>
      </c>
      <c r="R237">
        <v>22</v>
      </c>
      <c r="S237">
        <v>31.132897839974401</v>
      </c>
      <c r="T237">
        <f t="shared" si="3"/>
        <v>2.7028560825701251</v>
      </c>
      <c r="U237">
        <v>110.65139904413201</v>
      </c>
      <c r="X237">
        <v>-7.6683084703981796</v>
      </c>
      <c r="Y237">
        <v>-44.154319874942303</v>
      </c>
      <c r="Z237">
        <v>-7.6683084703981796</v>
      </c>
      <c r="AB237">
        <v>109.760280929389</v>
      </c>
      <c r="AC237">
        <v>101.023599140296</v>
      </c>
      <c r="AD237">
        <v>112.92487904878701</v>
      </c>
      <c r="AE237">
        <v>0</v>
      </c>
      <c r="AF237" s="2">
        <v>1</v>
      </c>
      <c r="AG237" s="2">
        <v>0</v>
      </c>
      <c r="AH237" t="s">
        <v>451</v>
      </c>
      <c r="AI237">
        <v>1001709</v>
      </c>
      <c r="AJ237">
        <v>111746</v>
      </c>
    </row>
    <row r="238" spans="1:36" x14ac:dyDescent="0.45">
      <c r="A238" t="s">
        <v>594</v>
      </c>
      <c r="B238" t="s">
        <v>27</v>
      </c>
      <c r="C238">
        <v>1698</v>
      </c>
      <c r="D238">
        <v>6481</v>
      </c>
      <c r="E238">
        <v>7217</v>
      </c>
      <c r="F238">
        <v>1776</v>
      </c>
      <c r="G238">
        <v>223</v>
      </c>
      <c r="H238">
        <v>1022</v>
      </c>
      <c r="I238">
        <v>72</v>
      </c>
      <c r="J238">
        <v>0.27403178500000003</v>
      </c>
      <c r="K238">
        <v>8.3414161000000001E-2</v>
      </c>
      <c r="L238">
        <v>0.18969100699999999</v>
      </c>
      <c r="M238">
        <v>0.33587892200000002</v>
      </c>
      <c r="N238">
        <v>0.44283289599999998</v>
      </c>
      <c r="O238">
        <v>0.778711818</v>
      </c>
      <c r="P238">
        <v>0.34167324288482498</v>
      </c>
      <c r="Q238">
        <v>25.3756374463395</v>
      </c>
      <c r="R238">
        <v>6.57690334320068</v>
      </c>
      <c r="S238">
        <v>30.425991194962901</v>
      </c>
      <c r="T238">
        <f t="shared" si="3"/>
        <v>2.9028330822049409</v>
      </c>
      <c r="U238">
        <v>102.937082484689</v>
      </c>
      <c r="V238">
        <v>-4.9340744242072097</v>
      </c>
      <c r="W238">
        <v>-2.7681265077081401</v>
      </c>
      <c r="X238">
        <v>-3.1407427162048398</v>
      </c>
      <c r="Y238">
        <v>38.014263927936497</v>
      </c>
      <c r="Z238">
        <v>-1.94074266852112</v>
      </c>
      <c r="AA238">
        <v>-0.30000007152557301</v>
      </c>
      <c r="AB238">
        <v>101.92845484142801</v>
      </c>
      <c r="AC238">
        <v>98.932220736402996</v>
      </c>
      <c r="AD238">
        <v>105.174378626446</v>
      </c>
      <c r="AE238">
        <v>0</v>
      </c>
      <c r="AF238" s="2">
        <v>1</v>
      </c>
      <c r="AG238" s="2">
        <v>0</v>
      </c>
      <c r="AH238" t="s">
        <v>594</v>
      </c>
      <c r="AI238">
        <v>385</v>
      </c>
      <c r="AJ238">
        <v>114465</v>
      </c>
    </row>
    <row r="239" spans="1:36" x14ac:dyDescent="0.45">
      <c r="A239" t="s">
        <v>595</v>
      </c>
      <c r="B239" t="s">
        <v>27</v>
      </c>
      <c r="C239">
        <v>1763</v>
      </c>
      <c r="D239">
        <v>6487</v>
      </c>
      <c r="E239">
        <v>7214</v>
      </c>
      <c r="F239">
        <v>1779</v>
      </c>
      <c r="G239">
        <v>325</v>
      </c>
      <c r="H239">
        <v>1072</v>
      </c>
      <c r="I239">
        <v>46</v>
      </c>
      <c r="J239">
        <v>0.27424078899999998</v>
      </c>
      <c r="K239">
        <v>8.2755752000000002E-2</v>
      </c>
      <c r="L239">
        <v>0.181314111</v>
      </c>
      <c r="M239">
        <v>0.33818635600000002</v>
      </c>
      <c r="N239">
        <v>0.48820718299999999</v>
      </c>
      <c r="O239">
        <v>0.82639353900000001</v>
      </c>
      <c r="P239">
        <v>0.353613297607203</v>
      </c>
      <c r="Q239">
        <v>91.029402984237905</v>
      </c>
      <c r="R239">
        <v>-82.223163843154893</v>
      </c>
      <c r="S239">
        <v>14.5587569482911</v>
      </c>
      <c r="T239">
        <f t="shared" si="3"/>
        <v>1.3377870820324211</v>
      </c>
      <c r="U239">
        <v>109.76615396263</v>
      </c>
      <c r="V239">
        <v>-0.117999654263257</v>
      </c>
      <c r="W239">
        <v>-9.6726800401100697</v>
      </c>
      <c r="X239">
        <v>-26.236477733313201</v>
      </c>
      <c r="Y239">
        <v>-162.01911497116001</v>
      </c>
      <c r="Z239">
        <v>-3.8364781147829401</v>
      </c>
      <c r="AA239">
        <v>-16.1999996602535</v>
      </c>
      <c r="AB239">
        <v>101.342635645356</v>
      </c>
      <c r="AC239">
        <v>99.849844169277006</v>
      </c>
      <c r="AD239">
        <v>113.287253304977</v>
      </c>
      <c r="AE239">
        <v>0</v>
      </c>
      <c r="AF239" s="2">
        <v>1</v>
      </c>
      <c r="AG239" s="2">
        <v>0</v>
      </c>
      <c r="AH239" t="s">
        <v>595</v>
      </c>
      <c r="AI239">
        <v>911</v>
      </c>
      <c r="AJ239">
        <v>113679</v>
      </c>
    </row>
    <row r="240" spans="1:36" x14ac:dyDescent="0.45">
      <c r="A240" t="s">
        <v>596</v>
      </c>
      <c r="B240" t="s">
        <v>27</v>
      </c>
      <c r="C240">
        <v>1731</v>
      </c>
      <c r="D240">
        <v>6642</v>
      </c>
      <c r="E240">
        <v>7212</v>
      </c>
      <c r="F240">
        <v>1794</v>
      </c>
      <c r="G240">
        <v>270</v>
      </c>
      <c r="H240">
        <v>958</v>
      </c>
      <c r="I240">
        <v>109</v>
      </c>
      <c r="J240">
        <v>0.27009936699999998</v>
      </c>
      <c r="K240">
        <v>6.5446478000000002E-2</v>
      </c>
      <c r="L240">
        <v>0.132556849</v>
      </c>
      <c r="M240">
        <v>0.31858529800000002</v>
      </c>
      <c r="N240">
        <v>0.459349593</v>
      </c>
      <c r="O240">
        <v>0.77793489100000002</v>
      </c>
      <c r="P240">
        <v>0.33467902562892299</v>
      </c>
      <c r="Q240">
        <v>24.252283712398398</v>
      </c>
      <c r="R240">
        <v>-30.9625499248504</v>
      </c>
      <c r="S240">
        <v>24.977948283214001</v>
      </c>
      <c r="T240">
        <f t="shared" si="3"/>
        <v>2.3376242760720207</v>
      </c>
      <c r="U240">
        <v>102.492933332864</v>
      </c>
      <c r="V240">
        <v>-1.66221059687086</v>
      </c>
      <c r="W240">
        <v>-3.9838152303493102</v>
      </c>
      <c r="X240">
        <v>10.883483187193599</v>
      </c>
      <c r="Y240">
        <v>-29.0404030354693</v>
      </c>
      <c r="Z240">
        <v>3.1834831693122299</v>
      </c>
      <c r="AA240">
        <v>10.0999999344348</v>
      </c>
      <c r="AB240">
        <v>101.371574982243</v>
      </c>
      <c r="AC240">
        <v>95.677028319289306</v>
      </c>
      <c r="AD240">
        <v>108.501219456336</v>
      </c>
      <c r="AE240">
        <v>0</v>
      </c>
      <c r="AF240" s="2">
        <v>1</v>
      </c>
      <c r="AG240" s="2">
        <v>0</v>
      </c>
      <c r="AH240" t="s">
        <v>596</v>
      </c>
      <c r="AI240">
        <v>1326</v>
      </c>
      <c r="AJ240">
        <v>150484</v>
      </c>
    </row>
    <row r="241" spans="1:36" x14ac:dyDescent="0.45">
      <c r="A241" t="s">
        <v>597</v>
      </c>
      <c r="B241" t="s">
        <v>27</v>
      </c>
      <c r="C241">
        <v>1784</v>
      </c>
      <c r="D241">
        <v>6771</v>
      </c>
      <c r="E241">
        <v>7211</v>
      </c>
      <c r="F241">
        <v>1991</v>
      </c>
      <c r="G241">
        <v>124</v>
      </c>
      <c r="H241">
        <v>997</v>
      </c>
      <c r="I241">
        <v>223</v>
      </c>
      <c r="J241">
        <v>0.29404814600000001</v>
      </c>
      <c r="K241">
        <v>4.5763417000000001E-2</v>
      </c>
      <c r="L241">
        <v>8.3206212000000002E-2</v>
      </c>
      <c r="M241">
        <v>0.33100069900000001</v>
      </c>
      <c r="N241">
        <v>0.43036479100000002</v>
      </c>
      <c r="O241">
        <v>0.76136548999999998</v>
      </c>
      <c r="P241">
        <v>0.34899285865714202</v>
      </c>
      <c r="Q241">
        <v>-19.581303074848201</v>
      </c>
      <c r="R241">
        <v>12</v>
      </c>
      <c r="S241">
        <v>19.734174307225501</v>
      </c>
      <c r="T241">
        <f t="shared" si="3"/>
        <v>1.7920046175843785</v>
      </c>
      <c r="U241">
        <v>96.955769365590101</v>
      </c>
      <c r="X241">
        <v>8.3892145450226892</v>
      </c>
      <c r="Y241">
        <v>-42.547647237777703</v>
      </c>
      <c r="Z241">
        <v>8.3892145450226892</v>
      </c>
      <c r="AB241">
        <v>104.364060173187</v>
      </c>
      <c r="AC241">
        <v>93.336286813249103</v>
      </c>
      <c r="AD241">
        <v>104.912075533311</v>
      </c>
      <c r="AE241">
        <v>0</v>
      </c>
      <c r="AF241" s="2">
        <v>1</v>
      </c>
      <c r="AG241" s="2">
        <v>0</v>
      </c>
      <c r="AH241" t="s">
        <v>597</v>
      </c>
      <c r="AI241">
        <v>1013519</v>
      </c>
      <c r="AJ241">
        <v>123823</v>
      </c>
    </row>
    <row r="242" spans="1:36" x14ac:dyDescent="0.45">
      <c r="A242" t="s">
        <v>598</v>
      </c>
      <c r="B242" t="s">
        <v>27</v>
      </c>
      <c r="C242">
        <v>1615</v>
      </c>
      <c r="D242">
        <v>5904</v>
      </c>
      <c r="E242">
        <v>7207</v>
      </c>
      <c r="F242">
        <v>1696</v>
      </c>
      <c r="G242">
        <v>44</v>
      </c>
      <c r="H242">
        <v>695</v>
      </c>
      <c r="I242">
        <v>151</v>
      </c>
      <c r="J242">
        <v>0.287262872</v>
      </c>
      <c r="K242">
        <v>0.15151935599999999</v>
      </c>
      <c r="L242">
        <v>6.0496739000000001E-2</v>
      </c>
      <c r="M242">
        <v>0.40218780999999998</v>
      </c>
      <c r="N242">
        <v>0.40057588</v>
      </c>
      <c r="O242">
        <v>0.80276369000000003</v>
      </c>
      <c r="P242">
        <v>0.38058714054409498</v>
      </c>
      <c r="Q242">
        <v>119.575308105015</v>
      </c>
      <c r="R242">
        <v>36</v>
      </c>
      <c r="S242">
        <v>33.511427474626998</v>
      </c>
      <c r="T242">
        <f t="shared" si="3"/>
        <v>3.3615178024084047</v>
      </c>
      <c r="U242">
        <v>111.900242256929</v>
      </c>
      <c r="X242">
        <v>-10.787418213090801</v>
      </c>
      <c r="Y242">
        <v>-31.907405223697399</v>
      </c>
      <c r="Z242">
        <v>-10.787418213090801</v>
      </c>
      <c r="AB242">
        <v>98.1738804641505</v>
      </c>
      <c r="AC242">
        <v>111.686084321872</v>
      </c>
      <c r="AD242">
        <v>96.7421336374763</v>
      </c>
      <c r="AE242">
        <v>0</v>
      </c>
      <c r="AF242" s="2">
        <v>1</v>
      </c>
      <c r="AG242" s="2">
        <v>0</v>
      </c>
      <c r="AH242" t="s">
        <v>598</v>
      </c>
      <c r="AI242">
        <v>1001093</v>
      </c>
      <c r="AJ242">
        <v>111118</v>
      </c>
    </row>
    <row r="243" spans="1:36" x14ac:dyDescent="0.45">
      <c r="A243" t="s">
        <v>599</v>
      </c>
      <c r="B243" t="s">
        <v>27</v>
      </c>
      <c r="C243">
        <v>1716</v>
      </c>
      <c r="D243">
        <v>6655</v>
      </c>
      <c r="E243">
        <v>7178</v>
      </c>
      <c r="F243">
        <v>1931</v>
      </c>
      <c r="G243">
        <v>136</v>
      </c>
      <c r="H243">
        <v>766</v>
      </c>
      <c r="I243">
        <v>480</v>
      </c>
      <c r="J243">
        <v>0.29015777599999998</v>
      </c>
      <c r="K243">
        <v>5.2521592999999998E-2</v>
      </c>
      <c r="L243">
        <v>0.14864864799999999</v>
      </c>
      <c r="M243">
        <v>0.33043356200000001</v>
      </c>
      <c r="N243">
        <v>0.43486100599999999</v>
      </c>
      <c r="O243">
        <v>0.76529456799999995</v>
      </c>
      <c r="P243">
        <v>0.33193644780970299</v>
      </c>
      <c r="Q243">
        <v>37.301880544462698</v>
      </c>
      <c r="R243">
        <v>114.55284988880101</v>
      </c>
      <c r="S243">
        <v>41.264872526551798</v>
      </c>
      <c r="T243">
        <f t="shared" si="3"/>
        <v>3.8956348189402048</v>
      </c>
      <c r="U243">
        <v>104.356482216949</v>
      </c>
      <c r="V243">
        <v>7.75475145876407</v>
      </c>
      <c r="W243">
        <v>-1.0576048227903401</v>
      </c>
      <c r="X243">
        <v>87.341966851265099</v>
      </c>
      <c r="Y243">
        <v>43.525817036628702</v>
      </c>
      <c r="Z243">
        <v>46.428942187339999</v>
      </c>
      <c r="AA243">
        <v>21.399999976158099</v>
      </c>
      <c r="AB243">
        <v>109.166695444433</v>
      </c>
      <c r="AC243">
        <v>99.524703914135898</v>
      </c>
      <c r="AD243">
        <v>103.38954707675001</v>
      </c>
      <c r="AE243">
        <v>0</v>
      </c>
      <c r="AF243" s="2">
        <v>1</v>
      </c>
      <c r="AG243" s="2">
        <v>0</v>
      </c>
      <c r="AH243" t="s">
        <v>599</v>
      </c>
      <c r="AI243">
        <v>1201</v>
      </c>
      <c r="AJ243">
        <v>408307</v>
      </c>
    </row>
    <row r="244" spans="1:36" x14ac:dyDescent="0.45">
      <c r="A244" t="s">
        <v>600</v>
      </c>
      <c r="B244" t="s">
        <v>27</v>
      </c>
      <c r="C244">
        <v>1800</v>
      </c>
      <c r="D244">
        <v>6289</v>
      </c>
      <c r="E244">
        <v>7169</v>
      </c>
      <c r="F244">
        <v>1543</v>
      </c>
      <c r="G244">
        <v>271</v>
      </c>
      <c r="H244">
        <v>919</v>
      </c>
      <c r="I244">
        <v>69</v>
      </c>
      <c r="J244">
        <v>0.245349022</v>
      </c>
      <c r="K244">
        <v>0.10740689</v>
      </c>
      <c r="L244">
        <v>0.165573999</v>
      </c>
      <c r="M244">
        <v>0.32718893999999998</v>
      </c>
      <c r="N244">
        <v>0.433773254</v>
      </c>
      <c r="O244">
        <v>0.76096219399999998</v>
      </c>
      <c r="P244">
        <v>0.337467812384806</v>
      </c>
      <c r="Q244">
        <v>45.107303016495997</v>
      </c>
      <c r="R244">
        <v>43</v>
      </c>
      <c r="S244">
        <v>23.286379818643599</v>
      </c>
      <c r="T244">
        <f t="shared" si="3"/>
        <v>2.095774183677924</v>
      </c>
      <c r="U244">
        <v>105.632579896385</v>
      </c>
      <c r="V244">
        <v>3.4143939614295897E-2</v>
      </c>
      <c r="W244">
        <v>-6.5256123846754104</v>
      </c>
      <c r="X244">
        <v>-15.8422282452229</v>
      </c>
      <c r="Y244">
        <v>-35.844840049743603</v>
      </c>
      <c r="Z244">
        <v>-15.8422282452229</v>
      </c>
      <c r="AB244">
        <v>93.865781621966605</v>
      </c>
      <c r="AC244">
        <v>99.820574249260901</v>
      </c>
      <c r="AD244">
        <v>108.951722960604</v>
      </c>
      <c r="AE244">
        <v>0</v>
      </c>
      <c r="AF244" s="2">
        <v>1</v>
      </c>
      <c r="AG244" s="2">
        <v>0</v>
      </c>
      <c r="AH244" t="s">
        <v>600</v>
      </c>
      <c r="AI244">
        <v>1001589</v>
      </c>
      <c r="AJ244">
        <v>111629</v>
      </c>
    </row>
    <row r="245" spans="1:36" x14ac:dyDescent="0.45">
      <c r="A245" t="s">
        <v>601</v>
      </c>
      <c r="B245" t="s">
        <v>27</v>
      </c>
      <c r="C245">
        <v>1810</v>
      </c>
      <c r="D245">
        <v>6269</v>
      </c>
      <c r="E245">
        <v>7164</v>
      </c>
      <c r="F245">
        <v>1609</v>
      </c>
      <c r="G245">
        <v>146</v>
      </c>
      <c r="H245">
        <v>567</v>
      </c>
      <c r="I245">
        <v>408</v>
      </c>
      <c r="J245">
        <v>0.25665975400000002</v>
      </c>
      <c r="K245">
        <v>0.105108877</v>
      </c>
      <c r="L245">
        <v>0.15075376800000001</v>
      </c>
      <c r="M245">
        <v>0.33817720000000001</v>
      </c>
      <c r="N245">
        <v>0.378848301</v>
      </c>
      <c r="O245">
        <v>0.71702550099999995</v>
      </c>
      <c r="P245">
        <v>0.32720704028342201</v>
      </c>
      <c r="Q245">
        <v>28.966673886164202</v>
      </c>
      <c r="R245">
        <v>-28</v>
      </c>
      <c r="S245">
        <v>22.809998594565599</v>
      </c>
      <c r="T245">
        <f t="shared" si="3"/>
        <v>2.0415578852594622</v>
      </c>
      <c r="U245">
        <v>103.52912110663701</v>
      </c>
      <c r="V245">
        <v>-2.2662644982337898</v>
      </c>
      <c r="W245">
        <v>-1.0015283487672499</v>
      </c>
      <c r="X245">
        <v>40.158184022686299</v>
      </c>
      <c r="Y245">
        <v>-84.699916169047299</v>
      </c>
      <c r="Z245">
        <v>40.158184022686299</v>
      </c>
      <c r="AB245">
        <v>100.08286005917201</v>
      </c>
      <c r="AC245">
        <v>104.47196332783599</v>
      </c>
      <c r="AD245">
        <v>99.511196626840899</v>
      </c>
      <c r="AE245">
        <v>0</v>
      </c>
      <c r="AF245" s="2">
        <v>1</v>
      </c>
      <c r="AG245" s="2">
        <v>0</v>
      </c>
      <c r="AH245" t="s">
        <v>601</v>
      </c>
      <c r="AI245">
        <v>1005383</v>
      </c>
      <c r="AJ245">
        <v>115495</v>
      </c>
    </row>
    <row r="246" spans="1:36" x14ac:dyDescent="0.45">
      <c r="A246" t="s">
        <v>602</v>
      </c>
      <c r="B246" t="s">
        <v>27</v>
      </c>
      <c r="C246">
        <v>1763</v>
      </c>
      <c r="D246">
        <v>6185</v>
      </c>
      <c r="E246">
        <v>7162</v>
      </c>
      <c r="F246">
        <v>1530</v>
      </c>
      <c r="G246">
        <v>197</v>
      </c>
      <c r="H246">
        <v>697</v>
      </c>
      <c r="I246">
        <v>63</v>
      </c>
      <c r="J246">
        <v>0.24737267499999999</v>
      </c>
      <c r="K246">
        <v>0.123149958</v>
      </c>
      <c r="L246">
        <v>0.135995531</v>
      </c>
      <c r="M246">
        <v>0.34291725099999998</v>
      </c>
      <c r="N246">
        <v>0.40323362899999998</v>
      </c>
      <c r="O246">
        <v>0.74615087999999996</v>
      </c>
      <c r="P246">
        <v>0.33692720207461901</v>
      </c>
      <c r="Q246">
        <v>84.616193922913098</v>
      </c>
      <c r="R246">
        <v>-27</v>
      </c>
      <c r="S246">
        <v>35.2803867218298</v>
      </c>
      <c r="T246">
        <f t="shared" si="3"/>
        <v>3.2418733119321765</v>
      </c>
      <c r="U246">
        <v>111.041701742117</v>
      </c>
      <c r="V246">
        <v>-2.0678865909576398</v>
      </c>
      <c r="W246">
        <v>-0.90215664529213602</v>
      </c>
      <c r="X246">
        <v>-7.3214075608775602</v>
      </c>
      <c r="Y246">
        <v>34.240529805421801</v>
      </c>
      <c r="Z246">
        <v>-7.3214075608775602</v>
      </c>
      <c r="AB246">
        <v>97.944252158511105</v>
      </c>
      <c r="AC246">
        <v>106.373763466051</v>
      </c>
      <c r="AD246">
        <v>105.61880730878001</v>
      </c>
      <c r="AE246">
        <v>0</v>
      </c>
      <c r="AF246" s="2">
        <v>1</v>
      </c>
      <c r="AG246" s="2">
        <v>0</v>
      </c>
      <c r="AH246" t="s">
        <v>602</v>
      </c>
      <c r="AI246">
        <v>1008331</v>
      </c>
      <c r="AJ246">
        <v>118514</v>
      </c>
    </row>
    <row r="247" spans="1:36" x14ac:dyDescent="0.45">
      <c r="A247" t="s">
        <v>603</v>
      </c>
      <c r="B247" t="s">
        <v>27</v>
      </c>
      <c r="C247">
        <v>1986</v>
      </c>
      <c r="D247">
        <v>6136</v>
      </c>
      <c r="E247">
        <v>7162</v>
      </c>
      <c r="F247">
        <v>1619</v>
      </c>
      <c r="G247">
        <v>241</v>
      </c>
      <c r="H247">
        <v>775</v>
      </c>
      <c r="I247">
        <v>98</v>
      </c>
      <c r="J247">
        <v>0.26385267200000001</v>
      </c>
      <c r="K247">
        <v>0.129014241</v>
      </c>
      <c r="L247">
        <v>0.211253839</v>
      </c>
      <c r="M247">
        <v>0.36073636799999997</v>
      </c>
      <c r="N247">
        <v>0.44295958200000002</v>
      </c>
      <c r="O247">
        <v>0.80369595000000005</v>
      </c>
      <c r="P247">
        <v>0.36095412150992701</v>
      </c>
      <c r="Q247">
        <v>199.900990559116</v>
      </c>
      <c r="R247">
        <v>-110</v>
      </c>
      <c r="S247">
        <v>31.101638976709399</v>
      </c>
      <c r="T247">
        <f t="shared" si="3"/>
        <v>2.5369916990065069</v>
      </c>
      <c r="U247">
        <v>125.108973436284</v>
      </c>
      <c r="V247">
        <v>13.2102833336684</v>
      </c>
      <c r="W247">
        <v>-1.8737212400557499</v>
      </c>
      <c r="X247">
        <v>-12.904788049141599</v>
      </c>
      <c r="Y247">
        <v>-132.78407426178401</v>
      </c>
      <c r="Z247">
        <v>-12.904788049141599</v>
      </c>
      <c r="AB247">
        <v>102.20797885102201</v>
      </c>
      <c r="AC247">
        <v>110.034283195021</v>
      </c>
      <c r="AD247">
        <v>116.306099861547</v>
      </c>
      <c r="AE247">
        <v>0</v>
      </c>
      <c r="AF247" s="2">
        <v>1</v>
      </c>
      <c r="AG247" s="2">
        <v>0</v>
      </c>
      <c r="AH247" t="s">
        <v>603</v>
      </c>
      <c r="AI247">
        <v>1009051</v>
      </c>
      <c r="AJ247">
        <v>119246</v>
      </c>
    </row>
    <row r="248" spans="1:36" x14ac:dyDescent="0.45">
      <c r="A248" t="s">
        <v>604</v>
      </c>
      <c r="B248" t="s">
        <v>27</v>
      </c>
      <c r="C248">
        <v>1652</v>
      </c>
      <c r="D248">
        <v>6087</v>
      </c>
      <c r="E248">
        <v>7157</v>
      </c>
      <c r="F248">
        <v>1671</v>
      </c>
      <c r="G248">
        <v>218</v>
      </c>
      <c r="H248">
        <v>782</v>
      </c>
      <c r="I248">
        <v>157</v>
      </c>
      <c r="J248">
        <v>0.27451946700000002</v>
      </c>
      <c r="K248">
        <v>0.121279865</v>
      </c>
      <c r="L248">
        <v>0.22062316600000001</v>
      </c>
      <c r="M248">
        <v>0.37652161699999998</v>
      </c>
      <c r="N248">
        <v>0.44718251999999997</v>
      </c>
      <c r="O248">
        <v>0.823704137</v>
      </c>
      <c r="P248">
        <v>0.360200410272489</v>
      </c>
      <c r="Q248">
        <v>198.147030049791</v>
      </c>
      <c r="R248">
        <v>-47.105692625045698</v>
      </c>
      <c r="S248">
        <v>34.321370898658103</v>
      </c>
      <c r="T248">
        <f t="shared" si="3"/>
        <v>3.3656550154858431</v>
      </c>
      <c r="U248">
        <v>123.37035646129399</v>
      </c>
      <c r="V248">
        <v>24.294733062386499</v>
      </c>
      <c r="W248">
        <v>1.43699531608081</v>
      </c>
      <c r="X248">
        <v>21.142516579478901</v>
      </c>
      <c r="Y248">
        <v>-127.767600417137</v>
      </c>
      <c r="Z248">
        <v>3.2313315751962302</v>
      </c>
      <c r="AA248">
        <v>12.600000143051099</v>
      </c>
      <c r="AB248">
        <v>106.42367754676</v>
      </c>
      <c r="AC248">
        <v>116.065679491862</v>
      </c>
      <c r="AD248">
        <v>107.312921339312</v>
      </c>
      <c r="AE248">
        <v>0</v>
      </c>
      <c r="AF248" s="2">
        <v>1</v>
      </c>
      <c r="AG248" s="2">
        <v>0</v>
      </c>
      <c r="AH248" t="s">
        <v>604</v>
      </c>
      <c r="AI248">
        <v>3174</v>
      </c>
      <c r="AJ248">
        <v>425783</v>
      </c>
    </row>
    <row r="249" spans="1:36" x14ac:dyDescent="0.45">
      <c r="A249" t="s">
        <v>605</v>
      </c>
      <c r="B249" t="s">
        <v>27</v>
      </c>
      <c r="C249">
        <v>1689</v>
      </c>
      <c r="D249">
        <v>6556</v>
      </c>
      <c r="E249">
        <v>7155</v>
      </c>
      <c r="F249">
        <v>1936</v>
      </c>
      <c r="G249">
        <v>434</v>
      </c>
      <c r="H249">
        <v>1404</v>
      </c>
      <c r="I249">
        <v>26</v>
      </c>
      <c r="J249">
        <v>0.29530201299999997</v>
      </c>
      <c r="K249">
        <v>6.3871417999999999E-2</v>
      </c>
      <c r="L249">
        <v>0.17791754000000001</v>
      </c>
      <c r="M249">
        <v>0.34321263800000001</v>
      </c>
      <c r="N249">
        <v>0.56070774800000001</v>
      </c>
      <c r="O249">
        <v>0.90392038600000002</v>
      </c>
      <c r="P249">
        <v>0.38257949755410298</v>
      </c>
      <c r="Q249">
        <v>264.34339583694799</v>
      </c>
      <c r="R249">
        <v>-54.502502679824801</v>
      </c>
      <c r="S249">
        <v>35.767533093938702</v>
      </c>
      <c r="T249">
        <f t="shared" si="3"/>
        <v>3.4306337248182768</v>
      </c>
      <c r="U249">
        <v>129.01969286110401</v>
      </c>
      <c r="V249">
        <v>19.516896700486502</v>
      </c>
      <c r="W249">
        <v>-3.29650522905178</v>
      </c>
      <c r="X249">
        <v>-7.5037582958320801</v>
      </c>
      <c r="Y249">
        <v>-138.48683929909001</v>
      </c>
      <c r="Z249">
        <v>-3.2037579858879299</v>
      </c>
      <c r="AA249">
        <v>-2.6000003293156602</v>
      </c>
      <c r="AB249">
        <v>109.680325796584</v>
      </c>
      <c r="AC249">
        <v>101.151868334958</v>
      </c>
      <c r="AD249">
        <v>132.462950542936</v>
      </c>
      <c r="AE249">
        <v>0</v>
      </c>
      <c r="AF249" s="2">
        <v>1</v>
      </c>
      <c r="AG249" s="2">
        <v>0</v>
      </c>
      <c r="AH249" t="s">
        <v>605</v>
      </c>
      <c r="AI249">
        <v>1251</v>
      </c>
      <c r="AJ249">
        <v>114932</v>
      </c>
    </row>
    <row r="250" spans="1:36" x14ac:dyDescent="0.45">
      <c r="A250" t="s">
        <v>606</v>
      </c>
      <c r="B250" t="s">
        <v>52</v>
      </c>
      <c r="C250">
        <v>1828</v>
      </c>
      <c r="D250">
        <v>6092</v>
      </c>
      <c r="E250">
        <v>7150</v>
      </c>
      <c r="F250">
        <v>1664</v>
      </c>
      <c r="G250">
        <v>275</v>
      </c>
      <c r="H250">
        <v>1065</v>
      </c>
      <c r="I250">
        <v>20</v>
      </c>
      <c r="J250">
        <v>0.27314510800000003</v>
      </c>
      <c r="K250">
        <v>0.13090909000000001</v>
      </c>
      <c r="L250">
        <v>0.20321678300000001</v>
      </c>
      <c r="M250">
        <v>0.374038327</v>
      </c>
      <c r="N250">
        <v>0.47406434600000003</v>
      </c>
      <c r="O250">
        <v>0.84810267299999997</v>
      </c>
      <c r="P250">
        <v>0.36734650376459699</v>
      </c>
      <c r="Q250">
        <v>210.739204308529</v>
      </c>
      <c r="R250">
        <v>-67.031136907637105</v>
      </c>
      <c r="S250">
        <v>40.850041666696796</v>
      </c>
      <c r="T250">
        <f t="shared" si="3"/>
        <v>3.6201896881864775</v>
      </c>
      <c r="U250">
        <v>123.25288042685899</v>
      </c>
      <c r="V250">
        <v>13.870235716924</v>
      </c>
      <c r="W250">
        <v>-1.4884020881234501</v>
      </c>
      <c r="X250">
        <v>-54.542176336835801</v>
      </c>
      <c r="Y250">
        <v>18.0202957764267</v>
      </c>
      <c r="Z250">
        <v>-7.3421766467799898</v>
      </c>
      <c r="AA250">
        <v>-39.2999997735023</v>
      </c>
      <c r="AB250">
        <v>101.513967430026</v>
      </c>
      <c r="AC250">
        <v>111.041603822971</v>
      </c>
      <c r="AD250">
        <v>110.624189059858</v>
      </c>
      <c r="AE250">
        <v>0</v>
      </c>
      <c r="AF250" s="2">
        <v>1</v>
      </c>
      <c r="AG250" s="2">
        <v>0</v>
      </c>
      <c r="AH250" t="s">
        <v>606</v>
      </c>
      <c r="AI250">
        <v>841</v>
      </c>
      <c r="AJ250">
        <v>120691</v>
      </c>
    </row>
    <row r="251" spans="1:36" x14ac:dyDescent="0.45">
      <c r="A251" t="s">
        <v>607</v>
      </c>
      <c r="B251" t="s">
        <v>65</v>
      </c>
      <c r="C251">
        <v>1747</v>
      </c>
      <c r="D251">
        <v>6192</v>
      </c>
      <c r="E251">
        <v>7137</v>
      </c>
      <c r="F251">
        <v>1749</v>
      </c>
      <c r="G251">
        <v>293</v>
      </c>
      <c r="H251">
        <v>1086</v>
      </c>
      <c r="I251">
        <v>37</v>
      </c>
      <c r="J251">
        <v>0.28246124</v>
      </c>
      <c r="K251">
        <v>0.117416281</v>
      </c>
      <c r="L251">
        <v>0.11181168499999999</v>
      </c>
      <c r="M251">
        <v>0.36689132200000002</v>
      </c>
      <c r="N251">
        <v>0.48062015499999999</v>
      </c>
      <c r="O251">
        <v>0.84751147699999996</v>
      </c>
      <c r="P251">
        <v>0.371287493886297</v>
      </c>
      <c r="Q251">
        <v>221.599267710752</v>
      </c>
      <c r="R251">
        <v>18</v>
      </c>
      <c r="S251">
        <v>37.638592136988002</v>
      </c>
      <c r="T251">
        <f t="shared" si="3"/>
        <v>3.4902415147063861</v>
      </c>
      <c r="U251">
        <v>126.275111975116</v>
      </c>
      <c r="V251">
        <v>30.489148437976802</v>
      </c>
      <c r="W251">
        <v>4.7718555000380496</v>
      </c>
      <c r="X251">
        <v>-4.5594201753265198</v>
      </c>
      <c r="Y251">
        <v>-87.137303590774494</v>
      </c>
      <c r="Z251">
        <v>-4.5594201753265198</v>
      </c>
      <c r="AB251">
        <v>107.58083253251699</v>
      </c>
      <c r="AC251">
        <v>111.49158295779</v>
      </c>
      <c r="AD251">
        <v>119.983711015015</v>
      </c>
      <c r="AE251">
        <v>0</v>
      </c>
      <c r="AF251" s="2">
        <v>1</v>
      </c>
      <c r="AG251" s="2">
        <v>0</v>
      </c>
      <c r="AH251" t="s">
        <v>607</v>
      </c>
      <c r="AI251">
        <v>1006117</v>
      </c>
      <c r="AJ251">
        <v>116243</v>
      </c>
    </row>
    <row r="252" spans="1:36" x14ac:dyDescent="0.45">
      <c r="A252" t="s">
        <v>608</v>
      </c>
      <c r="B252" t="s">
        <v>27</v>
      </c>
      <c r="C252">
        <v>1993</v>
      </c>
      <c r="D252">
        <v>6686</v>
      </c>
      <c r="E252">
        <v>7133</v>
      </c>
      <c r="F252">
        <v>1764</v>
      </c>
      <c r="G252">
        <v>28</v>
      </c>
      <c r="H252">
        <v>619</v>
      </c>
      <c r="I252">
        <v>169</v>
      </c>
      <c r="J252">
        <v>0.26383487799999999</v>
      </c>
      <c r="K252">
        <v>3.3506238000000001E-2</v>
      </c>
      <c r="L252">
        <v>7.1638860999999998E-2</v>
      </c>
      <c r="M252">
        <v>0.28747139500000002</v>
      </c>
      <c r="N252">
        <v>0.33816930899999997</v>
      </c>
      <c r="O252">
        <v>0.62564070400000005</v>
      </c>
      <c r="P252">
        <v>0.27750969273605602</v>
      </c>
      <c r="Q252">
        <v>-300.52950005231401</v>
      </c>
      <c r="R252">
        <v>106</v>
      </c>
      <c r="S252">
        <v>13.0624895738631</v>
      </c>
      <c r="T252">
        <f t="shared" si="3"/>
        <v>1.0617778780561073</v>
      </c>
      <c r="U252">
        <v>66.150398482613497</v>
      </c>
      <c r="V252">
        <v>-21.514514062553602</v>
      </c>
      <c r="W252">
        <v>7.4846199825594404</v>
      </c>
      <c r="X252">
        <v>-11.413973819100599</v>
      </c>
      <c r="Y252">
        <v>203.256257057189</v>
      </c>
      <c r="Z252">
        <v>-11.413973819100599</v>
      </c>
      <c r="AB252">
        <v>99.395190258450398</v>
      </c>
      <c r="AC252">
        <v>85.918703807641194</v>
      </c>
      <c r="AD252">
        <v>82.133734024852004</v>
      </c>
      <c r="AE252">
        <v>0</v>
      </c>
      <c r="AF252" s="2">
        <v>1</v>
      </c>
      <c r="AG252" s="2">
        <v>0</v>
      </c>
      <c r="AH252" t="s">
        <v>608</v>
      </c>
      <c r="AI252">
        <v>1005125</v>
      </c>
      <c r="AJ252">
        <v>115230</v>
      </c>
    </row>
    <row r="253" spans="1:36" x14ac:dyDescent="0.45">
      <c r="A253" t="s">
        <v>610</v>
      </c>
      <c r="B253" t="s">
        <v>27</v>
      </c>
      <c r="C253">
        <v>1760</v>
      </c>
      <c r="D253">
        <v>6288</v>
      </c>
      <c r="E253">
        <v>7127</v>
      </c>
      <c r="F253">
        <v>1710</v>
      </c>
      <c r="G253">
        <v>239</v>
      </c>
      <c r="H253">
        <v>983</v>
      </c>
      <c r="I253">
        <v>88</v>
      </c>
      <c r="J253">
        <v>0.271946564</v>
      </c>
      <c r="K253">
        <v>0.102006454</v>
      </c>
      <c r="L253">
        <v>0.16318226399999999</v>
      </c>
      <c r="M253">
        <v>0.34678666800000002</v>
      </c>
      <c r="N253">
        <v>0.446723918</v>
      </c>
      <c r="O253">
        <v>0.79351058600000002</v>
      </c>
      <c r="P253">
        <v>0.34480469373144801</v>
      </c>
      <c r="Q253">
        <v>130.06365225788099</v>
      </c>
      <c r="R253">
        <v>-9</v>
      </c>
      <c r="S253">
        <v>36.011558142467202</v>
      </c>
      <c r="T253">
        <f t="shared" si="3"/>
        <v>3.314700238113458</v>
      </c>
      <c r="U253">
        <v>114.137479751264</v>
      </c>
      <c r="V253">
        <v>15.4268132867291</v>
      </c>
      <c r="W253">
        <v>-1.1763664809484899</v>
      </c>
      <c r="X253">
        <v>0.29930274648359001</v>
      </c>
      <c r="Y253">
        <v>3.4182638674974402</v>
      </c>
      <c r="Z253">
        <v>0.29930274648359001</v>
      </c>
      <c r="AB253">
        <v>102.046915233978</v>
      </c>
      <c r="AC253">
        <v>103.294732507777</v>
      </c>
      <c r="AD253">
        <v>108.302142947986</v>
      </c>
      <c r="AE253">
        <v>0</v>
      </c>
      <c r="AF253" s="2">
        <v>1</v>
      </c>
      <c r="AG253" s="2">
        <v>0</v>
      </c>
      <c r="AH253" t="s">
        <v>610</v>
      </c>
      <c r="AI253">
        <v>1001863</v>
      </c>
      <c r="AJ253">
        <v>111908</v>
      </c>
    </row>
    <row r="254" spans="1:36" x14ac:dyDescent="0.45">
      <c r="A254" t="s">
        <v>611</v>
      </c>
      <c r="B254" t="s">
        <v>27</v>
      </c>
      <c r="C254">
        <v>1914</v>
      </c>
      <c r="D254">
        <v>6464</v>
      </c>
      <c r="E254">
        <v>7110</v>
      </c>
      <c r="F254">
        <v>1784</v>
      </c>
      <c r="G254">
        <v>127</v>
      </c>
      <c r="H254">
        <v>720</v>
      </c>
      <c r="I254">
        <v>98</v>
      </c>
      <c r="J254">
        <v>0.27599009899999999</v>
      </c>
      <c r="K254">
        <v>7.7918424E-2</v>
      </c>
      <c r="L254">
        <v>0.10646976</v>
      </c>
      <c r="M254">
        <v>0.33210905400000001</v>
      </c>
      <c r="N254">
        <v>0.40439356399999998</v>
      </c>
      <c r="O254">
        <v>0.73650261800000005</v>
      </c>
      <c r="P254">
        <v>0.322136540564263</v>
      </c>
      <c r="Q254">
        <v>-43.478647886230597</v>
      </c>
      <c r="R254">
        <v>50.496939525008202</v>
      </c>
      <c r="S254">
        <v>20.4933964055489</v>
      </c>
      <c r="T254">
        <f t="shared" si="3"/>
        <v>1.7345507929461452</v>
      </c>
      <c r="U254">
        <v>94.956134871621401</v>
      </c>
      <c r="V254">
        <v>0.50218687904998605</v>
      </c>
      <c r="W254">
        <v>2.1368393118721101</v>
      </c>
      <c r="X254">
        <v>-14.5128861878765</v>
      </c>
      <c r="Y254">
        <v>31.554897248744901</v>
      </c>
      <c r="Z254">
        <v>-10.012886374141001</v>
      </c>
      <c r="AA254">
        <v>-6.6999997571110699</v>
      </c>
      <c r="AB254">
        <v>102.670745793365</v>
      </c>
      <c r="AC254">
        <v>98.0619020032496</v>
      </c>
      <c r="AD254">
        <v>94.218491157187302</v>
      </c>
      <c r="AE254">
        <v>0</v>
      </c>
      <c r="AF254" s="2">
        <v>1</v>
      </c>
      <c r="AG254" s="2">
        <v>0</v>
      </c>
      <c r="AH254" t="s">
        <v>611</v>
      </c>
      <c r="AI254">
        <v>1042</v>
      </c>
      <c r="AJ254">
        <v>117276</v>
      </c>
    </row>
    <row r="255" spans="1:36" x14ac:dyDescent="0.45">
      <c r="A255" t="s">
        <v>612</v>
      </c>
      <c r="B255" t="s">
        <v>27</v>
      </c>
      <c r="C255">
        <v>1670</v>
      </c>
      <c r="D255">
        <v>6555</v>
      </c>
      <c r="E255">
        <v>7108</v>
      </c>
      <c r="F255">
        <v>1671</v>
      </c>
      <c r="G255">
        <v>94</v>
      </c>
      <c r="H255">
        <v>1019</v>
      </c>
      <c r="I255">
        <v>382</v>
      </c>
      <c r="J255">
        <v>0.25491990799999997</v>
      </c>
      <c r="K255">
        <v>7.4141812000000001E-2</v>
      </c>
      <c r="L255">
        <v>7.1377382000000003E-2</v>
      </c>
      <c r="M255">
        <v>0.31240320900000002</v>
      </c>
      <c r="N255">
        <v>0.36948893900000002</v>
      </c>
      <c r="O255">
        <v>0.68189214799999998</v>
      </c>
      <c r="P255">
        <v>0.32129742346329498</v>
      </c>
      <c r="Q255">
        <v>-87.242672511679601</v>
      </c>
      <c r="R255">
        <v>48</v>
      </c>
      <c r="S255">
        <v>27.150988222393799</v>
      </c>
      <c r="T255">
        <f t="shared" si="3"/>
        <v>2.6338084383399973</v>
      </c>
      <c r="U255">
        <v>92.693629303370997</v>
      </c>
      <c r="X255">
        <v>22.280698092654301</v>
      </c>
      <c r="Y255">
        <v>83.501241758465696</v>
      </c>
      <c r="Z255">
        <v>22.280698092654301</v>
      </c>
      <c r="AB255">
        <v>95.3331293886216</v>
      </c>
      <c r="AC255">
        <v>95.6580002282073</v>
      </c>
      <c r="AD255">
        <v>100.911418192215</v>
      </c>
      <c r="AE255">
        <v>0</v>
      </c>
      <c r="AF255" s="2">
        <v>1</v>
      </c>
      <c r="AG255" s="2">
        <v>0</v>
      </c>
      <c r="AH255" t="s">
        <v>612</v>
      </c>
      <c r="AI255">
        <v>1010263</v>
      </c>
      <c r="AJ255">
        <v>120494</v>
      </c>
    </row>
    <row r="256" spans="1:36" x14ac:dyDescent="0.45">
      <c r="A256" t="s">
        <v>613</v>
      </c>
      <c r="B256" t="s">
        <v>27</v>
      </c>
      <c r="C256">
        <v>1971</v>
      </c>
      <c r="D256">
        <v>6279</v>
      </c>
      <c r="E256">
        <v>7102</v>
      </c>
      <c r="F256">
        <v>1579</v>
      </c>
      <c r="G256">
        <v>80</v>
      </c>
      <c r="H256">
        <v>607</v>
      </c>
      <c r="I256">
        <v>102</v>
      </c>
      <c r="J256">
        <v>0.25147316400000003</v>
      </c>
      <c r="K256">
        <v>8.9270627000000005E-2</v>
      </c>
      <c r="L256">
        <v>0.14559279</v>
      </c>
      <c r="M256">
        <v>0.32511753799999998</v>
      </c>
      <c r="N256">
        <v>0.34352603900000001</v>
      </c>
      <c r="O256">
        <v>0.66864357699999999</v>
      </c>
      <c r="P256">
        <v>0.29863168884524299</v>
      </c>
      <c r="Q256">
        <v>-221.72691997340601</v>
      </c>
      <c r="R256">
        <v>60.409314513206397</v>
      </c>
      <c r="S256">
        <v>17.392737834742402</v>
      </c>
      <c r="T256">
        <f t="shared" si="3"/>
        <v>1.4295400960062248</v>
      </c>
      <c r="U256">
        <v>75.747712481214606</v>
      </c>
      <c r="V256">
        <v>-23.070444826036599</v>
      </c>
      <c r="W256">
        <v>-2.07501598759892</v>
      </c>
      <c r="X256">
        <v>-23.182015998958299</v>
      </c>
      <c r="Y256">
        <v>185.43966782093</v>
      </c>
      <c r="Z256">
        <v>-4.1820161777723097</v>
      </c>
      <c r="AA256">
        <v>-6.4999999776482502</v>
      </c>
      <c r="AB256">
        <v>92.850340291063404</v>
      </c>
      <c r="AC256">
        <v>95.021295048307095</v>
      </c>
      <c r="AD256">
        <v>79.582348395469594</v>
      </c>
      <c r="AE256">
        <v>0</v>
      </c>
      <c r="AF256" s="2">
        <v>1</v>
      </c>
      <c r="AG256" s="2">
        <v>0</v>
      </c>
      <c r="AH256" t="s">
        <v>613</v>
      </c>
      <c r="AI256">
        <v>546</v>
      </c>
      <c r="AJ256">
        <v>110385</v>
      </c>
    </row>
    <row r="257" spans="1:36" x14ac:dyDescent="0.45">
      <c r="A257" t="s">
        <v>614</v>
      </c>
      <c r="B257" t="s">
        <v>27</v>
      </c>
      <c r="C257">
        <v>1755</v>
      </c>
      <c r="D257">
        <v>6441</v>
      </c>
      <c r="E257">
        <v>7100</v>
      </c>
      <c r="F257">
        <v>1724</v>
      </c>
      <c r="G257">
        <v>284</v>
      </c>
      <c r="H257">
        <v>1027</v>
      </c>
      <c r="I257">
        <v>59</v>
      </c>
      <c r="J257">
        <v>0.26766030099999999</v>
      </c>
      <c r="K257">
        <v>7.7746477999999994E-2</v>
      </c>
      <c r="L257">
        <v>0.16436619699999999</v>
      </c>
      <c r="M257">
        <v>0.32492957700000002</v>
      </c>
      <c r="N257">
        <v>0.45365626399999998</v>
      </c>
      <c r="O257">
        <v>0.77858584099999995</v>
      </c>
      <c r="P257">
        <v>0.33790389172757002</v>
      </c>
      <c r="Q257">
        <v>69.908523044601594</v>
      </c>
      <c r="R257">
        <v>-1.87333679199218</v>
      </c>
      <c r="S257">
        <v>17.842393859511201</v>
      </c>
      <c r="T257">
        <f t="shared" si="3"/>
        <v>1.6469902024164187</v>
      </c>
      <c r="U257">
        <v>107.674912520007</v>
      </c>
      <c r="V257">
        <v>8.50119399279356</v>
      </c>
      <c r="W257">
        <v>-0.996990043543725</v>
      </c>
      <c r="X257">
        <v>-8.0281208823143899</v>
      </c>
      <c r="Y257">
        <v>-110.553048714995</v>
      </c>
      <c r="Z257">
        <v>-1.42812073926324</v>
      </c>
      <c r="AA257">
        <v>-5.8000001311302096</v>
      </c>
      <c r="AB257">
        <v>99.234921781208101</v>
      </c>
      <c r="AC257">
        <v>95.396283492617698</v>
      </c>
      <c r="AD257">
        <v>106.891350339128</v>
      </c>
      <c r="AE257">
        <v>0</v>
      </c>
      <c r="AF257" s="2">
        <v>1</v>
      </c>
      <c r="AG257" s="2">
        <v>0</v>
      </c>
      <c r="AH257" t="s">
        <v>614</v>
      </c>
      <c r="AI257">
        <v>659</v>
      </c>
      <c r="AJ257">
        <v>116852</v>
      </c>
    </row>
    <row r="258" spans="1:36" x14ac:dyDescent="0.45">
      <c r="A258" t="s">
        <v>615</v>
      </c>
      <c r="B258" t="s">
        <v>27</v>
      </c>
      <c r="C258">
        <v>1610</v>
      </c>
      <c r="D258">
        <v>6158</v>
      </c>
      <c r="E258">
        <v>7089</v>
      </c>
      <c r="F258">
        <v>1803</v>
      </c>
      <c r="G258">
        <v>44</v>
      </c>
      <c r="H258">
        <v>779</v>
      </c>
      <c r="I258">
        <v>334</v>
      </c>
      <c r="J258">
        <v>0.29278986600000001</v>
      </c>
      <c r="K258">
        <v>0.110452814</v>
      </c>
      <c r="L258">
        <v>4.7708725E-2</v>
      </c>
      <c r="M258">
        <v>0.376253222</v>
      </c>
      <c r="N258">
        <v>0.41117245800000002</v>
      </c>
      <c r="O258">
        <v>0.78742568000000002</v>
      </c>
      <c r="P258">
        <v>0.37599541626356198</v>
      </c>
      <c r="Q258">
        <v>185.312285323586</v>
      </c>
      <c r="R258">
        <v>26</v>
      </c>
      <c r="S258">
        <v>36.656148599931498</v>
      </c>
      <c r="T258">
        <f t="shared" si="3"/>
        <v>3.6883826541545983</v>
      </c>
      <c r="U258">
        <v>118.116340968559</v>
      </c>
      <c r="X258">
        <v>8.64188802056014</v>
      </c>
      <c r="Y258">
        <v>-57.406480073928797</v>
      </c>
      <c r="Z258">
        <v>8.64188802056014</v>
      </c>
      <c r="AB258">
        <v>104.176921344615</v>
      </c>
      <c r="AC258">
        <v>110.283341085023</v>
      </c>
      <c r="AD258">
        <v>110.001597747849</v>
      </c>
      <c r="AE258">
        <v>0</v>
      </c>
      <c r="AF258" s="2">
        <v>1</v>
      </c>
      <c r="AG258" s="2">
        <v>0</v>
      </c>
      <c r="AH258" t="s">
        <v>615</v>
      </c>
      <c r="AI258">
        <v>1011731</v>
      </c>
      <c r="AJ258">
        <v>121984</v>
      </c>
    </row>
    <row r="259" spans="1:36" x14ac:dyDescent="0.45">
      <c r="A259" t="s">
        <v>617</v>
      </c>
      <c r="B259" t="s">
        <v>27</v>
      </c>
      <c r="C259">
        <v>2017</v>
      </c>
      <c r="D259">
        <v>6611</v>
      </c>
      <c r="E259">
        <v>7082</v>
      </c>
      <c r="F259">
        <v>1570</v>
      </c>
      <c r="G259">
        <v>124</v>
      </c>
      <c r="H259">
        <v>648</v>
      </c>
      <c r="I259">
        <v>35</v>
      </c>
      <c r="J259">
        <v>0.23748298200000001</v>
      </c>
      <c r="K259">
        <v>4.5749788E-2</v>
      </c>
      <c r="L259">
        <v>0.13315447599999999</v>
      </c>
      <c r="M259">
        <v>0.27458547700000002</v>
      </c>
      <c r="N259">
        <v>0.35108152999999998</v>
      </c>
      <c r="O259">
        <v>0.625667007</v>
      </c>
      <c r="P259">
        <v>0.28215933542413202</v>
      </c>
      <c r="Q259">
        <v>-214.45163150787999</v>
      </c>
      <c r="R259">
        <v>90</v>
      </c>
      <c r="S259">
        <v>13.2421701510704</v>
      </c>
      <c r="T259">
        <f t="shared" ref="T259:T322" si="4">(S259/C259)*162</f>
        <v>1.0635753914097199</v>
      </c>
      <c r="U259">
        <v>73.021211280755793</v>
      </c>
      <c r="V259">
        <v>-12.0886757969856</v>
      </c>
      <c r="W259">
        <v>1.4900688568008</v>
      </c>
      <c r="X259">
        <v>-3.5356226894073099</v>
      </c>
      <c r="Y259">
        <v>130.007318090647</v>
      </c>
      <c r="Z259">
        <v>-3.5356226894073099</v>
      </c>
      <c r="AB259">
        <v>92.378392811767597</v>
      </c>
      <c r="AC259">
        <v>84.321524367301507</v>
      </c>
      <c r="AD259">
        <v>92.322291714060199</v>
      </c>
      <c r="AE259">
        <v>0</v>
      </c>
      <c r="AF259" s="2">
        <v>1</v>
      </c>
      <c r="AG259" s="2">
        <v>0</v>
      </c>
      <c r="AH259" t="s">
        <v>617</v>
      </c>
      <c r="AI259">
        <v>1011100</v>
      </c>
      <c r="AJ259">
        <v>121348</v>
      </c>
    </row>
    <row r="260" spans="1:36" x14ac:dyDescent="0.45">
      <c r="A260" t="s">
        <v>619</v>
      </c>
      <c r="B260" t="s">
        <v>27</v>
      </c>
      <c r="C260">
        <v>1741</v>
      </c>
      <c r="D260">
        <v>6478</v>
      </c>
      <c r="E260">
        <v>7073</v>
      </c>
      <c r="F260">
        <v>1823</v>
      </c>
      <c r="G260">
        <v>206</v>
      </c>
      <c r="H260">
        <v>942</v>
      </c>
      <c r="I260">
        <v>30</v>
      </c>
      <c r="J260">
        <v>0.28141401599999999</v>
      </c>
      <c r="K260">
        <v>6.6449879000000003E-2</v>
      </c>
      <c r="L260">
        <v>8.9919411000000005E-2</v>
      </c>
      <c r="M260">
        <v>0.330108138</v>
      </c>
      <c r="N260">
        <v>0.44519913500000002</v>
      </c>
      <c r="O260">
        <v>0.77530727300000002</v>
      </c>
      <c r="P260">
        <v>0.34537770922329403</v>
      </c>
      <c r="Q260">
        <v>6.3226678197941704</v>
      </c>
      <c r="R260">
        <v>-67</v>
      </c>
      <c r="S260">
        <v>11.864306678512101</v>
      </c>
      <c r="T260">
        <f t="shared" si="4"/>
        <v>1.1039733957030213</v>
      </c>
      <c r="U260">
        <v>100.575392692478</v>
      </c>
      <c r="X260">
        <v>-2.5645843707024998</v>
      </c>
      <c r="Y260">
        <v>-111.78304344415599</v>
      </c>
      <c r="Z260">
        <v>-2.5645843707024998</v>
      </c>
      <c r="AB260">
        <v>104.901590393109</v>
      </c>
      <c r="AC260">
        <v>97.718392242683905</v>
      </c>
      <c r="AD260">
        <v>107.22588349122201</v>
      </c>
      <c r="AE260">
        <v>0</v>
      </c>
      <c r="AF260" s="2">
        <v>1</v>
      </c>
      <c r="AG260" s="2">
        <v>0</v>
      </c>
      <c r="AH260" t="s">
        <v>619</v>
      </c>
      <c r="AI260">
        <v>1000809</v>
      </c>
      <c r="AJ260">
        <v>110817</v>
      </c>
    </row>
    <row r="261" spans="1:36" x14ac:dyDescent="0.45">
      <c r="A261" t="s">
        <v>620</v>
      </c>
      <c r="B261" t="s">
        <v>27</v>
      </c>
      <c r="C261">
        <v>1988</v>
      </c>
      <c r="D261">
        <v>6489</v>
      </c>
      <c r="E261">
        <v>7073</v>
      </c>
      <c r="F261">
        <v>1687</v>
      </c>
      <c r="G261">
        <v>107</v>
      </c>
      <c r="H261">
        <v>708</v>
      </c>
      <c r="I261">
        <v>80</v>
      </c>
      <c r="J261">
        <v>0.25997842500000001</v>
      </c>
      <c r="K261">
        <v>6.4329137999999994E-2</v>
      </c>
      <c r="L261">
        <v>0.119609783</v>
      </c>
      <c r="M261">
        <v>0.30906495299999998</v>
      </c>
      <c r="N261">
        <v>0.36369240200000003</v>
      </c>
      <c r="O261">
        <v>0.672757355</v>
      </c>
      <c r="P261">
        <v>0.29995392600162202</v>
      </c>
      <c r="Q261">
        <v>-145.776532051326</v>
      </c>
      <c r="R261">
        <v>46</v>
      </c>
      <c r="S261">
        <v>23.949608867625798</v>
      </c>
      <c r="T261">
        <f t="shared" si="4"/>
        <v>1.9516280867984803</v>
      </c>
      <c r="U261">
        <v>83.157101888536999</v>
      </c>
      <c r="V261">
        <v>-17.927708079107099</v>
      </c>
      <c r="W261">
        <v>-2.8137954640374701</v>
      </c>
      <c r="X261">
        <v>-10.4373715862602</v>
      </c>
      <c r="Y261">
        <v>155.07321479916499</v>
      </c>
      <c r="Z261">
        <v>-10.4373715862602</v>
      </c>
      <c r="AB261">
        <v>99.137894383351295</v>
      </c>
      <c r="AC261">
        <v>93.632297711200707</v>
      </c>
      <c r="AD261">
        <v>92.825375628460606</v>
      </c>
      <c r="AE261">
        <v>0</v>
      </c>
      <c r="AF261" s="2">
        <v>1</v>
      </c>
      <c r="AG261" s="2">
        <v>0</v>
      </c>
      <c r="AH261" t="s">
        <v>621</v>
      </c>
      <c r="AI261">
        <v>1010153</v>
      </c>
      <c r="AJ261">
        <v>120370</v>
      </c>
    </row>
    <row r="262" spans="1:36" x14ac:dyDescent="0.45">
      <c r="A262" t="s">
        <v>622</v>
      </c>
      <c r="B262" t="s">
        <v>27</v>
      </c>
      <c r="C262">
        <v>1731</v>
      </c>
      <c r="D262">
        <v>6103</v>
      </c>
      <c r="E262">
        <v>7070</v>
      </c>
      <c r="F262">
        <v>1475</v>
      </c>
      <c r="G262">
        <v>355</v>
      </c>
      <c r="H262">
        <v>1072</v>
      </c>
      <c r="I262">
        <v>121</v>
      </c>
      <c r="J262">
        <v>0.24168441700000001</v>
      </c>
      <c r="K262">
        <v>0.122347949</v>
      </c>
      <c r="L262">
        <v>0.21400282800000001</v>
      </c>
      <c r="M262">
        <v>0.33673324799999999</v>
      </c>
      <c r="N262">
        <v>0.47026052699999998</v>
      </c>
      <c r="O262">
        <v>0.80699377500000002</v>
      </c>
      <c r="P262">
        <v>0.35044524752183198</v>
      </c>
      <c r="Q262">
        <v>100.91387619266</v>
      </c>
      <c r="R262">
        <v>21.5389099121093</v>
      </c>
      <c r="S262">
        <v>25.4910316979344</v>
      </c>
      <c r="T262">
        <f t="shared" si="4"/>
        <v>2.3856424812624915</v>
      </c>
      <c r="U262">
        <v>111.064644483954</v>
      </c>
      <c r="V262">
        <v>10.5848953053355</v>
      </c>
      <c r="W262">
        <v>-2.6105391715405002</v>
      </c>
      <c r="X262">
        <v>0.31431382408482</v>
      </c>
      <c r="Y262">
        <v>-75.738114297389899</v>
      </c>
      <c r="Z262">
        <v>-0.68568620571750205</v>
      </c>
      <c r="AA262">
        <v>0.20000001788139299</v>
      </c>
      <c r="AB262">
        <v>90.098688868711903</v>
      </c>
      <c r="AC262">
        <v>99.263742182167405</v>
      </c>
      <c r="AD262">
        <v>112.008127314475</v>
      </c>
      <c r="AE262">
        <v>0</v>
      </c>
      <c r="AF262" s="2">
        <v>1</v>
      </c>
      <c r="AG262" s="2">
        <v>0</v>
      </c>
      <c r="AH262" t="s">
        <v>622</v>
      </c>
      <c r="AI262">
        <v>1233</v>
      </c>
      <c r="AJ262">
        <v>123675</v>
      </c>
    </row>
    <row r="263" spans="1:36" x14ac:dyDescent="0.45">
      <c r="A263" t="s">
        <v>623</v>
      </c>
      <c r="B263" t="s">
        <v>27</v>
      </c>
      <c r="C263">
        <v>1777</v>
      </c>
      <c r="D263">
        <v>6241</v>
      </c>
      <c r="E263">
        <v>7043</v>
      </c>
      <c r="F263">
        <v>1666</v>
      </c>
      <c r="G263">
        <v>305</v>
      </c>
      <c r="H263">
        <v>983</v>
      </c>
      <c r="I263">
        <v>304</v>
      </c>
      <c r="J263">
        <v>0.266944399</v>
      </c>
      <c r="K263">
        <v>9.5697855999999998E-2</v>
      </c>
      <c r="L263">
        <v>0.22916370799999999</v>
      </c>
      <c r="M263">
        <v>0.34300754</v>
      </c>
      <c r="N263">
        <v>0.487421887</v>
      </c>
      <c r="O263">
        <v>0.830429427</v>
      </c>
      <c r="P263">
        <v>0.35748587215698202</v>
      </c>
      <c r="Q263">
        <v>137.21462211861501</v>
      </c>
      <c r="R263">
        <v>78.682888001203494</v>
      </c>
      <c r="S263">
        <v>39.693646635568797</v>
      </c>
      <c r="T263">
        <f t="shared" si="4"/>
        <v>3.6186667163546118</v>
      </c>
      <c r="U263">
        <v>115.499536142469</v>
      </c>
      <c r="V263">
        <v>12.9639102742075</v>
      </c>
      <c r="W263">
        <v>-6.3398467679906201</v>
      </c>
      <c r="X263">
        <v>17.749126781942302</v>
      </c>
      <c r="Y263">
        <v>15.1043521910905</v>
      </c>
      <c r="Z263">
        <v>10.3491267461795</v>
      </c>
      <c r="AA263">
        <v>5.0000000819563803</v>
      </c>
      <c r="AB263">
        <v>98.952613646953395</v>
      </c>
      <c r="AC263">
        <v>100.843098298456</v>
      </c>
      <c r="AD263">
        <v>114.361500649071</v>
      </c>
      <c r="AE263">
        <v>0</v>
      </c>
      <c r="AF263" s="2">
        <v>1</v>
      </c>
      <c r="AG263" s="2">
        <v>0</v>
      </c>
      <c r="AH263" t="s">
        <v>623</v>
      </c>
      <c r="AI263">
        <v>1129</v>
      </c>
      <c r="AJ263">
        <v>121673</v>
      </c>
    </row>
    <row r="264" spans="1:36" x14ac:dyDescent="0.45">
      <c r="A264" t="s">
        <v>624</v>
      </c>
      <c r="B264" t="s">
        <v>27</v>
      </c>
      <c r="C264">
        <v>1931</v>
      </c>
      <c r="D264">
        <v>6082</v>
      </c>
      <c r="E264">
        <v>7043</v>
      </c>
      <c r="F264">
        <v>1564</v>
      </c>
      <c r="G264">
        <v>189</v>
      </c>
      <c r="H264">
        <v>773</v>
      </c>
      <c r="I264">
        <v>85</v>
      </c>
      <c r="J264">
        <v>0.25715225200000003</v>
      </c>
      <c r="K264">
        <v>0.120971177</v>
      </c>
      <c r="L264">
        <v>0.15987505299999999</v>
      </c>
      <c r="M264">
        <v>0.34742253299999998</v>
      </c>
      <c r="N264">
        <v>0.40299243600000001</v>
      </c>
      <c r="O264">
        <v>0.75041496900000004</v>
      </c>
      <c r="P264">
        <v>0.33884448911285697</v>
      </c>
      <c r="Q264">
        <v>99.133051772489907</v>
      </c>
      <c r="R264">
        <v>-34</v>
      </c>
      <c r="S264">
        <v>31.309994313095501</v>
      </c>
      <c r="T264">
        <f t="shared" si="4"/>
        <v>2.6267317859769399</v>
      </c>
      <c r="U264">
        <v>112.00280729090601</v>
      </c>
      <c r="V264">
        <v>1.0188858211040399</v>
      </c>
      <c r="W264">
        <v>-1.0478070016743799</v>
      </c>
      <c r="X264">
        <v>-12.0052849720123</v>
      </c>
      <c r="Y264">
        <v>-33.146803937852297</v>
      </c>
      <c r="Z264">
        <v>-12.0052849720123</v>
      </c>
      <c r="AB264">
        <v>98.7420598478882</v>
      </c>
      <c r="AC264">
        <v>106.496475357693</v>
      </c>
      <c r="AD264">
        <v>104.467391538172</v>
      </c>
      <c r="AE264">
        <v>0</v>
      </c>
      <c r="AF264" s="2">
        <v>1</v>
      </c>
      <c r="AG264" s="2">
        <v>0</v>
      </c>
      <c r="AH264" t="s">
        <v>624</v>
      </c>
      <c r="AI264">
        <v>1000420</v>
      </c>
      <c r="AJ264">
        <v>110451</v>
      </c>
    </row>
    <row r="265" spans="1:36" x14ac:dyDescent="0.45">
      <c r="A265" t="s">
        <v>625</v>
      </c>
      <c r="B265" t="s">
        <v>626</v>
      </c>
      <c r="C265">
        <v>1672</v>
      </c>
      <c r="D265">
        <v>5934</v>
      </c>
      <c r="E265">
        <v>7039</v>
      </c>
      <c r="F265">
        <v>1674</v>
      </c>
      <c r="G265">
        <v>299</v>
      </c>
      <c r="H265">
        <v>1016</v>
      </c>
      <c r="I265">
        <v>48</v>
      </c>
      <c r="J265">
        <v>0.28210313399999998</v>
      </c>
      <c r="K265">
        <v>0.13780366499999999</v>
      </c>
      <c r="L265">
        <v>0.19320926199999999</v>
      </c>
      <c r="M265">
        <v>0.38513993400000002</v>
      </c>
      <c r="N265">
        <v>0.49848331600000001</v>
      </c>
      <c r="O265">
        <v>0.88362324999999997</v>
      </c>
      <c r="P265">
        <v>0.38305906558125402</v>
      </c>
      <c r="Q265">
        <v>271.19619756143499</v>
      </c>
      <c r="R265">
        <v>-44.8236035108566</v>
      </c>
      <c r="S265">
        <v>35.4387195220568</v>
      </c>
      <c r="T265">
        <f t="shared" si="4"/>
        <v>3.4336558388595706</v>
      </c>
      <c r="U265">
        <v>129.660001616735</v>
      </c>
      <c r="V265">
        <v>18.358687609434099</v>
      </c>
      <c r="W265">
        <v>-4.7322401199660096</v>
      </c>
      <c r="X265">
        <v>-8.4634242884203505</v>
      </c>
      <c r="Y265">
        <v>-139.861348807811</v>
      </c>
      <c r="Z265">
        <v>-8.9634243480250007</v>
      </c>
      <c r="AA265">
        <v>-3.09999996423721</v>
      </c>
      <c r="AB265">
        <v>104.10816982937899</v>
      </c>
      <c r="AC265">
        <v>112.91908666453</v>
      </c>
      <c r="AD265">
        <v>115.74129125466401</v>
      </c>
      <c r="AE265">
        <v>0</v>
      </c>
      <c r="AF265" s="2">
        <v>1</v>
      </c>
      <c r="AG265" s="2">
        <v>0</v>
      </c>
      <c r="AH265" t="s">
        <v>625</v>
      </c>
      <c r="AI265">
        <v>32</v>
      </c>
      <c r="AJ265">
        <v>121640</v>
      </c>
    </row>
    <row r="266" spans="1:36" x14ac:dyDescent="0.45">
      <c r="A266" t="s">
        <v>627</v>
      </c>
      <c r="B266" t="s">
        <v>27</v>
      </c>
      <c r="C266">
        <v>1799</v>
      </c>
      <c r="D266">
        <v>6390</v>
      </c>
      <c r="E266">
        <v>7036</v>
      </c>
      <c r="F266">
        <v>1687</v>
      </c>
      <c r="G266">
        <v>22</v>
      </c>
      <c r="H266">
        <v>709</v>
      </c>
      <c r="I266">
        <v>225</v>
      </c>
      <c r="J266">
        <v>0.26400625900000002</v>
      </c>
      <c r="K266">
        <v>4.7043773999999997E-2</v>
      </c>
      <c r="L266">
        <v>7.1859474000000007E-2</v>
      </c>
      <c r="M266">
        <v>0.30613750299999998</v>
      </c>
      <c r="N266">
        <v>0.36447574300000002</v>
      </c>
      <c r="O266">
        <v>0.67061324600000005</v>
      </c>
      <c r="P266">
        <v>0.318901682654535</v>
      </c>
      <c r="Q266">
        <v>-100.03106167086</v>
      </c>
      <c r="R266">
        <v>25</v>
      </c>
      <c r="S266">
        <v>9.6191359613379497</v>
      </c>
      <c r="T266">
        <f t="shared" si="4"/>
        <v>0.86620346066522946</v>
      </c>
      <c r="U266">
        <v>89.094572109860493</v>
      </c>
      <c r="X266">
        <v>-5.2953863221919102</v>
      </c>
      <c r="Y266">
        <v>-45.426486268639501</v>
      </c>
      <c r="Z266">
        <v>-5.2953863221919102</v>
      </c>
      <c r="AB266">
        <v>96.862372807349402</v>
      </c>
      <c r="AC266">
        <v>89.490095375627206</v>
      </c>
      <c r="AD266">
        <v>100.49109249844599</v>
      </c>
      <c r="AE266">
        <v>0</v>
      </c>
      <c r="AF266" s="2">
        <v>1</v>
      </c>
      <c r="AG266" s="2">
        <v>0</v>
      </c>
      <c r="AH266" t="s">
        <v>627</v>
      </c>
      <c r="AI266">
        <v>1002466</v>
      </c>
      <c r="AJ266">
        <v>112513</v>
      </c>
    </row>
    <row r="267" spans="1:36" x14ac:dyDescent="0.45">
      <c r="A267" t="s">
        <v>628</v>
      </c>
      <c r="B267" t="s">
        <v>27</v>
      </c>
      <c r="C267">
        <v>1676</v>
      </c>
      <c r="D267">
        <v>6074</v>
      </c>
      <c r="E267">
        <v>7035</v>
      </c>
      <c r="F267">
        <v>1774</v>
      </c>
      <c r="G267">
        <v>26</v>
      </c>
      <c r="H267">
        <v>566</v>
      </c>
      <c r="I267">
        <v>180</v>
      </c>
      <c r="J267">
        <v>0.29206453700000001</v>
      </c>
      <c r="K267">
        <v>9.8933901000000005E-2</v>
      </c>
      <c r="L267">
        <v>4.9040511000000002E-2</v>
      </c>
      <c r="M267">
        <v>0.37253757399999998</v>
      </c>
      <c r="N267">
        <v>0.38426078299999999</v>
      </c>
      <c r="O267">
        <v>0.75679835699999998</v>
      </c>
      <c r="P267">
        <v>0.36483496737170501</v>
      </c>
      <c r="Q267">
        <v>160.724691860891</v>
      </c>
      <c r="R267">
        <v>35</v>
      </c>
      <c r="S267">
        <v>50.464207259775897</v>
      </c>
      <c r="T267">
        <f t="shared" si="4"/>
        <v>4.877805236326787</v>
      </c>
      <c r="U267">
        <v>122.01018704440899</v>
      </c>
      <c r="X267">
        <v>-7.9084579340415004</v>
      </c>
      <c r="Y267">
        <v>76.388888388872104</v>
      </c>
      <c r="Z267">
        <v>-7.9084579340415004</v>
      </c>
      <c r="AB267">
        <v>107.637426600615</v>
      </c>
      <c r="AC267">
        <v>112.95317605451901</v>
      </c>
      <c r="AD267">
        <v>105.435864964723</v>
      </c>
      <c r="AE267">
        <v>0</v>
      </c>
      <c r="AF267" s="2">
        <v>1</v>
      </c>
      <c r="AG267" s="2">
        <v>0</v>
      </c>
      <c r="AH267" t="s">
        <v>628</v>
      </c>
      <c r="AI267">
        <v>1005078</v>
      </c>
      <c r="AJ267">
        <v>115179</v>
      </c>
    </row>
    <row r="268" spans="1:36" x14ac:dyDescent="0.45">
      <c r="A268" t="s">
        <v>629</v>
      </c>
      <c r="B268" t="s">
        <v>27</v>
      </c>
      <c r="C268">
        <v>1852</v>
      </c>
      <c r="D268">
        <v>6292</v>
      </c>
      <c r="E268">
        <v>7026</v>
      </c>
      <c r="F268">
        <v>1796</v>
      </c>
      <c r="G268">
        <v>213</v>
      </c>
      <c r="H268">
        <v>976</v>
      </c>
      <c r="I268">
        <v>38</v>
      </c>
      <c r="J268">
        <v>0.28544183000000001</v>
      </c>
      <c r="K268">
        <v>7.9846285000000003E-2</v>
      </c>
      <c r="L268">
        <v>6.7890691000000003E-2</v>
      </c>
      <c r="M268">
        <v>0.35037442299999999</v>
      </c>
      <c r="N268">
        <v>0.44866497100000002</v>
      </c>
      <c r="O268">
        <v>0.79903939400000001</v>
      </c>
      <c r="P268">
        <v>0.366570128613664</v>
      </c>
      <c r="Q268">
        <v>142.32530303715001</v>
      </c>
      <c r="R268">
        <v>11</v>
      </c>
      <c r="S268">
        <v>34.8165756906238</v>
      </c>
      <c r="T268">
        <f t="shared" si="4"/>
        <v>3.0455104005837232</v>
      </c>
      <c r="U268">
        <v>116.09000121615399</v>
      </c>
      <c r="X268">
        <v>2.40940817049704</v>
      </c>
      <c r="Y268">
        <v>-27.131467983126601</v>
      </c>
      <c r="Z268">
        <v>2.40940817049704</v>
      </c>
      <c r="AB268">
        <v>105.930587191626</v>
      </c>
      <c r="AC268">
        <v>102.582911137645</v>
      </c>
      <c r="AD268">
        <v>111.350736212645</v>
      </c>
      <c r="AE268">
        <v>0</v>
      </c>
      <c r="AF268" s="2">
        <v>1</v>
      </c>
      <c r="AG268" s="2">
        <v>0</v>
      </c>
      <c r="AH268" t="s">
        <v>629</v>
      </c>
      <c r="AI268">
        <v>1009948</v>
      </c>
      <c r="AJ268">
        <v>120167</v>
      </c>
    </row>
    <row r="269" spans="1:36" x14ac:dyDescent="0.45">
      <c r="A269" t="s">
        <v>630</v>
      </c>
      <c r="B269" t="s">
        <v>132</v>
      </c>
      <c r="C269">
        <v>1806</v>
      </c>
      <c r="D269">
        <v>6378</v>
      </c>
      <c r="E269">
        <v>7022</v>
      </c>
      <c r="F269">
        <v>1910</v>
      </c>
      <c r="G269">
        <v>192</v>
      </c>
      <c r="H269">
        <v>1058</v>
      </c>
      <c r="I269">
        <v>48</v>
      </c>
      <c r="J269">
        <v>0.299466917</v>
      </c>
      <c r="K269">
        <v>7.3198518000000004E-2</v>
      </c>
      <c r="L269">
        <v>6.2090571999999997E-2</v>
      </c>
      <c r="M269">
        <v>0.35487577100000001</v>
      </c>
      <c r="N269">
        <v>0.45813734699999997</v>
      </c>
      <c r="O269">
        <v>0.81301311799999998</v>
      </c>
      <c r="P269">
        <v>0.36756182983786201</v>
      </c>
      <c r="Q269">
        <v>115.49089391612399</v>
      </c>
      <c r="R269">
        <v>52</v>
      </c>
      <c r="S269">
        <v>32.348582163776697</v>
      </c>
      <c r="T269">
        <f t="shared" si="4"/>
        <v>2.9017000612025607</v>
      </c>
      <c r="U269">
        <v>112.949971345912</v>
      </c>
      <c r="X269">
        <v>1.1489570522680801</v>
      </c>
      <c r="Y269">
        <v>-18.218860004097198</v>
      </c>
      <c r="Z269">
        <v>1.1489570522680801</v>
      </c>
      <c r="AB269">
        <v>111.43401236457601</v>
      </c>
      <c r="AC269">
        <v>104.21772666593</v>
      </c>
      <c r="AD269">
        <v>111.46246115778</v>
      </c>
      <c r="AE269">
        <v>0</v>
      </c>
      <c r="AF269" s="2">
        <v>1</v>
      </c>
      <c r="AG269" s="2">
        <v>0</v>
      </c>
      <c r="AH269" t="s">
        <v>630</v>
      </c>
      <c r="AI269">
        <v>1004409</v>
      </c>
      <c r="AJ269">
        <v>114495</v>
      </c>
    </row>
    <row r="270" spans="1:36" x14ac:dyDescent="0.45">
      <c r="A270" t="s">
        <v>631</v>
      </c>
      <c r="B270" t="s">
        <v>27</v>
      </c>
      <c r="C270">
        <v>1908</v>
      </c>
      <c r="D270">
        <v>6144</v>
      </c>
      <c r="E270">
        <v>7022</v>
      </c>
      <c r="F270">
        <v>1694</v>
      </c>
      <c r="G270">
        <v>203</v>
      </c>
      <c r="H270">
        <v>890</v>
      </c>
      <c r="I270">
        <v>38</v>
      </c>
      <c r="J270">
        <v>0.27571614500000002</v>
      </c>
      <c r="K270">
        <v>9.7835374000000003E-2</v>
      </c>
      <c r="L270">
        <v>0.105525491</v>
      </c>
      <c r="M270">
        <v>0.35212277600000003</v>
      </c>
      <c r="N270">
        <v>0.43782552000000002</v>
      </c>
      <c r="O270">
        <v>0.78994829600000005</v>
      </c>
      <c r="P270">
        <v>0.35309632157835602</v>
      </c>
      <c r="Q270">
        <v>156.17934899589801</v>
      </c>
      <c r="R270">
        <v>-52</v>
      </c>
      <c r="S270">
        <v>35.652929257235101</v>
      </c>
      <c r="T270">
        <f t="shared" si="4"/>
        <v>3.0271355029727918</v>
      </c>
      <c r="U270">
        <v>119.37946857418299</v>
      </c>
      <c r="V270">
        <v>9.5978124439716304</v>
      </c>
      <c r="W270">
        <v>-2.1067405260315701</v>
      </c>
      <c r="X270">
        <v>-6.5876029372739104</v>
      </c>
      <c r="Y270">
        <v>-50.738577619194899</v>
      </c>
      <c r="Z270">
        <v>-6.5876029372739104</v>
      </c>
      <c r="AB270">
        <v>104.74676074134599</v>
      </c>
      <c r="AC270">
        <v>106.26112041002099</v>
      </c>
      <c r="AD270">
        <v>112.67285248327499</v>
      </c>
      <c r="AE270">
        <v>0</v>
      </c>
      <c r="AF270" s="2">
        <v>1</v>
      </c>
      <c r="AG270" s="2">
        <v>0</v>
      </c>
      <c r="AH270" t="s">
        <v>631</v>
      </c>
      <c r="AI270">
        <v>1005571</v>
      </c>
      <c r="AJ270">
        <v>115686</v>
      </c>
    </row>
    <row r="271" spans="1:36" x14ac:dyDescent="0.45">
      <c r="A271" t="s">
        <v>632</v>
      </c>
      <c r="B271" t="s">
        <v>27</v>
      </c>
      <c r="C271">
        <v>1862</v>
      </c>
      <c r="D271">
        <v>6099</v>
      </c>
      <c r="E271">
        <v>7021</v>
      </c>
      <c r="F271">
        <v>1692</v>
      </c>
      <c r="G271">
        <v>266</v>
      </c>
      <c r="H271">
        <v>1178</v>
      </c>
      <c r="I271">
        <v>9</v>
      </c>
      <c r="J271">
        <v>0.277422528</v>
      </c>
      <c r="K271">
        <v>0.117931918</v>
      </c>
      <c r="L271">
        <v>0.119925936</v>
      </c>
      <c r="M271">
        <v>0.36401314800000001</v>
      </c>
      <c r="N271">
        <v>0.46942121599999997</v>
      </c>
      <c r="O271">
        <v>0.83343436400000004</v>
      </c>
      <c r="P271">
        <v>0.37560049917319899</v>
      </c>
      <c r="Q271">
        <v>174.192946641297</v>
      </c>
      <c r="R271">
        <v>-2</v>
      </c>
      <c r="S271">
        <v>31.981226084533201</v>
      </c>
      <c r="T271">
        <f t="shared" si="4"/>
        <v>2.7824697237886031</v>
      </c>
      <c r="U271">
        <v>119.862637361875</v>
      </c>
      <c r="X271">
        <v>-3.7417299504741002</v>
      </c>
      <c r="Y271">
        <v>-83.496155232191001</v>
      </c>
      <c r="Z271">
        <v>-3.7417299504741002</v>
      </c>
      <c r="AB271">
        <v>103.901205162617</v>
      </c>
      <c r="AC271">
        <v>104.920910644584</v>
      </c>
      <c r="AD271">
        <v>118.13937558626</v>
      </c>
      <c r="AE271">
        <v>0</v>
      </c>
      <c r="AF271" s="2">
        <v>1</v>
      </c>
      <c r="AG271" s="2">
        <v>0</v>
      </c>
      <c r="AH271" t="s">
        <v>632</v>
      </c>
      <c r="AI271">
        <v>1013795</v>
      </c>
      <c r="AJ271">
        <v>124102</v>
      </c>
    </row>
    <row r="272" spans="1:36" x14ac:dyDescent="0.45">
      <c r="A272" t="s">
        <v>633</v>
      </c>
      <c r="B272" t="s">
        <v>27</v>
      </c>
      <c r="C272">
        <v>1816</v>
      </c>
      <c r="D272">
        <v>6253</v>
      </c>
      <c r="E272">
        <v>7013</v>
      </c>
      <c r="F272">
        <v>1613</v>
      </c>
      <c r="G272">
        <v>43</v>
      </c>
      <c r="H272">
        <v>656</v>
      </c>
      <c r="I272">
        <v>36</v>
      </c>
      <c r="J272">
        <v>0.25795618100000001</v>
      </c>
      <c r="K272">
        <v>8.0992441999999998E-2</v>
      </c>
      <c r="L272">
        <v>7.5573933999999995E-2</v>
      </c>
      <c r="M272">
        <v>0.324796274</v>
      </c>
      <c r="N272">
        <v>0.33535902699999998</v>
      </c>
      <c r="O272">
        <v>0.66015530099999997</v>
      </c>
      <c r="P272">
        <v>0.31367921036460999</v>
      </c>
      <c r="Q272">
        <v>-141.473931955437</v>
      </c>
      <c r="R272">
        <v>113</v>
      </c>
      <c r="S272">
        <v>29.501769366446201</v>
      </c>
      <c r="T272">
        <f t="shared" si="4"/>
        <v>2.6317657694737253</v>
      </c>
      <c r="U272">
        <v>83.906370262094498</v>
      </c>
      <c r="X272">
        <v>1.5819246948231001</v>
      </c>
      <c r="Y272">
        <v>210.25349748134599</v>
      </c>
      <c r="Z272">
        <v>1.5819246948231001</v>
      </c>
      <c r="AB272">
        <v>93.808666852076001</v>
      </c>
      <c r="AC272">
        <v>96.117583807055595</v>
      </c>
      <c r="AD272">
        <v>86.494241414830299</v>
      </c>
      <c r="AE272">
        <v>0</v>
      </c>
      <c r="AF272" s="2">
        <v>1</v>
      </c>
      <c r="AG272" s="2">
        <v>0</v>
      </c>
      <c r="AH272" t="s">
        <v>633</v>
      </c>
      <c r="AI272">
        <v>1006653</v>
      </c>
      <c r="AJ272">
        <v>116795</v>
      </c>
    </row>
    <row r="273" spans="1:36" x14ac:dyDescent="0.45">
      <c r="A273" t="s">
        <v>635</v>
      </c>
      <c r="B273" t="s">
        <v>27</v>
      </c>
      <c r="C273">
        <v>1742</v>
      </c>
      <c r="D273">
        <v>5937</v>
      </c>
      <c r="E273">
        <v>7003</v>
      </c>
      <c r="F273">
        <v>1706</v>
      </c>
      <c r="G273">
        <v>100</v>
      </c>
      <c r="H273">
        <v>830</v>
      </c>
      <c r="I273">
        <v>123</v>
      </c>
      <c r="J273">
        <v>0.28735051299999997</v>
      </c>
      <c r="K273">
        <v>0.139797229</v>
      </c>
      <c r="L273">
        <v>5.6118806E-2</v>
      </c>
      <c r="M273">
        <v>0.39043365499999999</v>
      </c>
      <c r="N273">
        <v>0.419403739</v>
      </c>
      <c r="O273">
        <v>0.80983739399999999</v>
      </c>
      <c r="P273">
        <v>0.38195073212142799</v>
      </c>
      <c r="Q273">
        <v>213.08569153966599</v>
      </c>
      <c r="R273">
        <v>19</v>
      </c>
      <c r="S273">
        <v>43.427372948679299</v>
      </c>
      <c r="T273">
        <f t="shared" si="4"/>
        <v>4.0385961065935971</v>
      </c>
      <c r="U273">
        <v>124.685948547506</v>
      </c>
      <c r="X273">
        <v>17.943086226237899</v>
      </c>
      <c r="Y273">
        <v>-30.5535097159445</v>
      </c>
      <c r="Z273">
        <v>17.943086226237899</v>
      </c>
      <c r="AB273">
        <v>104.584237823934</v>
      </c>
      <c r="AC273">
        <v>114.697693320742</v>
      </c>
      <c r="AD273">
        <v>108.12104100691199</v>
      </c>
      <c r="AE273">
        <v>0</v>
      </c>
      <c r="AF273" s="2">
        <v>1</v>
      </c>
      <c r="AG273" s="2">
        <v>0</v>
      </c>
      <c r="AH273" t="s">
        <v>635</v>
      </c>
      <c r="AI273">
        <v>1004440</v>
      </c>
      <c r="AJ273">
        <v>114525</v>
      </c>
    </row>
    <row r="274" spans="1:36" x14ac:dyDescent="0.45">
      <c r="A274" t="s">
        <v>636</v>
      </c>
      <c r="B274" t="s">
        <v>27</v>
      </c>
      <c r="C274">
        <v>1904</v>
      </c>
      <c r="D274">
        <v>6296</v>
      </c>
      <c r="E274">
        <v>7000</v>
      </c>
      <c r="F274">
        <v>1700</v>
      </c>
      <c r="G274">
        <v>84</v>
      </c>
      <c r="H274">
        <v>729</v>
      </c>
      <c r="I274">
        <v>101</v>
      </c>
      <c r="J274">
        <v>0.27001270599999999</v>
      </c>
      <c r="K274">
        <v>8.4857141999999997E-2</v>
      </c>
      <c r="L274">
        <v>7.8714284999999995E-2</v>
      </c>
      <c r="M274">
        <v>0.33352576099999998</v>
      </c>
      <c r="N274">
        <v>0.37674714100000001</v>
      </c>
      <c r="O274">
        <v>0.71027290200000004</v>
      </c>
      <c r="P274">
        <v>0.32756499949349699</v>
      </c>
      <c r="Q274">
        <v>-79.539472344364398</v>
      </c>
      <c r="R274">
        <v>5</v>
      </c>
      <c r="S274">
        <v>10.5698754446975</v>
      </c>
      <c r="T274">
        <f t="shared" si="4"/>
        <v>0.89932763762657308</v>
      </c>
      <c r="U274">
        <v>91.077126615525899</v>
      </c>
      <c r="X274">
        <v>-3.7904127140063699</v>
      </c>
      <c r="Y274">
        <v>-45.796944946050601</v>
      </c>
      <c r="Z274">
        <v>-3.7904127140063699</v>
      </c>
      <c r="AB274">
        <v>100.80474524468301</v>
      </c>
      <c r="AC274">
        <v>95.919518135172893</v>
      </c>
      <c r="AD274">
        <v>94.985580367613395</v>
      </c>
      <c r="AE274">
        <v>0</v>
      </c>
      <c r="AF274" s="2">
        <v>1</v>
      </c>
      <c r="AG274" s="2">
        <v>0</v>
      </c>
      <c r="AH274" t="s">
        <v>636</v>
      </c>
      <c r="AI274">
        <v>1010285</v>
      </c>
      <c r="AJ274">
        <v>120510</v>
      </c>
    </row>
    <row r="275" spans="1:36" x14ac:dyDescent="0.45">
      <c r="A275" t="s">
        <v>637</v>
      </c>
      <c r="B275" t="s">
        <v>27</v>
      </c>
      <c r="C275">
        <v>1720</v>
      </c>
      <c r="D275">
        <v>6215</v>
      </c>
      <c r="E275">
        <v>6998</v>
      </c>
      <c r="F275">
        <v>1623</v>
      </c>
      <c r="G275">
        <v>176</v>
      </c>
      <c r="H275">
        <v>729</v>
      </c>
      <c r="I275">
        <v>80</v>
      </c>
      <c r="J275">
        <v>0.26114239700000003</v>
      </c>
      <c r="K275">
        <v>8.5738781999999999E-2</v>
      </c>
      <c r="L275">
        <v>0.12374964200000001</v>
      </c>
      <c r="M275">
        <v>0.32759119799999997</v>
      </c>
      <c r="N275">
        <v>0.40627513999999998</v>
      </c>
      <c r="O275">
        <v>0.73386633800000001</v>
      </c>
      <c r="P275">
        <v>0.33118146498140999</v>
      </c>
      <c r="Q275">
        <v>48.272318477394002</v>
      </c>
      <c r="R275">
        <v>21</v>
      </c>
      <c r="S275">
        <v>31.9899819841343</v>
      </c>
      <c r="T275">
        <f t="shared" si="4"/>
        <v>3.0130099310638121</v>
      </c>
      <c r="U275">
        <v>105.882134259127</v>
      </c>
      <c r="V275">
        <v>1.3525387980043799</v>
      </c>
      <c r="W275">
        <v>-3.92727804545087</v>
      </c>
      <c r="X275">
        <v>-1.9379954481555599</v>
      </c>
      <c r="Y275">
        <v>28.215809244662498</v>
      </c>
      <c r="Z275">
        <v>-1.9379954481555599</v>
      </c>
      <c r="AB275">
        <v>99.9461813565608</v>
      </c>
      <c r="AC275">
        <v>99.9156968898467</v>
      </c>
      <c r="AD275">
        <v>105.087098230903</v>
      </c>
      <c r="AE275">
        <v>0</v>
      </c>
      <c r="AF275" s="2">
        <v>1</v>
      </c>
      <c r="AG275" s="2">
        <v>0</v>
      </c>
      <c r="AH275" t="s">
        <v>637</v>
      </c>
      <c r="AI275">
        <v>1009052</v>
      </c>
      <c r="AJ275">
        <v>119248</v>
      </c>
    </row>
    <row r="276" spans="1:36" x14ac:dyDescent="0.45">
      <c r="A276" t="s">
        <v>638</v>
      </c>
      <c r="B276" t="s">
        <v>27</v>
      </c>
      <c r="C276">
        <v>1716</v>
      </c>
      <c r="D276">
        <v>6017</v>
      </c>
      <c r="E276">
        <v>6997</v>
      </c>
      <c r="F276">
        <v>1613</v>
      </c>
      <c r="G276">
        <v>42</v>
      </c>
      <c r="H276">
        <v>577</v>
      </c>
      <c r="I276">
        <v>293</v>
      </c>
      <c r="J276">
        <v>0.26807378999999998</v>
      </c>
      <c r="K276">
        <v>0.102186651</v>
      </c>
      <c r="L276">
        <v>0.107469015</v>
      </c>
      <c r="M276">
        <v>0.34977114999999998</v>
      </c>
      <c r="N276">
        <v>0.36097723100000001</v>
      </c>
      <c r="O276">
        <v>0.71074838100000004</v>
      </c>
      <c r="P276">
        <v>0.34734658361202803</v>
      </c>
      <c r="Q276">
        <v>70.128316094866705</v>
      </c>
      <c r="R276">
        <v>11</v>
      </c>
      <c r="S276">
        <v>29.400686220295199</v>
      </c>
      <c r="T276">
        <f t="shared" si="4"/>
        <v>2.7755892585593371</v>
      </c>
      <c r="U276">
        <v>108.973295694802</v>
      </c>
      <c r="X276">
        <v>5.8773438227362904</v>
      </c>
      <c r="Y276">
        <v>-33.774910271167698</v>
      </c>
      <c r="Z276">
        <v>5.8773438227362904</v>
      </c>
      <c r="AB276">
        <v>101.898404680905</v>
      </c>
      <c r="AC276">
        <v>106.759128093284</v>
      </c>
      <c r="AD276">
        <v>103.101604194054</v>
      </c>
      <c r="AE276">
        <v>0</v>
      </c>
      <c r="AF276" s="2">
        <v>1</v>
      </c>
      <c r="AG276" s="2">
        <v>0</v>
      </c>
      <c r="AH276" t="s">
        <v>638</v>
      </c>
      <c r="AI276">
        <v>1010042</v>
      </c>
      <c r="AJ276">
        <v>120270</v>
      </c>
    </row>
    <row r="277" spans="1:36" x14ac:dyDescent="0.45">
      <c r="A277" t="s">
        <v>639</v>
      </c>
      <c r="B277" t="s">
        <v>27</v>
      </c>
      <c r="C277">
        <v>1730</v>
      </c>
      <c r="D277">
        <v>6119</v>
      </c>
      <c r="E277">
        <v>6996</v>
      </c>
      <c r="F277">
        <v>1731</v>
      </c>
      <c r="G277">
        <v>79</v>
      </c>
      <c r="H277">
        <v>543</v>
      </c>
      <c r="I277">
        <v>465</v>
      </c>
      <c r="J277">
        <v>0.28288936100000001</v>
      </c>
      <c r="K277">
        <v>9.4339621999999998E-2</v>
      </c>
      <c r="L277">
        <v>6.6037735E-2</v>
      </c>
      <c r="M277">
        <v>0.35879629600000001</v>
      </c>
      <c r="N277">
        <v>0.39009642</v>
      </c>
      <c r="O277">
        <v>0.74889271599999996</v>
      </c>
      <c r="P277">
        <v>0.33563436019520798</v>
      </c>
      <c r="Q277">
        <v>-49.156773312907497</v>
      </c>
      <c r="R277">
        <v>0.46767446398735002</v>
      </c>
      <c r="S277">
        <v>19.842423528862899</v>
      </c>
      <c r="T277">
        <f t="shared" si="4"/>
        <v>1.8580766541478553</v>
      </c>
      <c r="U277">
        <v>94.406901008571495</v>
      </c>
      <c r="V277">
        <v>-1.1820212602615301</v>
      </c>
      <c r="W277">
        <v>-2.80733009428659</v>
      </c>
      <c r="X277">
        <v>18.227978296985299</v>
      </c>
      <c r="Y277">
        <v>5.8661787640303302</v>
      </c>
      <c r="Z277">
        <v>19.327978276123702</v>
      </c>
      <c r="AA277">
        <v>4.3000000715255702</v>
      </c>
      <c r="AB277">
        <v>104.70773711597199</v>
      </c>
      <c r="AC277">
        <v>105.09422125651</v>
      </c>
      <c r="AD277">
        <v>90.989947734752107</v>
      </c>
      <c r="AE277">
        <v>0</v>
      </c>
      <c r="AF277" s="2">
        <v>1</v>
      </c>
      <c r="AG277" s="2">
        <v>0</v>
      </c>
      <c r="AH277" t="s">
        <v>639</v>
      </c>
      <c r="AI277">
        <v>716</v>
      </c>
      <c r="AJ277">
        <v>124695</v>
      </c>
    </row>
    <row r="278" spans="1:36" x14ac:dyDescent="0.45">
      <c r="A278" t="s">
        <v>640</v>
      </c>
      <c r="B278" t="s">
        <v>27</v>
      </c>
      <c r="C278">
        <v>1710</v>
      </c>
      <c r="D278">
        <v>6552</v>
      </c>
      <c r="E278">
        <v>6995</v>
      </c>
      <c r="F278">
        <v>1592</v>
      </c>
      <c r="G278">
        <v>47</v>
      </c>
      <c r="H278">
        <v>797</v>
      </c>
      <c r="I278">
        <v>235</v>
      </c>
      <c r="J278">
        <v>0.24297924200000001</v>
      </c>
      <c r="K278">
        <v>5.8327376E-2</v>
      </c>
      <c r="L278">
        <v>6.3971568000000006E-2</v>
      </c>
      <c r="M278">
        <v>0.28899082500000001</v>
      </c>
      <c r="N278">
        <v>0.33150183100000002</v>
      </c>
      <c r="O278">
        <v>0.62049265600000003</v>
      </c>
      <c r="P278">
        <v>0.294905945325458</v>
      </c>
      <c r="Q278">
        <v>-259.030562759617</v>
      </c>
      <c r="R278">
        <v>160</v>
      </c>
      <c r="S278">
        <v>27.075241732247601</v>
      </c>
      <c r="T278">
        <f t="shared" si="4"/>
        <v>2.5650229009497729</v>
      </c>
      <c r="U278">
        <v>76.682804941011099</v>
      </c>
      <c r="X278">
        <v>-5.7398762442171503</v>
      </c>
      <c r="Y278">
        <v>263.30197036266298</v>
      </c>
      <c r="Z278">
        <v>-5.7398762442171503</v>
      </c>
      <c r="AB278">
        <v>89.297625778651806</v>
      </c>
      <c r="AC278">
        <v>85.554623936105301</v>
      </c>
      <c r="AD278">
        <v>90.348361124751605</v>
      </c>
      <c r="AE278">
        <v>0</v>
      </c>
      <c r="AF278" s="2">
        <v>1</v>
      </c>
      <c r="AG278" s="2">
        <v>0</v>
      </c>
      <c r="AH278" t="s">
        <v>640</v>
      </c>
      <c r="AI278">
        <v>1012143</v>
      </c>
      <c r="AJ278">
        <v>122395</v>
      </c>
    </row>
    <row r="279" spans="1:36" x14ac:dyDescent="0.45">
      <c r="A279" t="s">
        <v>643</v>
      </c>
      <c r="B279" t="s">
        <v>27</v>
      </c>
      <c r="C279">
        <v>1753</v>
      </c>
      <c r="D279">
        <v>6148</v>
      </c>
      <c r="E279">
        <v>6972</v>
      </c>
      <c r="F279">
        <v>1838</v>
      </c>
      <c r="G279">
        <v>75</v>
      </c>
      <c r="H279">
        <v>838</v>
      </c>
      <c r="I279">
        <v>53</v>
      </c>
      <c r="J279">
        <v>0.298959011</v>
      </c>
      <c r="K279">
        <v>9.9827882000000007E-2</v>
      </c>
      <c r="L279">
        <v>7.7452667000000003E-2</v>
      </c>
      <c r="M279">
        <v>0.37071105199999999</v>
      </c>
      <c r="N279">
        <v>0.42485360999999999</v>
      </c>
      <c r="O279">
        <v>0.79556466199999998</v>
      </c>
      <c r="P279">
        <v>0.36785477400696298</v>
      </c>
      <c r="Q279">
        <v>32.293609866898798</v>
      </c>
      <c r="R279">
        <v>37</v>
      </c>
      <c r="S279">
        <v>27.556908418558301</v>
      </c>
      <c r="T279">
        <f t="shared" si="4"/>
        <v>2.5466167506026496</v>
      </c>
      <c r="U279">
        <v>103.332649335371</v>
      </c>
      <c r="X279">
        <v>-20.8607664576265</v>
      </c>
      <c r="Y279">
        <v>10.2592594027519</v>
      </c>
      <c r="Z279">
        <v>-20.8607664576265</v>
      </c>
      <c r="AB279">
        <v>103.738511976932</v>
      </c>
      <c r="AC279">
        <v>103.00943834944501</v>
      </c>
      <c r="AD279">
        <v>101.24872667334201</v>
      </c>
      <c r="AE279">
        <v>0</v>
      </c>
      <c r="AF279" s="2">
        <v>1</v>
      </c>
      <c r="AG279" s="2">
        <v>0</v>
      </c>
      <c r="AH279" t="s">
        <v>643</v>
      </c>
      <c r="AI279">
        <v>1013813</v>
      </c>
      <c r="AJ279">
        <v>124111</v>
      </c>
    </row>
    <row r="280" spans="1:36" x14ac:dyDescent="0.45">
      <c r="A280" t="s">
        <v>644</v>
      </c>
      <c r="B280" t="s">
        <v>27</v>
      </c>
      <c r="C280">
        <v>1832</v>
      </c>
      <c r="D280">
        <v>6185</v>
      </c>
      <c r="E280">
        <v>6962</v>
      </c>
      <c r="F280">
        <v>1826</v>
      </c>
      <c r="G280">
        <v>184</v>
      </c>
      <c r="H280">
        <v>989</v>
      </c>
      <c r="I280">
        <v>27</v>
      </c>
      <c r="J280">
        <v>0.29523039600000001</v>
      </c>
      <c r="K280">
        <v>9.3794885999999994E-2</v>
      </c>
      <c r="L280">
        <v>0.114334961</v>
      </c>
      <c r="M280">
        <v>0.36354481300000002</v>
      </c>
      <c r="N280">
        <v>0.447372675</v>
      </c>
      <c r="O280">
        <v>0.81091748799999996</v>
      </c>
      <c r="P280">
        <v>0.36197913441017099</v>
      </c>
      <c r="Q280">
        <v>221.78953400593099</v>
      </c>
      <c r="R280">
        <v>-68</v>
      </c>
      <c r="S280">
        <v>31.1067190455808</v>
      </c>
      <c r="T280">
        <f t="shared" si="4"/>
        <v>2.7507033217162062</v>
      </c>
      <c r="U280">
        <v>127.739266180884</v>
      </c>
      <c r="V280">
        <v>19.543435398489201</v>
      </c>
      <c r="W280">
        <v>0.62662616665275905</v>
      </c>
      <c r="X280">
        <v>-3.9935652271669801</v>
      </c>
      <c r="Y280">
        <v>-158.767129778862</v>
      </c>
      <c r="Z280">
        <v>-3.9935652271669801</v>
      </c>
      <c r="AB280">
        <v>112.042996736726</v>
      </c>
      <c r="AC280">
        <v>109.835178793076</v>
      </c>
      <c r="AD280">
        <v>115.15728123431001</v>
      </c>
      <c r="AE280">
        <v>0</v>
      </c>
      <c r="AF280" s="2">
        <v>1</v>
      </c>
      <c r="AG280" s="2">
        <v>0</v>
      </c>
      <c r="AH280" t="s">
        <v>644</v>
      </c>
      <c r="AI280">
        <v>1013677</v>
      </c>
      <c r="AJ280">
        <v>123988</v>
      </c>
    </row>
    <row r="281" spans="1:36" x14ac:dyDescent="0.45">
      <c r="A281" t="s">
        <v>645</v>
      </c>
      <c r="B281" t="s">
        <v>27</v>
      </c>
      <c r="C281">
        <v>1759</v>
      </c>
      <c r="D281">
        <v>6357</v>
      </c>
      <c r="E281">
        <v>6958</v>
      </c>
      <c r="F281">
        <v>1861</v>
      </c>
      <c r="G281">
        <v>85</v>
      </c>
      <c r="H281">
        <v>636</v>
      </c>
      <c r="I281">
        <v>88</v>
      </c>
      <c r="J281">
        <v>0.29274815100000001</v>
      </c>
      <c r="K281">
        <v>6.3811439999999997E-2</v>
      </c>
      <c r="L281">
        <v>8.7525149999999996E-2</v>
      </c>
      <c r="M281">
        <v>0.34228870099999997</v>
      </c>
      <c r="N281">
        <v>0.38933459100000001</v>
      </c>
      <c r="O281">
        <v>0.73162329199999998</v>
      </c>
      <c r="P281">
        <v>0.328798916425321</v>
      </c>
      <c r="Q281">
        <v>13.3818941506395</v>
      </c>
      <c r="R281">
        <v>100</v>
      </c>
      <c r="S281">
        <v>35.928976625514402</v>
      </c>
      <c r="T281">
        <f t="shared" si="4"/>
        <v>3.3089790866022364</v>
      </c>
      <c r="U281">
        <v>102.16948905050199</v>
      </c>
      <c r="X281">
        <v>-7.71940365128102</v>
      </c>
      <c r="Y281">
        <v>98.799042140133594</v>
      </c>
      <c r="Z281">
        <v>-7.71940365128102</v>
      </c>
      <c r="AB281">
        <v>112.011998105578</v>
      </c>
      <c r="AC281">
        <v>105.379110126585</v>
      </c>
      <c r="AD281">
        <v>99.345220863346597</v>
      </c>
      <c r="AE281">
        <v>0</v>
      </c>
      <c r="AF281" s="2">
        <v>1</v>
      </c>
      <c r="AG281" s="2">
        <v>0</v>
      </c>
      <c r="AH281" t="s">
        <v>645</v>
      </c>
      <c r="AI281">
        <v>1004165</v>
      </c>
      <c r="AJ281">
        <v>114248</v>
      </c>
    </row>
    <row r="282" spans="1:36" x14ac:dyDescent="0.45">
      <c r="A282" t="s">
        <v>646</v>
      </c>
      <c r="B282" t="s">
        <v>27</v>
      </c>
      <c r="C282">
        <v>1779</v>
      </c>
      <c r="D282">
        <v>6305</v>
      </c>
      <c r="E282">
        <v>6957</v>
      </c>
      <c r="F282">
        <v>1705</v>
      </c>
      <c r="G282">
        <v>264</v>
      </c>
      <c r="H282">
        <v>1026</v>
      </c>
      <c r="I282">
        <v>38</v>
      </c>
      <c r="J282">
        <v>0.27042030099999997</v>
      </c>
      <c r="K282">
        <v>8.0350724999999998E-2</v>
      </c>
      <c r="L282">
        <v>0.115567054</v>
      </c>
      <c r="M282">
        <v>0.33203294300000002</v>
      </c>
      <c r="N282">
        <v>0.46185567</v>
      </c>
      <c r="O282">
        <v>0.79388861300000002</v>
      </c>
      <c r="P282">
        <v>0.35693357173309098</v>
      </c>
      <c r="Q282">
        <v>82.353076134466505</v>
      </c>
      <c r="R282">
        <v>28</v>
      </c>
      <c r="S282">
        <v>31.326012163524901</v>
      </c>
      <c r="T282">
        <f t="shared" si="4"/>
        <v>2.8526216809955223</v>
      </c>
      <c r="U282">
        <v>109.541772816914</v>
      </c>
      <c r="X282">
        <v>1.47391948266886</v>
      </c>
      <c r="Y282">
        <v>1.1957339867949399</v>
      </c>
      <c r="Z282">
        <v>1.47391948266886</v>
      </c>
      <c r="AB282">
        <v>100.613817478215</v>
      </c>
      <c r="AC282">
        <v>97.539324972969794</v>
      </c>
      <c r="AD282">
        <v>112.645784077348</v>
      </c>
      <c r="AE282">
        <v>0</v>
      </c>
      <c r="AF282" s="2">
        <v>1</v>
      </c>
      <c r="AG282" s="2">
        <v>0</v>
      </c>
      <c r="AH282" t="s">
        <v>646</v>
      </c>
      <c r="AI282">
        <v>1013032</v>
      </c>
      <c r="AJ282">
        <v>123308</v>
      </c>
    </row>
    <row r="283" spans="1:36" x14ac:dyDescent="0.45">
      <c r="A283" t="s">
        <v>647</v>
      </c>
      <c r="B283" t="s">
        <v>27</v>
      </c>
      <c r="C283">
        <v>1628</v>
      </c>
      <c r="D283">
        <v>6249</v>
      </c>
      <c r="E283">
        <v>6951</v>
      </c>
      <c r="F283">
        <v>1806</v>
      </c>
      <c r="G283">
        <v>22</v>
      </c>
      <c r="H283">
        <v>696</v>
      </c>
      <c r="I283">
        <v>155</v>
      </c>
      <c r="J283">
        <v>0.28900624000000003</v>
      </c>
      <c r="K283">
        <v>6.5458207000000004E-2</v>
      </c>
      <c r="L283">
        <v>4.6180405000000001E-2</v>
      </c>
      <c r="M283">
        <v>0.33854399200000002</v>
      </c>
      <c r="N283">
        <v>0.36133781399999998</v>
      </c>
      <c r="O283">
        <v>0.69988180600000005</v>
      </c>
      <c r="P283">
        <v>0.33348257562598399</v>
      </c>
      <c r="Q283">
        <v>-27.263200318554901</v>
      </c>
      <c r="R283">
        <v>-40</v>
      </c>
      <c r="S283">
        <v>22.487757630486101</v>
      </c>
      <c r="T283">
        <f t="shared" si="4"/>
        <v>2.2377252678984942</v>
      </c>
      <c r="U283">
        <v>97.696783262081297</v>
      </c>
      <c r="X283">
        <v>-8.0443328039254993</v>
      </c>
      <c r="Y283">
        <v>8.9429006800055504</v>
      </c>
      <c r="Z283">
        <v>-8.0443328039254993</v>
      </c>
      <c r="AB283">
        <v>103.965199086076</v>
      </c>
      <c r="AC283">
        <v>101.143790403154</v>
      </c>
      <c r="AD283">
        <v>95.8407909934907</v>
      </c>
      <c r="AE283">
        <v>0</v>
      </c>
      <c r="AF283" s="2">
        <v>1</v>
      </c>
      <c r="AG283" s="2">
        <v>0</v>
      </c>
      <c r="AH283" t="s">
        <v>647</v>
      </c>
      <c r="AI283">
        <v>1012551</v>
      </c>
      <c r="AJ283">
        <v>122809</v>
      </c>
    </row>
    <row r="284" spans="1:36" x14ac:dyDescent="0.45">
      <c r="A284" t="s">
        <v>648</v>
      </c>
      <c r="B284" t="s">
        <v>27</v>
      </c>
      <c r="C284">
        <v>1693</v>
      </c>
      <c r="D284">
        <v>5851</v>
      </c>
      <c r="E284">
        <v>6935</v>
      </c>
      <c r="F284">
        <v>1643</v>
      </c>
      <c r="G284">
        <v>29</v>
      </c>
      <c r="H284">
        <v>826</v>
      </c>
      <c r="I284">
        <v>126</v>
      </c>
      <c r="J284">
        <v>0.28080669899999999</v>
      </c>
      <c r="K284">
        <v>0.118817591</v>
      </c>
      <c r="L284">
        <v>5.8399422999999999E-2</v>
      </c>
      <c r="M284">
        <v>0.37165895100000002</v>
      </c>
      <c r="N284">
        <v>0.384207827</v>
      </c>
      <c r="O284">
        <v>0.75586677800000002</v>
      </c>
      <c r="P284">
        <v>0.35665161514951499</v>
      </c>
      <c r="Q284">
        <v>-3.2553773401991699</v>
      </c>
      <c r="R284">
        <v>50</v>
      </c>
      <c r="S284">
        <v>32.363834879169801</v>
      </c>
      <c r="T284">
        <f t="shared" si="4"/>
        <v>3.0968347610310145</v>
      </c>
      <c r="U284">
        <v>99.733481931961407</v>
      </c>
      <c r="X284">
        <v>-17.595503395423201</v>
      </c>
      <c r="Y284">
        <v>93.777777060866299</v>
      </c>
      <c r="Z284">
        <v>-17.595503395423201</v>
      </c>
      <c r="AB284">
        <v>96.715893151255301</v>
      </c>
      <c r="AC284">
        <v>103.37422421972801</v>
      </c>
      <c r="AD284">
        <v>93.113934658081902</v>
      </c>
      <c r="AE284">
        <v>0</v>
      </c>
      <c r="AF284" s="2">
        <v>1</v>
      </c>
      <c r="AG284" s="2">
        <v>0</v>
      </c>
      <c r="AH284" t="s">
        <v>648</v>
      </c>
      <c r="AI284">
        <v>1006683</v>
      </c>
      <c r="AJ284">
        <v>116825</v>
      </c>
    </row>
    <row r="285" spans="1:36" x14ac:dyDescent="0.45">
      <c r="A285" t="s">
        <v>649</v>
      </c>
      <c r="B285" t="s">
        <v>27</v>
      </c>
      <c r="C285">
        <v>1781</v>
      </c>
      <c r="D285">
        <v>6290</v>
      </c>
      <c r="E285">
        <v>6932</v>
      </c>
      <c r="F285">
        <v>1748</v>
      </c>
      <c r="G285">
        <v>45</v>
      </c>
      <c r="H285">
        <v>840</v>
      </c>
      <c r="I285">
        <v>117</v>
      </c>
      <c r="J285">
        <v>0.27790143</v>
      </c>
      <c r="K285">
        <v>7.4293132999999997E-2</v>
      </c>
      <c r="L285">
        <v>6.8326946999999999E-2</v>
      </c>
      <c r="M285">
        <v>0.34068805299999999</v>
      </c>
      <c r="N285">
        <v>0.37217805999999998</v>
      </c>
      <c r="O285">
        <v>0.71286611300000002</v>
      </c>
      <c r="P285">
        <v>0.341603574402914</v>
      </c>
      <c r="Q285">
        <v>3.3022611680323002</v>
      </c>
      <c r="R285">
        <v>-6</v>
      </c>
      <c r="S285">
        <v>23.921735361433701</v>
      </c>
      <c r="T285">
        <f t="shared" si="4"/>
        <v>2.1759242720675238</v>
      </c>
      <c r="U285">
        <v>99.272948450860895</v>
      </c>
      <c r="X285">
        <v>-34.256876729428697</v>
      </c>
      <c r="Y285">
        <v>41.616117358207703</v>
      </c>
      <c r="Z285">
        <v>-34.256876729428697</v>
      </c>
      <c r="AB285">
        <v>100.35034644906101</v>
      </c>
      <c r="AC285">
        <v>100.11450756838499</v>
      </c>
      <c r="AD285">
        <v>100.55780795252799</v>
      </c>
      <c r="AE285">
        <v>0</v>
      </c>
      <c r="AF285" s="2">
        <v>1</v>
      </c>
      <c r="AG285" s="2">
        <v>0</v>
      </c>
      <c r="AH285" t="s">
        <v>649</v>
      </c>
      <c r="AI285">
        <v>1008553</v>
      </c>
      <c r="AJ285">
        <v>118738</v>
      </c>
    </row>
    <row r="286" spans="1:36" x14ac:dyDescent="0.45">
      <c r="A286" t="s">
        <v>650</v>
      </c>
      <c r="B286" t="s">
        <v>27</v>
      </c>
      <c r="C286">
        <v>1691</v>
      </c>
      <c r="D286">
        <v>6419</v>
      </c>
      <c r="E286">
        <v>6929</v>
      </c>
      <c r="F286">
        <v>1778</v>
      </c>
      <c r="G286">
        <v>169</v>
      </c>
      <c r="H286">
        <v>794</v>
      </c>
      <c r="I286">
        <v>253</v>
      </c>
      <c r="J286">
        <v>0.276990185</v>
      </c>
      <c r="K286">
        <v>5.7728386999999999E-2</v>
      </c>
      <c r="L286">
        <v>0.16120652299999999</v>
      </c>
      <c r="M286">
        <v>0.32101083000000002</v>
      </c>
      <c r="N286">
        <v>0.43386820300000001</v>
      </c>
      <c r="O286">
        <v>0.75487903300000003</v>
      </c>
      <c r="P286">
        <v>0.32707279984492499</v>
      </c>
      <c r="Q286">
        <v>-11.661603424870499</v>
      </c>
      <c r="R286">
        <v>59.1309209614992</v>
      </c>
      <c r="S286">
        <v>25.7666915457174</v>
      </c>
      <c r="T286">
        <f t="shared" si="4"/>
        <v>2.4684825726825657</v>
      </c>
      <c r="U286">
        <v>98.433100128928999</v>
      </c>
      <c r="V286">
        <v>-1.95078405551612</v>
      </c>
      <c r="W286">
        <v>-1.5126184274856</v>
      </c>
      <c r="X286">
        <v>25.8613901236094</v>
      </c>
      <c r="Y286">
        <v>8.2501455694436991</v>
      </c>
      <c r="Z286">
        <v>14.7613900997675</v>
      </c>
      <c r="AA286">
        <v>19.899999968707501</v>
      </c>
      <c r="AB286">
        <v>105.18676197222401</v>
      </c>
      <c r="AC286">
        <v>97.476428144474497</v>
      </c>
      <c r="AD286">
        <v>104.032086680132</v>
      </c>
      <c r="AE286">
        <v>0</v>
      </c>
      <c r="AF286" s="2">
        <v>1</v>
      </c>
      <c r="AG286" s="2">
        <v>0</v>
      </c>
      <c r="AH286" t="s">
        <v>650</v>
      </c>
      <c r="AI286">
        <v>2090</v>
      </c>
      <c r="AJ286">
        <v>425567</v>
      </c>
    </row>
    <row r="287" spans="1:36" x14ac:dyDescent="0.45">
      <c r="A287" t="s">
        <v>652</v>
      </c>
      <c r="B287" t="s">
        <v>151</v>
      </c>
      <c r="C287">
        <v>1774</v>
      </c>
      <c r="D287">
        <v>6073</v>
      </c>
      <c r="E287">
        <v>6899</v>
      </c>
      <c r="F287">
        <v>1591</v>
      </c>
      <c r="G287">
        <v>200</v>
      </c>
      <c r="H287">
        <v>758</v>
      </c>
      <c r="I287">
        <v>24</v>
      </c>
      <c r="J287">
        <v>0.261979252</v>
      </c>
      <c r="K287">
        <v>9.0737788E-2</v>
      </c>
      <c r="L287">
        <v>0.109146253</v>
      </c>
      <c r="M287">
        <v>0.33974639200000001</v>
      </c>
      <c r="N287">
        <v>0.41198748499999999</v>
      </c>
      <c r="O287">
        <v>0.75173387700000005</v>
      </c>
      <c r="P287">
        <v>0.33907974163749599</v>
      </c>
      <c r="Q287">
        <v>95.527523215844894</v>
      </c>
      <c r="R287">
        <v>27</v>
      </c>
      <c r="S287">
        <v>44.795036365718303</v>
      </c>
      <c r="T287">
        <f t="shared" si="4"/>
        <v>4.0906402994624385</v>
      </c>
      <c r="U287">
        <v>113.29822847155999</v>
      </c>
      <c r="V287">
        <v>0.234959810972213</v>
      </c>
      <c r="W287">
        <v>-0.81466722677358905</v>
      </c>
      <c r="X287">
        <v>-1.1785980738750299</v>
      </c>
      <c r="Y287">
        <v>109.051529362797</v>
      </c>
      <c r="Z287">
        <v>-1.1785980738750299</v>
      </c>
      <c r="AB287">
        <v>104.013171720092</v>
      </c>
      <c r="AC287">
        <v>105.805125120678</v>
      </c>
      <c r="AD287">
        <v>109.485002452106</v>
      </c>
      <c r="AE287">
        <v>0</v>
      </c>
      <c r="AF287" s="2">
        <v>1</v>
      </c>
      <c r="AG287" s="2">
        <v>0</v>
      </c>
      <c r="AH287" t="s">
        <v>652</v>
      </c>
      <c r="AI287">
        <v>1004315</v>
      </c>
      <c r="AJ287">
        <v>114399</v>
      </c>
    </row>
    <row r="288" spans="1:36" x14ac:dyDescent="0.45">
      <c r="A288" t="s">
        <v>653</v>
      </c>
      <c r="B288" t="s">
        <v>27</v>
      </c>
      <c r="C288">
        <v>1962</v>
      </c>
      <c r="D288">
        <v>6021</v>
      </c>
      <c r="E288">
        <v>6899</v>
      </c>
      <c r="F288">
        <v>1493</v>
      </c>
      <c r="G288">
        <v>95</v>
      </c>
      <c r="H288">
        <v>624</v>
      </c>
      <c r="I288">
        <v>20</v>
      </c>
      <c r="J288">
        <v>0.247965454</v>
      </c>
      <c r="K288">
        <v>0.101319031</v>
      </c>
      <c r="L288">
        <v>0.139585447</v>
      </c>
      <c r="M288">
        <v>0.32654867199999998</v>
      </c>
      <c r="N288">
        <v>0.34761667400000001</v>
      </c>
      <c r="O288">
        <v>0.674165346</v>
      </c>
      <c r="P288">
        <v>0.30919588127919001</v>
      </c>
      <c r="Q288">
        <v>-73.018819789354893</v>
      </c>
      <c r="R288">
        <v>115</v>
      </c>
      <c r="S288">
        <v>37.725757836035598</v>
      </c>
      <c r="T288">
        <f t="shared" si="4"/>
        <v>3.1149708304983519</v>
      </c>
      <c r="U288">
        <v>90.949137021998396</v>
      </c>
      <c r="V288">
        <v>-7.2454942166805196</v>
      </c>
      <c r="W288">
        <v>2.00460560584827</v>
      </c>
      <c r="X288">
        <v>-10.591759723596599</v>
      </c>
      <c r="Y288">
        <v>223.73860752582499</v>
      </c>
      <c r="Z288">
        <v>-10.591759723596599</v>
      </c>
      <c r="AB288">
        <v>94.394217208403902</v>
      </c>
      <c r="AC288">
        <v>99.718218495731406</v>
      </c>
      <c r="AD288">
        <v>88.543248668777807</v>
      </c>
      <c r="AE288">
        <v>0</v>
      </c>
      <c r="AF288" s="2">
        <v>1</v>
      </c>
      <c r="AG288" s="2">
        <v>0</v>
      </c>
      <c r="AH288" t="s">
        <v>653</v>
      </c>
      <c r="AI288">
        <v>1012724</v>
      </c>
      <c r="AJ288">
        <v>122983</v>
      </c>
    </row>
    <row r="289" spans="1:36" x14ac:dyDescent="0.45">
      <c r="A289" t="s">
        <v>655</v>
      </c>
      <c r="B289" t="s">
        <v>27</v>
      </c>
      <c r="C289">
        <v>1582</v>
      </c>
      <c r="D289">
        <v>5730</v>
      </c>
      <c r="E289">
        <v>6894</v>
      </c>
      <c r="F289">
        <v>1558</v>
      </c>
      <c r="G289">
        <v>178</v>
      </c>
      <c r="H289">
        <v>829</v>
      </c>
      <c r="I289">
        <v>69</v>
      </c>
      <c r="J289">
        <v>0.271902268</v>
      </c>
      <c r="K289">
        <v>0.15520742600000001</v>
      </c>
      <c r="L289">
        <v>0.103423266</v>
      </c>
      <c r="M289">
        <v>0.39014763899999999</v>
      </c>
      <c r="N289">
        <v>0.44066317599999999</v>
      </c>
      <c r="O289">
        <v>0.83081081499999998</v>
      </c>
      <c r="P289">
        <v>0.387780966517904</v>
      </c>
      <c r="Q289">
        <v>140.31238839617501</v>
      </c>
      <c r="R289">
        <v>3</v>
      </c>
      <c r="S289">
        <v>38.908803658854097</v>
      </c>
      <c r="T289">
        <f t="shared" si="4"/>
        <v>3.98434019768291</v>
      </c>
      <c r="U289">
        <v>113.79348179121099</v>
      </c>
      <c r="X289">
        <v>-11.2645514765754</v>
      </c>
      <c r="Y289">
        <v>19.413579858839501</v>
      </c>
      <c r="Z289">
        <v>-11.2645514765754</v>
      </c>
      <c r="AB289">
        <v>96.6499026629089</v>
      </c>
      <c r="AC289">
        <v>109.570658268518</v>
      </c>
      <c r="AD289">
        <v>107.191910121512</v>
      </c>
      <c r="AE289">
        <v>0</v>
      </c>
      <c r="AF289" s="2">
        <v>1</v>
      </c>
      <c r="AG289" s="2">
        <v>0</v>
      </c>
      <c r="AH289" t="s">
        <v>655</v>
      </c>
      <c r="AI289">
        <v>1002352</v>
      </c>
      <c r="AJ289">
        <v>112404</v>
      </c>
    </row>
    <row r="290" spans="1:36" x14ac:dyDescent="0.45">
      <c r="A290" t="s">
        <v>656</v>
      </c>
      <c r="B290" t="s">
        <v>27</v>
      </c>
      <c r="C290">
        <v>1820</v>
      </c>
      <c r="D290">
        <v>6212</v>
      </c>
      <c r="E290">
        <v>6885</v>
      </c>
      <c r="F290">
        <v>1934</v>
      </c>
      <c r="G290">
        <v>116</v>
      </c>
      <c r="H290">
        <v>992</v>
      </c>
      <c r="I290">
        <v>127</v>
      </c>
      <c r="J290">
        <v>0.31133290400000002</v>
      </c>
      <c r="K290">
        <v>5.5628177000000001E-2</v>
      </c>
      <c r="L290">
        <v>4.9382716E-2</v>
      </c>
      <c r="M290">
        <v>0.35910112300000002</v>
      </c>
      <c r="N290">
        <v>0.46088216300000001</v>
      </c>
      <c r="O290">
        <v>0.81998328600000003</v>
      </c>
      <c r="P290">
        <v>0.37407752393336702</v>
      </c>
      <c r="Q290">
        <v>69.071372880282397</v>
      </c>
      <c r="R290">
        <v>32</v>
      </c>
      <c r="S290">
        <v>26.8043609417151</v>
      </c>
      <c r="T290">
        <f t="shared" si="4"/>
        <v>2.3858826772295858</v>
      </c>
      <c r="U290">
        <v>107.18174220571601</v>
      </c>
      <c r="X290">
        <v>-15.137909019249401</v>
      </c>
      <c r="Y290">
        <v>-34.021105885505598</v>
      </c>
      <c r="Z290">
        <v>-15.137909019249401</v>
      </c>
      <c r="AB290">
        <v>106.566310390208</v>
      </c>
      <c r="AC290">
        <v>99.730005538142706</v>
      </c>
      <c r="AD290">
        <v>111.18686789709599</v>
      </c>
      <c r="AE290">
        <v>0</v>
      </c>
      <c r="AF290" s="2">
        <v>1</v>
      </c>
      <c r="AG290" s="2">
        <v>0</v>
      </c>
      <c r="AH290" t="s">
        <v>656</v>
      </c>
      <c r="AI290">
        <v>1008871</v>
      </c>
      <c r="AJ290">
        <v>119067</v>
      </c>
    </row>
    <row r="291" spans="1:36" x14ac:dyDescent="0.45">
      <c r="A291" t="s">
        <v>657</v>
      </c>
      <c r="B291" t="s">
        <v>27</v>
      </c>
      <c r="C291">
        <v>1717</v>
      </c>
      <c r="D291">
        <v>6186</v>
      </c>
      <c r="E291">
        <v>6878</v>
      </c>
      <c r="F291">
        <v>1759</v>
      </c>
      <c r="G291">
        <v>110</v>
      </c>
      <c r="H291">
        <v>662</v>
      </c>
      <c r="I291">
        <v>215</v>
      </c>
      <c r="J291">
        <v>0.28435176200000001</v>
      </c>
      <c r="K291">
        <v>7.6475718999999998E-2</v>
      </c>
      <c r="L291">
        <v>0.146845013</v>
      </c>
      <c r="M291">
        <v>0.34281524899999999</v>
      </c>
      <c r="N291">
        <v>0.41610087200000001</v>
      </c>
      <c r="O291">
        <v>0.75891612100000005</v>
      </c>
      <c r="P291">
        <v>0.33253664137844602</v>
      </c>
      <c r="Q291">
        <v>0.53238488225758895</v>
      </c>
      <c r="R291">
        <v>55.211909711360903</v>
      </c>
      <c r="S291">
        <v>28.0063260843955</v>
      </c>
      <c r="T291">
        <f t="shared" si="4"/>
        <v>2.6424139928200763</v>
      </c>
      <c r="U291">
        <v>100.221680005236</v>
      </c>
      <c r="V291">
        <v>8.3789524994790501</v>
      </c>
      <c r="W291">
        <v>5.98739517996282</v>
      </c>
      <c r="X291">
        <v>28.2468392529262</v>
      </c>
      <c r="Y291">
        <v>23.5201001912355</v>
      </c>
      <c r="Z291">
        <v>4.1468394675030096</v>
      </c>
      <c r="AA291">
        <v>14.9999998286366</v>
      </c>
      <c r="AB291">
        <v>105.74175817266899</v>
      </c>
      <c r="AC291">
        <v>101.44999748596101</v>
      </c>
      <c r="AD291">
        <v>96.720206205346003</v>
      </c>
      <c r="AE291">
        <v>0</v>
      </c>
      <c r="AF291" s="2">
        <v>1</v>
      </c>
      <c r="AG291" s="2">
        <v>0</v>
      </c>
      <c r="AH291" t="s">
        <v>657</v>
      </c>
      <c r="AI291">
        <v>1235</v>
      </c>
      <c r="AJ291">
        <v>133160</v>
      </c>
    </row>
    <row r="292" spans="1:36" x14ac:dyDescent="0.45">
      <c r="A292" t="s">
        <v>658</v>
      </c>
      <c r="B292" t="s">
        <v>27</v>
      </c>
      <c r="C292">
        <v>1704</v>
      </c>
      <c r="D292">
        <v>6184</v>
      </c>
      <c r="E292">
        <v>6877</v>
      </c>
      <c r="F292">
        <v>1729</v>
      </c>
      <c r="G292">
        <v>94</v>
      </c>
      <c r="H292">
        <v>884</v>
      </c>
      <c r="I292">
        <v>42</v>
      </c>
      <c r="J292">
        <v>0.27959249600000002</v>
      </c>
      <c r="K292">
        <v>8.4193689000000002E-2</v>
      </c>
      <c r="L292">
        <v>7.2269885000000006E-2</v>
      </c>
      <c r="M292">
        <v>0.34301725399999999</v>
      </c>
      <c r="N292">
        <v>0.39408149999999997</v>
      </c>
      <c r="O292">
        <v>0.73709875400000002</v>
      </c>
      <c r="P292">
        <v>0.342659274423532</v>
      </c>
      <c r="Q292">
        <v>36.891427727344997</v>
      </c>
      <c r="R292">
        <v>28</v>
      </c>
      <c r="S292">
        <v>32.488961312013998</v>
      </c>
      <c r="T292">
        <f t="shared" si="4"/>
        <v>3.0887392796633026</v>
      </c>
      <c r="U292">
        <v>104.018179318755</v>
      </c>
      <c r="X292">
        <v>1.9785169364185999</v>
      </c>
      <c r="Y292">
        <v>69.919935107231098</v>
      </c>
      <c r="Z292">
        <v>1.9785169364185999</v>
      </c>
      <c r="AB292">
        <v>99.559666980079996</v>
      </c>
      <c r="AC292">
        <v>100.541370047123</v>
      </c>
      <c r="AD292">
        <v>99.019707161879396</v>
      </c>
      <c r="AE292">
        <v>0</v>
      </c>
      <c r="AF292" s="2">
        <v>1</v>
      </c>
      <c r="AG292" s="2">
        <v>0</v>
      </c>
      <c r="AH292" t="s">
        <v>658</v>
      </c>
      <c r="AI292">
        <v>1002848</v>
      </c>
      <c r="AJ292">
        <v>112911</v>
      </c>
    </row>
    <row r="293" spans="1:36" x14ac:dyDescent="0.45">
      <c r="A293" t="s">
        <v>660</v>
      </c>
      <c r="B293" t="s">
        <v>27</v>
      </c>
      <c r="C293">
        <v>1619</v>
      </c>
      <c r="D293">
        <v>6174</v>
      </c>
      <c r="E293">
        <v>6872</v>
      </c>
      <c r="F293">
        <v>1906</v>
      </c>
      <c r="G293">
        <v>64</v>
      </c>
      <c r="H293">
        <v>581</v>
      </c>
      <c r="I293">
        <v>147</v>
      </c>
      <c r="J293">
        <v>0.30871396099999998</v>
      </c>
      <c r="K293">
        <v>7.3923165999999998E-2</v>
      </c>
      <c r="L293">
        <v>3.8853316999999998E-2</v>
      </c>
      <c r="M293">
        <v>0.36402920500000002</v>
      </c>
      <c r="N293">
        <v>0.41950113300000003</v>
      </c>
      <c r="O293">
        <v>0.78353033800000005</v>
      </c>
      <c r="P293">
        <v>0.36878531419863098</v>
      </c>
      <c r="Q293">
        <v>64.537473811077106</v>
      </c>
      <c r="R293">
        <v>-27</v>
      </c>
      <c r="S293">
        <v>21.413196302320799</v>
      </c>
      <c r="T293">
        <f t="shared" si="4"/>
        <v>2.1426422489042429</v>
      </c>
      <c r="U293">
        <v>107.540539691725</v>
      </c>
      <c r="X293">
        <v>-4.0680797292152402</v>
      </c>
      <c r="Y293">
        <v>-91.913201764225903</v>
      </c>
      <c r="Z293">
        <v>-4.0680797292152402</v>
      </c>
      <c r="AB293">
        <v>108.632095601272</v>
      </c>
      <c r="AC293">
        <v>103.646368763444</v>
      </c>
      <c r="AD293">
        <v>107.82231767480999</v>
      </c>
      <c r="AE293">
        <v>0</v>
      </c>
      <c r="AF293" s="2">
        <v>1</v>
      </c>
      <c r="AG293" s="2">
        <v>0</v>
      </c>
      <c r="AH293" t="s">
        <v>660</v>
      </c>
      <c r="AI293">
        <v>1013088</v>
      </c>
      <c r="AJ293">
        <v>123368</v>
      </c>
    </row>
    <row r="294" spans="1:36" x14ac:dyDescent="0.45">
      <c r="A294" t="s">
        <v>661</v>
      </c>
      <c r="B294" t="s">
        <v>27</v>
      </c>
      <c r="C294">
        <v>1822</v>
      </c>
      <c r="D294">
        <v>6309</v>
      </c>
      <c r="E294">
        <v>6871</v>
      </c>
      <c r="F294">
        <v>1660</v>
      </c>
      <c r="G294">
        <v>54</v>
      </c>
      <c r="H294">
        <v>593</v>
      </c>
      <c r="I294">
        <v>74</v>
      </c>
      <c r="J294">
        <v>0.263116183</v>
      </c>
      <c r="K294">
        <v>5.7633532000000001E-2</v>
      </c>
      <c r="L294">
        <v>7.1168678999999999E-2</v>
      </c>
      <c r="M294">
        <v>0.30601414999999998</v>
      </c>
      <c r="N294">
        <v>0.33697891899999999</v>
      </c>
      <c r="O294">
        <v>0.64299306899999997</v>
      </c>
      <c r="P294">
        <v>0.29169527417214802</v>
      </c>
      <c r="Q294">
        <v>-131.25290389402201</v>
      </c>
      <c r="R294">
        <v>-53</v>
      </c>
      <c r="S294">
        <v>6.7310239420737501</v>
      </c>
      <c r="T294">
        <f t="shared" si="4"/>
        <v>0.59847743063443881</v>
      </c>
      <c r="U294">
        <v>82.811813445507894</v>
      </c>
      <c r="V294">
        <v>-7.37214171886444</v>
      </c>
      <c r="W294">
        <v>-1.4054207291924901</v>
      </c>
      <c r="X294">
        <v>-8.6172889092085807</v>
      </c>
      <c r="Y294">
        <v>-23.428188227117001</v>
      </c>
      <c r="Z294">
        <v>-8.6172889092085807</v>
      </c>
      <c r="AB294">
        <v>102.07480398966401</v>
      </c>
      <c r="AC294">
        <v>94.705193650298</v>
      </c>
      <c r="AD294">
        <v>88.771832867376602</v>
      </c>
      <c r="AE294">
        <v>0</v>
      </c>
      <c r="AF294" s="2">
        <v>1</v>
      </c>
      <c r="AG294" s="2">
        <v>0</v>
      </c>
      <c r="AH294" t="s">
        <v>661</v>
      </c>
      <c r="AI294">
        <v>1011152</v>
      </c>
      <c r="AJ294">
        <v>121406</v>
      </c>
    </row>
    <row r="295" spans="1:36" x14ac:dyDescent="0.45">
      <c r="A295" t="s">
        <v>663</v>
      </c>
      <c r="B295" t="s">
        <v>27</v>
      </c>
      <c r="C295">
        <v>1860</v>
      </c>
      <c r="D295">
        <v>6136</v>
      </c>
      <c r="E295">
        <v>6861</v>
      </c>
      <c r="F295">
        <v>1594</v>
      </c>
      <c r="G295">
        <v>109</v>
      </c>
      <c r="H295">
        <v>738</v>
      </c>
      <c r="I295">
        <v>225</v>
      </c>
      <c r="J295">
        <v>0.25977835700000002</v>
      </c>
      <c r="K295">
        <v>8.2203760000000001E-2</v>
      </c>
      <c r="L295">
        <v>0.122722635</v>
      </c>
      <c r="M295">
        <v>0.32268511700000002</v>
      </c>
      <c r="N295">
        <v>0.38852672700000002</v>
      </c>
      <c r="O295">
        <v>0.71121184400000004</v>
      </c>
      <c r="P295">
        <v>0.317237373361063</v>
      </c>
      <c r="Q295">
        <v>-8.2141950045449494</v>
      </c>
      <c r="R295">
        <v>15</v>
      </c>
      <c r="S295">
        <v>28.167897917666899</v>
      </c>
      <c r="T295">
        <f t="shared" si="4"/>
        <v>2.4533330444419557</v>
      </c>
      <c r="U295">
        <v>99.076298851879002</v>
      </c>
      <c r="V295">
        <v>10.68512235675</v>
      </c>
      <c r="W295">
        <v>5.75347794152938</v>
      </c>
      <c r="X295">
        <v>4.1871647598454702</v>
      </c>
      <c r="Y295">
        <v>50.003649072023101</v>
      </c>
      <c r="Z295">
        <v>4.1871647598454702</v>
      </c>
      <c r="AB295">
        <v>98.598423908909297</v>
      </c>
      <c r="AC295">
        <v>97.789302612870202</v>
      </c>
      <c r="AD295">
        <v>100.139904842538</v>
      </c>
      <c r="AE295">
        <v>0</v>
      </c>
      <c r="AF295" s="2">
        <v>1</v>
      </c>
      <c r="AG295" s="2">
        <v>0</v>
      </c>
      <c r="AH295" t="s">
        <v>663</v>
      </c>
      <c r="AI295">
        <v>1004541</v>
      </c>
      <c r="AJ295">
        <v>114625</v>
      </c>
    </row>
    <row r="296" spans="1:36" x14ac:dyDescent="0.45">
      <c r="A296" t="s">
        <v>664</v>
      </c>
      <c r="B296" t="s">
        <v>27</v>
      </c>
      <c r="C296">
        <v>1704</v>
      </c>
      <c r="D296">
        <v>6381</v>
      </c>
      <c r="E296">
        <v>6856</v>
      </c>
      <c r="F296">
        <v>1906</v>
      </c>
      <c r="G296">
        <v>274</v>
      </c>
      <c r="H296">
        <v>1141</v>
      </c>
      <c r="I296">
        <v>152</v>
      </c>
      <c r="J296">
        <v>0.29869926299999999</v>
      </c>
      <c r="K296">
        <v>5.1779462999999998E-2</v>
      </c>
      <c r="L296">
        <v>0.15723453900000001</v>
      </c>
      <c r="M296">
        <v>0.33605839399999998</v>
      </c>
      <c r="N296">
        <v>0.49882463500000002</v>
      </c>
      <c r="O296">
        <v>0.834883029</v>
      </c>
      <c r="P296">
        <v>0.35925193397171401</v>
      </c>
      <c r="Q296">
        <v>35.882132558791099</v>
      </c>
      <c r="R296">
        <v>-92</v>
      </c>
      <c r="S296">
        <v>8.9115114485146201</v>
      </c>
      <c r="T296">
        <f t="shared" si="4"/>
        <v>0.84722115883765747</v>
      </c>
      <c r="U296">
        <v>103.93901121077501</v>
      </c>
      <c r="V296">
        <v>12.6949001029133</v>
      </c>
      <c r="W296">
        <v>4.1846425584949998</v>
      </c>
      <c r="X296">
        <v>-1.2033042609400499</v>
      </c>
      <c r="Y296">
        <v>-165.49002342671099</v>
      </c>
      <c r="Z296">
        <v>-1.2033042609400499</v>
      </c>
      <c r="AB296">
        <v>110.99963396602899</v>
      </c>
      <c r="AC296">
        <v>99.050101570598002</v>
      </c>
      <c r="AD296">
        <v>118.635687360489</v>
      </c>
      <c r="AE296">
        <v>0</v>
      </c>
      <c r="AF296" s="2">
        <v>1</v>
      </c>
      <c r="AG296" s="2">
        <v>0</v>
      </c>
      <c r="AH296" t="s">
        <v>664</v>
      </c>
      <c r="AI296">
        <v>1000946</v>
      </c>
      <c r="AJ296">
        <v>110974</v>
      </c>
    </row>
    <row r="297" spans="1:36" x14ac:dyDescent="0.45">
      <c r="A297" t="s">
        <v>665</v>
      </c>
      <c r="B297" t="s">
        <v>27</v>
      </c>
      <c r="C297">
        <v>1611</v>
      </c>
      <c r="D297">
        <v>5821</v>
      </c>
      <c r="E297">
        <v>6853</v>
      </c>
      <c r="F297">
        <v>1645</v>
      </c>
      <c r="G297">
        <v>319</v>
      </c>
      <c r="H297">
        <v>1028</v>
      </c>
      <c r="I297">
        <v>18</v>
      </c>
      <c r="J297">
        <v>0.28259749099999998</v>
      </c>
      <c r="K297">
        <v>0.12359550499999999</v>
      </c>
      <c r="L297">
        <v>0.16853932499999999</v>
      </c>
      <c r="M297">
        <v>0.38173062800000002</v>
      </c>
      <c r="N297">
        <v>0.50558323299999997</v>
      </c>
      <c r="O297">
        <v>0.88731386099999998</v>
      </c>
      <c r="P297">
        <v>0.37733625578833901</v>
      </c>
      <c r="Q297">
        <v>275.50812659194099</v>
      </c>
      <c r="R297">
        <v>-46.000878721475601</v>
      </c>
      <c r="S297">
        <v>27.3979405589095</v>
      </c>
      <c r="T297">
        <f t="shared" si="4"/>
        <v>2.7551001679350335</v>
      </c>
      <c r="U297">
        <v>133.28362993433799</v>
      </c>
      <c r="V297">
        <v>34.983530953526497</v>
      </c>
      <c r="W297">
        <v>2.2374577499124402</v>
      </c>
      <c r="X297">
        <v>-56.528374726301898</v>
      </c>
      <c r="Y297">
        <v>-172.71106186509101</v>
      </c>
      <c r="Z297">
        <v>-6.3543426640098897</v>
      </c>
      <c r="AA297">
        <v>-47.000001162290502</v>
      </c>
      <c r="AB297">
        <v>107.76977537020601</v>
      </c>
      <c r="AC297">
        <v>115.62751851341901</v>
      </c>
      <c r="AD297">
        <v>120.72685127421801</v>
      </c>
      <c r="AE297">
        <v>0</v>
      </c>
      <c r="AF297" s="2">
        <v>1</v>
      </c>
      <c r="AG297" s="2">
        <v>0</v>
      </c>
      <c r="AH297" t="s">
        <v>665</v>
      </c>
      <c r="AI297">
        <v>4613</v>
      </c>
      <c r="AJ297">
        <v>425902</v>
      </c>
    </row>
    <row r="298" spans="1:36" x14ac:dyDescent="0.45">
      <c r="A298" t="s">
        <v>667</v>
      </c>
      <c r="B298" t="s">
        <v>27</v>
      </c>
      <c r="C298">
        <v>1651</v>
      </c>
      <c r="D298">
        <v>5880</v>
      </c>
      <c r="E298">
        <v>6836</v>
      </c>
      <c r="F298">
        <v>1566</v>
      </c>
      <c r="G298">
        <v>167</v>
      </c>
      <c r="H298">
        <v>768</v>
      </c>
      <c r="I298">
        <v>116</v>
      </c>
      <c r="J298">
        <v>0.26632653000000001</v>
      </c>
      <c r="K298">
        <v>0.121708601</v>
      </c>
      <c r="L298">
        <v>0.14540666999999999</v>
      </c>
      <c r="M298">
        <v>0.35668135000000001</v>
      </c>
      <c r="N298">
        <v>0.42585033999999999</v>
      </c>
      <c r="O298">
        <v>0.78253169</v>
      </c>
      <c r="P298">
        <v>0.342305716280567</v>
      </c>
      <c r="Q298">
        <v>125.225383261264</v>
      </c>
      <c r="R298">
        <v>45.417647182941401</v>
      </c>
      <c r="S298">
        <v>42.744308461873601</v>
      </c>
      <c r="T298">
        <f t="shared" si="4"/>
        <v>4.1941719992874154</v>
      </c>
      <c r="U298">
        <v>115.74986422098701</v>
      </c>
      <c r="V298">
        <v>12.1578553915023</v>
      </c>
      <c r="W298">
        <v>-2.48014345320692</v>
      </c>
      <c r="X298">
        <v>16.783944136695901</v>
      </c>
      <c r="Y298">
        <v>40.771429136278996</v>
      </c>
      <c r="Z298">
        <v>-2.0038330934476098</v>
      </c>
      <c r="AA298">
        <v>15.199999950826101</v>
      </c>
      <c r="AB298">
        <v>102.83051703965801</v>
      </c>
      <c r="AC298">
        <v>109.403300529836</v>
      </c>
      <c r="AD298">
        <v>102.53363790972099</v>
      </c>
      <c r="AE298">
        <v>0</v>
      </c>
      <c r="AF298" s="2">
        <v>0</v>
      </c>
      <c r="AG298" s="2"/>
      <c r="AH298" t="s">
        <v>667</v>
      </c>
      <c r="AI298">
        <v>7435</v>
      </c>
      <c r="AJ298">
        <v>450314</v>
      </c>
    </row>
    <row r="299" spans="1:36" x14ac:dyDescent="0.45">
      <c r="A299" t="s">
        <v>668</v>
      </c>
      <c r="B299" t="s">
        <v>27</v>
      </c>
      <c r="C299">
        <v>1511</v>
      </c>
      <c r="D299">
        <v>5914</v>
      </c>
      <c r="E299">
        <v>6832</v>
      </c>
      <c r="F299">
        <v>1753</v>
      </c>
      <c r="G299">
        <v>42</v>
      </c>
      <c r="H299">
        <v>719</v>
      </c>
      <c r="I299">
        <v>473</v>
      </c>
      <c r="J299">
        <v>0.29641528499999997</v>
      </c>
      <c r="K299">
        <v>0.118413348</v>
      </c>
      <c r="L299">
        <v>4.6946215999999999E-2</v>
      </c>
      <c r="M299">
        <v>0.388088235</v>
      </c>
      <c r="N299">
        <v>0.407169428</v>
      </c>
      <c r="O299">
        <v>0.795257663</v>
      </c>
      <c r="P299">
        <v>0.38310207201277502</v>
      </c>
      <c r="Q299">
        <v>240.728076922692</v>
      </c>
      <c r="R299">
        <v>66</v>
      </c>
      <c r="S299">
        <v>45.283486680006597</v>
      </c>
      <c r="T299">
        <f t="shared" si="4"/>
        <v>4.8550131318074579</v>
      </c>
      <c r="U299">
        <v>121.71416240510599</v>
      </c>
      <c r="X299">
        <v>16.2814916968345</v>
      </c>
      <c r="Y299">
        <v>-5.2828471660613996</v>
      </c>
      <c r="Z299">
        <v>16.2814916968345</v>
      </c>
      <c r="AB299">
        <v>106.067138950447</v>
      </c>
      <c r="AC299">
        <v>111.321861068809</v>
      </c>
      <c r="AD299">
        <v>108.182755377433</v>
      </c>
      <c r="AE299">
        <v>0</v>
      </c>
      <c r="AF299" s="2">
        <v>1</v>
      </c>
      <c r="AG299" s="2">
        <v>0</v>
      </c>
      <c r="AH299" t="s">
        <v>668</v>
      </c>
      <c r="AI299">
        <v>1005047</v>
      </c>
      <c r="AJ299">
        <v>115143</v>
      </c>
    </row>
    <row r="300" spans="1:36" x14ac:dyDescent="0.45">
      <c r="A300" t="s">
        <v>669</v>
      </c>
      <c r="B300" t="s">
        <v>27</v>
      </c>
      <c r="C300">
        <v>1486</v>
      </c>
      <c r="D300">
        <v>6138</v>
      </c>
      <c r="E300">
        <v>6832</v>
      </c>
      <c r="F300">
        <v>1771</v>
      </c>
      <c r="G300">
        <v>122</v>
      </c>
      <c r="H300">
        <v>908</v>
      </c>
      <c r="I300">
        <v>509</v>
      </c>
      <c r="J300">
        <v>0.28853046500000001</v>
      </c>
      <c r="K300">
        <v>9.7043325E-2</v>
      </c>
      <c r="L300">
        <v>9.3511449999999996E-2</v>
      </c>
      <c r="M300">
        <v>0.36080210699999998</v>
      </c>
      <c r="N300">
        <v>0.46138807399999998</v>
      </c>
      <c r="O300">
        <v>0.82219018099999996</v>
      </c>
      <c r="P300">
        <v>0.38035458855906701</v>
      </c>
      <c r="Q300">
        <v>327.21162810436601</v>
      </c>
      <c r="R300">
        <v>28</v>
      </c>
      <c r="S300">
        <v>54.919179738920299</v>
      </c>
      <c r="T300">
        <f t="shared" si="4"/>
        <v>5.9871514923991169</v>
      </c>
      <c r="U300">
        <v>131.87430722376001</v>
      </c>
      <c r="X300">
        <v>51.855799449607701</v>
      </c>
      <c r="Y300">
        <v>-27.743315368890698</v>
      </c>
      <c r="Z300">
        <v>51.855799449607701</v>
      </c>
      <c r="AB300">
        <v>111.783984273359</v>
      </c>
      <c r="AC300">
        <v>114.758200496181</v>
      </c>
      <c r="AD300">
        <v>133.08564038754699</v>
      </c>
      <c r="AE300">
        <v>0</v>
      </c>
      <c r="AF300" s="2">
        <v>1</v>
      </c>
      <c r="AG300" s="2">
        <v>0</v>
      </c>
      <c r="AH300" t="s">
        <v>669</v>
      </c>
      <c r="AI300">
        <v>1012586</v>
      </c>
      <c r="AJ300">
        <v>122845</v>
      </c>
    </row>
    <row r="301" spans="1:36" x14ac:dyDescent="0.45">
      <c r="A301" t="s">
        <v>671</v>
      </c>
      <c r="B301" t="s">
        <v>27</v>
      </c>
      <c r="C301">
        <v>1671</v>
      </c>
      <c r="D301">
        <v>5919</v>
      </c>
      <c r="E301">
        <v>6822</v>
      </c>
      <c r="F301">
        <v>1618</v>
      </c>
      <c r="G301">
        <v>18</v>
      </c>
      <c r="H301">
        <v>673</v>
      </c>
      <c r="I301">
        <v>155</v>
      </c>
      <c r="J301">
        <v>0.273356985</v>
      </c>
      <c r="K301">
        <v>8.8976839000000002E-2</v>
      </c>
      <c r="M301">
        <v>0.348135798</v>
      </c>
      <c r="N301">
        <v>0.34178070599999999</v>
      </c>
      <c r="O301">
        <v>0.68991650400000004</v>
      </c>
      <c r="P301">
        <v>0.33774677121339303</v>
      </c>
      <c r="Q301">
        <v>28.841139030469801</v>
      </c>
      <c r="R301">
        <v>61</v>
      </c>
      <c r="S301">
        <v>33.200144515451399</v>
      </c>
      <c r="T301">
        <f t="shared" si="4"/>
        <v>3.2186854646936727</v>
      </c>
      <c r="U301">
        <v>104.13589664313101</v>
      </c>
      <c r="X301">
        <v>-19.6481813117861</v>
      </c>
      <c r="Y301">
        <v>73.826966039836407</v>
      </c>
      <c r="Z301">
        <v>-19.6481813117861</v>
      </c>
      <c r="AB301">
        <v>101.383561790462</v>
      </c>
      <c r="AC301">
        <v>105.236269968343</v>
      </c>
      <c r="AD301">
        <v>98.165876537105802</v>
      </c>
      <c r="AE301">
        <v>0</v>
      </c>
      <c r="AF301" s="2">
        <v>1</v>
      </c>
      <c r="AG301" s="2">
        <v>0</v>
      </c>
      <c r="AH301" t="s">
        <v>671</v>
      </c>
      <c r="AI301">
        <v>1010987</v>
      </c>
      <c r="AJ301">
        <v>121232</v>
      </c>
    </row>
    <row r="302" spans="1:36" x14ac:dyDescent="0.45">
      <c r="A302" t="s">
        <v>672</v>
      </c>
      <c r="B302" t="s">
        <v>27</v>
      </c>
      <c r="C302">
        <v>1586</v>
      </c>
      <c r="D302">
        <v>5558</v>
      </c>
      <c r="E302">
        <v>6800</v>
      </c>
      <c r="F302">
        <v>1474</v>
      </c>
      <c r="G302">
        <v>9</v>
      </c>
      <c r="H302">
        <v>318</v>
      </c>
      <c r="I302">
        <v>324</v>
      </c>
      <c r="J302">
        <v>0.26520331000000003</v>
      </c>
      <c r="K302">
        <v>0.14749999999999999</v>
      </c>
      <c r="L302">
        <v>9.1041727000000003E-2</v>
      </c>
      <c r="M302">
        <v>0.381961259</v>
      </c>
      <c r="N302">
        <v>0.31432169799999998</v>
      </c>
      <c r="O302">
        <v>0.69628295699999998</v>
      </c>
      <c r="P302">
        <v>0.34976478651635001</v>
      </c>
      <c r="Q302">
        <v>89.372559693949199</v>
      </c>
      <c r="R302">
        <v>36</v>
      </c>
      <c r="S302">
        <v>38.955115636808202</v>
      </c>
      <c r="T302">
        <f t="shared" si="4"/>
        <v>3.9790218998505225</v>
      </c>
      <c r="U302">
        <v>111.321638628334</v>
      </c>
      <c r="X302">
        <v>7.2259637468960101</v>
      </c>
      <c r="Y302">
        <v>36.462962955236399</v>
      </c>
      <c r="Z302">
        <v>7.2259637468960101</v>
      </c>
      <c r="AB302">
        <v>101.873467204555</v>
      </c>
      <c r="AC302">
        <v>116.696485599685</v>
      </c>
      <c r="AD302">
        <v>91.746901018154006</v>
      </c>
      <c r="AE302">
        <v>0</v>
      </c>
      <c r="AF302" s="2">
        <v>1</v>
      </c>
      <c r="AG302" s="2">
        <v>0</v>
      </c>
      <c r="AH302" t="s">
        <v>672</v>
      </c>
      <c r="AI302">
        <v>1006148</v>
      </c>
      <c r="AJ302">
        <v>116275</v>
      </c>
    </row>
    <row r="303" spans="1:36" x14ac:dyDescent="0.45">
      <c r="A303" t="s">
        <v>673</v>
      </c>
      <c r="B303" t="s">
        <v>233</v>
      </c>
      <c r="C303">
        <v>1801</v>
      </c>
      <c r="D303">
        <v>6189</v>
      </c>
      <c r="E303">
        <v>6787</v>
      </c>
      <c r="F303">
        <v>1696</v>
      </c>
      <c r="G303">
        <v>47</v>
      </c>
      <c r="H303">
        <v>568</v>
      </c>
      <c r="I303">
        <v>137</v>
      </c>
      <c r="J303">
        <v>0.274034577</v>
      </c>
      <c r="K303">
        <v>5.6431412E-2</v>
      </c>
      <c r="L303">
        <v>7.3817592000000001E-2</v>
      </c>
      <c r="M303">
        <v>0.31920311499999998</v>
      </c>
      <c r="N303">
        <v>0.35142995599999999</v>
      </c>
      <c r="O303">
        <v>0.67063307100000003</v>
      </c>
      <c r="P303">
        <v>0.30216140995692398</v>
      </c>
      <c r="Q303">
        <v>-101.915874064699</v>
      </c>
      <c r="R303">
        <v>34</v>
      </c>
      <c r="S303">
        <v>19.495958123925298</v>
      </c>
      <c r="T303">
        <f t="shared" si="4"/>
        <v>1.7536619745007767</v>
      </c>
      <c r="U303">
        <v>87.129109481756601</v>
      </c>
      <c r="V303">
        <v>-12.586552575230501</v>
      </c>
      <c r="W303">
        <v>0.39183295371632099</v>
      </c>
      <c r="X303">
        <v>-4.6271952351380596</v>
      </c>
      <c r="Y303">
        <v>75.297207295894594</v>
      </c>
      <c r="Z303">
        <v>-4.6271952351380596</v>
      </c>
      <c r="AB303">
        <v>104.457099960525</v>
      </c>
      <c r="AC303">
        <v>97.447336830970599</v>
      </c>
      <c r="AD303">
        <v>88.542332112519503</v>
      </c>
      <c r="AE303">
        <v>0</v>
      </c>
      <c r="AF303" s="2">
        <v>1</v>
      </c>
      <c r="AG303" s="2">
        <v>0</v>
      </c>
      <c r="AH303" t="s">
        <v>673</v>
      </c>
      <c r="AI303">
        <v>1004483</v>
      </c>
      <c r="AJ303">
        <v>114569</v>
      </c>
    </row>
    <row r="304" spans="1:36" x14ac:dyDescent="0.45">
      <c r="A304" t="s">
        <v>674</v>
      </c>
      <c r="B304" t="s">
        <v>27</v>
      </c>
      <c r="C304">
        <v>1681</v>
      </c>
      <c r="D304">
        <v>6104</v>
      </c>
      <c r="E304">
        <v>6786</v>
      </c>
      <c r="F304">
        <v>1699</v>
      </c>
      <c r="G304">
        <v>242</v>
      </c>
      <c r="H304">
        <v>904</v>
      </c>
      <c r="I304">
        <v>37</v>
      </c>
      <c r="J304">
        <v>0.27834207</v>
      </c>
      <c r="K304">
        <v>8.4143825000000005E-2</v>
      </c>
      <c r="L304">
        <v>0.13365753</v>
      </c>
      <c r="M304">
        <v>0.34158561700000001</v>
      </c>
      <c r="N304">
        <v>0.46412188700000001</v>
      </c>
      <c r="O304">
        <v>0.80570750400000002</v>
      </c>
      <c r="P304">
        <v>0.34531821775820298</v>
      </c>
      <c r="Q304">
        <v>89.844202579630306</v>
      </c>
      <c r="R304">
        <v>-47.687470592558299</v>
      </c>
      <c r="S304">
        <v>17.2790848610172</v>
      </c>
      <c r="T304">
        <f t="shared" si="4"/>
        <v>1.6652062745299145</v>
      </c>
      <c r="U304">
        <v>110.720849506533</v>
      </c>
      <c r="V304">
        <v>8.9243319127708602</v>
      </c>
      <c r="W304">
        <v>-2.6961905882450998</v>
      </c>
      <c r="X304">
        <v>-5.3583525683498001</v>
      </c>
      <c r="Y304">
        <v>-138.942634172737</v>
      </c>
      <c r="Z304">
        <v>-6.1583527665352404</v>
      </c>
      <c r="AA304">
        <v>3.40000012516975</v>
      </c>
      <c r="AB304">
        <v>104.124693400767</v>
      </c>
      <c r="AC304">
        <v>102.06472656236799</v>
      </c>
      <c r="AD304">
        <v>109.24274922451301</v>
      </c>
      <c r="AE304">
        <v>0</v>
      </c>
      <c r="AF304" s="2">
        <v>1</v>
      </c>
      <c r="AG304" s="2">
        <v>0</v>
      </c>
      <c r="AH304" t="s">
        <v>674</v>
      </c>
      <c r="AI304">
        <v>1213</v>
      </c>
      <c r="AJ304">
        <v>333492</v>
      </c>
    </row>
    <row r="305" spans="1:36" x14ac:dyDescent="0.45">
      <c r="A305" t="s">
        <v>675</v>
      </c>
      <c r="B305" t="s">
        <v>27</v>
      </c>
      <c r="C305">
        <v>1574</v>
      </c>
      <c r="D305">
        <v>5606</v>
      </c>
      <c r="E305">
        <v>6783</v>
      </c>
      <c r="F305">
        <v>1339</v>
      </c>
      <c r="G305">
        <v>134</v>
      </c>
      <c r="H305">
        <v>601</v>
      </c>
      <c r="I305">
        <v>61</v>
      </c>
      <c r="J305">
        <v>0.23885123</v>
      </c>
      <c r="K305">
        <v>0.153766769</v>
      </c>
      <c r="L305">
        <v>0.121922453</v>
      </c>
      <c r="M305">
        <v>0.36141873600000002</v>
      </c>
      <c r="N305">
        <v>0.365501248</v>
      </c>
      <c r="O305">
        <v>0.72691998400000002</v>
      </c>
      <c r="P305">
        <v>0.34840842709391401</v>
      </c>
      <c r="Q305">
        <v>23.103871398514201</v>
      </c>
      <c r="R305">
        <v>2</v>
      </c>
      <c r="S305">
        <v>33.497749715209302</v>
      </c>
      <c r="T305">
        <f t="shared" si="4"/>
        <v>3.4476718258347567</v>
      </c>
      <c r="U305">
        <v>102.438369555729</v>
      </c>
      <c r="X305">
        <v>-2.1712825249414802</v>
      </c>
      <c r="Y305">
        <v>88.020305678248405</v>
      </c>
      <c r="Z305">
        <v>-2.1712825249414802</v>
      </c>
      <c r="AB305">
        <v>89.368165984441703</v>
      </c>
      <c r="AC305">
        <v>104.366854586583</v>
      </c>
      <c r="AD305">
        <v>94.9441524409701</v>
      </c>
      <c r="AE305">
        <v>0</v>
      </c>
      <c r="AF305" s="2">
        <v>1</v>
      </c>
      <c r="AG305" s="2">
        <v>0</v>
      </c>
      <c r="AH305" t="s">
        <v>675</v>
      </c>
      <c r="AI305">
        <v>1006604</v>
      </c>
      <c r="AJ305">
        <v>116744</v>
      </c>
    </row>
    <row r="306" spans="1:36" x14ac:dyDescent="0.45">
      <c r="A306" t="s">
        <v>677</v>
      </c>
      <c r="B306" t="s">
        <v>27</v>
      </c>
      <c r="C306">
        <v>1749</v>
      </c>
      <c r="D306">
        <v>6331</v>
      </c>
      <c r="E306">
        <v>6777</v>
      </c>
      <c r="F306">
        <v>1802</v>
      </c>
      <c r="G306">
        <v>117</v>
      </c>
      <c r="H306">
        <v>754</v>
      </c>
      <c r="I306">
        <v>248</v>
      </c>
      <c r="J306">
        <v>0.28463117900000001</v>
      </c>
      <c r="K306">
        <v>4.7661206999999997E-2</v>
      </c>
      <c r="L306">
        <v>0.115242732</v>
      </c>
      <c r="M306">
        <v>0.32014814800000002</v>
      </c>
      <c r="N306">
        <v>0.412888959</v>
      </c>
      <c r="O306">
        <v>0.73303710700000002</v>
      </c>
      <c r="P306">
        <v>0.32649442558865899</v>
      </c>
      <c r="Q306">
        <v>-1.35130106778712</v>
      </c>
      <c r="R306">
        <v>101</v>
      </c>
      <c r="S306">
        <v>33.441977589366097</v>
      </c>
      <c r="T306">
        <f t="shared" si="4"/>
        <v>3.097541663509038</v>
      </c>
      <c r="U306">
        <v>99.8195348946563</v>
      </c>
      <c r="V306">
        <v>4.3138956427574104</v>
      </c>
      <c r="W306">
        <v>0.92515270599715105</v>
      </c>
      <c r="X306">
        <v>14.824454619185399</v>
      </c>
      <c r="Y306">
        <v>87.319971424993099</v>
      </c>
      <c r="Z306">
        <v>14.824454619185399</v>
      </c>
      <c r="AB306">
        <v>107.864155388025</v>
      </c>
      <c r="AC306">
        <v>96.664800470760895</v>
      </c>
      <c r="AD306">
        <v>106.658624426109</v>
      </c>
      <c r="AE306">
        <v>0</v>
      </c>
      <c r="AF306" s="2">
        <v>1</v>
      </c>
      <c r="AG306" s="2">
        <v>0</v>
      </c>
      <c r="AH306" t="s">
        <v>677</v>
      </c>
      <c r="AI306">
        <v>1007948</v>
      </c>
      <c r="AJ306">
        <v>118117</v>
      </c>
    </row>
    <row r="307" spans="1:36" x14ac:dyDescent="0.45">
      <c r="A307" t="s">
        <v>678</v>
      </c>
      <c r="B307" t="s">
        <v>27</v>
      </c>
      <c r="C307">
        <v>1635</v>
      </c>
      <c r="D307">
        <v>6341</v>
      </c>
      <c r="E307">
        <v>6768</v>
      </c>
      <c r="F307">
        <v>1841</v>
      </c>
      <c r="G307">
        <v>49</v>
      </c>
      <c r="H307">
        <v>976</v>
      </c>
      <c r="I307">
        <v>338</v>
      </c>
      <c r="J307">
        <v>0.290332755</v>
      </c>
      <c r="K307">
        <v>4.5803782000000001E-2</v>
      </c>
      <c r="L307">
        <v>5.7651991E-2</v>
      </c>
      <c r="M307">
        <v>0.32875894900000002</v>
      </c>
      <c r="N307">
        <v>0.40435262500000002</v>
      </c>
      <c r="O307">
        <v>0.73311157400000004</v>
      </c>
      <c r="P307">
        <v>0.34632539303711002</v>
      </c>
      <c r="Q307">
        <v>78.293431998068996</v>
      </c>
      <c r="R307">
        <v>2</v>
      </c>
      <c r="S307">
        <v>27.716456944110799</v>
      </c>
      <c r="T307">
        <f t="shared" si="4"/>
        <v>2.7462177522605198</v>
      </c>
      <c r="U307">
        <v>109.537221027024</v>
      </c>
      <c r="X307">
        <v>22.854013130068701</v>
      </c>
      <c r="Y307">
        <v>-64.208000659942599</v>
      </c>
      <c r="Z307">
        <v>22.854013130068701</v>
      </c>
      <c r="AB307">
        <v>106.387309165261</v>
      </c>
      <c r="AC307">
        <v>99.352521390793996</v>
      </c>
      <c r="AD307">
        <v>112.181261725506</v>
      </c>
      <c r="AE307">
        <v>0</v>
      </c>
      <c r="AF307" s="2">
        <v>1</v>
      </c>
      <c r="AG307" s="2">
        <v>0</v>
      </c>
      <c r="AH307" t="s">
        <v>678</v>
      </c>
      <c r="AI307">
        <v>1000232</v>
      </c>
      <c r="AJ307">
        <v>110244</v>
      </c>
    </row>
    <row r="308" spans="1:36" x14ac:dyDescent="0.45">
      <c r="A308" t="s">
        <v>679</v>
      </c>
      <c r="B308" t="s">
        <v>27</v>
      </c>
      <c r="C308">
        <v>1456</v>
      </c>
      <c r="D308">
        <v>5618</v>
      </c>
      <c r="E308">
        <v>6758</v>
      </c>
      <c r="F308">
        <v>1720</v>
      </c>
      <c r="G308">
        <v>20</v>
      </c>
      <c r="H308">
        <v>743</v>
      </c>
      <c r="I308">
        <v>269</v>
      </c>
      <c r="J308">
        <v>0.30615877499999999</v>
      </c>
      <c r="K308">
        <v>0.14664101800000001</v>
      </c>
      <c r="L308">
        <v>3.1553398000000003E-2</v>
      </c>
      <c r="M308">
        <v>0.41576738600000002</v>
      </c>
      <c r="N308">
        <v>0.38892844399999998</v>
      </c>
      <c r="O308">
        <v>0.80469583</v>
      </c>
      <c r="P308">
        <v>0.39619247053417</v>
      </c>
      <c r="Q308">
        <v>246.10298871128799</v>
      </c>
      <c r="R308">
        <v>28</v>
      </c>
      <c r="S308">
        <v>45.589438367142698</v>
      </c>
      <c r="T308">
        <f t="shared" si="4"/>
        <v>5.0724512468936238</v>
      </c>
      <c r="U308">
        <v>123.12139756569201</v>
      </c>
      <c r="X308">
        <v>-21.665362322703</v>
      </c>
      <c r="Y308">
        <v>51.283949993550699</v>
      </c>
      <c r="Z308">
        <v>-21.665362322703</v>
      </c>
      <c r="AB308">
        <v>108.735795855041</v>
      </c>
      <c r="AC308">
        <v>118.42497434402</v>
      </c>
      <c r="AD308">
        <v>103.418159999182</v>
      </c>
      <c r="AE308">
        <v>0</v>
      </c>
      <c r="AF308" s="2">
        <v>1</v>
      </c>
      <c r="AG308" s="2">
        <v>0</v>
      </c>
      <c r="AH308" t="s">
        <v>679</v>
      </c>
      <c r="AI308">
        <v>1002186</v>
      </c>
      <c r="AJ308">
        <v>112242</v>
      </c>
    </row>
    <row r="309" spans="1:36" x14ac:dyDescent="0.45">
      <c r="A309" t="s">
        <v>680</v>
      </c>
      <c r="B309" t="s">
        <v>27</v>
      </c>
      <c r="C309">
        <v>1603</v>
      </c>
      <c r="D309">
        <v>5891</v>
      </c>
      <c r="E309">
        <v>6720</v>
      </c>
      <c r="F309">
        <v>1621</v>
      </c>
      <c r="G309">
        <v>277</v>
      </c>
      <c r="H309">
        <v>1152</v>
      </c>
      <c r="I309">
        <v>38</v>
      </c>
      <c r="J309">
        <v>0.275165506</v>
      </c>
      <c r="K309">
        <v>0.117857142</v>
      </c>
      <c r="L309">
        <v>0.12901785700000001</v>
      </c>
      <c r="M309">
        <v>0.36221060399999999</v>
      </c>
      <c r="N309">
        <v>0.48327957900000001</v>
      </c>
      <c r="O309">
        <v>0.84549018300000001</v>
      </c>
      <c r="P309">
        <v>0.390104117021354</v>
      </c>
      <c r="Q309">
        <v>189.13694944514501</v>
      </c>
      <c r="R309">
        <v>15</v>
      </c>
      <c r="S309">
        <v>38.848954492282303</v>
      </c>
      <c r="T309">
        <f t="shared" si="4"/>
        <v>3.9260952138176752</v>
      </c>
      <c r="U309">
        <v>121.30963898656501</v>
      </c>
      <c r="X309">
        <v>-8.5986246420070493</v>
      </c>
      <c r="Y309">
        <v>-32.043208800256203</v>
      </c>
      <c r="Z309">
        <v>-8.5986246420070493</v>
      </c>
      <c r="AB309">
        <v>101.43637301787</v>
      </c>
      <c r="AC309">
        <v>104.697492698688</v>
      </c>
      <c r="AD309">
        <v>123.834141558081</v>
      </c>
      <c r="AE309">
        <v>0</v>
      </c>
      <c r="AF309" s="2">
        <v>1</v>
      </c>
      <c r="AG309" s="2">
        <v>0</v>
      </c>
      <c r="AH309" t="s">
        <v>680</v>
      </c>
      <c r="AI309">
        <v>1014354</v>
      </c>
      <c r="AJ309">
        <v>124678</v>
      </c>
    </row>
    <row r="310" spans="1:36" x14ac:dyDescent="0.45">
      <c r="A310" t="s">
        <v>681</v>
      </c>
      <c r="B310" t="s">
        <v>27</v>
      </c>
      <c r="C310">
        <v>1549</v>
      </c>
      <c r="D310">
        <v>5849</v>
      </c>
      <c r="E310">
        <v>6719</v>
      </c>
      <c r="F310">
        <v>1606</v>
      </c>
      <c r="G310">
        <v>60</v>
      </c>
      <c r="H310">
        <v>977</v>
      </c>
      <c r="I310">
        <v>265</v>
      </c>
      <c r="J310">
        <v>0.27457684999999998</v>
      </c>
      <c r="K310">
        <v>0.119511832</v>
      </c>
      <c r="L310">
        <v>6.3544596999999994E-2</v>
      </c>
      <c r="M310">
        <v>0.366054086</v>
      </c>
      <c r="N310">
        <v>0.38057787599999998</v>
      </c>
      <c r="O310">
        <v>0.74663196200000004</v>
      </c>
      <c r="P310">
        <v>0.360721357526327</v>
      </c>
      <c r="Q310">
        <v>70.405432623495201</v>
      </c>
      <c r="R310">
        <v>40</v>
      </c>
      <c r="S310">
        <v>35.375363493967001</v>
      </c>
      <c r="T310">
        <f t="shared" si="4"/>
        <v>3.6996829477228239</v>
      </c>
      <c r="U310">
        <v>106.83326974725</v>
      </c>
      <c r="X310">
        <v>-20.727618956938301</v>
      </c>
      <c r="Y310">
        <v>87.548460304737006</v>
      </c>
      <c r="Z310">
        <v>-20.727618956938301</v>
      </c>
      <c r="AB310">
        <v>100.220627218795</v>
      </c>
      <c r="AC310">
        <v>107.34396589571701</v>
      </c>
      <c r="AD310">
        <v>101.534945826412</v>
      </c>
      <c r="AE310">
        <v>0</v>
      </c>
      <c r="AF310" s="2">
        <v>1</v>
      </c>
      <c r="AG310" s="2">
        <v>0</v>
      </c>
      <c r="AH310" t="s">
        <v>681</v>
      </c>
      <c r="AI310">
        <v>1009456</v>
      </c>
      <c r="AJ310">
        <v>119661</v>
      </c>
    </row>
    <row r="311" spans="1:36" x14ac:dyDescent="0.45">
      <c r="A311" t="s">
        <v>682</v>
      </c>
      <c r="B311" t="s">
        <v>176</v>
      </c>
      <c r="C311">
        <v>1476</v>
      </c>
      <c r="D311">
        <v>5906</v>
      </c>
      <c r="E311">
        <v>6716</v>
      </c>
      <c r="F311">
        <v>1834</v>
      </c>
      <c r="G311">
        <v>106</v>
      </c>
      <c r="H311">
        <v>851</v>
      </c>
      <c r="I311">
        <v>428</v>
      </c>
      <c r="J311">
        <v>0.31053166199999999</v>
      </c>
      <c r="K311">
        <v>0.11122692000000001</v>
      </c>
      <c r="L311">
        <v>5.7797163999999998E-2</v>
      </c>
      <c r="M311">
        <v>0.39169405400000001</v>
      </c>
      <c r="N311">
        <v>0.46258042599999999</v>
      </c>
      <c r="O311">
        <v>0.85427447999999995</v>
      </c>
      <c r="P311">
        <v>0.402111931117143</v>
      </c>
      <c r="Q311">
        <v>329.723561802137</v>
      </c>
      <c r="R311">
        <v>2</v>
      </c>
      <c r="S311">
        <v>43.788974924604297</v>
      </c>
      <c r="T311">
        <f t="shared" si="4"/>
        <v>4.8061070039199842</v>
      </c>
      <c r="U311">
        <v>131.74030952682401</v>
      </c>
      <c r="X311">
        <v>10.838617110624901</v>
      </c>
      <c r="Y311">
        <v>-86.884597301483097</v>
      </c>
      <c r="Z311">
        <v>10.838617110624901</v>
      </c>
      <c r="AB311">
        <v>111.97848406113501</v>
      </c>
      <c r="AC311">
        <v>113.472556163768</v>
      </c>
      <c r="AD311">
        <v>123.364665245559</v>
      </c>
      <c r="AE311">
        <v>0</v>
      </c>
      <c r="AF311" s="2">
        <v>1</v>
      </c>
      <c r="AG311" s="2">
        <v>0</v>
      </c>
      <c r="AH311" t="s">
        <v>682</v>
      </c>
      <c r="AI311">
        <v>1013062</v>
      </c>
      <c r="AJ311">
        <v>123337</v>
      </c>
    </row>
    <row r="312" spans="1:36" x14ac:dyDescent="0.45">
      <c r="A312" t="s">
        <v>683</v>
      </c>
      <c r="B312" t="s">
        <v>27</v>
      </c>
      <c r="C312">
        <v>1826</v>
      </c>
      <c r="D312">
        <v>6161</v>
      </c>
      <c r="E312">
        <v>6715</v>
      </c>
      <c r="F312">
        <v>1568</v>
      </c>
      <c r="G312">
        <v>199</v>
      </c>
      <c r="H312">
        <v>816</v>
      </c>
      <c r="I312">
        <v>48</v>
      </c>
      <c r="J312">
        <v>0.25450413799999999</v>
      </c>
      <c r="K312">
        <v>5.7781087000000002E-2</v>
      </c>
      <c r="L312">
        <v>0.18227848099999999</v>
      </c>
      <c r="M312">
        <v>0.300962116</v>
      </c>
      <c r="N312">
        <v>0.41778931899999999</v>
      </c>
      <c r="O312">
        <v>0.71875143500000005</v>
      </c>
      <c r="P312">
        <v>0.31058619640991297</v>
      </c>
      <c r="Q312">
        <v>-123.54757535091601</v>
      </c>
      <c r="R312">
        <v>76.258806586265493</v>
      </c>
      <c r="S312">
        <v>22.271342129565699</v>
      </c>
      <c r="T312">
        <f t="shared" si="4"/>
        <v>1.9758802984609218</v>
      </c>
      <c r="U312">
        <v>85.343356607657398</v>
      </c>
      <c r="V312">
        <v>-6.2048577517270997</v>
      </c>
      <c r="W312">
        <v>0.53525276275802502</v>
      </c>
      <c r="X312">
        <v>-4.9467086467775498</v>
      </c>
      <c r="Y312">
        <v>126.888046741485</v>
      </c>
      <c r="Z312">
        <v>-10.0496431041392</v>
      </c>
      <c r="AA312">
        <v>9.8000002652406693</v>
      </c>
      <c r="AB312">
        <v>95.949809077161504</v>
      </c>
      <c r="AC312">
        <v>90.419831550628601</v>
      </c>
      <c r="AD312">
        <v>99.3326405903683</v>
      </c>
      <c r="AE312">
        <v>0</v>
      </c>
      <c r="AF312" s="2">
        <v>1</v>
      </c>
      <c r="AG312" s="2">
        <v>0</v>
      </c>
      <c r="AH312" t="s">
        <v>683</v>
      </c>
      <c r="AI312">
        <v>454</v>
      </c>
      <c r="AJ312">
        <v>346874</v>
      </c>
    </row>
    <row r="313" spans="1:36" x14ac:dyDescent="0.45">
      <c r="A313" t="s">
        <v>684</v>
      </c>
      <c r="B313" t="s">
        <v>27</v>
      </c>
      <c r="C313">
        <v>1691</v>
      </c>
      <c r="D313">
        <v>5826</v>
      </c>
      <c r="E313">
        <v>6714</v>
      </c>
      <c r="F313">
        <v>1502</v>
      </c>
      <c r="G313">
        <v>190</v>
      </c>
      <c r="H313">
        <v>812</v>
      </c>
      <c r="I313">
        <v>40</v>
      </c>
      <c r="J313">
        <v>0.25780981800000002</v>
      </c>
      <c r="K313">
        <v>0.112451593</v>
      </c>
      <c r="L313">
        <v>8.0577895999999996E-2</v>
      </c>
      <c r="M313">
        <v>0.34322289099999997</v>
      </c>
      <c r="N313">
        <v>0.41023000300000001</v>
      </c>
      <c r="O313">
        <v>0.75345289400000004</v>
      </c>
      <c r="P313">
        <v>0.34339834455999801</v>
      </c>
      <c r="Q313">
        <v>21.6289836807758</v>
      </c>
      <c r="R313">
        <v>-22</v>
      </c>
      <c r="S313">
        <v>23.818806708324001</v>
      </c>
      <c r="T313">
        <f t="shared" si="4"/>
        <v>2.2818726710517376</v>
      </c>
      <c r="U313">
        <v>102.661777639367</v>
      </c>
      <c r="X313">
        <v>4.72777418920304</v>
      </c>
      <c r="Y313">
        <v>-4.2990389899350703</v>
      </c>
      <c r="Z313">
        <v>4.72777418920304</v>
      </c>
      <c r="AB313">
        <v>96.084702413887598</v>
      </c>
      <c r="AC313">
        <v>101.235997651883</v>
      </c>
      <c r="AD313">
        <v>99.235030659925101</v>
      </c>
      <c r="AE313">
        <v>0</v>
      </c>
      <c r="AF313" s="2">
        <v>1</v>
      </c>
      <c r="AG313" s="2">
        <v>0</v>
      </c>
      <c r="AH313" t="s">
        <v>684</v>
      </c>
      <c r="AI313">
        <v>1006601</v>
      </c>
      <c r="AJ313">
        <v>116741</v>
      </c>
    </row>
    <row r="314" spans="1:36" x14ac:dyDescent="0.45">
      <c r="A314" t="s">
        <v>685</v>
      </c>
      <c r="B314" t="s">
        <v>27</v>
      </c>
      <c r="C314">
        <v>1682</v>
      </c>
      <c r="D314">
        <v>5821</v>
      </c>
      <c r="E314">
        <v>6711</v>
      </c>
      <c r="F314">
        <v>1364</v>
      </c>
      <c r="G314">
        <v>31</v>
      </c>
      <c r="H314">
        <v>621</v>
      </c>
      <c r="I314">
        <v>328</v>
      </c>
      <c r="J314">
        <v>0.23432399900000001</v>
      </c>
      <c r="K314">
        <v>9.1789598999999999E-2</v>
      </c>
      <c r="L314">
        <v>9.5602294000000004E-2</v>
      </c>
      <c r="M314">
        <v>0.31630618100000002</v>
      </c>
      <c r="N314">
        <v>0.31352001299999999</v>
      </c>
      <c r="O314">
        <v>0.62982619399999995</v>
      </c>
      <c r="P314">
        <v>0.30934816203905102</v>
      </c>
      <c r="Q314">
        <v>-146.129927046094</v>
      </c>
      <c r="R314">
        <v>-37</v>
      </c>
      <c r="S314">
        <v>17.294851019833601</v>
      </c>
      <c r="T314">
        <f t="shared" si="4"/>
        <v>1.6657347593418808</v>
      </c>
      <c r="U314">
        <v>83.285332899710596</v>
      </c>
      <c r="X314">
        <v>19.261363366618699</v>
      </c>
      <c r="Y314">
        <v>66.414027750492096</v>
      </c>
      <c r="Z314">
        <v>19.261363366618699</v>
      </c>
      <c r="AB314">
        <v>84.453017107958601</v>
      </c>
      <c r="AC314">
        <v>94.014375998324198</v>
      </c>
      <c r="AD314">
        <v>85.652840390376198</v>
      </c>
      <c r="AE314">
        <v>0</v>
      </c>
      <c r="AF314" s="2">
        <v>1</v>
      </c>
      <c r="AG314" s="2">
        <v>0</v>
      </c>
      <c r="AH314" t="s">
        <v>685</v>
      </c>
      <c r="AI314">
        <v>1002810</v>
      </c>
      <c r="AJ314">
        <v>112868</v>
      </c>
    </row>
    <row r="315" spans="1:36" x14ac:dyDescent="0.45">
      <c r="A315" t="s">
        <v>686</v>
      </c>
      <c r="B315" t="s">
        <v>27</v>
      </c>
      <c r="C315">
        <v>1666</v>
      </c>
      <c r="D315">
        <v>5564</v>
      </c>
      <c r="E315">
        <v>6694</v>
      </c>
      <c r="F315">
        <v>1614</v>
      </c>
      <c r="G315">
        <v>80</v>
      </c>
      <c r="H315">
        <v>686</v>
      </c>
      <c r="I315">
        <v>24</v>
      </c>
      <c r="J315">
        <v>0.29007907900000002</v>
      </c>
      <c r="K315">
        <v>0.14415894800000001</v>
      </c>
      <c r="L315">
        <v>8.2163131E-2</v>
      </c>
      <c r="M315">
        <v>0.39584899899999998</v>
      </c>
      <c r="N315">
        <v>0.39108554899999998</v>
      </c>
      <c r="O315">
        <v>0.78693454799999996</v>
      </c>
      <c r="P315">
        <v>0.35986606295724599</v>
      </c>
      <c r="Q315">
        <v>182.44368585645799</v>
      </c>
      <c r="R315">
        <v>-4</v>
      </c>
      <c r="S315">
        <v>30.980047108830899</v>
      </c>
      <c r="T315">
        <f t="shared" si="4"/>
        <v>3.0124655652044452</v>
      </c>
      <c r="U315">
        <v>123.975822155855</v>
      </c>
      <c r="V315">
        <v>20.248139768838801</v>
      </c>
      <c r="W315">
        <v>0.25068839319660702</v>
      </c>
      <c r="X315">
        <v>-9.0851275914756098</v>
      </c>
      <c r="Y315">
        <v>-96.202849268913198</v>
      </c>
      <c r="Z315">
        <v>-9.0851275914756098</v>
      </c>
      <c r="AB315">
        <v>110.46740969696</v>
      </c>
      <c r="AC315">
        <v>120.99354718958701</v>
      </c>
      <c r="AD315">
        <v>100.290297914934</v>
      </c>
      <c r="AE315">
        <v>0</v>
      </c>
      <c r="AF315" s="2">
        <v>1</v>
      </c>
      <c r="AG315" s="2">
        <v>0</v>
      </c>
      <c r="AH315" t="s">
        <v>686</v>
      </c>
      <c r="AI315">
        <v>1005361</v>
      </c>
      <c r="AJ315">
        <v>115474</v>
      </c>
    </row>
    <row r="316" spans="1:36" x14ac:dyDescent="0.45">
      <c r="A316" t="s">
        <v>687</v>
      </c>
      <c r="B316" t="s">
        <v>27</v>
      </c>
      <c r="C316">
        <v>1646</v>
      </c>
      <c r="D316">
        <v>5896</v>
      </c>
      <c r="E316">
        <v>6694</v>
      </c>
      <c r="F316">
        <v>1576</v>
      </c>
      <c r="G316">
        <v>27</v>
      </c>
      <c r="H316">
        <v>762</v>
      </c>
      <c r="I316">
        <v>194</v>
      </c>
      <c r="J316">
        <v>0.267299864</v>
      </c>
      <c r="K316">
        <v>7.0361516999999998E-2</v>
      </c>
      <c r="L316">
        <v>5.3601339999999997E-2</v>
      </c>
      <c r="M316">
        <v>0.32981694</v>
      </c>
      <c r="N316">
        <v>0.359735413</v>
      </c>
      <c r="O316">
        <v>0.68955235299999995</v>
      </c>
      <c r="P316">
        <v>0.33454688156461099</v>
      </c>
      <c r="Q316">
        <v>9.5797921132839399</v>
      </c>
      <c r="R316">
        <v>14</v>
      </c>
      <c r="S316">
        <v>31.924188372410502</v>
      </c>
      <c r="T316">
        <f t="shared" si="4"/>
        <v>3.1419918082202316</v>
      </c>
      <c r="U316">
        <v>102.14300490105001</v>
      </c>
      <c r="X316">
        <v>-5.1478233188390696</v>
      </c>
      <c r="Y316">
        <v>57.8399216122925</v>
      </c>
      <c r="Z316">
        <v>-5.1478233188390696</v>
      </c>
      <c r="AB316">
        <v>101.113090299308</v>
      </c>
      <c r="AC316">
        <v>100.55732964474799</v>
      </c>
      <c r="AD316">
        <v>105.304790879969</v>
      </c>
      <c r="AE316">
        <v>0</v>
      </c>
      <c r="AF316" s="2">
        <v>1</v>
      </c>
      <c r="AG316" s="2">
        <v>0</v>
      </c>
      <c r="AH316" t="s">
        <v>687</v>
      </c>
      <c r="AI316">
        <v>1012466</v>
      </c>
      <c r="AJ316">
        <v>122729</v>
      </c>
    </row>
    <row r="317" spans="1:36" x14ac:dyDescent="0.45">
      <c r="A317" t="s">
        <v>689</v>
      </c>
      <c r="B317" t="s">
        <v>27</v>
      </c>
      <c r="C317">
        <v>1673</v>
      </c>
      <c r="D317">
        <v>5972</v>
      </c>
      <c r="E317">
        <v>6680</v>
      </c>
      <c r="F317">
        <v>1706</v>
      </c>
      <c r="G317">
        <v>202</v>
      </c>
      <c r="H317">
        <v>870</v>
      </c>
      <c r="I317">
        <v>103</v>
      </c>
      <c r="J317">
        <v>0.28566644299999999</v>
      </c>
      <c r="K317">
        <v>8.9221555999999994E-2</v>
      </c>
      <c r="L317">
        <v>0.13877245499999999</v>
      </c>
      <c r="M317">
        <v>0.350850775</v>
      </c>
      <c r="N317">
        <v>0.45545880700000002</v>
      </c>
      <c r="O317">
        <v>0.80630958200000002</v>
      </c>
      <c r="P317">
        <v>0.35501330113087998</v>
      </c>
      <c r="Q317">
        <v>135.40710406515501</v>
      </c>
      <c r="R317">
        <v>60</v>
      </c>
      <c r="S317">
        <v>34.011153529490201</v>
      </c>
      <c r="T317">
        <f t="shared" si="4"/>
        <v>3.293369319651771</v>
      </c>
      <c r="U317">
        <v>117.444200869799</v>
      </c>
      <c r="X317">
        <v>-3.9704658092232399</v>
      </c>
      <c r="Y317">
        <v>-30.542086124420099</v>
      </c>
      <c r="Z317">
        <v>-3.9704658092232399</v>
      </c>
      <c r="AB317">
        <v>108.640882735516</v>
      </c>
      <c r="AC317">
        <v>107.58647950056501</v>
      </c>
      <c r="AD317">
        <v>114.397822995735</v>
      </c>
      <c r="AE317">
        <v>0</v>
      </c>
      <c r="AF317" s="2">
        <v>1</v>
      </c>
      <c r="AG317" s="2">
        <v>0</v>
      </c>
      <c r="AH317" t="s">
        <v>689</v>
      </c>
      <c r="AI317">
        <v>1013855</v>
      </c>
      <c r="AJ317">
        <v>124191</v>
      </c>
    </row>
    <row r="318" spans="1:36" x14ac:dyDescent="0.45">
      <c r="A318" t="s">
        <v>690</v>
      </c>
      <c r="B318" t="s">
        <v>27</v>
      </c>
      <c r="C318">
        <v>1539</v>
      </c>
      <c r="D318">
        <v>5853</v>
      </c>
      <c r="E318">
        <v>6676</v>
      </c>
      <c r="F318">
        <v>1726</v>
      </c>
      <c r="G318">
        <v>381</v>
      </c>
      <c r="H318">
        <v>1239</v>
      </c>
      <c r="I318">
        <v>88</v>
      </c>
      <c r="J318">
        <v>0.29489150800000002</v>
      </c>
      <c r="K318">
        <v>0.10230677000000001</v>
      </c>
      <c r="L318">
        <v>0.14394847199999999</v>
      </c>
      <c r="M318">
        <v>0.36947068500000002</v>
      </c>
      <c r="N318">
        <v>0.56381342899999998</v>
      </c>
      <c r="O318">
        <v>0.933284114</v>
      </c>
      <c r="P318">
        <v>0.39635661955697399</v>
      </c>
      <c r="Q318">
        <v>339.81824854347599</v>
      </c>
      <c r="R318">
        <v>-63</v>
      </c>
      <c r="S318">
        <v>40.999716375603398</v>
      </c>
      <c r="T318">
        <f t="shared" si="4"/>
        <v>4.3157596184845683</v>
      </c>
      <c r="U318">
        <v>139.180238362057</v>
      </c>
      <c r="V318">
        <v>26.0359685719013</v>
      </c>
      <c r="W318">
        <v>-4.7321705694303997</v>
      </c>
      <c r="X318">
        <v>-0.26614762168901501</v>
      </c>
      <c r="Y318">
        <v>-145.541161179542</v>
      </c>
      <c r="Z318">
        <v>-0.26614762168901501</v>
      </c>
      <c r="AB318">
        <v>109.214668920582</v>
      </c>
      <c r="AC318">
        <v>108.24343538698901</v>
      </c>
      <c r="AD318">
        <v>133.242986854668</v>
      </c>
      <c r="AE318">
        <v>0</v>
      </c>
      <c r="AF318" s="2">
        <v>1</v>
      </c>
      <c r="AG318" s="2">
        <v>0</v>
      </c>
      <c r="AH318" t="s">
        <v>690</v>
      </c>
      <c r="AI318">
        <v>1000802</v>
      </c>
      <c r="AJ318">
        <v>110839</v>
      </c>
    </row>
    <row r="319" spans="1:36" x14ac:dyDescent="0.45">
      <c r="A319" t="s">
        <v>691</v>
      </c>
      <c r="B319" t="s">
        <v>27</v>
      </c>
      <c r="C319">
        <v>1701</v>
      </c>
      <c r="D319">
        <v>5747</v>
      </c>
      <c r="E319">
        <v>6675</v>
      </c>
      <c r="F319">
        <v>1561</v>
      </c>
      <c r="G319">
        <v>238</v>
      </c>
      <c r="H319">
        <v>874</v>
      </c>
      <c r="I319">
        <v>258</v>
      </c>
      <c r="J319">
        <v>0.27161997500000001</v>
      </c>
      <c r="K319">
        <v>0.124044943</v>
      </c>
      <c r="L319">
        <v>0.232209737</v>
      </c>
      <c r="M319">
        <v>0.36389555800000001</v>
      </c>
      <c r="N319">
        <v>0.47659648500000001</v>
      </c>
      <c r="O319">
        <v>0.84049204300000002</v>
      </c>
      <c r="P319">
        <v>0.36521014190753898</v>
      </c>
      <c r="Q319">
        <v>190.02077629866</v>
      </c>
      <c r="R319">
        <v>-3.41145434975624</v>
      </c>
      <c r="S319">
        <v>39.780847844567901</v>
      </c>
      <c r="T319">
        <f t="shared" si="4"/>
        <v>3.7886521756731337</v>
      </c>
      <c r="U319">
        <v>122.79688745674601</v>
      </c>
      <c r="V319">
        <v>20.8729080557823</v>
      </c>
      <c r="W319">
        <v>-3.3024427232980802</v>
      </c>
      <c r="X319">
        <v>-0.18200353214342599</v>
      </c>
      <c r="Y319">
        <v>-5.0118397772312102</v>
      </c>
      <c r="Z319">
        <v>2.41799637248914</v>
      </c>
      <c r="AA319">
        <v>-2.1999998912215202</v>
      </c>
      <c r="AB319">
        <v>101.28695402535401</v>
      </c>
      <c r="AC319">
        <v>107.526665408279</v>
      </c>
      <c r="AD319">
        <v>113.75923272544</v>
      </c>
      <c r="AE319">
        <v>0</v>
      </c>
      <c r="AF319" s="2">
        <v>1</v>
      </c>
      <c r="AG319" s="2">
        <v>0</v>
      </c>
      <c r="AH319" t="s">
        <v>691</v>
      </c>
      <c r="AI319">
        <v>1044</v>
      </c>
      <c r="AJ319">
        <v>117484</v>
      </c>
    </row>
    <row r="320" spans="1:36" x14ac:dyDescent="0.45">
      <c r="A320" t="s">
        <v>692</v>
      </c>
      <c r="B320" t="s">
        <v>27</v>
      </c>
      <c r="C320">
        <v>1947</v>
      </c>
      <c r="D320">
        <v>6042</v>
      </c>
      <c r="E320">
        <v>6673</v>
      </c>
      <c r="F320">
        <v>1513</v>
      </c>
      <c r="G320">
        <v>134</v>
      </c>
      <c r="H320">
        <v>620</v>
      </c>
      <c r="I320">
        <v>171</v>
      </c>
      <c r="J320">
        <v>0.25041376999999998</v>
      </c>
      <c r="K320">
        <v>6.7286077999999999E-2</v>
      </c>
      <c r="L320">
        <v>0.13142514599999999</v>
      </c>
      <c r="M320">
        <v>0.30236100500000002</v>
      </c>
      <c r="N320">
        <v>0.381827209</v>
      </c>
      <c r="O320">
        <v>0.68418821399999996</v>
      </c>
      <c r="P320">
        <v>0.30924296009179703</v>
      </c>
      <c r="Q320">
        <v>-21.6549046079788</v>
      </c>
      <c r="R320">
        <v>174</v>
      </c>
      <c r="S320">
        <v>35.3417584617724</v>
      </c>
      <c r="T320">
        <f t="shared" si="4"/>
        <v>2.9406085623046372</v>
      </c>
      <c r="U320">
        <v>96.890065879695598</v>
      </c>
      <c r="V320">
        <v>-4.9993533346205297</v>
      </c>
      <c r="W320">
        <v>1.07037941109559</v>
      </c>
      <c r="X320">
        <v>0.86241788255574603</v>
      </c>
      <c r="Y320">
        <v>160.33481480972799</v>
      </c>
      <c r="Z320">
        <v>0.86241788255574603</v>
      </c>
      <c r="AB320">
        <v>98.974827173272999</v>
      </c>
      <c r="AC320">
        <v>93.698145019884393</v>
      </c>
      <c r="AD320">
        <v>101.571871180394</v>
      </c>
      <c r="AE320">
        <v>0</v>
      </c>
      <c r="AF320" s="2">
        <v>1</v>
      </c>
      <c r="AG320" s="2">
        <v>0</v>
      </c>
      <c r="AH320" t="s">
        <v>692</v>
      </c>
      <c r="AI320">
        <v>1001031</v>
      </c>
      <c r="AJ320">
        <v>111058</v>
      </c>
    </row>
    <row r="321" spans="1:36" x14ac:dyDescent="0.45">
      <c r="A321" t="s">
        <v>693</v>
      </c>
      <c r="B321" t="s">
        <v>27</v>
      </c>
      <c r="C321">
        <v>1610</v>
      </c>
      <c r="D321">
        <v>6056</v>
      </c>
      <c r="E321">
        <v>6668</v>
      </c>
      <c r="F321">
        <v>1651</v>
      </c>
      <c r="G321">
        <v>94</v>
      </c>
      <c r="H321">
        <v>545</v>
      </c>
      <c r="I321">
        <v>207</v>
      </c>
      <c r="J321">
        <v>0.27262219199999999</v>
      </c>
      <c r="K321">
        <v>7.2285541999999994E-2</v>
      </c>
      <c r="L321">
        <v>0.118926214</v>
      </c>
      <c r="M321">
        <v>0.32777440800000002</v>
      </c>
      <c r="N321">
        <v>0.39266842800000001</v>
      </c>
      <c r="O321">
        <v>0.72044283600000003</v>
      </c>
      <c r="P321">
        <v>0.32269567518173198</v>
      </c>
      <c r="Q321">
        <v>-27.199813886387201</v>
      </c>
      <c r="R321">
        <v>38</v>
      </c>
      <c r="S321">
        <v>22.2629843912746</v>
      </c>
      <c r="T321">
        <f t="shared" si="4"/>
        <v>2.2401263797431588</v>
      </c>
      <c r="U321">
        <v>96.993092444239096</v>
      </c>
      <c r="X321">
        <v>9.0831635681679401</v>
      </c>
      <c r="Y321">
        <v>32.281211733817997</v>
      </c>
      <c r="Z321">
        <v>9.0831635681679401</v>
      </c>
      <c r="AB321">
        <v>102.623768637776</v>
      </c>
      <c r="AC321">
        <v>97.907744161665505</v>
      </c>
      <c r="AD321">
        <v>95.047248784614396</v>
      </c>
      <c r="AE321">
        <v>0</v>
      </c>
      <c r="AF321" s="2">
        <v>1</v>
      </c>
      <c r="AG321" s="2">
        <v>0</v>
      </c>
      <c r="AH321" t="s">
        <v>693</v>
      </c>
      <c r="AI321">
        <v>1001600</v>
      </c>
      <c r="AJ321">
        <v>111638</v>
      </c>
    </row>
    <row r="322" spans="1:36" x14ac:dyDescent="0.45">
      <c r="A322" t="s">
        <v>694</v>
      </c>
      <c r="B322" t="s">
        <v>27</v>
      </c>
      <c r="C322">
        <v>1720</v>
      </c>
      <c r="D322">
        <v>6081</v>
      </c>
      <c r="E322">
        <v>6664</v>
      </c>
      <c r="F322">
        <v>1578</v>
      </c>
      <c r="G322">
        <v>161</v>
      </c>
      <c r="H322">
        <v>703</v>
      </c>
      <c r="I322">
        <v>396</v>
      </c>
      <c r="J322">
        <v>0.259496793</v>
      </c>
      <c r="K322">
        <v>6.6026409999999994E-2</v>
      </c>
      <c r="L322">
        <v>0.21638655400000001</v>
      </c>
      <c r="M322">
        <v>0.315202651</v>
      </c>
      <c r="N322">
        <v>0.419667817</v>
      </c>
      <c r="O322">
        <v>0.734870468</v>
      </c>
      <c r="P322">
        <v>0.32419221205031401</v>
      </c>
      <c r="Q322">
        <v>4.68851393028309</v>
      </c>
      <c r="R322">
        <v>-117</v>
      </c>
      <c r="S322">
        <v>15.0877433208565</v>
      </c>
      <c r="T322">
        <f t="shared" si="4"/>
        <v>1.4210548941736936</v>
      </c>
      <c r="U322">
        <v>100.281038003124</v>
      </c>
      <c r="V322">
        <v>7.0271293949335796</v>
      </c>
      <c r="W322">
        <v>1.3658966715451399</v>
      </c>
      <c r="X322">
        <v>19.990608422333001</v>
      </c>
      <c r="Y322">
        <v>-102.005480259656</v>
      </c>
      <c r="Z322">
        <v>19.990608422333001</v>
      </c>
      <c r="AB322">
        <v>98.836901033561205</v>
      </c>
      <c r="AC322">
        <v>95.389032310258102</v>
      </c>
      <c r="AD322">
        <v>105.868545489225</v>
      </c>
      <c r="AE322">
        <v>0</v>
      </c>
      <c r="AF322" s="2">
        <v>1</v>
      </c>
      <c r="AG322" s="2">
        <v>0</v>
      </c>
      <c r="AH322" t="s">
        <v>694</v>
      </c>
      <c r="AI322">
        <v>1011400</v>
      </c>
      <c r="AJ322">
        <v>121651</v>
      </c>
    </row>
    <row r="323" spans="1:36" x14ac:dyDescent="0.45">
      <c r="A323" t="s">
        <v>695</v>
      </c>
      <c r="B323" t="s">
        <v>27</v>
      </c>
      <c r="C323">
        <v>1659</v>
      </c>
      <c r="D323">
        <v>5921</v>
      </c>
      <c r="E323">
        <v>6658</v>
      </c>
      <c r="F323">
        <v>1499</v>
      </c>
      <c r="G323">
        <v>8</v>
      </c>
      <c r="H323">
        <v>528</v>
      </c>
      <c r="I323">
        <v>256</v>
      </c>
      <c r="J323">
        <v>0.25316669400000003</v>
      </c>
      <c r="K323">
        <v>6.5334934999999997E-2</v>
      </c>
      <c r="L323">
        <v>6.5000000000000002E-2</v>
      </c>
      <c r="M323">
        <v>0.30798122</v>
      </c>
      <c r="N323">
        <v>0.31818949499999999</v>
      </c>
      <c r="O323">
        <v>0.62617071499999999</v>
      </c>
      <c r="P323">
        <v>0.30623510860501302</v>
      </c>
      <c r="Q323">
        <v>-78.243169219013097</v>
      </c>
      <c r="R323">
        <v>102</v>
      </c>
      <c r="S323">
        <v>32.852379493596104</v>
      </c>
      <c r="T323">
        <f t="shared" ref="T323:T386" si="5">(S323/C323)*162</f>
        <v>3.2080081241486247</v>
      </c>
      <c r="U323">
        <v>89.2019148649849</v>
      </c>
      <c r="X323">
        <v>5.3889672893565104</v>
      </c>
      <c r="Y323">
        <v>164.62450299412001</v>
      </c>
      <c r="Z323">
        <v>5.3889672893565104</v>
      </c>
      <c r="AB323">
        <v>98.336870852614595</v>
      </c>
      <c r="AC323">
        <v>95.521637979776202</v>
      </c>
      <c r="AD323">
        <v>95.394569755209403</v>
      </c>
      <c r="AE323">
        <v>0</v>
      </c>
      <c r="AF323" s="2">
        <v>1</v>
      </c>
      <c r="AG323" s="2">
        <v>0</v>
      </c>
      <c r="AH323" t="s">
        <v>695</v>
      </c>
      <c r="AI323">
        <v>1013233</v>
      </c>
      <c r="AJ323">
        <v>123517</v>
      </c>
    </row>
    <row r="324" spans="1:36" x14ac:dyDescent="0.45">
      <c r="A324" t="s">
        <v>696</v>
      </c>
      <c r="B324" t="s">
        <v>27</v>
      </c>
      <c r="C324">
        <v>1635</v>
      </c>
      <c r="D324">
        <v>5798</v>
      </c>
      <c r="E324">
        <v>6656</v>
      </c>
      <c r="F324">
        <v>1553</v>
      </c>
      <c r="G324">
        <v>255</v>
      </c>
      <c r="H324">
        <v>870</v>
      </c>
      <c r="I324">
        <v>284</v>
      </c>
      <c r="J324">
        <v>0.26785098299999999</v>
      </c>
      <c r="K324">
        <v>0.107872596</v>
      </c>
      <c r="L324">
        <v>0.19305889400000001</v>
      </c>
      <c r="M324">
        <v>0.35157545600000001</v>
      </c>
      <c r="N324">
        <v>0.46326319399999999</v>
      </c>
      <c r="O324">
        <v>0.81483865</v>
      </c>
      <c r="P324">
        <v>0.35836199022723902</v>
      </c>
      <c r="Q324">
        <v>181.54213467643399</v>
      </c>
      <c r="R324">
        <v>-4</v>
      </c>
      <c r="S324">
        <v>35.8913632053955</v>
      </c>
      <c r="T324">
        <f t="shared" si="5"/>
        <v>3.5562084643878111</v>
      </c>
      <c r="U324">
        <v>123.150568641926</v>
      </c>
      <c r="V324">
        <v>23.194872647523798</v>
      </c>
      <c r="W324">
        <v>-1.49264222186158</v>
      </c>
      <c r="X324">
        <v>24.098930812251599</v>
      </c>
      <c r="Y324">
        <v>-77.695566266775103</v>
      </c>
      <c r="Z324">
        <v>24.098930812251599</v>
      </c>
      <c r="AB324">
        <v>101.929320940645</v>
      </c>
      <c r="AC324">
        <v>106.76731513231201</v>
      </c>
      <c r="AD324">
        <v>115.396630707356</v>
      </c>
      <c r="AE324">
        <v>0</v>
      </c>
      <c r="AF324" s="2">
        <v>1</v>
      </c>
      <c r="AG324" s="2">
        <v>0</v>
      </c>
      <c r="AH324" t="s">
        <v>696</v>
      </c>
      <c r="AI324">
        <v>1004669</v>
      </c>
      <c r="AJ324">
        <v>114752</v>
      </c>
    </row>
    <row r="325" spans="1:36" x14ac:dyDescent="0.45">
      <c r="A325" t="s">
        <v>697</v>
      </c>
      <c r="B325" t="s">
        <v>27</v>
      </c>
      <c r="C325">
        <v>1615</v>
      </c>
      <c r="D325">
        <v>5779</v>
      </c>
      <c r="E325">
        <v>6652</v>
      </c>
      <c r="F325">
        <v>1548</v>
      </c>
      <c r="G325">
        <v>80</v>
      </c>
      <c r="H325">
        <v>561</v>
      </c>
      <c r="I325">
        <v>463</v>
      </c>
      <c r="J325">
        <v>0.267866412</v>
      </c>
      <c r="K325">
        <v>0.11334936800000001</v>
      </c>
      <c r="L325">
        <v>0.159500901</v>
      </c>
      <c r="M325">
        <v>0.35208491200000003</v>
      </c>
      <c r="N325">
        <v>0.37722789400000001</v>
      </c>
      <c r="O325">
        <v>0.72931280600000004</v>
      </c>
      <c r="P325">
        <v>0.32879132085969498</v>
      </c>
      <c r="Q325">
        <v>3.1219245577881898</v>
      </c>
      <c r="R325">
        <v>-27.519596099853501</v>
      </c>
      <c r="S325">
        <v>23.991348608804898</v>
      </c>
      <c r="T325">
        <f t="shared" si="5"/>
        <v>2.4065625229884788</v>
      </c>
      <c r="U325">
        <v>100.689050691193</v>
      </c>
      <c r="V325">
        <v>9.8709134608507103</v>
      </c>
      <c r="W325">
        <v>1.3670460014464401</v>
      </c>
      <c r="X325">
        <v>32.339882310276103</v>
      </c>
      <c r="Y325">
        <v>-17.6679857075214</v>
      </c>
      <c r="Z325">
        <v>30.4398822149087</v>
      </c>
      <c r="AA325">
        <v>1.1000000834465</v>
      </c>
      <c r="AB325">
        <v>99.853148308307894</v>
      </c>
      <c r="AC325">
        <v>104.442319181565</v>
      </c>
      <c r="AD325">
        <v>90.663048296001705</v>
      </c>
      <c r="AE325">
        <v>0</v>
      </c>
      <c r="AF325" s="2">
        <v>1</v>
      </c>
      <c r="AG325" s="2">
        <v>0</v>
      </c>
      <c r="AH325" t="s">
        <v>697</v>
      </c>
      <c r="AI325">
        <v>275</v>
      </c>
      <c r="AJ325">
        <v>113291</v>
      </c>
    </row>
    <row r="326" spans="1:36" x14ac:dyDescent="0.45">
      <c r="A326" t="s">
        <v>698</v>
      </c>
      <c r="B326" t="s">
        <v>27</v>
      </c>
      <c r="C326">
        <v>1693</v>
      </c>
      <c r="D326">
        <v>5701</v>
      </c>
      <c r="E326">
        <v>6648</v>
      </c>
      <c r="F326">
        <v>1416</v>
      </c>
      <c r="G326">
        <v>191</v>
      </c>
      <c r="H326">
        <v>771</v>
      </c>
      <c r="I326">
        <v>101</v>
      </c>
      <c r="J326">
        <v>0.24837747700000001</v>
      </c>
      <c r="K326">
        <v>0.11913357400000001</v>
      </c>
      <c r="L326">
        <v>0.18216004799999999</v>
      </c>
      <c r="M326">
        <v>0.34885473099999997</v>
      </c>
      <c r="N326">
        <v>0.39677249599999997</v>
      </c>
      <c r="O326">
        <v>0.74562722699999995</v>
      </c>
      <c r="P326">
        <v>0.33022078524409998</v>
      </c>
      <c r="Q326">
        <v>34.299703545175198</v>
      </c>
      <c r="R326">
        <v>188.60339942574501</v>
      </c>
      <c r="S326">
        <v>54.499660011450302</v>
      </c>
      <c r="T326">
        <f t="shared" si="5"/>
        <v>5.2149704204695508</v>
      </c>
      <c r="U326">
        <v>104.37106173767199</v>
      </c>
      <c r="V326">
        <v>9.2881392389535904</v>
      </c>
      <c r="W326">
        <v>3.9624101123482798</v>
      </c>
      <c r="X326">
        <v>-22.1308231877628</v>
      </c>
      <c r="Y326">
        <v>301.85548177361397</v>
      </c>
      <c r="Z326">
        <v>-5.9956028985325203</v>
      </c>
      <c r="AA326">
        <v>0.200000159442424</v>
      </c>
      <c r="AB326">
        <v>94.900955515076902</v>
      </c>
      <c r="AC326">
        <v>106.00685485955501</v>
      </c>
      <c r="AD326">
        <v>94.526624783335393</v>
      </c>
      <c r="AE326">
        <v>0</v>
      </c>
      <c r="AF326" s="2">
        <v>0</v>
      </c>
      <c r="AG326" s="2"/>
      <c r="AH326" t="s">
        <v>698</v>
      </c>
      <c r="AI326">
        <v>4616</v>
      </c>
      <c r="AJ326">
        <v>431145</v>
      </c>
    </row>
    <row r="327" spans="1:36" x14ac:dyDescent="0.45">
      <c r="A327" t="s">
        <v>701</v>
      </c>
      <c r="B327" t="s">
        <v>27</v>
      </c>
      <c r="C327">
        <v>1650</v>
      </c>
      <c r="D327">
        <v>5964</v>
      </c>
      <c r="E327">
        <v>6642</v>
      </c>
      <c r="F327">
        <v>1455</v>
      </c>
      <c r="G327">
        <v>319</v>
      </c>
      <c r="H327">
        <v>951</v>
      </c>
      <c r="I327">
        <v>65</v>
      </c>
      <c r="J327">
        <v>0.24396378199999999</v>
      </c>
      <c r="K327">
        <v>9.0334235999999998E-2</v>
      </c>
      <c r="L327">
        <v>0.23667569999999999</v>
      </c>
      <c r="M327">
        <v>0.31379933700000001</v>
      </c>
      <c r="N327">
        <v>0.46747149500000001</v>
      </c>
      <c r="O327">
        <v>0.78127083200000003</v>
      </c>
      <c r="P327">
        <v>0.33247027950633901</v>
      </c>
      <c r="Q327">
        <v>47.815680662595398</v>
      </c>
      <c r="R327">
        <v>16.219767414033399</v>
      </c>
      <c r="S327">
        <v>20.6157215187148</v>
      </c>
      <c r="T327">
        <f t="shared" si="5"/>
        <v>2.0240890218374532</v>
      </c>
      <c r="U327">
        <v>106.001825204292</v>
      </c>
      <c r="V327">
        <v>0.99611796438694</v>
      </c>
      <c r="W327">
        <v>-6.2959933571387303</v>
      </c>
      <c r="X327">
        <v>-0.45673926523886599</v>
      </c>
      <c r="Y327">
        <v>-55.886399008333598</v>
      </c>
      <c r="Z327">
        <v>-7.1412754838820502</v>
      </c>
      <c r="AA327">
        <v>-4.29999996721744</v>
      </c>
      <c r="AB327">
        <v>93.909767470613403</v>
      </c>
      <c r="AC327">
        <v>95.641062287575807</v>
      </c>
      <c r="AD327">
        <v>112.417994815458</v>
      </c>
      <c r="AE327">
        <v>0</v>
      </c>
      <c r="AF327" s="2">
        <v>1</v>
      </c>
      <c r="AG327" s="2">
        <v>0</v>
      </c>
      <c r="AH327" t="s">
        <v>701</v>
      </c>
      <c r="AI327">
        <v>9892</v>
      </c>
      <c r="AJ327">
        <v>457803</v>
      </c>
    </row>
    <row r="328" spans="1:36" x14ac:dyDescent="0.45">
      <c r="A328" t="s">
        <v>702</v>
      </c>
      <c r="B328" t="s">
        <v>27</v>
      </c>
      <c r="C328">
        <v>1846</v>
      </c>
      <c r="D328">
        <v>6045</v>
      </c>
      <c r="E328">
        <v>6640</v>
      </c>
      <c r="F328">
        <v>1355</v>
      </c>
      <c r="G328">
        <v>60</v>
      </c>
      <c r="H328">
        <v>461</v>
      </c>
      <c r="I328">
        <v>30</v>
      </c>
      <c r="J328">
        <v>0.224152191</v>
      </c>
      <c r="K328">
        <v>6.6867468999999999E-2</v>
      </c>
      <c r="L328">
        <v>0.12725903599999999</v>
      </c>
      <c r="M328">
        <v>0.27995128600000002</v>
      </c>
      <c r="N328">
        <v>0.29975186100000001</v>
      </c>
      <c r="O328">
        <v>0.57970314700000003</v>
      </c>
      <c r="P328">
        <v>0.26428136691279702</v>
      </c>
      <c r="Q328">
        <v>-265.31513930049499</v>
      </c>
      <c r="R328">
        <v>79</v>
      </c>
      <c r="S328">
        <v>10.3103056513312</v>
      </c>
      <c r="T328">
        <f t="shared" si="5"/>
        <v>0.90480472129775436</v>
      </c>
      <c r="U328">
        <v>63.907128366009303</v>
      </c>
      <c r="V328">
        <v>-1.2333000972867001</v>
      </c>
      <c r="W328">
        <v>1.14496738254051</v>
      </c>
      <c r="X328">
        <v>-5.4869456130727396</v>
      </c>
      <c r="Y328">
        <v>183.252319924533</v>
      </c>
      <c r="Z328">
        <v>-5.4869456130727396</v>
      </c>
      <c r="AB328">
        <v>88.386086789688505</v>
      </c>
      <c r="AC328">
        <v>86.501302497621296</v>
      </c>
      <c r="AD328">
        <v>78.630570277820297</v>
      </c>
      <c r="AE328">
        <v>0</v>
      </c>
      <c r="AF328" s="2">
        <v>1</v>
      </c>
      <c r="AG328" s="2">
        <v>0</v>
      </c>
      <c r="AH328" t="s">
        <v>702</v>
      </c>
      <c r="AI328">
        <v>1001438</v>
      </c>
      <c r="AJ328">
        <v>111475</v>
      </c>
    </row>
    <row r="329" spans="1:36" x14ac:dyDescent="0.45">
      <c r="A329" t="s">
        <v>703</v>
      </c>
      <c r="B329" t="s">
        <v>27</v>
      </c>
      <c r="C329">
        <v>1574</v>
      </c>
      <c r="D329">
        <v>6111</v>
      </c>
      <c r="E329">
        <v>6630</v>
      </c>
      <c r="F329">
        <v>1575</v>
      </c>
      <c r="G329">
        <v>13</v>
      </c>
      <c r="H329">
        <v>446</v>
      </c>
      <c r="I329">
        <v>156</v>
      </c>
      <c r="J329">
        <v>0.25773195799999998</v>
      </c>
      <c r="K329">
        <v>4.2986425000000002E-2</v>
      </c>
      <c r="L329">
        <v>4.0378319000000003E-2</v>
      </c>
      <c r="M329">
        <v>0.294776119</v>
      </c>
      <c r="N329">
        <v>0.317951235</v>
      </c>
      <c r="O329">
        <v>0.612727354</v>
      </c>
      <c r="P329">
        <v>0.29380216682098098</v>
      </c>
      <c r="Q329">
        <v>-210.53728964870899</v>
      </c>
      <c r="R329">
        <v>-31</v>
      </c>
      <c r="S329">
        <v>6.3395523455615299</v>
      </c>
      <c r="T329">
        <f t="shared" si="5"/>
        <v>0.65248251587100881</v>
      </c>
      <c r="U329">
        <v>73.435771219817795</v>
      </c>
      <c r="X329">
        <v>-2.2502551591023798</v>
      </c>
      <c r="Y329">
        <v>43.163361757993698</v>
      </c>
      <c r="Z329">
        <v>-2.2502551591023798</v>
      </c>
      <c r="AB329">
        <v>94.327197364393101</v>
      </c>
      <c r="AC329">
        <v>88.521601948612897</v>
      </c>
      <c r="AD329">
        <v>87.218178775785304</v>
      </c>
      <c r="AE329">
        <v>0</v>
      </c>
      <c r="AF329" s="2">
        <v>1</v>
      </c>
      <c r="AG329" s="2">
        <v>0</v>
      </c>
      <c r="AH329" t="s">
        <v>703</v>
      </c>
      <c r="AI329">
        <v>1009793</v>
      </c>
      <c r="AJ329">
        <v>120004</v>
      </c>
    </row>
    <row r="330" spans="1:36" x14ac:dyDescent="0.45">
      <c r="A330" t="s">
        <v>704</v>
      </c>
      <c r="B330" t="s">
        <v>27</v>
      </c>
      <c r="C330">
        <v>1654</v>
      </c>
      <c r="D330">
        <v>6024</v>
      </c>
      <c r="E330">
        <v>6628</v>
      </c>
      <c r="F330">
        <v>1697</v>
      </c>
      <c r="G330">
        <v>124</v>
      </c>
      <c r="H330">
        <v>699</v>
      </c>
      <c r="I330">
        <v>179</v>
      </c>
      <c r="J330">
        <v>0.28170650699999999</v>
      </c>
      <c r="K330">
        <v>7.1665660000000006E-2</v>
      </c>
      <c r="L330">
        <v>0.14167169499999999</v>
      </c>
      <c r="M330">
        <v>0.33576531300000001</v>
      </c>
      <c r="N330">
        <v>0.40687250899999999</v>
      </c>
      <c r="O330">
        <v>0.74263782199999995</v>
      </c>
      <c r="P330">
        <v>0.32480652786115</v>
      </c>
      <c r="Q330">
        <v>-56.475431865628799</v>
      </c>
      <c r="R330">
        <v>146.826279282569</v>
      </c>
      <c r="S330">
        <v>28.5492111323952</v>
      </c>
      <c r="T330">
        <f t="shared" si="5"/>
        <v>2.7962347058331454</v>
      </c>
      <c r="U330">
        <v>92.980830685080406</v>
      </c>
      <c r="V330">
        <v>5.6669287458062101</v>
      </c>
      <c r="W330">
        <v>4.2052550555405501</v>
      </c>
      <c r="X330">
        <v>22.418973266569001</v>
      </c>
      <c r="Y330">
        <v>96.266211461275802</v>
      </c>
      <c r="Z330">
        <v>9.4189732367667602</v>
      </c>
      <c r="AA330">
        <v>7.3000000491738302</v>
      </c>
      <c r="AB330">
        <v>104.100131582865</v>
      </c>
      <c r="AC330">
        <v>98.898279330047103</v>
      </c>
      <c r="AD330">
        <v>94.103214394755099</v>
      </c>
      <c r="AE330">
        <v>0</v>
      </c>
      <c r="AF330" s="2">
        <v>1</v>
      </c>
      <c r="AG330" s="2">
        <v>0</v>
      </c>
      <c r="AH330" t="s">
        <v>704</v>
      </c>
      <c r="AI330">
        <v>11</v>
      </c>
      <c r="AJ330">
        <v>113889</v>
      </c>
    </row>
    <row r="331" spans="1:36" x14ac:dyDescent="0.45">
      <c r="A331" t="s">
        <v>705</v>
      </c>
      <c r="B331" t="s">
        <v>27</v>
      </c>
      <c r="C331">
        <v>1586</v>
      </c>
      <c r="D331">
        <v>5930</v>
      </c>
      <c r="E331">
        <v>6627</v>
      </c>
      <c r="F331">
        <v>1572</v>
      </c>
      <c r="G331">
        <v>130</v>
      </c>
      <c r="H331">
        <v>639</v>
      </c>
      <c r="I331">
        <v>309</v>
      </c>
      <c r="J331">
        <v>0.26509274799999999</v>
      </c>
      <c r="K331">
        <v>8.4653689000000004E-2</v>
      </c>
      <c r="L331">
        <v>0.130526633</v>
      </c>
      <c r="M331">
        <v>0.32656178400000002</v>
      </c>
      <c r="N331">
        <v>0.40202360799999998</v>
      </c>
      <c r="O331">
        <v>0.72858539200000005</v>
      </c>
      <c r="P331">
        <v>0.319362878260814</v>
      </c>
      <c r="Q331">
        <v>-28.558770262989899</v>
      </c>
      <c r="R331">
        <v>46.889907360076897</v>
      </c>
      <c r="S331">
        <v>30.538823085862401</v>
      </c>
      <c r="T331">
        <f t="shared" si="5"/>
        <v>3.1193501512671555</v>
      </c>
      <c r="U331">
        <v>96.684754694111902</v>
      </c>
      <c r="V331">
        <v>1.34144095052033</v>
      </c>
      <c r="W331">
        <v>1.4267683139084599</v>
      </c>
      <c r="X331">
        <v>63.733365104417302</v>
      </c>
      <c r="Y331">
        <v>42.183101177215498</v>
      </c>
      <c r="Z331">
        <v>24.865735793369801</v>
      </c>
      <c r="AA331">
        <v>31.000000119209201</v>
      </c>
      <c r="AB331">
        <v>100.529319707461</v>
      </c>
      <c r="AC331">
        <v>99.323342475492097</v>
      </c>
      <c r="AD331">
        <v>96.052748268191095</v>
      </c>
      <c r="AE331">
        <v>0</v>
      </c>
      <c r="AF331" s="2">
        <v>1</v>
      </c>
      <c r="AG331" s="2">
        <v>0</v>
      </c>
      <c r="AH331" t="s">
        <v>705</v>
      </c>
      <c r="AI331">
        <v>1572</v>
      </c>
      <c r="AJ331">
        <v>424825</v>
      </c>
    </row>
    <row r="332" spans="1:36" x14ac:dyDescent="0.45">
      <c r="A332" t="s">
        <v>706</v>
      </c>
      <c r="B332" t="s">
        <v>27</v>
      </c>
      <c r="C332">
        <v>1765</v>
      </c>
      <c r="D332">
        <v>5941</v>
      </c>
      <c r="E332">
        <v>6619</v>
      </c>
      <c r="F332">
        <v>1447</v>
      </c>
      <c r="G332">
        <v>245</v>
      </c>
      <c r="H332">
        <v>923</v>
      </c>
      <c r="I332">
        <v>11</v>
      </c>
      <c r="J332">
        <v>0.243561689</v>
      </c>
      <c r="K332">
        <v>8.823085E-2</v>
      </c>
      <c r="L332">
        <v>0.19927481399999999</v>
      </c>
      <c r="M332">
        <v>0.31047532500000002</v>
      </c>
      <c r="N332">
        <v>0.41996296900000002</v>
      </c>
      <c r="O332">
        <v>0.73043829400000004</v>
      </c>
      <c r="P332">
        <v>0.32603576667470302</v>
      </c>
      <c r="Q332">
        <v>13.5553962699195</v>
      </c>
      <c r="R332">
        <v>-63</v>
      </c>
      <c r="S332">
        <v>9.6797091069836299</v>
      </c>
      <c r="T332">
        <f t="shared" si="5"/>
        <v>0.8884492211509053</v>
      </c>
      <c r="U332">
        <v>101.74118304583899</v>
      </c>
      <c r="V332">
        <v>-4.6394563913345301</v>
      </c>
      <c r="W332">
        <v>-0.64085891307357301</v>
      </c>
      <c r="X332">
        <v>-2.9621437578862202</v>
      </c>
      <c r="Y332">
        <v>-144.23468559607801</v>
      </c>
      <c r="Z332">
        <v>-2.9621437578862202</v>
      </c>
      <c r="AB332">
        <v>93.5744719266971</v>
      </c>
      <c r="AC332">
        <v>95.209228359013196</v>
      </c>
      <c r="AD332">
        <v>108.60444263182001</v>
      </c>
      <c r="AE332">
        <v>0</v>
      </c>
      <c r="AF332" s="2">
        <v>1</v>
      </c>
      <c r="AG332" s="2">
        <v>0</v>
      </c>
      <c r="AH332" t="s">
        <v>706</v>
      </c>
      <c r="AI332">
        <v>1006444</v>
      </c>
      <c r="AJ332">
        <v>116579</v>
      </c>
    </row>
    <row r="333" spans="1:36" x14ac:dyDescent="0.45">
      <c r="A333" t="s">
        <v>708</v>
      </c>
      <c r="B333" t="s">
        <v>27</v>
      </c>
      <c r="C333">
        <v>1796</v>
      </c>
      <c r="D333">
        <v>5587</v>
      </c>
      <c r="E333">
        <v>6613</v>
      </c>
      <c r="F333">
        <v>1585</v>
      </c>
      <c r="G333">
        <v>147</v>
      </c>
      <c r="H333">
        <v>830</v>
      </c>
      <c r="I333">
        <v>29</v>
      </c>
      <c r="J333">
        <v>0.28369429000000002</v>
      </c>
      <c r="K333">
        <v>0.13927113199999999</v>
      </c>
      <c r="L333">
        <v>7.2433085999999994E-2</v>
      </c>
      <c r="M333">
        <v>0.38586873700000002</v>
      </c>
      <c r="N333">
        <v>0.43117952300000001</v>
      </c>
      <c r="O333">
        <v>0.81704825999999997</v>
      </c>
      <c r="P333">
        <v>0.37206938443569998</v>
      </c>
      <c r="Q333">
        <v>202.98560204225501</v>
      </c>
      <c r="R333">
        <v>-12</v>
      </c>
      <c r="S333">
        <v>33.354320668657799</v>
      </c>
      <c r="T333">
        <f t="shared" si="5"/>
        <v>3.0085745814713607</v>
      </c>
      <c r="U333">
        <v>125.26031162931601</v>
      </c>
      <c r="X333">
        <v>-8.9418023776379396</v>
      </c>
      <c r="Y333">
        <v>-82.685177072882595</v>
      </c>
      <c r="Z333">
        <v>-8.9418023776379396</v>
      </c>
      <c r="AB333">
        <v>106.729081993951</v>
      </c>
      <c r="AC333">
        <v>112.583629465622</v>
      </c>
      <c r="AD333">
        <v>108.29312620903499</v>
      </c>
      <c r="AE333">
        <v>0</v>
      </c>
      <c r="AF333" s="2">
        <v>1</v>
      </c>
      <c r="AG333" s="2">
        <v>0</v>
      </c>
      <c r="AH333" t="s">
        <v>708</v>
      </c>
      <c r="AI333">
        <v>1014228</v>
      </c>
      <c r="AJ333">
        <v>124554</v>
      </c>
    </row>
    <row r="334" spans="1:36" x14ac:dyDescent="0.45">
      <c r="A334" t="s">
        <v>709</v>
      </c>
      <c r="B334" t="s">
        <v>27</v>
      </c>
      <c r="C334">
        <v>1950</v>
      </c>
      <c r="D334">
        <v>5916</v>
      </c>
      <c r="E334">
        <v>6607</v>
      </c>
      <c r="F334">
        <v>1547</v>
      </c>
      <c r="G334">
        <v>51</v>
      </c>
      <c r="H334">
        <v>652</v>
      </c>
      <c r="I334">
        <v>46</v>
      </c>
      <c r="J334">
        <v>0.26149425199999998</v>
      </c>
      <c r="K334">
        <v>8.4153169999999999E-2</v>
      </c>
      <c r="L334">
        <v>8.1428787000000002E-2</v>
      </c>
      <c r="M334">
        <v>0.32639531199999999</v>
      </c>
      <c r="N334">
        <v>0.33671399499999999</v>
      </c>
      <c r="O334">
        <v>0.66310930700000004</v>
      </c>
      <c r="P334">
        <v>0.31421513581143601</v>
      </c>
      <c r="Q334">
        <v>-130.09499973652399</v>
      </c>
      <c r="R334">
        <v>20</v>
      </c>
      <c r="S334">
        <v>16.7493445752105</v>
      </c>
      <c r="T334">
        <f t="shared" si="5"/>
        <v>1.3914840108636415</v>
      </c>
      <c r="U334">
        <v>84.625964134827697</v>
      </c>
      <c r="X334">
        <v>3.5305057697696598</v>
      </c>
      <c r="Y334">
        <v>79.253260247409301</v>
      </c>
      <c r="Z334">
        <v>3.5305057697696598</v>
      </c>
      <c r="AB334">
        <v>93.988278440848802</v>
      </c>
      <c r="AC334">
        <v>95.847629185891506</v>
      </c>
      <c r="AD334">
        <v>85.3830343621796</v>
      </c>
      <c r="AE334">
        <v>0</v>
      </c>
      <c r="AF334" s="2">
        <v>1</v>
      </c>
      <c r="AG334" s="2">
        <v>0</v>
      </c>
      <c r="AH334" t="s">
        <v>709</v>
      </c>
      <c r="AI334">
        <v>1007751</v>
      </c>
      <c r="AJ334">
        <v>117914</v>
      </c>
    </row>
    <row r="335" spans="1:36" x14ac:dyDescent="0.45">
      <c r="A335" t="s">
        <v>710</v>
      </c>
      <c r="B335" t="s">
        <v>27</v>
      </c>
      <c r="C335">
        <v>1610</v>
      </c>
      <c r="D335">
        <v>5625</v>
      </c>
      <c r="E335">
        <v>6602</v>
      </c>
      <c r="F335">
        <v>1571</v>
      </c>
      <c r="G335">
        <v>305</v>
      </c>
      <c r="H335">
        <v>1017</v>
      </c>
      <c r="I335">
        <v>53</v>
      </c>
      <c r="J335">
        <v>0.27928888800000001</v>
      </c>
      <c r="K335">
        <v>0.13677673400000001</v>
      </c>
      <c r="L335">
        <v>0.15131778200000001</v>
      </c>
      <c r="M335">
        <v>0.37757575700000001</v>
      </c>
      <c r="N335">
        <v>0.50026666600000003</v>
      </c>
      <c r="O335">
        <v>0.87784242300000004</v>
      </c>
      <c r="P335">
        <v>0.38029564533065302</v>
      </c>
      <c r="Q335">
        <v>245.690637627999</v>
      </c>
      <c r="R335">
        <v>41.822726249694803</v>
      </c>
      <c r="S335">
        <v>40.366527561297097</v>
      </c>
      <c r="T335">
        <f t="shared" si="5"/>
        <v>4.0617251334969753</v>
      </c>
      <c r="U335">
        <v>129.858308091515</v>
      </c>
      <c r="V335">
        <v>25.417792767286301</v>
      </c>
      <c r="W335">
        <v>-1.6011801601341999</v>
      </c>
      <c r="X335">
        <v>-11.2136727218312</v>
      </c>
      <c r="Y335">
        <v>-52.766834199428502</v>
      </c>
      <c r="Z335">
        <v>-8.9136727695149602</v>
      </c>
      <c r="AA335">
        <v>-1.3999999761581401</v>
      </c>
      <c r="AB335">
        <v>103.924777986911</v>
      </c>
      <c r="AC335">
        <v>112.007034408897</v>
      </c>
      <c r="AD335">
        <v>119.54268434113099</v>
      </c>
      <c r="AE335">
        <v>0</v>
      </c>
      <c r="AF335" s="2">
        <v>1</v>
      </c>
      <c r="AG335" s="2">
        <v>0</v>
      </c>
      <c r="AH335" t="s">
        <v>710</v>
      </c>
      <c r="AI335">
        <v>923</v>
      </c>
      <c r="AJ335">
        <v>116798</v>
      </c>
    </row>
    <row r="336" spans="1:36" x14ac:dyDescent="0.45">
      <c r="A336" t="s">
        <v>711</v>
      </c>
      <c r="B336" t="s">
        <v>27</v>
      </c>
      <c r="C336">
        <v>2016</v>
      </c>
      <c r="D336">
        <v>5784</v>
      </c>
      <c r="E336">
        <v>6602</v>
      </c>
      <c r="F336">
        <v>1316</v>
      </c>
      <c r="G336">
        <v>20</v>
      </c>
      <c r="H336">
        <v>389</v>
      </c>
      <c r="I336">
        <v>167</v>
      </c>
      <c r="J336">
        <v>0.22752420400000001</v>
      </c>
      <c r="K336">
        <v>8.7246289000000005E-2</v>
      </c>
      <c r="L336">
        <v>0.12708270199999999</v>
      </c>
      <c r="M336">
        <v>0.29998448799999999</v>
      </c>
      <c r="N336">
        <v>0.27956431500000001</v>
      </c>
      <c r="O336">
        <v>0.579548803</v>
      </c>
      <c r="P336">
        <v>0.27174530373473099</v>
      </c>
      <c r="Q336">
        <v>-212.74939741576799</v>
      </c>
      <c r="R336">
        <v>241</v>
      </c>
      <c r="S336">
        <v>34.902605883478998</v>
      </c>
      <c r="T336">
        <f t="shared" si="5"/>
        <v>2.8046736870652764</v>
      </c>
      <c r="U336">
        <v>70.983895716617596</v>
      </c>
      <c r="V336">
        <v>-10.152071490883801</v>
      </c>
      <c r="W336">
        <v>-0.26196973531038997</v>
      </c>
      <c r="X336">
        <v>6.3501749095630604</v>
      </c>
      <c r="Y336">
        <v>345.62820427492198</v>
      </c>
      <c r="Z336">
        <v>6.3501749095630604</v>
      </c>
      <c r="AB336">
        <v>88.827316593260406</v>
      </c>
      <c r="AC336">
        <v>92.293145204974493</v>
      </c>
      <c r="AD336">
        <v>73.966447011843997</v>
      </c>
      <c r="AE336">
        <v>0</v>
      </c>
      <c r="AF336" s="2">
        <v>1</v>
      </c>
      <c r="AG336" s="2">
        <v>0</v>
      </c>
      <c r="AH336" t="s">
        <v>711</v>
      </c>
      <c r="AI336">
        <v>1000786</v>
      </c>
      <c r="AJ336">
        <v>110806</v>
      </c>
    </row>
    <row r="337" spans="1:36" x14ac:dyDescent="0.45">
      <c r="A337" t="s">
        <v>712</v>
      </c>
      <c r="B337" t="s">
        <v>27</v>
      </c>
      <c r="C337">
        <v>1728</v>
      </c>
      <c r="D337">
        <v>5977</v>
      </c>
      <c r="E337">
        <v>6598</v>
      </c>
      <c r="F337">
        <v>1376</v>
      </c>
      <c r="G337">
        <v>15</v>
      </c>
      <c r="H337">
        <v>554</v>
      </c>
      <c r="I337">
        <v>173</v>
      </c>
      <c r="J337">
        <v>0.23021582700000001</v>
      </c>
      <c r="K337">
        <v>5.6077598999999999E-2</v>
      </c>
      <c r="L337">
        <v>9.6311474999999994E-2</v>
      </c>
      <c r="M337">
        <v>0.27895314199999999</v>
      </c>
      <c r="N337">
        <v>0.305671741</v>
      </c>
      <c r="O337">
        <v>0.58462488300000004</v>
      </c>
      <c r="P337">
        <v>0.28560881840923003</v>
      </c>
      <c r="Q337">
        <v>-209.90827234178701</v>
      </c>
      <c r="R337">
        <v>51</v>
      </c>
      <c r="S337">
        <v>16.659168405114801</v>
      </c>
      <c r="T337">
        <f t="shared" si="5"/>
        <v>1.5617970379795125</v>
      </c>
      <c r="U337">
        <v>71.859259693951699</v>
      </c>
      <c r="X337">
        <v>2.21926500438712</v>
      </c>
      <c r="Y337">
        <v>151.30863940715699</v>
      </c>
      <c r="Z337">
        <v>2.21926500438712</v>
      </c>
      <c r="AB337">
        <v>87.854486361746595</v>
      </c>
      <c r="AC337">
        <v>84.707366006259406</v>
      </c>
      <c r="AD337">
        <v>88.396145767807496</v>
      </c>
      <c r="AE337">
        <v>0</v>
      </c>
      <c r="AF337" s="2">
        <v>1</v>
      </c>
      <c r="AG337" s="2">
        <v>0</v>
      </c>
      <c r="AH337" t="s">
        <v>712</v>
      </c>
      <c r="AI337">
        <v>1003402</v>
      </c>
      <c r="AJ337">
        <v>113467</v>
      </c>
    </row>
    <row r="338" spans="1:36" x14ac:dyDescent="0.45">
      <c r="A338" t="s">
        <v>713</v>
      </c>
      <c r="B338" t="s">
        <v>27</v>
      </c>
      <c r="C338">
        <v>1754</v>
      </c>
      <c r="D338">
        <v>5913</v>
      </c>
      <c r="E338">
        <v>6598</v>
      </c>
      <c r="F338">
        <v>1615</v>
      </c>
      <c r="G338">
        <v>235</v>
      </c>
      <c r="H338">
        <v>901</v>
      </c>
      <c r="I338">
        <v>87</v>
      </c>
      <c r="J338">
        <v>0.273127008</v>
      </c>
      <c r="K338">
        <v>8.4874203999999995E-2</v>
      </c>
      <c r="L338">
        <v>0.129130039</v>
      </c>
      <c r="M338">
        <v>0.33601946100000002</v>
      </c>
      <c r="N338">
        <v>0.450363605</v>
      </c>
      <c r="O338">
        <v>0.78638306599999996</v>
      </c>
      <c r="P338">
        <v>0.34627339223627601</v>
      </c>
      <c r="Q338">
        <v>119.82070139220301</v>
      </c>
      <c r="R338">
        <v>3</v>
      </c>
      <c r="S338">
        <v>25.791946981100299</v>
      </c>
      <c r="T338">
        <f t="shared" si="5"/>
        <v>2.3821524577755122</v>
      </c>
      <c r="U338">
        <v>115.583845879934</v>
      </c>
      <c r="V338">
        <v>19.8989007025957</v>
      </c>
      <c r="W338">
        <v>3.9173633864383399</v>
      </c>
      <c r="X338">
        <v>-9.6749256339098793</v>
      </c>
      <c r="Y338">
        <v>-76.940638631582203</v>
      </c>
      <c r="Z338">
        <v>-9.6749256339098793</v>
      </c>
      <c r="AB338">
        <v>104.112775831731</v>
      </c>
      <c r="AC338">
        <v>102.692727767088</v>
      </c>
      <c r="AD338">
        <v>114.898775839208</v>
      </c>
      <c r="AE338">
        <v>0</v>
      </c>
      <c r="AF338" s="2">
        <v>1</v>
      </c>
      <c r="AG338" s="2">
        <v>0</v>
      </c>
      <c r="AH338" t="s">
        <v>713</v>
      </c>
      <c r="AI338">
        <v>1009746</v>
      </c>
      <c r="AJ338">
        <v>119954</v>
      </c>
    </row>
    <row r="339" spans="1:36" x14ac:dyDescent="0.45">
      <c r="A339" t="s">
        <v>714</v>
      </c>
      <c r="B339" t="s">
        <v>27</v>
      </c>
      <c r="C339">
        <v>1550</v>
      </c>
      <c r="D339">
        <v>5747</v>
      </c>
      <c r="E339">
        <v>6597</v>
      </c>
      <c r="F339">
        <v>1588</v>
      </c>
      <c r="G339">
        <v>135</v>
      </c>
      <c r="H339">
        <v>794</v>
      </c>
      <c r="I339">
        <v>32</v>
      </c>
      <c r="J339">
        <v>0.27631807800000002</v>
      </c>
      <c r="K339">
        <v>0.10792784499999999</v>
      </c>
      <c r="L339">
        <v>9.6104288999999996E-2</v>
      </c>
      <c r="M339">
        <v>0.35688882</v>
      </c>
      <c r="N339">
        <v>0.42387332500000002</v>
      </c>
      <c r="O339">
        <v>0.78076214499999996</v>
      </c>
      <c r="P339">
        <v>0.36519242033479898</v>
      </c>
      <c r="Q339">
        <v>70.398736164751398</v>
      </c>
      <c r="R339">
        <v>12</v>
      </c>
      <c r="S339">
        <v>23.991469829627999</v>
      </c>
      <c r="T339">
        <f t="shared" si="5"/>
        <v>2.5074955563869263</v>
      </c>
      <c r="U339">
        <v>108.08535121315199</v>
      </c>
      <c r="X339">
        <v>-12.158721356187</v>
      </c>
      <c r="Y339">
        <v>-54.067900538444498</v>
      </c>
      <c r="Z339">
        <v>-12.158721356187</v>
      </c>
      <c r="AB339">
        <v>101.391287838582</v>
      </c>
      <c r="AC339">
        <v>102.880375121885</v>
      </c>
      <c r="AD339">
        <v>108.054079187933</v>
      </c>
      <c r="AE339">
        <v>0</v>
      </c>
      <c r="AF339" s="2">
        <v>1</v>
      </c>
      <c r="AG339" s="2">
        <v>0</v>
      </c>
      <c r="AH339" t="s">
        <v>714</v>
      </c>
      <c r="AI339">
        <v>1008683</v>
      </c>
      <c r="AJ339">
        <v>118870</v>
      </c>
    </row>
    <row r="340" spans="1:36" x14ac:dyDescent="0.45">
      <c r="A340" t="s">
        <v>715</v>
      </c>
      <c r="B340" t="s">
        <v>27</v>
      </c>
      <c r="C340">
        <v>1503</v>
      </c>
      <c r="D340">
        <v>6012</v>
      </c>
      <c r="E340">
        <v>6596</v>
      </c>
      <c r="F340">
        <v>1634</v>
      </c>
      <c r="G340">
        <v>21</v>
      </c>
      <c r="H340">
        <v>769</v>
      </c>
      <c r="I340">
        <v>200</v>
      </c>
      <c r="J340">
        <v>0.27178975300000002</v>
      </c>
      <c r="K340">
        <v>6.4432988999999996E-2</v>
      </c>
      <c r="L340">
        <v>6.2376018999999998E-2</v>
      </c>
      <c r="M340">
        <v>0.32531977099999998</v>
      </c>
      <c r="N340">
        <v>0.34813705900000003</v>
      </c>
      <c r="O340">
        <v>0.67345683000000001</v>
      </c>
      <c r="P340">
        <v>0.32516933210385801</v>
      </c>
      <c r="Q340">
        <v>-139.725467858766</v>
      </c>
      <c r="R340">
        <v>-38</v>
      </c>
      <c r="S340">
        <v>8.2894755017441</v>
      </c>
      <c r="T340">
        <f t="shared" si="5"/>
        <v>0.89347640138559159</v>
      </c>
      <c r="U340">
        <v>85.644922869255097</v>
      </c>
      <c r="X340">
        <v>-15.7811777032911</v>
      </c>
      <c r="Y340">
        <v>-8.7480695843696594</v>
      </c>
      <c r="Z340">
        <v>-15.7811777032911</v>
      </c>
      <c r="AB340">
        <v>96.702776837258796</v>
      </c>
      <c r="AC340">
        <v>92.576872422844204</v>
      </c>
      <c r="AD340">
        <v>92.569335909262804</v>
      </c>
      <c r="AE340">
        <v>0</v>
      </c>
      <c r="AF340" s="2">
        <v>1</v>
      </c>
      <c r="AG340" s="2">
        <v>0</v>
      </c>
      <c r="AH340" t="s">
        <v>715</v>
      </c>
      <c r="AI340">
        <v>1005257</v>
      </c>
      <c r="AJ340">
        <v>115366</v>
      </c>
    </row>
    <row r="341" spans="1:36" x14ac:dyDescent="0.45">
      <c r="A341" t="s">
        <v>716</v>
      </c>
      <c r="B341" t="s">
        <v>27</v>
      </c>
      <c r="C341">
        <v>1653</v>
      </c>
      <c r="D341">
        <v>5657</v>
      </c>
      <c r="E341">
        <v>6595</v>
      </c>
      <c r="F341">
        <v>1454</v>
      </c>
      <c r="G341">
        <v>163</v>
      </c>
      <c r="H341">
        <v>694</v>
      </c>
      <c r="I341">
        <v>27</v>
      </c>
      <c r="J341">
        <v>0.257026692</v>
      </c>
      <c r="K341">
        <v>0.11675511700000001</v>
      </c>
      <c r="L341">
        <v>0.13768005999999999</v>
      </c>
      <c r="M341">
        <v>0.34457274799999998</v>
      </c>
      <c r="N341">
        <v>0.39543927800000001</v>
      </c>
      <c r="O341">
        <v>0.74001202600000004</v>
      </c>
      <c r="P341">
        <v>0.33406031223258897</v>
      </c>
      <c r="Q341">
        <v>34.7787684256147</v>
      </c>
      <c r="R341">
        <v>-8</v>
      </c>
      <c r="S341">
        <v>27.8166223550827</v>
      </c>
      <c r="T341">
        <f t="shared" si="5"/>
        <v>2.7261299585743481</v>
      </c>
      <c r="U341">
        <v>104.596242645998</v>
      </c>
      <c r="V341">
        <v>-3.6909464001655499</v>
      </c>
      <c r="W341">
        <v>-7.8851953503040004</v>
      </c>
      <c r="X341">
        <v>-7.76040916026977</v>
      </c>
      <c r="Y341">
        <v>22.012772619724199</v>
      </c>
      <c r="Z341">
        <v>-7.76040916026977</v>
      </c>
      <c r="AB341">
        <v>97.529673503541503</v>
      </c>
      <c r="AC341">
        <v>104.97831087416201</v>
      </c>
      <c r="AD341">
        <v>99.547694913496599</v>
      </c>
      <c r="AE341">
        <v>0</v>
      </c>
      <c r="AF341" s="2">
        <v>1</v>
      </c>
      <c r="AG341" s="2">
        <v>0</v>
      </c>
      <c r="AH341" t="s">
        <v>716</v>
      </c>
      <c r="AI341">
        <v>1012078</v>
      </c>
      <c r="AJ341">
        <v>122337</v>
      </c>
    </row>
    <row r="342" spans="1:36" x14ac:dyDescent="0.45">
      <c r="A342" t="s">
        <v>717</v>
      </c>
      <c r="B342" t="s">
        <v>27</v>
      </c>
      <c r="C342">
        <v>1587</v>
      </c>
      <c r="D342">
        <v>6123</v>
      </c>
      <c r="E342">
        <v>6592</v>
      </c>
      <c r="F342">
        <v>1702</v>
      </c>
      <c r="G342">
        <v>265</v>
      </c>
      <c r="H342">
        <v>1002</v>
      </c>
      <c r="I342">
        <v>67</v>
      </c>
      <c r="J342">
        <v>0.27796831599999999</v>
      </c>
      <c r="K342">
        <v>5.0212378000000002E-2</v>
      </c>
      <c r="L342">
        <v>0.11695995100000001</v>
      </c>
      <c r="M342">
        <v>0.31612511300000001</v>
      </c>
      <c r="N342">
        <v>0.46921443699999998</v>
      </c>
      <c r="O342">
        <v>0.78533955</v>
      </c>
      <c r="P342">
        <v>0.342527923979219</v>
      </c>
      <c r="Q342">
        <v>87.578727287072596</v>
      </c>
      <c r="R342">
        <v>-13</v>
      </c>
      <c r="S342">
        <v>20.256461538525699</v>
      </c>
      <c r="T342">
        <f t="shared" si="5"/>
        <v>2.0677673404166121</v>
      </c>
      <c r="U342">
        <v>110.94705963367301</v>
      </c>
      <c r="V342">
        <v>5.8703930601477596</v>
      </c>
      <c r="W342">
        <v>-3.9994562045448698</v>
      </c>
      <c r="X342">
        <v>-2.3515017995669001</v>
      </c>
      <c r="Y342">
        <v>-103.522605419158</v>
      </c>
      <c r="Z342">
        <v>-2.3515017995669001</v>
      </c>
      <c r="AB342">
        <v>106.414698262836</v>
      </c>
      <c r="AC342">
        <v>96.397817238302693</v>
      </c>
      <c r="AD342">
        <v>117.955331484753</v>
      </c>
      <c r="AE342">
        <v>0</v>
      </c>
      <c r="AF342" s="2">
        <v>1</v>
      </c>
      <c r="AG342" s="2">
        <v>0</v>
      </c>
      <c r="AH342" t="s">
        <v>717</v>
      </c>
      <c r="AI342">
        <v>1000808</v>
      </c>
      <c r="AJ342">
        <v>110823</v>
      </c>
    </row>
    <row r="343" spans="1:36" x14ac:dyDescent="0.45">
      <c r="A343" t="s">
        <v>718</v>
      </c>
      <c r="B343" t="s">
        <v>27</v>
      </c>
      <c r="C343">
        <v>1734</v>
      </c>
      <c r="D343">
        <v>5890</v>
      </c>
      <c r="E343">
        <v>6591</v>
      </c>
      <c r="F343">
        <v>1604</v>
      </c>
      <c r="G343">
        <v>104</v>
      </c>
      <c r="H343">
        <v>591</v>
      </c>
      <c r="I343">
        <v>115</v>
      </c>
      <c r="J343">
        <v>0.27232597600000003</v>
      </c>
      <c r="K343">
        <v>7.9502350999999999E-2</v>
      </c>
      <c r="L343">
        <v>8.8453952000000002E-2</v>
      </c>
      <c r="M343">
        <v>0.33189455800000001</v>
      </c>
      <c r="N343">
        <v>0.38641765700000003</v>
      </c>
      <c r="O343">
        <v>0.71831221499999998</v>
      </c>
      <c r="P343">
        <v>0.32358940758069199</v>
      </c>
      <c r="Q343">
        <v>-65.386224004378306</v>
      </c>
      <c r="R343">
        <v>156</v>
      </c>
      <c r="S343">
        <v>28.145734907198602</v>
      </c>
      <c r="T343">
        <f t="shared" si="5"/>
        <v>2.6295323269701112</v>
      </c>
      <c r="U343">
        <v>91.482452209290201</v>
      </c>
      <c r="X343">
        <v>4.0128771119416298</v>
      </c>
      <c r="Y343">
        <v>135.27070902800099</v>
      </c>
      <c r="Z343">
        <v>4.0128771119416298</v>
      </c>
      <c r="AB343">
        <v>103.460337875306</v>
      </c>
      <c r="AC343">
        <v>98.313469085008194</v>
      </c>
      <c r="AD343">
        <v>96.851696811738805</v>
      </c>
      <c r="AE343">
        <v>0</v>
      </c>
      <c r="AF343" s="2">
        <v>1</v>
      </c>
      <c r="AG343" s="2">
        <v>0</v>
      </c>
      <c r="AH343" t="s">
        <v>718</v>
      </c>
      <c r="AI343">
        <v>1010340</v>
      </c>
      <c r="AJ343">
        <v>120568</v>
      </c>
    </row>
    <row r="344" spans="1:36" x14ac:dyDescent="0.45">
      <c r="A344" t="s">
        <v>719</v>
      </c>
      <c r="B344" t="s">
        <v>27</v>
      </c>
      <c r="C344">
        <v>1666</v>
      </c>
      <c r="D344">
        <v>5940</v>
      </c>
      <c r="E344">
        <v>6590</v>
      </c>
      <c r="F344">
        <v>1658</v>
      </c>
      <c r="G344">
        <v>114</v>
      </c>
      <c r="H344">
        <v>563</v>
      </c>
      <c r="I344">
        <v>43</v>
      </c>
      <c r="J344">
        <v>0.27912457899999998</v>
      </c>
      <c r="K344">
        <v>8.3763276999999997E-2</v>
      </c>
      <c r="L344">
        <v>5.8118361E-2</v>
      </c>
      <c r="M344">
        <v>0.341556849</v>
      </c>
      <c r="N344">
        <v>0.39057238999999999</v>
      </c>
      <c r="O344">
        <v>0.73212923900000004</v>
      </c>
      <c r="P344">
        <v>0.33751819760289298</v>
      </c>
      <c r="Q344">
        <v>-34.075182075136702</v>
      </c>
      <c r="R344">
        <v>16</v>
      </c>
      <c r="S344">
        <v>11.883549464735101</v>
      </c>
      <c r="T344">
        <f t="shared" si="5"/>
        <v>1.1555432252623568</v>
      </c>
      <c r="U344">
        <v>95.858799582857799</v>
      </c>
      <c r="X344">
        <v>0.37427595455665102</v>
      </c>
      <c r="Y344">
        <v>-55.988338932394903</v>
      </c>
      <c r="Z344">
        <v>0.37427595455665102</v>
      </c>
      <c r="AB344">
        <v>103.920704195643</v>
      </c>
      <c r="AC344">
        <v>100.34253785412101</v>
      </c>
      <c r="AD344">
        <v>95.314685044563504</v>
      </c>
      <c r="AE344">
        <v>0</v>
      </c>
      <c r="AF344" s="2">
        <v>1</v>
      </c>
      <c r="AG344" s="2">
        <v>0</v>
      </c>
      <c r="AH344" t="s">
        <v>719</v>
      </c>
      <c r="AI344">
        <v>1007694</v>
      </c>
      <c r="AJ344">
        <v>117857</v>
      </c>
    </row>
    <row r="345" spans="1:36" x14ac:dyDescent="0.45">
      <c r="A345" t="s">
        <v>720</v>
      </c>
      <c r="B345" t="s">
        <v>27</v>
      </c>
      <c r="C345">
        <v>1651</v>
      </c>
      <c r="D345">
        <v>5681</v>
      </c>
      <c r="E345">
        <v>6582</v>
      </c>
      <c r="F345">
        <v>1551</v>
      </c>
      <c r="G345">
        <v>57</v>
      </c>
      <c r="H345">
        <v>537</v>
      </c>
      <c r="I345">
        <v>172</v>
      </c>
      <c r="J345">
        <v>0.27301531400000001</v>
      </c>
      <c r="K345">
        <v>0.11728957700000001</v>
      </c>
      <c r="L345">
        <v>0.13886356699999999</v>
      </c>
      <c r="M345">
        <v>0.35965586100000002</v>
      </c>
      <c r="N345">
        <v>0.37282168599999999</v>
      </c>
      <c r="O345">
        <v>0.73247754700000001</v>
      </c>
      <c r="P345">
        <v>0.33031590512360298</v>
      </c>
      <c r="Q345">
        <v>-20.371527278688902</v>
      </c>
      <c r="R345">
        <v>-68.986626021564007</v>
      </c>
      <c r="S345">
        <v>13.8877778372949</v>
      </c>
      <c r="T345">
        <f t="shared" si="5"/>
        <v>1.3627013989350536</v>
      </c>
      <c r="U345">
        <v>97.223117771269102</v>
      </c>
      <c r="V345">
        <v>0.26597679406404401</v>
      </c>
      <c r="W345">
        <v>1.5679898593250701</v>
      </c>
      <c r="X345">
        <v>-7.7765746647637499</v>
      </c>
      <c r="Y345">
        <v>-56.386361189186502</v>
      </c>
      <c r="Z345">
        <v>-8.7765747839730395</v>
      </c>
      <c r="AA345">
        <v>2.1000001132488202</v>
      </c>
      <c r="AB345">
        <v>100.884251089636</v>
      </c>
      <c r="AC345">
        <v>105.867163305372</v>
      </c>
      <c r="AD345">
        <v>87.478874128606293</v>
      </c>
      <c r="AE345">
        <v>0</v>
      </c>
      <c r="AF345" s="2">
        <v>1</v>
      </c>
      <c r="AG345" s="2">
        <v>0</v>
      </c>
      <c r="AH345" t="s">
        <v>720</v>
      </c>
      <c r="AI345">
        <v>205</v>
      </c>
      <c r="AJ345">
        <v>119948</v>
      </c>
    </row>
    <row r="346" spans="1:36" x14ac:dyDescent="0.45">
      <c r="A346" t="s">
        <v>721</v>
      </c>
      <c r="B346" t="s">
        <v>27</v>
      </c>
      <c r="C346">
        <v>1694</v>
      </c>
      <c r="D346">
        <v>5710</v>
      </c>
      <c r="E346">
        <v>6580</v>
      </c>
      <c r="F346">
        <v>1447</v>
      </c>
      <c r="G346">
        <v>315</v>
      </c>
      <c r="H346">
        <v>981</v>
      </c>
      <c r="I346">
        <v>74</v>
      </c>
      <c r="J346">
        <v>0.253415061</v>
      </c>
      <c r="K346">
        <v>0.11231003000000001</v>
      </c>
      <c r="L346">
        <v>0.20911854099999999</v>
      </c>
      <c r="M346">
        <v>0.34459665099999998</v>
      </c>
      <c r="N346">
        <v>0.481260945</v>
      </c>
      <c r="O346">
        <v>0.82585759599999997</v>
      </c>
      <c r="P346">
        <v>0.35372143460751598</v>
      </c>
      <c r="Q346">
        <v>84.403928667319704</v>
      </c>
      <c r="R346">
        <v>18.031325697898801</v>
      </c>
      <c r="S346">
        <v>25.0668276936787</v>
      </c>
      <c r="T346">
        <f t="shared" si="5"/>
        <v>2.3971818691711624</v>
      </c>
      <c r="U346">
        <v>109.749904392261</v>
      </c>
      <c r="V346">
        <v>16.440596178174001</v>
      </c>
      <c r="W346">
        <v>-2.2715773535007902</v>
      </c>
      <c r="X346">
        <v>-1.6807802953844599</v>
      </c>
      <c r="Y346">
        <v>-44.277729541063302</v>
      </c>
      <c r="Z346">
        <v>-10.6807804145937</v>
      </c>
      <c r="AA346">
        <v>3.7999999970197602</v>
      </c>
      <c r="AB346">
        <v>93.6976079875556</v>
      </c>
      <c r="AC346">
        <v>100.568472917492</v>
      </c>
      <c r="AD346">
        <v>111.043629024005</v>
      </c>
      <c r="AE346">
        <v>0</v>
      </c>
      <c r="AF346" s="2">
        <v>1</v>
      </c>
      <c r="AG346" s="2">
        <v>0</v>
      </c>
      <c r="AH346" t="s">
        <v>721</v>
      </c>
      <c r="AI346">
        <v>867</v>
      </c>
      <c r="AJ346">
        <v>111742</v>
      </c>
    </row>
    <row r="347" spans="1:36" x14ac:dyDescent="0.45">
      <c r="A347" t="s">
        <v>723</v>
      </c>
      <c r="B347" t="s">
        <v>27</v>
      </c>
      <c r="C347">
        <v>1470</v>
      </c>
      <c r="D347">
        <v>5296</v>
      </c>
      <c r="E347">
        <v>6575</v>
      </c>
      <c r="F347">
        <v>1537</v>
      </c>
      <c r="G347">
        <v>7</v>
      </c>
      <c r="H347">
        <v>299</v>
      </c>
      <c r="I347">
        <v>244</v>
      </c>
      <c r="J347">
        <v>0.29021903300000002</v>
      </c>
      <c r="K347">
        <v>0.15847908699999999</v>
      </c>
      <c r="L347">
        <v>8.9430893999999997E-2</v>
      </c>
      <c r="M347">
        <v>0.41348104200000002</v>
      </c>
      <c r="N347">
        <v>0.33308156999999999</v>
      </c>
      <c r="O347">
        <v>0.74656261199999996</v>
      </c>
      <c r="P347">
        <v>0.37457000056970702</v>
      </c>
      <c r="Q347">
        <v>231.73145112685901</v>
      </c>
      <c r="R347">
        <v>23</v>
      </c>
      <c r="S347">
        <v>43.998279550894601</v>
      </c>
      <c r="T347">
        <f t="shared" si="5"/>
        <v>4.8487899913230788</v>
      </c>
      <c r="U347">
        <v>128.47765700799101</v>
      </c>
      <c r="X347">
        <v>-15.153240203857401</v>
      </c>
      <c r="Y347">
        <v>-17.8888888061046</v>
      </c>
      <c r="Z347">
        <v>-15.153240203857401</v>
      </c>
      <c r="AB347">
        <v>108.527729360238</v>
      </c>
      <c r="AC347">
        <v>125.64090724062601</v>
      </c>
      <c r="AD347">
        <v>96.815866592462001</v>
      </c>
      <c r="AE347">
        <v>0</v>
      </c>
      <c r="AF347" s="2">
        <v>1</v>
      </c>
      <c r="AG347" s="2">
        <v>0</v>
      </c>
      <c r="AH347" t="s">
        <v>723</v>
      </c>
      <c r="AI347">
        <v>1012992</v>
      </c>
      <c r="AJ347">
        <v>123262</v>
      </c>
    </row>
    <row r="348" spans="1:36" x14ac:dyDescent="0.45">
      <c r="A348" t="s">
        <v>724</v>
      </c>
      <c r="B348" t="s">
        <v>27</v>
      </c>
      <c r="C348">
        <v>1588</v>
      </c>
      <c r="D348">
        <v>5815</v>
      </c>
      <c r="E348">
        <v>6574</v>
      </c>
      <c r="F348">
        <v>1494</v>
      </c>
      <c r="G348">
        <v>169</v>
      </c>
      <c r="H348">
        <v>737</v>
      </c>
      <c r="I348">
        <v>280</v>
      </c>
      <c r="J348">
        <v>0.256921754</v>
      </c>
      <c r="K348">
        <v>9.3702463999999999E-2</v>
      </c>
      <c r="L348">
        <v>0.172649832</v>
      </c>
      <c r="M348">
        <v>0.331802877</v>
      </c>
      <c r="N348">
        <v>0.41375752300000002</v>
      </c>
      <c r="O348">
        <v>0.74556040000000001</v>
      </c>
      <c r="P348">
        <v>0.33234117236149102</v>
      </c>
      <c r="Q348">
        <v>23.718087697174902</v>
      </c>
      <c r="R348">
        <v>8</v>
      </c>
      <c r="S348">
        <v>26.0431662683418</v>
      </c>
      <c r="T348">
        <f t="shared" si="5"/>
        <v>2.6567965588610649</v>
      </c>
      <c r="U348">
        <v>102.74842915704799</v>
      </c>
      <c r="V348">
        <v>6.1592113971710196</v>
      </c>
      <c r="W348">
        <v>-0.89820783699976303</v>
      </c>
      <c r="X348">
        <v>18.0754268052405</v>
      </c>
      <c r="Y348">
        <v>-3.5763583183288499</v>
      </c>
      <c r="Z348">
        <v>18.0754268052405</v>
      </c>
      <c r="AB348">
        <v>97.908252797590805</v>
      </c>
      <c r="AC348">
        <v>101.25966217876901</v>
      </c>
      <c r="AD348">
        <v>103.604700905389</v>
      </c>
      <c r="AE348">
        <v>0</v>
      </c>
      <c r="AF348" s="2">
        <v>1</v>
      </c>
      <c r="AG348" s="2">
        <v>0</v>
      </c>
      <c r="AH348" t="s">
        <v>724</v>
      </c>
      <c r="AI348">
        <v>1009238</v>
      </c>
      <c r="AJ348">
        <v>119432</v>
      </c>
    </row>
    <row r="349" spans="1:36" x14ac:dyDescent="0.45">
      <c r="A349" t="s">
        <v>725</v>
      </c>
      <c r="B349" t="s">
        <v>27</v>
      </c>
      <c r="C349">
        <v>1696</v>
      </c>
      <c r="D349">
        <v>6047</v>
      </c>
      <c r="E349">
        <v>6573</v>
      </c>
      <c r="F349">
        <v>1515</v>
      </c>
      <c r="G349">
        <v>25</v>
      </c>
      <c r="H349">
        <v>501</v>
      </c>
      <c r="I349">
        <v>81</v>
      </c>
      <c r="J349">
        <v>0.25053745599999999</v>
      </c>
      <c r="K349">
        <v>4.0316445999999999E-2</v>
      </c>
      <c r="L349">
        <v>6.0702875000000003E-2</v>
      </c>
      <c r="M349">
        <v>0.28341661400000001</v>
      </c>
      <c r="N349">
        <v>0.30940962399999999</v>
      </c>
      <c r="O349">
        <v>0.59282623800000001</v>
      </c>
      <c r="P349">
        <v>0.26958851058810301</v>
      </c>
      <c r="Q349">
        <v>-282.83223454116199</v>
      </c>
      <c r="R349">
        <v>50</v>
      </c>
      <c r="S349">
        <v>6.0691893529530896</v>
      </c>
      <c r="T349">
        <f t="shared" si="5"/>
        <v>0.57972209621367954</v>
      </c>
      <c r="U349">
        <v>62.426691177627497</v>
      </c>
      <c r="V349">
        <v>-18.9734303802251</v>
      </c>
      <c r="W349">
        <v>1.2737583705456199</v>
      </c>
      <c r="X349">
        <v>-4.0882349388848498</v>
      </c>
      <c r="Y349">
        <v>137.71556251496</v>
      </c>
      <c r="Z349">
        <v>-4.0882349388848498</v>
      </c>
      <c r="AB349">
        <v>94.978680047380905</v>
      </c>
      <c r="AC349">
        <v>85.736913253511005</v>
      </c>
      <c r="AD349">
        <v>79.696995962431103</v>
      </c>
      <c r="AE349">
        <v>0</v>
      </c>
      <c r="AF349" s="2">
        <v>1</v>
      </c>
      <c r="AG349" s="2">
        <v>0</v>
      </c>
      <c r="AH349" t="s">
        <v>725</v>
      </c>
      <c r="AI349">
        <v>1004202</v>
      </c>
      <c r="AJ349">
        <v>114286</v>
      </c>
    </row>
    <row r="350" spans="1:36" x14ac:dyDescent="0.45">
      <c r="A350" t="s">
        <v>726</v>
      </c>
      <c r="B350" t="s">
        <v>27</v>
      </c>
      <c r="C350">
        <v>1780</v>
      </c>
      <c r="D350">
        <v>5950</v>
      </c>
      <c r="E350">
        <v>6573</v>
      </c>
      <c r="F350">
        <v>1562</v>
      </c>
      <c r="G350">
        <v>61</v>
      </c>
      <c r="H350">
        <v>571</v>
      </c>
      <c r="I350">
        <v>56</v>
      </c>
      <c r="J350">
        <v>0.262521008</v>
      </c>
      <c r="K350">
        <v>6.8766164000000005E-2</v>
      </c>
      <c r="L350">
        <v>0.112886048</v>
      </c>
      <c r="M350">
        <v>0.31580570499999999</v>
      </c>
      <c r="N350">
        <v>0.34453781500000003</v>
      </c>
      <c r="O350">
        <v>0.66034351999999996</v>
      </c>
      <c r="P350">
        <v>0.29984760062639099</v>
      </c>
      <c r="Q350">
        <v>-142.65625034922601</v>
      </c>
      <c r="R350">
        <v>7</v>
      </c>
      <c r="S350">
        <v>10.693885436227999</v>
      </c>
      <c r="T350">
        <f t="shared" si="5"/>
        <v>0.97326373071288541</v>
      </c>
      <c r="U350">
        <v>80.905716689147198</v>
      </c>
      <c r="V350">
        <v>-10.716413848102</v>
      </c>
      <c r="W350">
        <v>2.3143092535958898</v>
      </c>
      <c r="X350">
        <v>-11.1681653803389</v>
      </c>
      <c r="Y350">
        <v>43.594847485423003</v>
      </c>
      <c r="Z350">
        <v>-11.1681653803389</v>
      </c>
      <c r="AB350">
        <v>99.245622874791707</v>
      </c>
      <c r="AC350">
        <v>95.48579593657</v>
      </c>
      <c r="AD350">
        <v>88.529699482014294</v>
      </c>
      <c r="AE350">
        <v>0</v>
      </c>
      <c r="AF350" s="2">
        <v>1</v>
      </c>
      <c r="AG350" s="2">
        <v>0</v>
      </c>
      <c r="AH350" t="s">
        <v>726</v>
      </c>
      <c r="AI350">
        <v>1013184</v>
      </c>
      <c r="AJ350">
        <v>123466</v>
      </c>
    </row>
    <row r="351" spans="1:36" x14ac:dyDescent="0.45">
      <c r="A351" t="s">
        <v>727</v>
      </c>
      <c r="B351" t="s">
        <v>27</v>
      </c>
      <c r="C351">
        <v>1782</v>
      </c>
      <c r="D351">
        <v>5539</v>
      </c>
      <c r="E351">
        <v>6570</v>
      </c>
      <c r="F351">
        <v>1369</v>
      </c>
      <c r="G351">
        <v>188</v>
      </c>
      <c r="H351">
        <v>826</v>
      </c>
      <c r="I351">
        <v>39</v>
      </c>
      <c r="J351">
        <v>0.24715652599999999</v>
      </c>
      <c r="K351">
        <v>0.137747336</v>
      </c>
      <c r="L351">
        <v>0.156012176</v>
      </c>
      <c r="M351">
        <v>0.35393772800000001</v>
      </c>
      <c r="N351">
        <v>0.40909911500000001</v>
      </c>
      <c r="O351">
        <v>0.76303684299999996</v>
      </c>
      <c r="P351">
        <v>0.34222682532855803</v>
      </c>
      <c r="Q351">
        <v>100.223705543447</v>
      </c>
      <c r="R351">
        <v>9</v>
      </c>
      <c r="S351">
        <v>40.806737715572503</v>
      </c>
      <c r="T351">
        <f t="shared" si="5"/>
        <v>3.7097034286884094</v>
      </c>
      <c r="U351">
        <v>112.802003648842</v>
      </c>
      <c r="V351">
        <v>15.6369055472314</v>
      </c>
      <c r="W351">
        <v>3.0794811416555001</v>
      </c>
      <c r="X351">
        <v>-5.8926532564801102</v>
      </c>
      <c r="Y351">
        <v>80.282565534114795</v>
      </c>
      <c r="Z351">
        <v>-5.8926532564801102</v>
      </c>
      <c r="AB351">
        <v>94.055060780031496</v>
      </c>
      <c r="AC351">
        <v>107.694054317222</v>
      </c>
      <c r="AD351">
        <v>105.269836256006</v>
      </c>
      <c r="AE351">
        <v>0</v>
      </c>
      <c r="AF351" s="2">
        <v>1</v>
      </c>
      <c r="AG351" s="2">
        <v>0</v>
      </c>
      <c r="AH351" t="s">
        <v>727</v>
      </c>
      <c r="AI351">
        <v>1010450</v>
      </c>
      <c r="AJ351">
        <v>120678</v>
      </c>
    </row>
    <row r="352" spans="1:36" x14ac:dyDescent="0.45">
      <c r="A352" t="s">
        <v>728</v>
      </c>
      <c r="B352" t="s">
        <v>27</v>
      </c>
      <c r="C352">
        <v>1564</v>
      </c>
      <c r="D352">
        <v>6039</v>
      </c>
      <c r="E352">
        <v>6566</v>
      </c>
      <c r="F352">
        <v>1806</v>
      </c>
      <c r="G352">
        <v>26</v>
      </c>
      <c r="H352">
        <v>968</v>
      </c>
      <c r="I352">
        <v>516</v>
      </c>
      <c r="J352">
        <v>0.299056135</v>
      </c>
      <c r="K352">
        <v>6.655498E-2</v>
      </c>
      <c r="L352">
        <v>5.2736715000000003E-2</v>
      </c>
      <c r="M352">
        <v>0.35126436700000002</v>
      </c>
      <c r="N352">
        <v>0.38532869600000003</v>
      </c>
      <c r="O352">
        <v>0.73659306300000005</v>
      </c>
      <c r="P352">
        <v>0.35253706545665298</v>
      </c>
      <c r="Q352">
        <v>48.065613291420803</v>
      </c>
      <c r="R352">
        <v>-32</v>
      </c>
      <c r="S352">
        <v>25.859966272622</v>
      </c>
      <c r="T352">
        <f t="shared" si="5"/>
        <v>2.6785898568828412</v>
      </c>
      <c r="U352">
        <v>104.09365278010399</v>
      </c>
      <c r="X352">
        <v>48.505727240815702</v>
      </c>
      <c r="Y352">
        <v>-43.230425866320701</v>
      </c>
      <c r="Z352">
        <v>48.505727240815702</v>
      </c>
      <c r="AB352">
        <v>105.926859062815</v>
      </c>
      <c r="AC352">
        <v>100.859722978121</v>
      </c>
      <c r="AD352">
        <v>103.000378417782</v>
      </c>
      <c r="AE352">
        <v>0</v>
      </c>
      <c r="AF352" s="2">
        <v>1</v>
      </c>
      <c r="AG352" s="2">
        <v>0</v>
      </c>
      <c r="AH352" t="s">
        <v>728</v>
      </c>
      <c r="AI352">
        <v>1003461</v>
      </c>
      <c r="AJ352">
        <v>113528</v>
      </c>
    </row>
    <row r="353" spans="1:36" x14ac:dyDescent="0.45">
      <c r="A353" t="s">
        <v>729</v>
      </c>
      <c r="B353" t="s">
        <v>27</v>
      </c>
      <c r="C353">
        <v>1726</v>
      </c>
      <c r="D353">
        <v>5812</v>
      </c>
      <c r="E353">
        <v>6558</v>
      </c>
      <c r="F353">
        <v>1713</v>
      </c>
      <c r="G353">
        <v>76</v>
      </c>
      <c r="H353">
        <v>629</v>
      </c>
      <c r="I353">
        <v>47</v>
      </c>
      <c r="J353">
        <v>0.29473503000000001</v>
      </c>
      <c r="K353">
        <v>8.4629460000000004E-2</v>
      </c>
      <c r="L353">
        <v>9.2253735000000003E-2</v>
      </c>
      <c r="M353">
        <v>0.359735466</v>
      </c>
      <c r="N353">
        <v>0.39470061899999997</v>
      </c>
      <c r="O353">
        <v>0.75443608500000003</v>
      </c>
      <c r="P353">
        <v>0.33520132050364099</v>
      </c>
      <c r="Q353">
        <v>1.08498254984512</v>
      </c>
      <c r="R353">
        <v>-21.463848277926399</v>
      </c>
      <c r="S353">
        <v>18.934956940036301</v>
      </c>
      <c r="T353">
        <f t="shared" si="5"/>
        <v>1.7772091681841717</v>
      </c>
      <c r="U353">
        <v>100.255628773467</v>
      </c>
      <c r="V353">
        <v>6.4240396171808198</v>
      </c>
      <c r="W353">
        <v>3.0913958030218098</v>
      </c>
      <c r="X353">
        <v>-20.745282088013401</v>
      </c>
      <c r="Y353">
        <v>-3.95128665864467</v>
      </c>
      <c r="Z353">
        <v>-7.4452819866855799</v>
      </c>
      <c r="AA353">
        <v>-11.699999958276701</v>
      </c>
      <c r="AB353">
        <v>108.838861552019</v>
      </c>
      <c r="AC353">
        <v>105.135402060827</v>
      </c>
      <c r="AD353">
        <v>90.935324875128501</v>
      </c>
      <c r="AE353">
        <v>0</v>
      </c>
      <c r="AF353" s="2">
        <v>1</v>
      </c>
      <c r="AG353" s="2">
        <v>0</v>
      </c>
      <c r="AH353" t="s">
        <v>729</v>
      </c>
      <c r="AI353">
        <v>1383</v>
      </c>
      <c r="AJ353">
        <v>117928</v>
      </c>
    </row>
    <row r="354" spans="1:36" x14ac:dyDescent="0.45">
      <c r="A354" t="s">
        <v>730</v>
      </c>
      <c r="B354" t="s">
        <v>27</v>
      </c>
      <c r="C354">
        <v>1716</v>
      </c>
      <c r="D354">
        <v>5641</v>
      </c>
      <c r="E354">
        <v>6553</v>
      </c>
      <c r="F354">
        <v>1509</v>
      </c>
      <c r="G354">
        <v>189</v>
      </c>
      <c r="H354">
        <v>877</v>
      </c>
      <c r="I354">
        <v>20</v>
      </c>
      <c r="J354">
        <v>0.26750576100000001</v>
      </c>
      <c r="K354">
        <v>0.115977414</v>
      </c>
      <c r="L354">
        <v>0.174271326</v>
      </c>
      <c r="M354">
        <v>0.35732883999999998</v>
      </c>
      <c r="N354">
        <v>0.42669739400000001</v>
      </c>
      <c r="O354">
        <v>0.78402623400000004</v>
      </c>
      <c r="P354">
        <v>0.34401304538816102</v>
      </c>
      <c r="Q354">
        <v>48.167312408830099</v>
      </c>
      <c r="R354">
        <v>-22.712848484516101</v>
      </c>
      <c r="S354">
        <v>12.8864627675175</v>
      </c>
      <c r="T354">
        <f t="shared" si="5"/>
        <v>1.2165541773530508</v>
      </c>
      <c r="U354">
        <v>105.768812146051</v>
      </c>
      <c r="V354">
        <v>9.3630709275603294</v>
      </c>
      <c r="W354">
        <v>0.52630807259789503</v>
      </c>
      <c r="X354">
        <v>-8.3261679277202294</v>
      </c>
      <c r="Y354">
        <v>-124.673210144042</v>
      </c>
      <c r="Z354">
        <v>-6.7261677474161798</v>
      </c>
      <c r="AA354">
        <v>-4.9000000953674299</v>
      </c>
      <c r="AB354">
        <v>98.765369951409795</v>
      </c>
      <c r="AC354">
        <v>103.991045289006</v>
      </c>
      <c r="AD354">
        <v>98.809454609157598</v>
      </c>
      <c r="AE354">
        <v>0</v>
      </c>
      <c r="AF354" s="2">
        <v>1</v>
      </c>
      <c r="AG354" s="2">
        <v>0</v>
      </c>
      <c r="AH354" t="s">
        <v>730</v>
      </c>
      <c r="AI354">
        <v>1133</v>
      </c>
      <c r="AJ354">
        <v>122497</v>
      </c>
    </row>
    <row r="355" spans="1:36" x14ac:dyDescent="0.45">
      <c r="A355" t="s">
        <v>732</v>
      </c>
      <c r="B355" t="s">
        <v>27</v>
      </c>
      <c r="C355">
        <v>1649</v>
      </c>
      <c r="D355">
        <v>5809</v>
      </c>
      <c r="E355">
        <v>6534</v>
      </c>
      <c r="F355">
        <v>1505</v>
      </c>
      <c r="G355">
        <v>237</v>
      </c>
      <c r="H355">
        <v>879</v>
      </c>
      <c r="I355">
        <v>58</v>
      </c>
      <c r="J355">
        <v>0.25908073599999998</v>
      </c>
      <c r="K355">
        <v>9.4582184999999999E-2</v>
      </c>
      <c r="L355">
        <v>0.13835322899999999</v>
      </c>
      <c r="M355">
        <v>0.329238329</v>
      </c>
      <c r="N355">
        <v>0.44517128500000003</v>
      </c>
      <c r="O355">
        <v>0.77440961399999997</v>
      </c>
      <c r="P355">
        <v>0.34238257260400101</v>
      </c>
      <c r="Q355">
        <v>109.049594424162</v>
      </c>
      <c r="R355">
        <v>57</v>
      </c>
      <c r="S355">
        <v>40.515509196686899</v>
      </c>
      <c r="T355">
        <f t="shared" si="5"/>
        <v>3.9802986597109018</v>
      </c>
      <c r="U355">
        <v>114.46138551634699</v>
      </c>
      <c r="V355">
        <v>9.9273013472556997</v>
      </c>
      <c r="W355">
        <v>-2.51075621720276</v>
      </c>
      <c r="X355">
        <v>-6.9734853258996701</v>
      </c>
      <c r="Y355">
        <v>73.6273539373651</v>
      </c>
      <c r="Z355">
        <v>-6.9734853258996701</v>
      </c>
      <c r="AB355">
        <v>98.438200176087804</v>
      </c>
      <c r="AC355">
        <v>100.340375631035</v>
      </c>
      <c r="AD355">
        <v>112.07784396361301</v>
      </c>
      <c r="AE355">
        <v>0</v>
      </c>
      <c r="AF355" s="2">
        <v>1</v>
      </c>
      <c r="AG355" s="2">
        <v>0</v>
      </c>
      <c r="AH355" t="s">
        <v>732</v>
      </c>
      <c r="AI355">
        <v>1003123</v>
      </c>
      <c r="AJ355">
        <v>113183</v>
      </c>
    </row>
    <row r="356" spans="1:36" x14ac:dyDescent="0.45">
      <c r="A356" t="s">
        <v>733</v>
      </c>
      <c r="B356" t="s">
        <v>265</v>
      </c>
      <c r="C356">
        <v>1572</v>
      </c>
      <c r="D356">
        <v>5707</v>
      </c>
      <c r="E356">
        <v>6531</v>
      </c>
      <c r="F356">
        <v>1475</v>
      </c>
      <c r="G356">
        <v>382</v>
      </c>
      <c r="H356">
        <v>1194</v>
      </c>
      <c r="I356">
        <v>12</v>
      </c>
      <c r="J356">
        <v>0.25845452899999999</v>
      </c>
      <c r="K356">
        <v>0.10855917900000001</v>
      </c>
      <c r="L356">
        <v>0.28219261899999998</v>
      </c>
      <c r="M356">
        <v>0.34349157699999999</v>
      </c>
      <c r="N356">
        <v>0.51515682399999996</v>
      </c>
      <c r="O356">
        <v>0.85864840099999995</v>
      </c>
      <c r="P356">
        <v>0.36068395554196703</v>
      </c>
      <c r="Q356">
        <v>175.32655177887901</v>
      </c>
      <c r="R356">
        <v>-33.510352820157998</v>
      </c>
      <c r="S356">
        <v>19.413504179913598</v>
      </c>
      <c r="T356">
        <f t="shared" si="5"/>
        <v>2.0006282933498745</v>
      </c>
      <c r="U356">
        <v>121.276354336599</v>
      </c>
      <c r="V356">
        <v>29.745592613937301</v>
      </c>
      <c r="W356">
        <v>5.97115114708207</v>
      </c>
      <c r="X356">
        <v>-38.023956241202498</v>
      </c>
      <c r="Y356">
        <v>-146.78249278664501</v>
      </c>
      <c r="Z356">
        <v>-3.61110046703834</v>
      </c>
      <c r="AA356">
        <v>-41.8000002205371</v>
      </c>
      <c r="AB356">
        <v>97.755414725812599</v>
      </c>
      <c r="AC356">
        <v>102.972431652681</v>
      </c>
      <c r="AD356">
        <v>122.64518409783</v>
      </c>
      <c r="AE356">
        <v>0</v>
      </c>
      <c r="AF356" s="2">
        <v>1</v>
      </c>
      <c r="AG356" s="2">
        <v>0</v>
      </c>
      <c r="AH356" t="s">
        <v>733</v>
      </c>
      <c r="AI356">
        <v>2154</v>
      </c>
      <c r="AJ356">
        <v>429667</v>
      </c>
    </row>
    <row r="357" spans="1:36" x14ac:dyDescent="0.45">
      <c r="A357" t="s">
        <v>734</v>
      </c>
      <c r="B357" t="s">
        <v>27</v>
      </c>
      <c r="C357">
        <v>1736</v>
      </c>
      <c r="D357">
        <v>5611</v>
      </c>
      <c r="E357">
        <v>6523</v>
      </c>
      <c r="F357">
        <v>1564</v>
      </c>
      <c r="G357">
        <v>278</v>
      </c>
      <c r="H357">
        <v>987</v>
      </c>
      <c r="I357">
        <v>91</v>
      </c>
      <c r="J357">
        <v>0.278738192</v>
      </c>
      <c r="K357">
        <v>0.12524911799999999</v>
      </c>
      <c r="L357">
        <v>0.16510807899999999</v>
      </c>
      <c r="M357">
        <v>0.370085995</v>
      </c>
      <c r="N357">
        <v>0.50026733199999995</v>
      </c>
      <c r="O357">
        <v>0.87035332700000001</v>
      </c>
      <c r="P357">
        <v>0.372283777327513</v>
      </c>
      <c r="Q357">
        <v>228.21813999926101</v>
      </c>
      <c r="R357">
        <v>-50.904791347682398</v>
      </c>
      <c r="S357">
        <v>30.139534472413601</v>
      </c>
      <c r="T357">
        <f t="shared" si="5"/>
        <v>2.8125602445455087</v>
      </c>
      <c r="U357">
        <v>127.098646446713</v>
      </c>
      <c r="V357">
        <v>28.320517033338501</v>
      </c>
      <c r="W357">
        <v>-2.1087702268012398</v>
      </c>
      <c r="X357">
        <v>6.5188186320447103</v>
      </c>
      <c r="Y357">
        <v>-135.625275228172</v>
      </c>
      <c r="Z357">
        <v>-0.68118117722042304</v>
      </c>
      <c r="AA357">
        <v>1.8999997600912999</v>
      </c>
      <c r="AB357">
        <v>103.157435079601</v>
      </c>
      <c r="AC357">
        <v>108.213053927267</v>
      </c>
      <c r="AD357">
        <v>116.085107026323</v>
      </c>
      <c r="AE357">
        <v>0</v>
      </c>
      <c r="AF357" s="2">
        <v>1</v>
      </c>
      <c r="AG357" s="2">
        <v>0</v>
      </c>
      <c r="AH357" t="s">
        <v>734</v>
      </c>
      <c r="AI357">
        <v>1041</v>
      </c>
      <c r="AJ357">
        <v>117148</v>
      </c>
    </row>
    <row r="358" spans="1:36" x14ac:dyDescent="0.45">
      <c r="A358" t="s">
        <v>735</v>
      </c>
      <c r="B358" t="s">
        <v>27</v>
      </c>
      <c r="C358">
        <v>1583</v>
      </c>
      <c r="D358">
        <v>5980</v>
      </c>
      <c r="E358">
        <v>6522</v>
      </c>
      <c r="F358">
        <v>1596</v>
      </c>
      <c r="G358">
        <v>91</v>
      </c>
      <c r="H358">
        <v>502</v>
      </c>
      <c r="I358">
        <v>47</v>
      </c>
      <c r="J358">
        <v>0.26688963199999999</v>
      </c>
      <c r="K358">
        <v>6.7770622000000003E-2</v>
      </c>
      <c r="L358">
        <v>9.9202698000000006E-2</v>
      </c>
      <c r="M358">
        <v>0.316277631</v>
      </c>
      <c r="N358">
        <v>0.37926421399999999</v>
      </c>
      <c r="O358">
        <v>0.69554184500000005</v>
      </c>
      <c r="P358">
        <v>0.30953482470307597</v>
      </c>
      <c r="Q358">
        <v>-85.734998807255806</v>
      </c>
      <c r="R358">
        <v>50</v>
      </c>
      <c r="S358">
        <v>16.1922659331109</v>
      </c>
      <c r="T358">
        <f t="shared" si="5"/>
        <v>1.6570733298572116</v>
      </c>
      <c r="U358">
        <v>89.284126955382206</v>
      </c>
      <c r="X358">
        <v>-9.5531053240192705</v>
      </c>
      <c r="Y358">
        <v>44.095338430255602</v>
      </c>
      <c r="Z358">
        <v>-9.5531053240192705</v>
      </c>
      <c r="AB358">
        <v>100.66878599079</v>
      </c>
      <c r="AC358">
        <v>95.650462231590595</v>
      </c>
      <c r="AD358">
        <v>92.825774463943304</v>
      </c>
      <c r="AE358">
        <v>0</v>
      </c>
      <c r="AF358" s="2">
        <v>1</v>
      </c>
      <c r="AG358" s="2">
        <v>0</v>
      </c>
      <c r="AH358" t="s">
        <v>735</v>
      </c>
      <c r="AI358">
        <v>1013437</v>
      </c>
      <c r="AJ358">
        <v>123734</v>
      </c>
    </row>
    <row r="359" spans="1:36" x14ac:dyDescent="0.45">
      <c r="A359" t="s">
        <v>736</v>
      </c>
      <c r="B359" t="s">
        <v>27</v>
      </c>
      <c r="C359">
        <v>1640</v>
      </c>
      <c r="D359">
        <v>5503</v>
      </c>
      <c r="E359">
        <v>6520</v>
      </c>
      <c r="F359">
        <v>1393</v>
      </c>
      <c r="G359">
        <v>292</v>
      </c>
      <c r="H359">
        <v>976</v>
      </c>
      <c r="I359">
        <v>7</v>
      </c>
      <c r="J359">
        <v>0.25313465299999999</v>
      </c>
      <c r="K359">
        <v>0.14294478499999999</v>
      </c>
      <c r="L359">
        <v>0.23987729999999999</v>
      </c>
      <c r="M359">
        <v>0.36134969300000003</v>
      </c>
      <c r="N359">
        <v>0.47246956200000001</v>
      </c>
      <c r="O359">
        <v>0.83381925499999998</v>
      </c>
      <c r="P359">
        <v>0.36047942072120798</v>
      </c>
      <c r="Q359">
        <v>143.00141834600799</v>
      </c>
      <c r="R359">
        <v>-61.5748128890991</v>
      </c>
      <c r="S359">
        <v>19.038160042700099</v>
      </c>
      <c r="T359">
        <f t="shared" si="5"/>
        <v>1.8805987359252538</v>
      </c>
      <c r="U359">
        <v>117.31782880208701</v>
      </c>
      <c r="V359">
        <v>18.967077199369601</v>
      </c>
      <c r="W359">
        <v>-6.4560722318990502E-2</v>
      </c>
      <c r="X359">
        <v>-26.645739328174301</v>
      </c>
      <c r="Y359">
        <v>-138.65987086295999</v>
      </c>
      <c r="Z359">
        <v>-2.4457396679208601</v>
      </c>
      <c r="AA359">
        <v>-28.399999588727901</v>
      </c>
      <c r="AB359">
        <v>94.345142153374795</v>
      </c>
      <c r="AC359">
        <v>106.330857794138</v>
      </c>
      <c r="AD359">
        <v>109.713281526489</v>
      </c>
      <c r="AE359">
        <v>0</v>
      </c>
      <c r="AF359" s="2">
        <v>1</v>
      </c>
      <c r="AG359" s="2">
        <v>0</v>
      </c>
      <c r="AH359" t="s">
        <v>736</v>
      </c>
      <c r="AI359">
        <v>949</v>
      </c>
      <c r="AJ359">
        <v>150100</v>
      </c>
    </row>
    <row r="360" spans="1:36" x14ac:dyDescent="0.45">
      <c r="A360" t="s">
        <v>738</v>
      </c>
      <c r="B360" t="s">
        <v>27</v>
      </c>
      <c r="C360">
        <v>1601</v>
      </c>
      <c r="D360">
        <v>5813</v>
      </c>
      <c r="E360">
        <v>6500</v>
      </c>
      <c r="F360">
        <v>1619</v>
      </c>
      <c r="G360">
        <v>223</v>
      </c>
      <c r="H360">
        <v>952</v>
      </c>
      <c r="I360">
        <v>30</v>
      </c>
      <c r="J360">
        <v>0.27851367599999999</v>
      </c>
      <c r="K360">
        <v>8.4307692000000004E-2</v>
      </c>
      <c r="L360">
        <v>0.125692307</v>
      </c>
      <c r="M360">
        <v>0.34154224999999999</v>
      </c>
      <c r="N360">
        <v>0.46378806099999997</v>
      </c>
      <c r="O360">
        <v>0.80533031099999997</v>
      </c>
      <c r="P360">
        <v>0.34591944008529801</v>
      </c>
      <c r="Q360">
        <v>65.588341485808002</v>
      </c>
      <c r="R360">
        <v>7.59784144163131</v>
      </c>
      <c r="S360">
        <v>26.052145203345098</v>
      </c>
      <c r="T360">
        <f t="shared" si="5"/>
        <v>2.6361321192641509</v>
      </c>
      <c r="U360">
        <v>107.859525588523</v>
      </c>
      <c r="V360">
        <v>2.1749468967318499</v>
      </c>
      <c r="W360">
        <v>-5.2920815685021703</v>
      </c>
      <c r="X360">
        <v>-39.748153460663097</v>
      </c>
      <c r="Y360">
        <v>22.749988973140699</v>
      </c>
      <c r="Z360">
        <v>-1.9481523460562999</v>
      </c>
      <c r="AA360">
        <v>-26.100001208484102</v>
      </c>
      <c r="AB360">
        <v>103.297076219392</v>
      </c>
      <c r="AC360">
        <v>100.345540893492</v>
      </c>
      <c r="AD360">
        <v>107.47333079483499</v>
      </c>
      <c r="AE360">
        <v>0</v>
      </c>
      <c r="AF360" s="2">
        <v>1</v>
      </c>
      <c r="AG360" s="2">
        <v>0</v>
      </c>
      <c r="AH360" t="s">
        <v>738</v>
      </c>
      <c r="AI360">
        <v>527</v>
      </c>
      <c r="AJ360">
        <v>136780</v>
      </c>
    </row>
    <row r="361" spans="1:36" x14ac:dyDescent="0.45">
      <c r="A361" t="s">
        <v>739</v>
      </c>
      <c r="B361" t="s">
        <v>27</v>
      </c>
      <c r="C361">
        <v>1658</v>
      </c>
      <c r="D361">
        <v>5711</v>
      </c>
      <c r="E361">
        <v>6495</v>
      </c>
      <c r="F361">
        <v>1562</v>
      </c>
      <c r="G361">
        <v>164</v>
      </c>
      <c r="H361">
        <v>792</v>
      </c>
      <c r="I361">
        <v>245</v>
      </c>
      <c r="J361">
        <v>0.27350726600000003</v>
      </c>
      <c r="K361">
        <v>0.10269438</v>
      </c>
      <c r="L361">
        <v>0.16366435700000001</v>
      </c>
      <c r="M361">
        <v>0.34890194800000002</v>
      </c>
      <c r="N361">
        <v>0.442829627</v>
      </c>
      <c r="O361">
        <v>0.79173157500000002</v>
      </c>
      <c r="P361">
        <v>0.34986670693895999</v>
      </c>
      <c r="Q361">
        <v>144.88300795925301</v>
      </c>
      <c r="R361">
        <v>26</v>
      </c>
      <c r="S361">
        <v>41.861123750104099</v>
      </c>
      <c r="T361">
        <f t="shared" si="5"/>
        <v>4.0901701130982291</v>
      </c>
      <c r="U361">
        <v>119.90287524246099</v>
      </c>
      <c r="V361">
        <v>17.070946611463999</v>
      </c>
      <c r="W361">
        <v>-4.7315850102806598</v>
      </c>
      <c r="X361">
        <v>23.849364256006002</v>
      </c>
      <c r="Y361">
        <v>19.289548885077199</v>
      </c>
      <c r="Z361">
        <v>23.849364256006002</v>
      </c>
      <c r="AB361">
        <v>104.20599355596801</v>
      </c>
      <c r="AC361">
        <v>105.86527094108</v>
      </c>
      <c r="AD361">
        <v>112.46338476989401</v>
      </c>
      <c r="AE361">
        <v>0</v>
      </c>
      <c r="AF361" s="2">
        <v>1</v>
      </c>
      <c r="AG361" s="2">
        <v>0</v>
      </c>
      <c r="AH361" t="s">
        <v>739</v>
      </c>
      <c r="AI361">
        <v>1013363</v>
      </c>
      <c r="AJ361">
        <v>123653</v>
      </c>
    </row>
    <row r="362" spans="1:36" x14ac:dyDescent="0.45">
      <c r="A362" t="s">
        <v>740</v>
      </c>
      <c r="B362" t="s">
        <v>27</v>
      </c>
      <c r="C362">
        <v>1720</v>
      </c>
      <c r="D362">
        <v>5770</v>
      </c>
      <c r="E362">
        <v>6484</v>
      </c>
      <c r="F362">
        <v>1500</v>
      </c>
      <c r="G362">
        <v>91</v>
      </c>
      <c r="H362">
        <v>626</v>
      </c>
      <c r="I362">
        <v>96</v>
      </c>
      <c r="J362">
        <v>0.25996533700000002</v>
      </c>
      <c r="K362">
        <v>7.7112893000000002E-2</v>
      </c>
      <c r="L362">
        <v>0.12338062900000001</v>
      </c>
      <c r="M362">
        <v>0.32299984300000001</v>
      </c>
      <c r="N362">
        <v>0.36221837000000001</v>
      </c>
      <c r="O362">
        <v>0.68521821299999996</v>
      </c>
      <c r="P362">
        <v>0.30745192333618898</v>
      </c>
      <c r="Q362">
        <v>-131.806803430804</v>
      </c>
      <c r="R362">
        <v>59.3053426742553</v>
      </c>
      <c r="S362">
        <v>21.8296692708122</v>
      </c>
      <c r="T362">
        <f t="shared" si="5"/>
        <v>2.056050245274172</v>
      </c>
      <c r="U362">
        <v>84.363997314170902</v>
      </c>
      <c r="V362">
        <v>-14.9103776421397</v>
      </c>
      <c r="W362">
        <v>0.49605200397959698</v>
      </c>
      <c r="X362">
        <v>-9.3761871992173802</v>
      </c>
      <c r="Y362">
        <v>139.696025580167</v>
      </c>
      <c r="Z362">
        <v>-5.8761870800080898</v>
      </c>
      <c r="AA362">
        <v>-3.90000012516975</v>
      </c>
      <c r="AB362">
        <v>96.366919974402606</v>
      </c>
      <c r="AC362">
        <v>94.879475052154007</v>
      </c>
      <c r="AD362">
        <v>84.964578557250107</v>
      </c>
      <c r="AE362">
        <v>0</v>
      </c>
      <c r="AF362" s="2">
        <v>1</v>
      </c>
      <c r="AG362" s="2">
        <v>0</v>
      </c>
      <c r="AH362" t="s">
        <v>740</v>
      </c>
      <c r="AI362">
        <v>129</v>
      </c>
      <c r="AJ362">
        <v>111234</v>
      </c>
    </row>
    <row r="363" spans="1:36" x14ac:dyDescent="0.45">
      <c r="A363" t="s">
        <v>741</v>
      </c>
      <c r="B363" t="s">
        <v>27</v>
      </c>
      <c r="C363">
        <v>1564</v>
      </c>
      <c r="D363">
        <v>5684</v>
      </c>
      <c r="E363">
        <v>6483</v>
      </c>
      <c r="F363">
        <v>1582</v>
      </c>
      <c r="G363">
        <v>49</v>
      </c>
      <c r="H363">
        <v>811</v>
      </c>
      <c r="I363">
        <v>385</v>
      </c>
      <c r="J363">
        <v>0.27832512300000001</v>
      </c>
      <c r="K363">
        <v>0.105969458</v>
      </c>
      <c r="L363">
        <v>0.106507304</v>
      </c>
      <c r="M363">
        <v>0.36135762100000002</v>
      </c>
      <c r="N363">
        <v>0.38652357399999998</v>
      </c>
      <c r="O363">
        <v>0.74788119500000005</v>
      </c>
      <c r="P363">
        <v>0.359617820469813</v>
      </c>
      <c r="Q363">
        <v>90.589938297343593</v>
      </c>
      <c r="R363">
        <v>-27</v>
      </c>
      <c r="S363">
        <v>29.827730397207599</v>
      </c>
      <c r="T363">
        <f t="shared" si="5"/>
        <v>3.0895730974089712</v>
      </c>
      <c r="U363">
        <v>108.714992473423</v>
      </c>
      <c r="X363">
        <v>17.128025064244799</v>
      </c>
      <c r="Y363">
        <v>-6.41933834552764</v>
      </c>
      <c r="Z363">
        <v>17.128025064244799</v>
      </c>
      <c r="AB363">
        <v>99.057175019045502</v>
      </c>
      <c r="AC363">
        <v>104.23960856113</v>
      </c>
      <c r="AD363">
        <v>102.394293489931</v>
      </c>
      <c r="AE363">
        <v>0</v>
      </c>
      <c r="AF363" s="2">
        <v>1</v>
      </c>
      <c r="AG363" s="2">
        <v>0</v>
      </c>
      <c r="AH363" t="s">
        <v>741</v>
      </c>
      <c r="AI363">
        <v>1002957</v>
      </c>
      <c r="AJ363">
        <v>113023</v>
      </c>
    </row>
    <row r="364" spans="1:36" x14ac:dyDescent="0.45">
      <c r="A364" t="s">
        <v>742</v>
      </c>
      <c r="B364" t="s">
        <v>27</v>
      </c>
      <c r="C364">
        <v>1919</v>
      </c>
      <c r="D364">
        <v>5795</v>
      </c>
      <c r="E364">
        <v>6480</v>
      </c>
      <c r="F364">
        <v>1599</v>
      </c>
      <c r="G364">
        <v>91</v>
      </c>
      <c r="H364">
        <v>580</v>
      </c>
      <c r="I364">
        <v>183</v>
      </c>
      <c r="J364">
        <v>0.27592752300000001</v>
      </c>
      <c r="K364">
        <v>8.7499999999999994E-2</v>
      </c>
      <c r="L364">
        <v>0.13780864100000001</v>
      </c>
      <c r="M364">
        <v>0.34137233500000003</v>
      </c>
      <c r="N364">
        <v>0.38895599600000003</v>
      </c>
      <c r="O364">
        <v>0.73032833100000005</v>
      </c>
      <c r="P364">
        <v>0.32556026243490799</v>
      </c>
      <c r="Q364">
        <v>-32.160544425865801</v>
      </c>
      <c r="R364">
        <v>28</v>
      </c>
      <c r="S364">
        <v>18.071397695914701</v>
      </c>
      <c r="T364">
        <f t="shared" si="5"/>
        <v>1.52556874764887</v>
      </c>
      <c r="U364">
        <v>95.787150040595407</v>
      </c>
      <c r="V364">
        <v>0.45392487198114301</v>
      </c>
      <c r="W364">
        <v>-0.84026069664146996</v>
      </c>
      <c r="X364">
        <v>-3.81340074384934</v>
      </c>
      <c r="Y364">
        <v>-3.7638177350163402</v>
      </c>
      <c r="Z364">
        <v>-3.81340074384934</v>
      </c>
      <c r="AB364">
        <v>103.130134105739</v>
      </c>
      <c r="AC364">
        <v>101.257049162041</v>
      </c>
      <c r="AD364">
        <v>93.832101158441205</v>
      </c>
      <c r="AE364">
        <v>0</v>
      </c>
      <c r="AF364" s="2">
        <v>1</v>
      </c>
      <c r="AG364" s="2">
        <v>0</v>
      </c>
      <c r="AH364" t="s">
        <v>742</v>
      </c>
      <c r="AI364">
        <v>1008160</v>
      </c>
      <c r="AJ364">
        <v>118363</v>
      </c>
    </row>
    <row r="365" spans="1:36" x14ac:dyDescent="0.45">
      <c r="A365" t="s">
        <v>743</v>
      </c>
      <c r="B365" t="s">
        <v>130</v>
      </c>
      <c r="C365">
        <v>1399</v>
      </c>
      <c r="D365">
        <v>5640</v>
      </c>
      <c r="E365">
        <v>6478</v>
      </c>
      <c r="F365">
        <v>1680</v>
      </c>
      <c r="G365">
        <v>87</v>
      </c>
      <c r="H365">
        <v>618</v>
      </c>
      <c r="I365">
        <v>100</v>
      </c>
      <c r="J365">
        <v>0.29787234000000001</v>
      </c>
      <c r="K365">
        <v>0.115776474</v>
      </c>
      <c r="L365">
        <v>8.8144489000000006E-2</v>
      </c>
      <c r="M365">
        <v>0.383273633</v>
      </c>
      <c r="N365">
        <v>0.41897163100000001</v>
      </c>
      <c r="O365">
        <v>0.80224526399999996</v>
      </c>
      <c r="P365">
        <v>0.37703823495590599</v>
      </c>
      <c r="Q365">
        <v>97.911132369873698</v>
      </c>
      <c r="R365">
        <v>37</v>
      </c>
      <c r="S365">
        <v>34.5726226932427</v>
      </c>
      <c r="T365">
        <f t="shared" si="5"/>
        <v>4.0034059158722783</v>
      </c>
      <c r="U365">
        <v>111.87128144458801</v>
      </c>
      <c r="X365">
        <v>-8.1154621150344592</v>
      </c>
      <c r="Y365">
        <v>27.141975998878401</v>
      </c>
      <c r="Z365">
        <v>-8.1154621150344592</v>
      </c>
      <c r="AB365">
        <v>110.491632407643</v>
      </c>
      <c r="AC365">
        <v>109.363414336594</v>
      </c>
      <c r="AD365">
        <v>106.670141259999</v>
      </c>
      <c r="AE365">
        <v>0</v>
      </c>
      <c r="AF365" s="2">
        <v>1</v>
      </c>
      <c r="AG365" s="2">
        <v>0</v>
      </c>
      <c r="AH365" t="s">
        <v>743</v>
      </c>
      <c r="AI365">
        <v>1003310</v>
      </c>
      <c r="AJ365">
        <v>113375</v>
      </c>
    </row>
    <row r="366" spans="1:36" x14ac:dyDescent="0.45">
      <c r="A366" t="s">
        <v>744</v>
      </c>
      <c r="B366" t="s">
        <v>27</v>
      </c>
      <c r="C366">
        <v>1645</v>
      </c>
      <c r="D366">
        <v>5974</v>
      </c>
      <c r="E366">
        <v>6476</v>
      </c>
      <c r="F366">
        <v>1608</v>
      </c>
      <c r="G366">
        <v>149</v>
      </c>
      <c r="H366">
        <v>824</v>
      </c>
      <c r="I366">
        <v>64</v>
      </c>
      <c r="J366">
        <v>0.26916638700000001</v>
      </c>
      <c r="K366">
        <v>5.9759109999999997E-2</v>
      </c>
      <c r="L366">
        <v>0.15518838700000001</v>
      </c>
      <c r="M366">
        <v>0.31451113800000002</v>
      </c>
      <c r="N366">
        <v>0.40291262100000003</v>
      </c>
      <c r="O366">
        <v>0.71742375899999999</v>
      </c>
      <c r="P366">
        <v>0.31737583239761502</v>
      </c>
      <c r="Q366">
        <v>-8.5936234829312497</v>
      </c>
      <c r="R366">
        <v>-50</v>
      </c>
      <c r="S366">
        <v>13.7631376373532</v>
      </c>
      <c r="T366">
        <f t="shared" si="5"/>
        <v>1.3553971411861512</v>
      </c>
      <c r="U366">
        <v>99.156084574002094</v>
      </c>
      <c r="V366">
        <v>8.6454053819179499</v>
      </c>
      <c r="W366">
        <v>5.24785777341092</v>
      </c>
      <c r="X366">
        <v>-10.5485103448445</v>
      </c>
      <c r="Y366">
        <v>-62.531216546893098</v>
      </c>
      <c r="Z366">
        <v>-10.5485103448445</v>
      </c>
      <c r="AB366">
        <v>102.906662375952</v>
      </c>
      <c r="AC366">
        <v>95.793898476466794</v>
      </c>
      <c r="AD366">
        <v>103.702052565721</v>
      </c>
      <c r="AE366">
        <v>0</v>
      </c>
      <c r="AF366" s="2">
        <v>1</v>
      </c>
      <c r="AG366" s="2">
        <v>0</v>
      </c>
      <c r="AH366" t="s">
        <v>744</v>
      </c>
      <c r="AI366">
        <v>1001472</v>
      </c>
      <c r="AJ366">
        <v>111511</v>
      </c>
    </row>
    <row r="367" spans="1:36" x14ac:dyDescent="0.45">
      <c r="A367" t="s">
        <v>745</v>
      </c>
      <c r="B367" t="s">
        <v>27</v>
      </c>
      <c r="C367">
        <v>1589</v>
      </c>
      <c r="D367">
        <v>5805</v>
      </c>
      <c r="E367">
        <v>6476</v>
      </c>
      <c r="F367">
        <v>1526</v>
      </c>
      <c r="G367">
        <v>32</v>
      </c>
      <c r="H367">
        <v>715</v>
      </c>
      <c r="I367">
        <v>177</v>
      </c>
      <c r="J367">
        <v>0.26287683000000001</v>
      </c>
      <c r="K367">
        <v>6.0376775000000001E-2</v>
      </c>
      <c r="L367">
        <v>7.7673223999999999E-2</v>
      </c>
      <c r="M367">
        <v>0.31437269600000001</v>
      </c>
      <c r="N367">
        <v>0.356589147</v>
      </c>
      <c r="O367">
        <v>0.67096184299999995</v>
      </c>
      <c r="P367">
        <v>0.32352202948307501</v>
      </c>
      <c r="Q367">
        <v>-41.039519642828502</v>
      </c>
      <c r="R367">
        <v>32</v>
      </c>
      <c r="S367">
        <v>20.288805148247199</v>
      </c>
      <c r="T367">
        <f t="shared" si="5"/>
        <v>2.0684621988773104</v>
      </c>
      <c r="U367">
        <v>94.540698490587801</v>
      </c>
      <c r="X367">
        <v>-2.51310688978992</v>
      </c>
      <c r="Y367">
        <v>19.873622167855501</v>
      </c>
      <c r="Z367">
        <v>-2.51310688978992</v>
      </c>
      <c r="AB367">
        <v>99.281426199200695</v>
      </c>
      <c r="AC367">
        <v>95.562114898825797</v>
      </c>
      <c r="AD367">
        <v>100.689232974444</v>
      </c>
      <c r="AE367">
        <v>0</v>
      </c>
      <c r="AF367" s="2">
        <v>1</v>
      </c>
      <c r="AG367" s="2">
        <v>0</v>
      </c>
      <c r="AH367" t="s">
        <v>745</v>
      </c>
      <c r="AI367">
        <v>1008885</v>
      </c>
      <c r="AJ367">
        <v>119085</v>
      </c>
    </row>
    <row r="368" spans="1:36" x14ac:dyDescent="0.45">
      <c r="A368" t="s">
        <v>197</v>
      </c>
      <c r="B368" t="s">
        <v>27</v>
      </c>
      <c r="C368">
        <v>1718</v>
      </c>
      <c r="D368">
        <v>5929</v>
      </c>
      <c r="E368">
        <v>6470</v>
      </c>
      <c r="F368">
        <v>1766</v>
      </c>
      <c r="G368">
        <v>279</v>
      </c>
      <c r="H368">
        <v>1028</v>
      </c>
      <c r="I368">
        <v>20</v>
      </c>
      <c r="J368">
        <v>0.29785798600000002</v>
      </c>
      <c r="K368">
        <v>7.6043276000000007E-2</v>
      </c>
      <c r="L368">
        <v>5.6414219000000002E-2</v>
      </c>
      <c r="M368">
        <v>0.35271377700000001</v>
      </c>
      <c r="N368">
        <v>0.497723056</v>
      </c>
      <c r="O368">
        <v>0.85043683299999995</v>
      </c>
      <c r="P368">
        <v>0.37738752484377502</v>
      </c>
      <c r="Q368">
        <v>161.46338008440301</v>
      </c>
      <c r="R368">
        <v>-17</v>
      </c>
      <c r="S368">
        <v>27.179867661208299</v>
      </c>
      <c r="T368">
        <f t="shared" si="5"/>
        <v>2.5629444476808758</v>
      </c>
      <c r="U368">
        <v>119.871364388245</v>
      </c>
      <c r="X368">
        <v>2.9871270090807198</v>
      </c>
      <c r="Y368">
        <v>-101.893893174827</v>
      </c>
      <c r="Z368">
        <v>2.9871270090807198</v>
      </c>
      <c r="AB368">
        <v>111.10130674893</v>
      </c>
      <c r="AC368">
        <v>103.73834543658</v>
      </c>
      <c r="AD368">
        <v>120.45546976647699</v>
      </c>
      <c r="AE368">
        <v>0</v>
      </c>
      <c r="AF368" s="2">
        <v>1</v>
      </c>
      <c r="AG368" s="2">
        <v>0</v>
      </c>
      <c r="AH368" t="s">
        <v>197</v>
      </c>
      <c r="AI368">
        <v>1007020</v>
      </c>
      <c r="AJ368">
        <v>117172</v>
      </c>
    </row>
    <row r="369" spans="1:36" x14ac:dyDescent="0.45">
      <c r="A369" t="s">
        <v>746</v>
      </c>
      <c r="B369" t="s">
        <v>27</v>
      </c>
      <c r="C369">
        <v>1627</v>
      </c>
      <c r="D369">
        <v>6046</v>
      </c>
      <c r="E369">
        <v>6461</v>
      </c>
      <c r="F369">
        <v>1716</v>
      </c>
      <c r="G369">
        <v>126</v>
      </c>
      <c r="H369">
        <v>658</v>
      </c>
      <c r="I369">
        <v>45</v>
      </c>
      <c r="J369">
        <v>0.28382401499999999</v>
      </c>
      <c r="K369">
        <v>4.3182168999999999E-2</v>
      </c>
      <c r="L369">
        <v>3.8229376000000002E-2</v>
      </c>
      <c r="M369">
        <v>0.31465247299999999</v>
      </c>
      <c r="N369">
        <v>0.41051935099999998</v>
      </c>
      <c r="O369">
        <v>0.72517182400000002</v>
      </c>
      <c r="P369">
        <v>0.32098390130605398</v>
      </c>
      <c r="Q369">
        <v>-45.257417751132202</v>
      </c>
      <c r="R369">
        <v>68</v>
      </c>
      <c r="S369">
        <v>14.7171731491836</v>
      </c>
      <c r="T369">
        <f t="shared" si="5"/>
        <v>1.4653854026845379</v>
      </c>
      <c r="U369">
        <v>94.047877955114501</v>
      </c>
      <c r="X369">
        <v>-2.17154238938019</v>
      </c>
      <c r="Y369">
        <v>-1.8300834298133799</v>
      </c>
      <c r="Z369">
        <v>-2.17154238938019</v>
      </c>
      <c r="AB369">
        <v>108.219372365347</v>
      </c>
      <c r="AC369">
        <v>93.777489896186594</v>
      </c>
      <c r="AD369">
        <v>102.671638575217</v>
      </c>
      <c r="AE369">
        <v>0</v>
      </c>
      <c r="AF369" s="2">
        <v>1</v>
      </c>
      <c r="AG369" s="2">
        <v>0</v>
      </c>
      <c r="AH369" t="s">
        <v>746</v>
      </c>
      <c r="AI369">
        <v>1010506</v>
      </c>
      <c r="AJ369">
        <v>120730</v>
      </c>
    </row>
    <row r="370" spans="1:36" x14ac:dyDescent="0.45">
      <c r="A370" t="s">
        <v>747</v>
      </c>
      <c r="B370" t="s">
        <v>27</v>
      </c>
      <c r="C370">
        <v>1755</v>
      </c>
      <c r="D370">
        <v>5829</v>
      </c>
      <c r="E370">
        <v>6458</v>
      </c>
      <c r="F370">
        <v>1619</v>
      </c>
      <c r="G370">
        <v>130</v>
      </c>
      <c r="H370">
        <v>745</v>
      </c>
      <c r="I370">
        <v>79</v>
      </c>
      <c r="J370">
        <v>0.27774918500000001</v>
      </c>
      <c r="K370">
        <v>7.7423350000000002E-2</v>
      </c>
      <c r="L370">
        <v>0.110870238</v>
      </c>
      <c r="M370">
        <v>0.334319066</v>
      </c>
      <c r="N370">
        <v>0.41207754299999999</v>
      </c>
      <c r="O370">
        <v>0.74639660900000004</v>
      </c>
      <c r="P370">
        <v>0.33472937251131502</v>
      </c>
      <c r="Q370">
        <v>48.813728856387101</v>
      </c>
      <c r="R370">
        <v>-97</v>
      </c>
      <c r="S370">
        <v>12.112490576427399</v>
      </c>
      <c r="T370">
        <f t="shared" si="5"/>
        <v>1.1180760532086829</v>
      </c>
      <c r="U370">
        <v>106.766399329793</v>
      </c>
      <c r="V370">
        <v>9.3153680413961393</v>
      </c>
      <c r="W370">
        <v>2.4483227959724601</v>
      </c>
      <c r="X370">
        <v>-6.7415938927442696</v>
      </c>
      <c r="Y370">
        <v>-142.16335922479601</v>
      </c>
      <c r="Z370">
        <v>-6.7415938927442696</v>
      </c>
      <c r="AB370">
        <v>106.27231726601801</v>
      </c>
      <c r="AC370">
        <v>102.289165578881</v>
      </c>
      <c r="AD370">
        <v>106.442614827293</v>
      </c>
      <c r="AE370">
        <v>0</v>
      </c>
      <c r="AF370" s="2">
        <v>1</v>
      </c>
      <c r="AG370" s="2">
        <v>0</v>
      </c>
      <c r="AH370" t="s">
        <v>747</v>
      </c>
      <c r="AI370">
        <v>1009853</v>
      </c>
      <c r="AJ370">
        <v>120069</v>
      </c>
    </row>
    <row r="371" spans="1:36" x14ac:dyDescent="0.45">
      <c r="A371" t="s">
        <v>748</v>
      </c>
      <c r="B371" t="s">
        <v>27</v>
      </c>
      <c r="C371">
        <v>1689</v>
      </c>
      <c r="D371">
        <v>5536</v>
      </c>
      <c r="E371">
        <v>6449</v>
      </c>
      <c r="F371">
        <v>1443</v>
      </c>
      <c r="G371">
        <v>240</v>
      </c>
      <c r="H371">
        <v>882</v>
      </c>
      <c r="I371">
        <v>16</v>
      </c>
      <c r="J371">
        <v>0.26065751399999998</v>
      </c>
      <c r="K371">
        <v>0.12885718700000001</v>
      </c>
      <c r="L371">
        <v>0.17599627800000001</v>
      </c>
      <c r="M371">
        <v>0.35515903799999998</v>
      </c>
      <c r="N371">
        <v>0.43948699400000002</v>
      </c>
      <c r="O371">
        <v>0.79464603199999995</v>
      </c>
      <c r="P371">
        <v>0.35691251163385501</v>
      </c>
      <c r="Q371">
        <v>155.82135243525801</v>
      </c>
      <c r="R371">
        <v>-104</v>
      </c>
      <c r="S371">
        <v>18.240107089093001</v>
      </c>
      <c r="T371">
        <f t="shared" si="5"/>
        <v>1.7494951737318332</v>
      </c>
      <c r="U371">
        <v>121.360269300203</v>
      </c>
      <c r="V371">
        <v>16.479395426809699</v>
      </c>
      <c r="W371">
        <v>-2.6877697694271099</v>
      </c>
      <c r="X371">
        <v>-4.6828137123957196</v>
      </c>
      <c r="Y371">
        <v>-192.061436668038</v>
      </c>
      <c r="Z371">
        <v>-4.6828137123957196</v>
      </c>
      <c r="AB371">
        <v>99.710725818326495</v>
      </c>
      <c r="AC371">
        <v>108.38119266790299</v>
      </c>
      <c r="AD371">
        <v>113.980847144131</v>
      </c>
      <c r="AE371">
        <v>0</v>
      </c>
      <c r="AF371" s="2">
        <v>1</v>
      </c>
      <c r="AG371" s="2">
        <v>0</v>
      </c>
      <c r="AH371" t="s">
        <v>748</v>
      </c>
      <c r="AI371">
        <v>1001731</v>
      </c>
      <c r="AJ371">
        <v>111773</v>
      </c>
    </row>
    <row r="372" spans="1:36" x14ac:dyDescent="0.45">
      <c r="A372" t="s">
        <v>749</v>
      </c>
      <c r="B372" t="s">
        <v>27</v>
      </c>
      <c r="C372">
        <v>1620</v>
      </c>
      <c r="D372">
        <v>5447</v>
      </c>
      <c r="E372">
        <v>6447</v>
      </c>
      <c r="F372">
        <v>1379</v>
      </c>
      <c r="G372">
        <v>255</v>
      </c>
      <c r="H372">
        <v>879</v>
      </c>
      <c r="I372">
        <v>20</v>
      </c>
      <c r="J372">
        <v>0.25316687999999998</v>
      </c>
      <c r="K372">
        <v>0.13665270600000001</v>
      </c>
      <c r="L372">
        <v>0.12563983200000001</v>
      </c>
      <c r="M372">
        <v>0.35969546299999999</v>
      </c>
      <c r="N372">
        <v>0.439324398</v>
      </c>
      <c r="O372">
        <v>0.799019861</v>
      </c>
      <c r="P372">
        <v>0.35863239551419102</v>
      </c>
      <c r="Q372">
        <v>163.526979273112</v>
      </c>
      <c r="R372">
        <v>-24</v>
      </c>
      <c r="S372">
        <v>26.9047140715446</v>
      </c>
      <c r="T372">
        <f t="shared" si="5"/>
        <v>2.69047140715446</v>
      </c>
      <c r="U372">
        <v>123.154981758502</v>
      </c>
      <c r="V372">
        <v>10.577099196612799</v>
      </c>
      <c r="W372">
        <v>-4.5258234471248304</v>
      </c>
      <c r="X372">
        <v>-0.51804171821277101</v>
      </c>
      <c r="Y372">
        <v>-120.45173241198</v>
      </c>
      <c r="Z372">
        <v>-0.51804171821277101</v>
      </c>
      <c r="AB372">
        <v>97.360025212322796</v>
      </c>
      <c r="AC372">
        <v>110.255780713148</v>
      </c>
      <c r="AD372">
        <v>114.81535044264901</v>
      </c>
      <c r="AE372">
        <v>0</v>
      </c>
      <c r="AF372" s="2">
        <v>1</v>
      </c>
      <c r="AG372" s="2">
        <v>0</v>
      </c>
      <c r="AH372" t="s">
        <v>749</v>
      </c>
      <c r="AI372">
        <v>1008289</v>
      </c>
      <c r="AJ372">
        <v>118480</v>
      </c>
    </row>
    <row r="373" spans="1:36" x14ac:dyDescent="0.45">
      <c r="A373" t="s">
        <v>750</v>
      </c>
      <c r="B373" t="s">
        <v>27</v>
      </c>
      <c r="C373">
        <v>1623</v>
      </c>
      <c r="D373">
        <v>5644</v>
      </c>
      <c r="E373">
        <v>6446</v>
      </c>
      <c r="F373">
        <v>1691</v>
      </c>
      <c r="G373">
        <v>19</v>
      </c>
      <c r="H373">
        <v>591</v>
      </c>
      <c r="I373">
        <v>37</v>
      </c>
      <c r="J373">
        <v>0.29961020500000002</v>
      </c>
      <c r="K373">
        <v>0.103785293</v>
      </c>
      <c r="L373">
        <v>5.1039403999999997E-2</v>
      </c>
      <c r="M373">
        <v>0.37580619700000001</v>
      </c>
      <c r="N373">
        <v>0.37827781700000002</v>
      </c>
      <c r="O373">
        <v>0.75408401400000002</v>
      </c>
      <c r="P373">
        <v>0.35104638198229199</v>
      </c>
      <c r="Q373">
        <v>12.201985445443601</v>
      </c>
      <c r="R373">
        <v>17</v>
      </c>
      <c r="S373">
        <v>23.940720521798401</v>
      </c>
      <c r="T373">
        <f t="shared" si="5"/>
        <v>2.3896467803643504</v>
      </c>
      <c r="U373">
        <v>101.331709162134</v>
      </c>
      <c r="X373">
        <v>-1.6938135534292</v>
      </c>
      <c r="Y373">
        <v>13.527050156146201</v>
      </c>
      <c r="Z373">
        <v>-1.6938135534292</v>
      </c>
      <c r="AB373">
        <v>112.09707819141499</v>
      </c>
      <c r="AC373">
        <v>108.358823030579</v>
      </c>
      <c r="AD373">
        <v>95.395994475007399</v>
      </c>
      <c r="AE373">
        <v>0</v>
      </c>
      <c r="AF373" s="2">
        <v>1</v>
      </c>
      <c r="AG373" s="2">
        <v>0</v>
      </c>
      <c r="AH373" t="s">
        <v>750</v>
      </c>
      <c r="AI373">
        <v>1004856</v>
      </c>
      <c r="AJ373">
        <v>114952</v>
      </c>
    </row>
    <row r="374" spans="1:36" x14ac:dyDescent="0.45">
      <c r="A374" t="s">
        <v>751</v>
      </c>
      <c r="B374" t="s">
        <v>27</v>
      </c>
      <c r="C374">
        <v>1638</v>
      </c>
      <c r="D374">
        <v>5782</v>
      </c>
      <c r="E374">
        <v>6426</v>
      </c>
      <c r="F374">
        <v>1580</v>
      </c>
      <c r="G374">
        <v>61</v>
      </c>
      <c r="H374">
        <v>733</v>
      </c>
      <c r="I374">
        <v>272</v>
      </c>
      <c r="J374">
        <v>0.273261847</v>
      </c>
      <c r="K374">
        <v>7.0650482000000001E-2</v>
      </c>
      <c r="L374">
        <v>9.5998682000000002E-2</v>
      </c>
      <c r="M374">
        <v>0.33089171899999997</v>
      </c>
      <c r="N374">
        <v>0.38343133800000001</v>
      </c>
      <c r="O374">
        <v>0.71432305699999998</v>
      </c>
      <c r="P374">
        <v>0.34431878654820097</v>
      </c>
      <c r="Q374">
        <v>71.9757728260428</v>
      </c>
      <c r="R374">
        <v>-9</v>
      </c>
      <c r="S374">
        <v>25.7437686287983</v>
      </c>
      <c r="T374">
        <f t="shared" si="5"/>
        <v>2.5460870072437878</v>
      </c>
      <c r="U374">
        <v>109.679355355393</v>
      </c>
      <c r="X374">
        <v>17.2081383216427</v>
      </c>
      <c r="Y374">
        <v>-59.426968012004998</v>
      </c>
      <c r="Z374">
        <v>17.2081383216427</v>
      </c>
      <c r="AB374">
        <v>103.70179192656001</v>
      </c>
      <c r="AC374">
        <v>101.031864117034</v>
      </c>
      <c r="AD374">
        <v>108.970840297883</v>
      </c>
      <c r="AE374">
        <v>0</v>
      </c>
      <c r="AF374" s="2">
        <v>1</v>
      </c>
      <c r="AG374" s="2">
        <v>0</v>
      </c>
      <c r="AH374" t="s">
        <v>751</v>
      </c>
      <c r="AI374">
        <v>1008783</v>
      </c>
      <c r="AJ374">
        <v>118971</v>
      </c>
    </row>
    <row r="375" spans="1:36" x14ac:dyDescent="0.45">
      <c r="A375" t="s">
        <v>752</v>
      </c>
      <c r="B375" t="s">
        <v>27</v>
      </c>
      <c r="C375">
        <v>1842</v>
      </c>
      <c r="D375">
        <v>5307</v>
      </c>
      <c r="E375">
        <v>6423</v>
      </c>
      <c r="F375">
        <v>1506</v>
      </c>
      <c r="G375">
        <v>59</v>
      </c>
      <c r="H375">
        <v>710</v>
      </c>
      <c r="I375">
        <v>121</v>
      </c>
      <c r="J375">
        <v>0.28377614400000001</v>
      </c>
      <c r="K375">
        <v>0.13218122299999999</v>
      </c>
      <c r="L375">
        <v>8.9210649000000003E-2</v>
      </c>
      <c r="M375">
        <v>0.39310234700000002</v>
      </c>
      <c r="N375">
        <v>0.40079140699999999</v>
      </c>
      <c r="O375">
        <v>0.79389375399999995</v>
      </c>
      <c r="P375">
        <v>0.38079878971939402</v>
      </c>
      <c r="Q375">
        <v>153.627567713677</v>
      </c>
      <c r="R375">
        <v>-21</v>
      </c>
      <c r="S375">
        <v>40.965101254909499</v>
      </c>
      <c r="T375">
        <f t="shared" si="5"/>
        <v>3.6027939214415516</v>
      </c>
      <c r="U375">
        <v>119.76804201836001</v>
      </c>
      <c r="X375">
        <v>-8.3508908723015303</v>
      </c>
      <c r="Y375">
        <v>18.586418747901899</v>
      </c>
      <c r="Z375">
        <v>-8.3508908723015303</v>
      </c>
      <c r="AB375">
        <v>101.319108746041</v>
      </c>
      <c r="AC375">
        <v>112.502874600382</v>
      </c>
      <c r="AD375">
        <v>105.060100242308</v>
      </c>
      <c r="AE375">
        <v>0</v>
      </c>
      <c r="AF375" s="2">
        <v>1</v>
      </c>
      <c r="AG375" s="2">
        <v>0</v>
      </c>
      <c r="AH375" t="s">
        <v>752</v>
      </c>
      <c r="AI375">
        <v>1011521</v>
      </c>
      <c r="AJ375">
        <v>121771</v>
      </c>
    </row>
    <row r="376" spans="1:36" x14ac:dyDescent="0.45">
      <c r="A376" t="s">
        <v>754</v>
      </c>
      <c r="B376" t="s">
        <v>27</v>
      </c>
      <c r="C376">
        <v>1650</v>
      </c>
      <c r="D376">
        <v>5888</v>
      </c>
      <c r="E376">
        <v>6418</v>
      </c>
      <c r="F376">
        <v>1591</v>
      </c>
      <c r="G376">
        <v>214</v>
      </c>
      <c r="H376">
        <v>887</v>
      </c>
      <c r="I376">
        <v>31</v>
      </c>
      <c r="J376">
        <v>0.270210597</v>
      </c>
      <c r="K376">
        <v>5.0015581000000003E-2</v>
      </c>
      <c r="L376">
        <v>0.171860392</v>
      </c>
      <c r="M376">
        <v>0.32140625</v>
      </c>
      <c r="N376">
        <v>0.43953804299999999</v>
      </c>
      <c r="O376">
        <v>0.76094429299999999</v>
      </c>
      <c r="P376">
        <v>0.32991520684779702</v>
      </c>
      <c r="Q376">
        <v>-19.591653753114599</v>
      </c>
      <c r="R376">
        <v>-56.670982241630497</v>
      </c>
      <c r="S376">
        <v>2.9271016887073902</v>
      </c>
      <c r="T376">
        <f t="shared" si="5"/>
        <v>0.28738816580036192</v>
      </c>
      <c r="U376">
        <v>97.679718125963007</v>
      </c>
      <c r="V376">
        <v>-0.50660025328397695</v>
      </c>
      <c r="W376">
        <v>-2.5571016628776699</v>
      </c>
      <c r="X376">
        <v>-32.447023679662301</v>
      </c>
      <c r="Y376">
        <v>-133.30737936496701</v>
      </c>
      <c r="Z376">
        <v>-6.9470236796623697</v>
      </c>
      <c r="AA376">
        <v>-15.3999998196959</v>
      </c>
      <c r="AB376">
        <v>100.42372528678101</v>
      </c>
      <c r="AC376">
        <v>94.842233720298395</v>
      </c>
      <c r="AD376">
        <v>102.90806204912001</v>
      </c>
      <c r="AE376">
        <v>0</v>
      </c>
      <c r="AF376" s="2">
        <v>1</v>
      </c>
      <c r="AG376" s="2">
        <v>0</v>
      </c>
      <c r="AH376" t="s">
        <v>754</v>
      </c>
      <c r="AI376">
        <v>57</v>
      </c>
      <c r="AJ376">
        <v>115229</v>
      </c>
    </row>
    <row r="377" spans="1:36" x14ac:dyDescent="0.45">
      <c r="A377" t="s">
        <v>755</v>
      </c>
      <c r="B377" t="s">
        <v>27</v>
      </c>
      <c r="C377">
        <v>1677</v>
      </c>
      <c r="D377">
        <v>5546</v>
      </c>
      <c r="E377">
        <v>6418</v>
      </c>
      <c r="F377">
        <v>1484</v>
      </c>
      <c r="G377">
        <v>235</v>
      </c>
      <c r="H377">
        <v>948</v>
      </c>
      <c r="I377">
        <v>27</v>
      </c>
      <c r="J377">
        <v>0.26758023800000003</v>
      </c>
      <c r="K377">
        <v>0.124649423</v>
      </c>
      <c r="L377">
        <v>0.12901215299999999</v>
      </c>
      <c r="M377">
        <v>0.365114098</v>
      </c>
      <c r="N377">
        <v>0.465380454</v>
      </c>
      <c r="O377">
        <v>0.830494552</v>
      </c>
      <c r="P377">
        <v>0.38691671351486101</v>
      </c>
      <c r="Q377">
        <v>236.298991053766</v>
      </c>
      <c r="R377">
        <v>14</v>
      </c>
      <c r="S377">
        <v>40.518559724830801</v>
      </c>
      <c r="T377">
        <f t="shared" si="5"/>
        <v>3.9141363598226535</v>
      </c>
      <c r="U377">
        <v>130.767043885417</v>
      </c>
      <c r="X377">
        <v>0.39866219926625401</v>
      </c>
      <c r="Y377">
        <v>-50.185183968394902</v>
      </c>
      <c r="Z377">
        <v>0.39866219926625401</v>
      </c>
      <c r="AB377">
        <v>100.00854610819501</v>
      </c>
      <c r="AC377">
        <v>107.94134719913301</v>
      </c>
      <c r="AD377">
        <v>122.23408733412499</v>
      </c>
      <c r="AE377">
        <v>0</v>
      </c>
      <c r="AF377" s="2">
        <v>1</v>
      </c>
      <c r="AG377" s="2">
        <v>0</v>
      </c>
      <c r="AH377" t="s">
        <v>755</v>
      </c>
      <c r="AI377">
        <v>1009554</v>
      </c>
      <c r="AJ377">
        <v>119774</v>
      </c>
    </row>
    <row r="378" spans="1:36" x14ac:dyDescent="0.45">
      <c r="A378" t="s">
        <v>756</v>
      </c>
      <c r="B378" t="s">
        <v>27</v>
      </c>
      <c r="C378">
        <v>1478</v>
      </c>
      <c r="D378">
        <v>5930</v>
      </c>
      <c r="E378">
        <v>6415</v>
      </c>
      <c r="F378">
        <v>1591</v>
      </c>
      <c r="G378">
        <v>38</v>
      </c>
      <c r="H378">
        <v>531</v>
      </c>
      <c r="I378">
        <v>97</v>
      </c>
      <c r="J378">
        <v>0.26829679499999998</v>
      </c>
      <c r="K378">
        <v>4.5050661999999998E-2</v>
      </c>
      <c r="L378">
        <v>4.0062353000000002E-2</v>
      </c>
      <c r="M378">
        <v>0.30330764199999999</v>
      </c>
      <c r="N378">
        <v>0.35244519299999999</v>
      </c>
      <c r="O378">
        <v>0.65575283500000003</v>
      </c>
      <c r="P378">
        <v>0.30337891682226298</v>
      </c>
      <c r="Q378">
        <v>-227.03019824932301</v>
      </c>
      <c r="R378">
        <v>130</v>
      </c>
      <c r="S378">
        <v>17.656135131803801</v>
      </c>
      <c r="T378">
        <f t="shared" si="5"/>
        <v>1.9352462052450716</v>
      </c>
      <c r="U378">
        <v>74.5600369379829</v>
      </c>
      <c r="X378">
        <v>3.7584459363715701</v>
      </c>
      <c r="Y378">
        <v>174.96913456916801</v>
      </c>
      <c r="Z378">
        <v>3.7584459363715701</v>
      </c>
      <c r="AB378">
        <v>92.224915218832905</v>
      </c>
      <c r="AC378">
        <v>86.944525865670002</v>
      </c>
      <c r="AD378">
        <v>85.361631847183602</v>
      </c>
      <c r="AE378">
        <v>0</v>
      </c>
      <c r="AF378" s="2">
        <v>1</v>
      </c>
      <c r="AG378" s="2">
        <v>0</v>
      </c>
      <c r="AH378" t="s">
        <v>756</v>
      </c>
      <c r="AI378">
        <v>1002780</v>
      </c>
      <c r="AJ378">
        <v>112839</v>
      </c>
    </row>
    <row r="379" spans="1:36" x14ac:dyDescent="0.45">
      <c r="A379" t="s">
        <v>757</v>
      </c>
      <c r="B379" t="s">
        <v>27</v>
      </c>
      <c r="C379">
        <v>1665</v>
      </c>
      <c r="D379">
        <v>5699</v>
      </c>
      <c r="E379">
        <v>6414</v>
      </c>
      <c r="F379">
        <v>1440</v>
      </c>
      <c r="G379">
        <v>25</v>
      </c>
      <c r="H379">
        <v>620</v>
      </c>
      <c r="I379">
        <v>185</v>
      </c>
      <c r="J379">
        <v>0.252675908</v>
      </c>
      <c r="K379">
        <v>6.4702212999999995E-2</v>
      </c>
      <c r="L379">
        <v>7.4416259999999998E-2</v>
      </c>
      <c r="M379">
        <v>0.30759226099999998</v>
      </c>
      <c r="N379">
        <v>0.33655027100000001</v>
      </c>
      <c r="O379">
        <v>0.64414253200000005</v>
      </c>
      <c r="P379">
        <v>0.308889730764276</v>
      </c>
      <c r="Q379">
        <v>-138.86647951163599</v>
      </c>
      <c r="R379">
        <v>-6</v>
      </c>
      <c r="S379">
        <v>7.1056685932489403</v>
      </c>
      <c r="T379">
        <f t="shared" si="5"/>
        <v>0.69136234961341037</v>
      </c>
      <c r="U379">
        <v>81.759562080094</v>
      </c>
      <c r="X379">
        <v>-1.18708450125996</v>
      </c>
      <c r="Y379">
        <v>-8.2530866116285306</v>
      </c>
      <c r="Z379">
        <v>-1.18708450125996</v>
      </c>
      <c r="AB379">
        <v>92.2146195326373</v>
      </c>
      <c r="AC379">
        <v>89.321335007690905</v>
      </c>
      <c r="AD379">
        <v>91.563821119942105</v>
      </c>
      <c r="AE379">
        <v>0</v>
      </c>
      <c r="AF379" s="2">
        <v>1</v>
      </c>
      <c r="AG379" s="2">
        <v>0</v>
      </c>
      <c r="AH379" t="s">
        <v>757</v>
      </c>
      <c r="AI379">
        <v>1011791</v>
      </c>
      <c r="AJ379">
        <v>122048</v>
      </c>
    </row>
    <row r="380" spans="1:36" x14ac:dyDescent="0.45">
      <c r="A380" t="s">
        <v>758</v>
      </c>
      <c r="B380" t="s">
        <v>27</v>
      </c>
      <c r="C380">
        <v>1512</v>
      </c>
      <c r="D380">
        <v>5532</v>
      </c>
      <c r="E380">
        <v>6410</v>
      </c>
      <c r="F380">
        <v>1620</v>
      </c>
      <c r="G380">
        <v>328</v>
      </c>
      <c r="H380">
        <v>1064</v>
      </c>
      <c r="I380">
        <v>30</v>
      </c>
      <c r="J380">
        <v>0.29284164800000001</v>
      </c>
      <c r="K380">
        <v>0.113104524</v>
      </c>
      <c r="L380">
        <v>0.22293291700000001</v>
      </c>
      <c r="M380">
        <v>0.38268330699999997</v>
      </c>
      <c r="N380">
        <v>0.52313810500000002</v>
      </c>
      <c r="O380">
        <v>0.90582141199999999</v>
      </c>
      <c r="P380">
        <v>0.386556729745682</v>
      </c>
      <c r="Q380">
        <v>246.13041310566001</v>
      </c>
      <c r="R380">
        <v>-35.988563060760498</v>
      </c>
      <c r="S380">
        <v>31.130152003013801</v>
      </c>
      <c r="T380">
        <f t="shared" si="5"/>
        <v>3.3353734288943357</v>
      </c>
      <c r="U380">
        <v>129.279298944895</v>
      </c>
      <c r="V380">
        <v>21.867529321461902</v>
      </c>
      <c r="W380">
        <v>-3.10154568603269</v>
      </c>
      <c r="X380">
        <v>-7.20710611616959</v>
      </c>
      <c r="Y380">
        <v>-136.45263719558699</v>
      </c>
      <c r="Z380">
        <v>-1.8071059239446099</v>
      </c>
      <c r="AA380">
        <v>-3.6000001430511399</v>
      </c>
      <c r="AB380">
        <v>108.090387107494</v>
      </c>
      <c r="AC380">
        <v>111.741256928091</v>
      </c>
      <c r="AD380">
        <v>122.214614000943</v>
      </c>
      <c r="AE380">
        <v>0</v>
      </c>
      <c r="AF380" s="2">
        <v>1</v>
      </c>
      <c r="AG380" s="2">
        <v>0</v>
      </c>
      <c r="AH380" t="s">
        <v>758</v>
      </c>
      <c r="AI380">
        <v>899</v>
      </c>
      <c r="AJ380">
        <v>123678</v>
      </c>
    </row>
    <row r="381" spans="1:36" x14ac:dyDescent="0.45">
      <c r="A381" t="s">
        <v>759</v>
      </c>
      <c r="B381" t="s">
        <v>27</v>
      </c>
      <c r="C381">
        <v>1632</v>
      </c>
      <c r="D381">
        <v>5843</v>
      </c>
      <c r="E381">
        <v>6407</v>
      </c>
      <c r="F381">
        <v>1604</v>
      </c>
      <c r="G381">
        <v>139</v>
      </c>
      <c r="H381">
        <v>802</v>
      </c>
      <c r="I381">
        <v>32</v>
      </c>
      <c r="J381">
        <v>0.27451651500000002</v>
      </c>
      <c r="K381">
        <v>7.2576869000000002E-2</v>
      </c>
      <c r="L381">
        <v>0.117215545</v>
      </c>
      <c r="M381">
        <v>0.32718461700000001</v>
      </c>
      <c r="N381">
        <v>0.40219065500000001</v>
      </c>
      <c r="O381">
        <v>0.72937527199999996</v>
      </c>
      <c r="P381">
        <v>0.32540935915274799</v>
      </c>
      <c r="Q381">
        <v>-7.8749295339734404</v>
      </c>
      <c r="R381">
        <v>-55</v>
      </c>
      <c r="S381">
        <v>6.7439356841196201</v>
      </c>
      <c r="T381">
        <f t="shared" si="5"/>
        <v>0.66943479217363877</v>
      </c>
      <c r="U381">
        <v>99.011314388137095</v>
      </c>
      <c r="V381">
        <v>5.0668190839351102</v>
      </c>
      <c r="W381">
        <v>4.65926918829385</v>
      </c>
      <c r="X381">
        <v>-8.4670919190102705</v>
      </c>
      <c r="Y381">
        <v>-131.745202187448</v>
      </c>
      <c r="Z381">
        <v>-8.4670919190102705</v>
      </c>
      <c r="AB381">
        <v>104.141243955409</v>
      </c>
      <c r="AC381">
        <v>98.8241320850492</v>
      </c>
      <c r="AD381">
        <v>104.07487309464901</v>
      </c>
      <c r="AE381">
        <v>0</v>
      </c>
      <c r="AF381" s="2">
        <v>1</v>
      </c>
      <c r="AG381" s="2">
        <v>0</v>
      </c>
      <c r="AH381" t="s">
        <v>759</v>
      </c>
      <c r="AI381">
        <v>1009062</v>
      </c>
      <c r="AJ381">
        <v>119258</v>
      </c>
    </row>
    <row r="382" spans="1:36" x14ac:dyDescent="0.45">
      <c r="A382" t="s">
        <v>760</v>
      </c>
      <c r="B382" t="s">
        <v>27</v>
      </c>
      <c r="C382">
        <v>1535</v>
      </c>
      <c r="D382">
        <v>5517</v>
      </c>
      <c r="E382">
        <v>6402</v>
      </c>
      <c r="F382">
        <v>1482</v>
      </c>
      <c r="G382">
        <v>61</v>
      </c>
      <c r="H382">
        <v>549</v>
      </c>
      <c r="I382">
        <v>105</v>
      </c>
      <c r="J382">
        <v>0.26862425200000001</v>
      </c>
      <c r="K382">
        <v>0.117463292</v>
      </c>
      <c r="L382">
        <v>8.2005623E-2</v>
      </c>
      <c r="M382">
        <v>0.35921867499999999</v>
      </c>
      <c r="N382">
        <v>0.37447888299999998</v>
      </c>
      <c r="O382">
        <v>0.73369755800000003</v>
      </c>
      <c r="P382">
        <v>0.34779847552326898</v>
      </c>
      <c r="Q382">
        <v>60.275639088569498</v>
      </c>
      <c r="R382">
        <v>57</v>
      </c>
      <c r="S382">
        <v>39.826380579021702</v>
      </c>
      <c r="T382">
        <f t="shared" si="5"/>
        <v>4.2031750187632024</v>
      </c>
      <c r="U382">
        <v>107.60163470876699</v>
      </c>
      <c r="X382">
        <v>15.3337508740369</v>
      </c>
      <c r="Y382">
        <v>120.543209463357</v>
      </c>
      <c r="Z382">
        <v>15.3337508740369</v>
      </c>
      <c r="AB382">
        <v>98.221294937297202</v>
      </c>
      <c r="AC382">
        <v>106.280264156141</v>
      </c>
      <c r="AD382">
        <v>96.985632934783197</v>
      </c>
      <c r="AE382">
        <v>0</v>
      </c>
      <c r="AF382" s="2">
        <v>1</v>
      </c>
      <c r="AG382" s="2">
        <v>0</v>
      </c>
      <c r="AH382" t="s">
        <v>760</v>
      </c>
      <c r="AI382">
        <v>1004343</v>
      </c>
      <c r="AJ382">
        <v>114427</v>
      </c>
    </row>
    <row r="383" spans="1:36" x14ac:dyDescent="0.45">
      <c r="A383" t="s">
        <v>761</v>
      </c>
      <c r="B383" t="s">
        <v>27</v>
      </c>
      <c r="C383">
        <v>1545</v>
      </c>
      <c r="D383">
        <v>5699</v>
      </c>
      <c r="E383">
        <v>6392</v>
      </c>
      <c r="F383">
        <v>1603</v>
      </c>
      <c r="G383">
        <v>247</v>
      </c>
      <c r="H383">
        <v>985</v>
      </c>
      <c r="I383">
        <v>5</v>
      </c>
      <c r="J383">
        <v>0.28127741699999997</v>
      </c>
      <c r="K383">
        <v>8.9643303999999993E-2</v>
      </c>
      <c r="L383">
        <v>0.15456821000000001</v>
      </c>
      <c r="M383">
        <v>0.347622027</v>
      </c>
      <c r="N383">
        <v>0.48061063300000001</v>
      </c>
      <c r="O383">
        <v>0.82823265999999995</v>
      </c>
      <c r="P383">
        <v>0.353122171362241</v>
      </c>
      <c r="Q383">
        <v>128.25199974323701</v>
      </c>
      <c r="R383">
        <v>23.538959890604001</v>
      </c>
      <c r="S383">
        <v>22.6088523252442</v>
      </c>
      <c r="T383">
        <f t="shared" si="5"/>
        <v>2.3706369428411396</v>
      </c>
      <c r="U383">
        <v>116.349461643506</v>
      </c>
      <c r="V383">
        <v>16.960430737584801</v>
      </c>
      <c r="W383">
        <v>1.76196987447037</v>
      </c>
      <c r="X383">
        <v>-24.225819387822401</v>
      </c>
      <c r="Y383">
        <v>-95.115577667951499</v>
      </c>
      <c r="Z383">
        <v>-7.3201862660935104</v>
      </c>
      <c r="AA383">
        <v>-19.5999997332692</v>
      </c>
      <c r="AB383">
        <v>106.388774087766</v>
      </c>
      <c r="AC383">
        <v>105.224486892264</v>
      </c>
      <c r="AD383">
        <v>114.717545995297</v>
      </c>
      <c r="AE383">
        <v>0</v>
      </c>
      <c r="AF383" s="2">
        <v>1</v>
      </c>
      <c r="AG383" s="2">
        <v>0</v>
      </c>
      <c r="AH383" t="s">
        <v>761</v>
      </c>
      <c r="AI383">
        <v>1737</v>
      </c>
      <c r="AJ383">
        <v>408047</v>
      </c>
    </row>
    <row r="384" spans="1:36" x14ac:dyDescent="0.45">
      <c r="A384" t="s">
        <v>763</v>
      </c>
      <c r="B384" t="s">
        <v>27</v>
      </c>
      <c r="C384">
        <v>1654</v>
      </c>
      <c r="D384">
        <v>5837</v>
      </c>
      <c r="E384">
        <v>6373</v>
      </c>
      <c r="F384">
        <v>1455</v>
      </c>
      <c r="G384">
        <v>20</v>
      </c>
      <c r="H384">
        <v>551</v>
      </c>
      <c r="I384">
        <v>69</v>
      </c>
      <c r="J384">
        <v>0.249271886</v>
      </c>
      <c r="K384">
        <v>3.8129609000000002E-2</v>
      </c>
      <c r="L384">
        <v>4.4249176000000001E-2</v>
      </c>
      <c r="M384">
        <v>0.28140373800000001</v>
      </c>
      <c r="N384">
        <v>0.31505910500000001</v>
      </c>
      <c r="O384">
        <v>0.59646284299999996</v>
      </c>
      <c r="P384">
        <v>0.28351735602483902</v>
      </c>
      <c r="Q384">
        <v>-274.741672030838</v>
      </c>
      <c r="R384">
        <v>95</v>
      </c>
      <c r="S384">
        <v>13.2591658665549</v>
      </c>
      <c r="T384">
        <f t="shared" si="5"/>
        <v>1.2986607438826445</v>
      </c>
      <c r="U384">
        <v>66.045026372116496</v>
      </c>
      <c r="X384">
        <v>-18.083909608656501</v>
      </c>
      <c r="Y384">
        <v>196.512347012758</v>
      </c>
      <c r="Z384">
        <v>-18.083909608656501</v>
      </c>
      <c r="AB384">
        <v>89.592073730397701</v>
      </c>
      <c r="AC384">
        <v>80.965568461836796</v>
      </c>
      <c r="AD384">
        <v>83.813876801942101</v>
      </c>
      <c r="AE384">
        <v>0</v>
      </c>
      <c r="AF384" s="2">
        <v>1</v>
      </c>
      <c r="AG384" s="2">
        <v>0</v>
      </c>
      <c r="AH384" t="s">
        <v>763</v>
      </c>
      <c r="AI384">
        <v>1011679</v>
      </c>
      <c r="AJ384">
        <v>121939</v>
      </c>
    </row>
    <row r="385" spans="1:36" x14ac:dyDescent="0.45">
      <c r="A385" t="s">
        <v>764</v>
      </c>
      <c r="B385" t="s">
        <v>27</v>
      </c>
      <c r="C385">
        <v>1525</v>
      </c>
      <c r="D385">
        <v>5814</v>
      </c>
      <c r="E385">
        <v>6369</v>
      </c>
      <c r="F385">
        <v>1589</v>
      </c>
      <c r="G385">
        <v>271</v>
      </c>
      <c r="H385">
        <v>860</v>
      </c>
      <c r="I385">
        <v>229</v>
      </c>
      <c r="J385">
        <v>0.27330581300000001</v>
      </c>
      <c r="K385">
        <v>7.4579995999999996E-2</v>
      </c>
      <c r="L385">
        <v>0.177421887</v>
      </c>
      <c r="M385">
        <v>0.33061096200000001</v>
      </c>
      <c r="N385">
        <v>0.48486412099999998</v>
      </c>
      <c r="O385">
        <v>0.81547508300000004</v>
      </c>
      <c r="P385">
        <v>0.34863186637415799</v>
      </c>
      <c r="Q385">
        <v>99.885815604412201</v>
      </c>
      <c r="R385">
        <v>10.450834363698901</v>
      </c>
      <c r="S385">
        <v>26.492718749639799</v>
      </c>
      <c r="T385">
        <f t="shared" si="5"/>
        <v>2.8143084835682934</v>
      </c>
      <c r="U385">
        <v>112.248720896387</v>
      </c>
      <c r="V385">
        <v>9.1932814270257897</v>
      </c>
      <c r="W385">
        <v>-2.9023050341515502</v>
      </c>
      <c r="X385">
        <v>11.2182302465662</v>
      </c>
      <c r="Y385">
        <v>-49.301115873269701</v>
      </c>
      <c r="Z385">
        <v>5.2182300379499704</v>
      </c>
      <c r="AA385">
        <v>1.8000001013278899</v>
      </c>
      <c r="AB385">
        <v>101.09786819700599</v>
      </c>
      <c r="AC385">
        <v>97.203674102400896</v>
      </c>
      <c r="AD385">
        <v>113.138546553905</v>
      </c>
      <c r="AE385">
        <v>0</v>
      </c>
      <c r="AF385" s="2">
        <v>1</v>
      </c>
      <c r="AG385" s="2">
        <v>0</v>
      </c>
      <c r="AH385" t="s">
        <v>764</v>
      </c>
      <c r="AI385">
        <v>1314</v>
      </c>
      <c r="AJ385">
        <v>119247</v>
      </c>
    </row>
    <row r="386" spans="1:36" x14ac:dyDescent="0.45">
      <c r="A386" t="s">
        <v>765</v>
      </c>
      <c r="B386" t="s">
        <v>27</v>
      </c>
      <c r="C386">
        <v>1583</v>
      </c>
      <c r="D386">
        <v>5484</v>
      </c>
      <c r="E386">
        <v>6366</v>
      </c>
      <c r="F386">
        <v>1465</v>
      </c>
      <c r="G386">
        <v>229</v>
      </c>
      <c r="H386">
        <v>799</v>
      </c>
      <c r="I386">
        <v>132</v>
      </c>
      <c r="J386">
        <v>0.267140773</v>
      </c>
      <c r="K386">
        <v>0.120012566</v>
      </c>
      <c r="L386">
        <v>0.227772541</v>
      </c>
      <c r="M386">
        <v>0.360421251</v>
      </c>
      <c r="N386">
        <v>0.45514223100000001</v>
      </c>
      <c r="O386">
        <v>0.81556348199999995</v>
      </c>
      <c r="P386">
        <v>0.35584568214642398</v>
      </c>
      <c r="Q386">
        <v>148.48446413306101</v>
      </c>
      <c r="R386">
        <v>24.0405852794647</v>
      </c>
      <c r="S386">
        <v>36.038950993816798</v>
      </c>
      <c r="T386">
        <f t="shared" si="5"/>
        <v>3.6881301711928751</v>
      </c>
      <c r="U386">
        <v>119.757508760075</v>
      </c>
      <c r="V386">
        <v>16.082663029432201</v>
      </c>
      <c r="W386">
        <v>-3.97044378932741</v>
      </c>
      <c r="X386">
        <v>38.125615882628999</v>
      </c>
      <c r="Y386">
        <v>-36.687619984149897</v>
      </c>
      <c r="Z386">
        <v>12.092258888238501</v>
      </c>
      <c r="AA386">
        <v>20.0999998748302</v>
      </c>
      <c r="AB386">
        <v>101.78042103621</v>
      </c>
      <c r="AC386">
        <v>108.86963354869199</v>
      </c>
      <c r="AD386">
        <v>109.343577744784</v>
      </c>
      <c r="AE386">
        <v>0</v>
      </c>
      <c r="AF386" s="2">
        <v>1</v>
      </c>
      <c r="AG386" s="2">
        <v>0</v>
      </c>
      <c r="AH386" t="s">
        <v>765</v>
      </c>
      <c r="AI386">
        <v>1327</v>
      </c>
      <c r="AJ386">
        <v>150029</v>
      </c>
    </row>
    <row r="387" spans="1:36" x14ac:dyDescent="0.45">
      <c r="A387" t="s">
        <v>766</v>
      </c>
      <c r="B387" t="s">
        <v>27</v>
      </c>
      <c r="C387">
        <v>1715</v>
      </c>
      <c r="D387">
        <v>5780</v>
      </c>
      <c r="E387">
        <v>6365</v>
      </c>
      <c r="F387">
        <v>1396</v>
      </c>
      <c r="G387">
        <v>162</v>
      </c>
      <c r="H387">
        <v>654</v>
      </c>
      <c r="I387">
        <v>41</v>
      </c>
      <c r="J387">
        <v>0.24152249100000001</v>
      </c>
      <c r="K387">
        <v>7.3841319000000002E-2</v>
      </c>
      <c r="L387">
        <v>0.146268656</v>
      </c>
      <c r="M387">
        <v>0.298830594</v>
      </c>
      <c r="N387">
        <v>0.37162629699999999</v>
      </c>
      <c r="O387">
        <v>0.67045689100000005</v>
      </c>
      <c r="P387">
        <v>0.29801059524052997</v>
      </c>
      <c r="Q387">
        <v>-109.491637987011</v>
      </c>
      <c r="R387">
        <v>158</v>
      </c>
      <c r="S387">
        <v>29.605780167478098</v>
      </c>
      <c r="T387">
        <f t="shared" ref="T387:T450" si="6">(S387/C387)*162</f>
        <v>2.7965809837501179</v>
      </c>
      <c r="U387">
        <v>85.590142825383793</v>
      </c>
      <c r="X387">
        <v>-0.87884840799597397</v>
      </c>
      <c r="Y387">
        <v>202.987397909164</v>
      </c>
      <c r="Z387">
        <v>-0.87884840799597397</v>
      </c>
      <c r="AB387">
        <v>93.530237438340095</v>
      </c>
      <c r="AC387">
        <v>91.178701027401601</v>
      </c>
      <c r="AD387">
        <v>94.663426702836603</v>
      </c>
      <c r="AE387">
        <v>0</v>
      </c>
      <c r="AF387" s="2">
        <v>1</v>
      </c>
      <c r="AG387" s="2">
        <v>0</v>
      </c>
      <c r="AH387" t="s">
        <v>766</v>
      </c>
      <c r="AI387">
        <v>1001282</v>
      </c>
      <c r="AJ387">
        <v>111319</v>
      </c>
    </row>
    <row r="388" spans="1:36" x14ac:dyDescent="0.45">
      <c r="A388" t="s">
        <v>767</v>
      </c>
      <c r="B388" t="s">
        <v>27</v>
      </c>
      <c r="C388">
        <v>1747</v>
      </c>
      <c r="D388">
        <v>5867</v>
      </c>
      <c r="E388">
        <v>6362</v>
      </c>
      <c r="F388">
        <v>1705</v>
      </c>
      <c r="G388">
        <v>102</v>
      </c>
      <c r="H388">
        <v>766</v>
      </c>
      <c r="I388">
        <v>32</v>
      </c>
      <c r="J388">
        <v>0.290608488</v>
      </c>
      <c r="K388">
        <v>5.7843445E-2</v>
      </c>
      <c r="L388">
        <v>8.5036152000000004E-2</v>
      </c>
      <c r="M388">
        <v>0.33254306900000002</v>
      </c>
      <c r="N388">
        <v>0.40872677600000001</v>
      </c>
      <c r="O388">
        <v>0.74126984500000004</v>
      </c>
      <c r="P388">
        <v>0.33006733390595799</v>
      </c>
      <c r="Q388">
        <v>48.108142153583103</v>
      </c>
      <c r="R388">
        <v>-38</v>
      </c>
      <c r="S388">
        <v>12.3497429491725</v>
      </c>
      <c r="T388">
        <f t="shared" si="6"/>
        <v>1.1451965413657383</v>
      </c>
      <c r="U388">
        <v>106.96860378015499</v>
      </c>
      <c r="V388">
        <v>3.88317134568933</v>
      </c>
      <c r="W388">
        <v>1.00120361270428</v>
      </c>
      <c r="X388">
        <v>-8.1145941087743196</v>
      </c>
      <c r="Y388">
        <v>-126.153746861964</v>
      </c>
      <c r="Z388">
        <v>-8.1145941087743196</v>
      </c>
      <c r="AB388">
        <v>112.210463378369</v>
      </c>
      <c r="AC388">
        <v>101.79442240584299</v>
      </c>
      <c r="AD388">
        <v>106.516917836963</v>
      </c>
      <c r="AE388">
        <v>0</v>
      </c>
      <c r="AF388" s="2">
        <v>1</v>
      </c>
      <c r="AG388" s="2">
        <v>0</v>
      </c>
      <c r="AH388" t="s">
        <v>767</v>
      </c>
      <c r="AI388">
        <v>1010356</v>
      </c>
      <c r="AJ388">
        <v>120586</v>
      </c>
    </row>
    <row r="389" spans="1:36" x14ac:dyDescent="0.45">
      <c r="A389" t="s">
        <v>769</v>
      </c>
      <c r="B389" t="s">
        <v>27</v>
      </c>
      <c r="C389">
        <v>1537</v>
      </c>
      <c r="D389">
        <v>5410</v>
      </c>
      <c r="E389">
        <v>6355</v>
      </c>
      <c r="F389">
        <v>1375</v>
      </c>
      <c r="G389">
        <v>320</v>
      </c>
      <c r="H389">
        <v>950</v>
      </c>
      <c r="I389">
        <v>56</v>
      </c>
      <c r="J389">
        <v>0.25415896399999999</v>
      </c>
      <c r="K389">
        <v>0.134382376</v>
      </c>
      <c r="L389">
        <v>0.21667977899999999</v>
      </c>
      <c r="M389">
        <v>0.35798583699999997</v>
      </c>
      <c r="N389">
        <v>0.48946395500000001</v>
      </c>
      <c r="O389">
        <v>0.84744979200000004</v>
      </c>
      <c r="P389">
        <v>0.36470515869575498</v>
      </c>
      <c r="Q389">
        <v>160.14478002646399</v>
      </c>
      <c r="R389">
        <v>-24.5952062010765</v>
      </c>
      <c r="S389">
        <v>34.317971710901602</v>
      </c>
      <c r="T389">
        <f t="shared" si="6"/>
        <v>3.617118683907651</v>
      </c>
      <c r="U389">
        <v>119.65608787360399</v>
      </c>
      <c r="V389">
        <v>11.5884779989719</v>
      </c>
      <c r="W389">
        <v>-4.5286849583752797</v>
      </c>
      <c r="X389">
        <v>-2.4204427113872899</v>
      </c>
      <c r="Y389">
        <v>-20.406373996287499</v>
      </c>
      <c r="Z389">
        <v>-3.4204427113872899</v>
      </c>
      <c r="AA389">
        <v>3.5000000074505802</v>
      </c>
      <c r="AB389">
        <v>94.220502028282098</v>
      </c>
      <c r="AC389">
        <v>105.632668062278</v>
      </c>
      <c r="AD389">
        <v>113.592101326369</v>
      </c>
      <c r="AE389">
        <v>0</v>
      </c>
      <c r="AF389" s="2">
        <v>1</v>
      </c>
      <c r="AG389" s="2">
        <v>0</v>
      </c>
      <c r="AH389" t="s">
        <v>769</v>
      </c>
      <c r="AI389">
        <v>15</v>
      </c>
      <c r="AJ389">
        <v>136267</v>
      </c>
    </row>
    <row r="390" spans="1:36" x14ac:dyDescent="0.45">
      <c r="A390" t="s">
        <v>770</v>
      </c>
      <c r="B390" t="s">
        <v>27</v>
      </c>
      <c r="C390">
        <v>1490</v>
      </c>
      <c r="D390">
        <v>5353</v>
      </c>
      <c r="E390">
        <v>6352</v>
      </c>
      <c r="F390">
        <v>1482</v>
      </c>
      <c r="G390">
        <v>239</v>
      </c>
      <c r="H390">
        <v>950</v>
      </c>
      <c r="I390">
        <v>60</v>
      </c>
      <c r="J390">
        <v>0.27685409999999999</v>
      </c>
      <c r="K390">
        <v>0.14908690099999999</v>
      </c>
      <c r="L390">
        <v>0.15129093099999999</v>
      </c>
      <c r="M390">
        <v>0.388274336</v>
      </c>
      <c r="N390">
        <v>0.49168690399999998</v>
      </c>
      <c r="O390">
        <v>0.87996123999999998</v>
      </c>
      <c r="P390">
        <v>0.403280139741795</v>
      </c>
      <c r="Q390">
        <v>275.84043048335297</v>
      </c>
      <c r="R390">
        <v>24</v>
      </c>
      <c r="S390">
        <v>43.832287690730602</v>
      </c>
      <c r="T390">
        <f t="shared" si="6"/>
        <v>4.7656581247639984</v>
      </c>
      <c r="U390">
        <v>134.74997818346</v>
      </c>
      <c r="X390">
        <v>6.2826930913142798</v>
      </c>
      <c r="Y390">
        <v>-39.777776777744201</v>
      </c>
      <c r="Z390">
        <v>6.2826930913142798</v>
      </c>
      <c r="AB390">
        <v>100.62843928589101</v>
      </c>
      <c r="AC390">
        <v>114.653800575006</v>
      </c>
      <c r="AD390">
        <v>126.704049822531</v>
      </c>
      <c r="AE390">
        <v>0</v>
      </c>
      <c r="AF390" s="2">
        <v>1</v>
      </c>
      <c r="AG390" s="2">
        <v>0</v>
      </c>
      <c r="AH390" t="s">
        <v>770</v>
      </c>
      <c r="AI390">
        <v>1001860</v>
      </c>
      <c r="AJ390">
        <v>111905</v>
      </c>
    </row>
    <row r="391" spans="1:36" x14ac:dyDescent="0.45">
      <c r="A391" t="s">
        <v>771</v>
      </c>
      <c r="B391" t="s">
        <v>27</v>
      </c>
      <c r="C391">
        <v>1732</v>
      </c>
      <c r="D391">
        <v>5479</v>
      </c>
      <c r="E391">
        <v>6344</v>
      </c>
      <c r="F391">
        <v>1464</v>
      </c>
      <c r="G391">
        <v>153</v>
      </c>
      <c r="H391">
        <v>763</v>
      </c>
      <c r="I391">
        <v>154</v>
      </c>
      <c r="J391">
        <v>0.26720204400000003</v>
      </c>
      <c r="K391">
        <v>0.119955863</v>
      </c>
      <c r="L391">
        <v>0.113335435</v>
      </c>
      <c r="M391">
        <v>0.35575556600000002</v>
      </c>
      <c r="N391">
        <v>0.41084139400000003</v>
      </c>
      <c r="O391">
        <v>0.76659695999999999</v>
      </c>
      <c r="P391">
        <v>0.342783227072813</v>
      </c>
      <c r="Q391">
        <v>95.457768192046302</v>
      </c>
      <c r="R391">
        <v>-34</v>
      </c>
      <c r="S391">
        <v>21.343242621389798</v>
      </c>
      <c r="T391">
        <f t="shared" si="6"/>
        <v>1.9963079126242191</v>
      </c>
      <c r="U391">
        <v>113.189840619272</v>
      </c>
      <c r="V391">
        <v>19.917741060256901</v>
      </c>
      <c r="W391">
        <v>4.9876855700371001</v>
      </c>
      <c r="X391">
        <v>6.6882395784050397</v>
      </c>
      <c r="Y391">
        <v>-107.120700895786</v>
      </c>
      <c r="Z391">
        <v>6.6882395784050397</v>
      </c>
      <c r="AB391">
        <v>101.030376710345</v>
      </c>
      <c r="AC391">
        <v>107.375156321502</v>
      </c>
      <c r="AD391">
        <v>105.62222013833799</v>
      </c>
      <c r="AE391">
        <v>0</v>
      </c>
      <c r="AF391" s="2">
        <v>1</v>
      </c>
      <c r="AG391" s="2">
        <v>0</v>
      </c>
      <c r="AH391" t="s">
        <v>771</v>
      </c>
      <c r="AI391">
        <v>1003501</v>
      </c>
      <c r="AJ391">
        <v>113567</v>
      </c>
    </row>
    <row r="392" spans="1:36" x14ac:dyDescent="0.45">
      <c r="A392" t="s">
        <v>772</v>
      </c>
      <c r="B392" t="s">
        <v>27</v>
      </c>
      <c r="C392">
        <v>1605</v>
      </c>
      <c r="D392">
        <v>5593</v>
      </c>
      <c r="E392">
        <v>6329</v>
      </c>
      <c r="F392">
        <v>1452</v>
      </c>
      <c r="G392">
        <v>255</v>
      </c>
      <c r="H392">
        <v>882</v>
      </c>
      <c r="I392">
        <v>13</v>
      </c>
      <c r="J392">
        <v>0.25961022700000003</v>
      </c>
      <c r="K392">
        <v>0.10254384499999999</v>
      </c>
      <c r="L392">
        <v>0.22231000100000001</v>
      </c>
      <c r="M392">
        <v>0.336021505</v>
      </c>
      <c r="N392">
        <v>0.461827284</v>
      </c>
      <c r="O392">
        <v>0.797848789</v>
      </c>
      <c r="P392">
        <v>0.342836051726848</v>
      </c>
      <c r="Q392">
        <v>77.444742632417402</v>
      </c>
      <c r="R392">
        <v>-18.0949893593788</v>
      </c>
      <c r="S392">
        <v>11.5903417772127</v>
      </c>
      <c r="T392">
        <f t="shared" si="6"/>
        <v>1.1698662728401605</v>
      </c>
      <c r="U392">
        <v>109.849033018428</v>
      </c>
      <c r="V392">
        <v>9.7687029093503899</v>
      </c>
      <c r="W392">
        <v>-2.8473612998696298</v>
      </c>
      <c r="X392">
        <v>-30.196553496410999</v>
      </c>
      <c r="Y392">
        <v>-133.503602951765</v>
      </c>
      <c r="Z392">
        <v>-6.0965536886360496</v>
      </c>
      <c r="AA392">
        <v>-27.799999803304601</v>
      </c>
      <c r="AB392">
        <v>98.164302943631895</v>
      </c>
      <c r="AC392">
        <v>101.044700914942</v>
      </c>
      <c r="AD392">
        <v>109.902239681052</v>
      </c>
      <c r="AE392">
        <v>0</v>
      </c>
      <c r="AF392" s="2">
        <v>1</v>
      </c>
      <c r="AG392" s="2">
        <v>0</v>
      </c>
      <c r="AH392" t="s">
        <v>772</v>
      </c>
      <c r="AI392">
        <v>1904</v>
      </c>
      <c r="AJ392">
        <v>425560</v>
      </c>
    </row>
    <row r="393" spans="1:36" x14ac:dyDescent="0.45">
      <c r="A393" t="s">
        <v>773</v>
      </c>
      <c r="B393" t="s">
        <v>27</v>
      </c>
      <c r="C393">
        <v>1422</v>
      </c>
      <c r="D393">
        <v>5807</v>
      </c>
      <c r="E393">
        <v>6326</v>
      </c>
      <c r="F393">
        <v>1561</v>
      </c>
      <c r="G393">
        <v>31</v>
      </c>
      <c r="H393">
        <v>758</v>
      </c>
      <c r="I393">
        <v>318</v>
      </c>
      <c r="J393">
        <v>0.26881349999999998</v>
      </c>
      <c r="K393">
        <v>6.1334175999999997E-2</v>
      </c>
      <c r="L393">
        <v>5.1216389000000001E-2</v>
      </c>
      <c r="M393">
        <v>0.32269899499999999</v>
      </c>
      <c r="N393">
        <v>0.357155157</v>
      </c>
      <c r="O393">
        <v>0.67985415199999999</v>
      </c>
      <c r="P393">
        <v>0.32617582335847001</v>
      </c>
      <c r="Q393">
        <v>-102.683363613342</v>
      </c>
      <c r="R393">
        <v>20</v>
      </c>
      <c r="S393">
        <v>19.6915551295901</v>
      </c>
      <c r="T393">
        <f t="shared" si="6"/>
        <v>2.2433417236241886</v>
      </c>
      <c r="U393">
        <v>88.864923588986699</v>
      </c>
      <c r="X393">
        <v>5.5574280750006402</v>
      </c>
      <c r="Y393">
        <v>68.395061582326804</v>
      </c>
      <c r="Z393">
        <v>5.5574280750006402</v>
      </c>
      <c r="AB393">
        <v>96.240729779863102</v>
      </c>
      <c r="AC393">
        <v>92.331417579182499</v>
      </c>
      <c r="AD393">
        <v>94.528602646285904</v>
      </c>
      <c r="AE393">
        <v>0</v>
      </c>
      <c r="AF393" s="2">
        <v>1</v>
      </c>
      <c r="AG393" s="2">
        <v>0</v>
      </c>
      <c r="AH393" t="s">
        <v>773</v>
      </c>
      <c r="AI393">
        <v>1011900</v>
      </c>
      <c r="AJ393">
        <v>122159</v>
      </c>
    </row>
    <row r="394" spans="1:36" x14ac:dyDescent="0.45">
      <c r="A394" t="s">
        <v>774</v>
      </c>
      <c r="B394" t="s">
        <v>27</v>
      </c>
      <c r="C394">
        <v>1583</v>
      </c>
      <c r="D394">
        <v>5418</v>
      </c>
      <c r="E394">
        <v>6326</v>
      </c>
      <c r="F394">
        <v>1401</v>
      </c>
      <c r="G394">
        <v>335</v>
      </c>
      <c r="H394">
        <v>1000</v>
      </c>
      <c r="I394">
        <v>221</v>
      </c>
      <c r="J394">
        <v>0.25858250199999999</v>
      </c>
      <c r="K394">
        <v>0.128991463</v>
      </c>
      <c r="L394">
        <v>0.21372115</v>
      </c>
      <c r="M394">
        <v>0.356521739</v>
      </c>
      <c r="N394">
        <v>0.50535252799999997</v>
      </c>
      <c r="O394">
        <v>0.86187426700000003</v>
      </c>
      <c r="P394">
        <v>0.37225816188837801</v>
      </c>
      <c r="Q394">
        <v>269.427627269217</v>
      </c>
      <c r="R394">
        <v>-7</v>
      </c>
      <c r="S394">
        <v>41.5041577314581</v>
      </c>
      <c r="T394">
        <f t="shared" si="6"/>
        <v>4.2474248594417006</v>
      </c>
      <c r="U394">
        <v>136.603184956729</v>
      </c>
      <c r="V394">
        <v>32.481417466886299</v>
      </c>
      <c r="W394">
        <v>-4.8338643286377696</v>
      </c>
      <c r="X394">
        <v>2.61024071594874</v>
      </c>
      <c r="Y394">
        <v>-81.168452620506201</v>
      </c>
      <c r="Z394">
        <v>2.61024071594874</v>
      </c>
      <c r="AB394">
        <v>98.380154442236204</v>
      </c>
      <c r="AC394">
        <v>107.82814898116</v>
      </c>
      <c r="AD394">
        <v>127.603532032904</v>
      </c>
      <c r="AE394">
        <v>0</v>
      </c>
      <c r="AF394" s="2">
        <v>1</v>
      </c>
      <c r="AG394" s="2">
        <v>0</v>
      </c>
      <c r="AH394" t="s">
        <v>774</v>
      </c>
      <c r="AI394">
        <v>1012606</v>
      </c>
      <c r="AJ394">
        <v>122864</v>
      </c>
    </row>
    <row r="395" spans="1:36" x14ac:dyDescent="0.45">
      <c r="A395" t="s">
        <v>775</v>
      </c>
      <c r="B395" t="s">
        <v>27</v>
      </c>
      <c r="C395">
        <v>1480</v>
      </c>
      <c r="D395">
        <v>5791</v>
      </c>
      <c r="E395">
        <v>6325</v>
      </c>
      <c r="F395">
        <v>1617</v>
      </c>
      <c r="G395">
        <v>22</v>
      </c>
      <c r="H395">
        <v>403</v>
      </c>
      <c r="I395">
        <v>67</v>
      </c>
      <c r="J395">
        <v>0.27922638500000002</v>
      </c>
      <c r="K395">
        <v>5.0276678999999998E-2</v>
      </c>
      <c r="L395">
        <v>3.8260869000000003E-2</v>
      </c>
      <c r="M395">
        <v>0.32205029000000002</v>
      </c>
      <c r="N395">
        <v>0.34329131400000001</v>
      </c>
      <c r="O395">
        <v>0.66534160399999998</v>
      </c>
      <c r="P395">
        <v>0.30356467720713398</v>
      </c>
      <c r="Q395">
        <v>-91.4530570609015</v>
      </c>
      <c r="R395">
        <v>-18</v>
      </c>
      <c r="S395">
        <v>14.2370928628216</v>
      </c>
      <c r="T395">
        <f t="shared" si="6"/>
        <v>1.5583844890385807</v>
      </c>
      <c r="U395">
        <v>87.272846468759198</v>
      </c>
      <c r="V395">
        <v>-2.45072022080421</v>
      </c>
      <c r="W395">
        <v>-2.4053590968599399</v>
      </c>
      <c r="X395">
        <v>-0.96271501776936896</v>
      </c>
      <c r="Y395">
        <v>16.813890159130001</v>
      </c>
      <c r="Z395">
        <v>-0.96271501776936896</v>
      </c>
      <c r="AB395">
        <v>106.83961284260501</v>
      </c>
      <c r="AC395">
        <v>97.7699394277073</v>
      </c>
      <c r="AD395">
        <v>89.548324403747898</v>
      </c>
      <c r="AE395">
        <v>0</v>
      </c>
      <c r="AF395" s="2">
        <v>1</v>
      </c>
      <c r="AG395" s="2">
        <v>0</v>
      </c>
      <c r="AH395" t="s">
        <v>775</v>
      </c>
      <c r="AI395">
        <v>1008867</v>
      </c>
      <c r="AJ395">
        <v>119056</v>
      </c>
    </row>
    <row r="396" spans="1:36" x14ac:dyDescent="0.45">
      <c r="A396" t="s">
        <v>776</v>
      </c>
      <c r="B396" t="s">
        <v>27</v>
      </c>
      <c r="C396">
        <v>1554</v>
      </c>
      <c r="D396">
        <v>5490</v>
      </c>
      <c r="E396">
        <v>6320</v>
      </c>
      <c r="F396">
        <v>1497</v>
      </c>
      <c r="G396">
        <v>168</v>
      </c>
      <c r="H396">
        <v>698</v>
      </c>
      <c r="I396">
        <v>70</v>
      </c>
      <c r="J396">
        <v>0.27267759499999999</v>
      </c>
      <c r="K396">
        <v>0.10870253100000001</v>
      </c>
      <c r="L396">
        <v>0.124432922</v>
      </c>
      <c r="M396">
        <v>0.35783611700000001</v>
      </c>
      <c r="N396">
        <v>0.43096539099999998</v>
      </c>
      <c r="O396">
        <v>0.78880150800000004</v>
      </c>
      <c r="P396">
        <v>0.35385595135075099</v>
      </c>
      <c r="Q396">
        <v>123.834599077948</v>
      </c>
      <c r="R396">
        <v>-45</v>
      </c>
      <c r="S396">
        <v>24.015074737607002</v>
      </c>
      <c r="T396">
        <f t="shared" si="6"/>
        <v>2.503501999673317</v>
      </c>
      <c r="U396">
        <v>115.920597912655</v>
      </c>
      <c r="X396">
        <v>0.16926084033912001</v>
      </c>
      <c r="Y396">
        <v>-87.072242796420994</v>
      </c>
      <c r="Z396">
        <v>0.16926084033912001</v>
      </c>
      <c r="AB396">
        <v>103.418057071216</v>
      </c>
      <c r="AC396">
        <v>105.87390730742401</v>
      </c>
      <c r="AD396">
        <v>107.716748271339</v>
      </c>
      <c r="AE396">
        <v>0</v>
      </c>
      <c r="AF396" s="2">
        <v>1</v>
      </c>
      <c r="AG396" s="2">
        <v>0</v>
      </c>
      <c r="AH396" t="s">
        <v>776</v>
      </c>
      <c r="AI396">
        <v>1012090</v>
      </c>
      <c r="AJ396">
        <v>122350</v>
      </c>
    </row>
    <row r="397" spans="1:36" x14ac:dyDescent="0.45">
      <c r="A397" t="s">
        <v>778</v>
      </c>
      <c r="B397" t="s">
        <v>27</v>
      </c>
      <c r="C397">
        <v>1651</v>
      </c>
      <c r="D397">
        <v>5606</v>
      </c>
      <c r="E397">
        <v>6318</v>
      </c>
      <c r="F397">
        <v>1677</v>
      </c>
      <c r="G397">
        <v>204</v>
      </c>
      <c r="H397">
        <v>890</v>
      </c>
      <c r="I397">
        <v>21</v>
      </c>
      <c r="J397">
        <v>0.29914377399999997</v>
      </c>
      <c r="K397">
        <v>0.101614434</v>
      </c>
      <c r="L397">
        <v>0.104938271</v>
      </c>
      <c r="M397">
        <v>0.36927949300000001</v>
      </c>
      <c r="N397">
        <v>0.46396717799999998</v>
      </c>
      <c r="O397">
        <v>0.83324667100000005</v>
      </c>
      <c r="P397">
        <v>0.37104732339858998</v>
      </c>
      <c r="Q397">
        <v>227.936677908441</v>
      </c>
      <c r="R397">
        <v>-1</v>
      </c>
      <c r="S397">
        <v>34.738855102429099</v>
      </c>
      <c r="T397">
        <f t="shared" si="6"/>
        <v>3.4086581021159987</v>
      </c>
      <c r="U397">
        <v>131.56865475153799</v>
      </c>
      <c r="V397">
        <v>6.1481877565383902</v>
      </c>
      <c r="W397">
        <v>-3.2654739947403901</v>
      </c>
      <c r="X397">
        <v>-3.6430718185911202</v>
      </c>
      <c r="Y397">
        <v>-111.72817325592</v>
      </c>
      <c r="Z397">
        <v>-3.6430718185911202</v>
      </c>
      <c r="AB397">
        <v>114.32231290481801</v>
      </c>
      <c r="AC397">
        <v>112.977730514717</v>
      </c>
      <c r="AD397">
        <v>119.444915717661</v>
      </c>
      <c r="AE397">
        <v>0</v>
      </c>
      <c r="AF397" s="2">
        <v>1</v>
      </c>
      <c r="AG397" s="2">
        <v>0</v>
      </c>
      <c r="AH397" t="s">
        <v>778</v>
      </c>
      <c r="AI397">
        <v>1002025</v>
      </c>
      <c r="AJ397">
        <v>112071</v>
      </c>
    </row>
    <row r="398" spans="1:36" x14ac:dyDescent="0.45">
      <c r="A398" t="s">
        <v>779</v>
      </c>
      <c r="B398" t="s">
        <v>27</v>
      </c>
      <c r="C398">
        <v>1678</v>
      </c>
      <c r="D398">
        <v>5539</v>
      </c>
      <c r="E398">
        <v>6317</v>
      </c>
      <c r="F398">
        <v>1348</v>
      </c>
      <c r="G398">
        <v>249</v>
      </c>
      <c r="H398">
        <v>816</v>
      </c>
      <c r="I398">
        <v>136</v>
      </c>
      <c r="J398">
        <v>0.24336522799999999</v>
      </c>
      <c r="K398">
        <v>9.9730884000000006E-2</v>
      </c>
      <c r="L398">
        <v>0.20484407099999999</v>
      </c>
      <c r="M398">
        <v>0.32127421099999998</v>
      </c>
      <c r="N398">
        <v>0.44755370999999999</v>
      </c>
      <c r="O398">
        <v>0.76882792099999997</v>
      </c>
      <c r="P398">
        <v>0.330455198371504</v>
      </c>
      <c r="Q398">
        <v>-46.699469343749598</v>
      </c>
      <c r="R398">
        <v>72.452137351036001</v>
      </c>
      <c r="S398">
        <v>30.3292645963528</v>
      </c>
      <c r="T398">
        <f t="shared" si="6"/>
        <v>2.9280934830805441</v>
      </c>
      <c r="U398">
        <v>94.268070277125901</v>
      </c>
      <c r="V398">
        <v>6.8967781960964203E-2</v>
      </c>
      <c r="W398">
        <v>3.6049835255409599</v>
      </c>
      <c r="X398">
        <v>9.0035432754957494</v>
      </c>
      <c r="Y398">
        <v>132.794509958475</v>
      </c>
      <c r="Z398">
        <v>2.2035432039701801</v>
      </c>
      <c r="AA398">
        <v>1.40000015497207</v>
      </c>
      <c r="AB398">
        <v>89.758267978159296</v>
      </c>
      <c r="AC398">
        <v>94.084504492189694</v>
      </c>
      <c r="AD398">
        <v>103.18190196425201</v>
      </c>
      <c r="AE398">
        <v>0</v>
      </c>
      <c r="AF398" s="2">
        <v>1</v>
      </c>
      <c r="AG398" s="2">
        <v>0</v>
      </c>
      <c r="AH398" t="s">
        <v>779</v>
      </c>
      <c r="AI398">
        <v>256</v>
      </c>
      <c r="AJ398">
        <v>123610</v>
      </c>
    </row>
    <row r="399" spans="1:36" x14ac:dyDescent="0.45">
      <c r="A399" t="s">
        <v>780</v>
      </c>
      <c r="B399" t="s">
        <v>27</v>
      </c>
      <c r="C399">
        <v>1500</v>
      </c>
      <c r="D399">
        <v>5652</v>
      </c>
      <c r="E399">
        <v>6317</v>
      </c>
      <c r="F399">
        <v>1490</v>
      </c>
      <c r="G399">
        <v>6</v>
      </c>
      <c r="H399">
        <v>451</v>
      </c>
      <c r="I399">
        <v>195</v>
      </c>
      <c r="J399">
        <v>0.26362349600000001</v>
      </c>
      <c r="K399">
        <v>8.3583979000000003E-2</v>
      </c>
      <c r="L399">
        <v>4.5970795000000002E-2</v>
      </c>
      <c r="M399">
        <v>0.329250604</v>
      </c>
      <c r="N399">
        <v>0.325725406</v>
      </c>
      <c r="O399">
        <v>0.65497601000000005</v>
      </c>
      <c r="P399">
        <v>0.31911027709098699</v>
      </c>
      <c r="Q399">
        <v>-71.573865331675506</v>
      </c>
      <c r="R399">
        <v>20</v>
      </c>
      <c r="S399">
        <v>21.317367243626599</v>
      </c>
      <c r="T399">
        <f t="shared" si="6"/>
        <v>2.3022756623116729</v>
      </c>
      <c r="U399">
        <v>90.778208270868205</v>
      </c>
      <c r="X399">
        <v>-2.2385190806817201</v>
      </c>
      <c r="Y399">
        <v>59.320987284183502</v>
      </c>
      <c r="Z399">
        <v>-2.2385190806817201</v>
      </c>
      <c r="AB399">
        <v>98.526828913347899</v>
      </c>
      <c r="AC399">
        <v>97.199977773070501</v>
      </c>
      <c r="AD399">
        <v>92.036042021512003</v>
      </c>
      <c r="AE399">
        <v>0</v>
      </c>
      <c r="AF399" s="2">
        <v>1</v>
      </c>
      <c r="AG399" s="2">
        <v>0</v>
      </c>
      <c r="AH399" t="s">
        <v>780</v>
      </c>
      <c r="AI399">
        <v>1004248</v>
      </c>
      <c r="AJ399">
        <v>114330</v>
      </c>
    </row>
    <row r="400" spans="1:36" x14ac:dyDescent="0.45">
      <c r="A400" t="s">
        <v>781</v>
      </c>
      <c r="B400" t="s">
        <v>27</v>
      </c>
      <c r="C400">
        <v>1539</v>
      </c>
      <c r="D400">
        <v>5765</v>
      </c>
      <c r="E400">
        <v>6317</v>
      </c>
      <c r="F400">
        <v>1701</v>
      </c>
      <c r="G400">
        <v>93</v>
      </c>
      <c r="H400">
        <v>927</v>
      </c>
      <c r="I400">
        <v>45</v>
      </c>
      <c r="J400">
        <v>0.29505637400000001</v>
      </c>
      <c r="K400">
        <v>6.3321195999999996E-2</v>
      </c>
      <c r="L400">
        <v>6.9336709999999996E-2</v>
      </c>
      <c r="M400">
        <v>0.34260756999999997</v>
      </c>
      <c r="N400">
        <v>0.41543798700000001</v>
      </c>
      <c r="O400">
        <v>0.75804555699999998</v>
      </c>
      <c r="P400">
        <v>0.34784680900933101</v>
      </c>
      <c r="Q400">
        <v>-55.008062745251998</v>
      </c>
      <c r="R400">
        <v>-18</v>
      </c>
      <c r="S400">
        <v>16.7395675517608</v>
      </c>
      <c r="T400">
        <f t="shared" si="6"/>
        <v>1.7620597422906106</v>
      </c>
      <c r="U400">
        <v>93.258895810998496</v>
      </c>
      <c r="X400">
        <v>3.4182534726569398</v>
      </c>
      <c r="Y400">
        <v>13.8277261555194</v>
      </c>
      <c r="Z400">
        <v>3.4182534726569398</v>
      </c>
      <c r="AB400">
        <v>102.15095184372301</v>
      </c>
      <c r="AC400">
        <v>98.540698734794603</v>
      </c>
      <c r="AD400">
        <v>100.664597169201</v>
      </c>
      <c r="AE400">
        <v>0</v>
      </c>
      <c r="AF400" s="2">
        <v>1</v>
      </c>
      <c r="AG400" s="2">
        <v>0</v>
      </c>
      <c r="AH400" t="s">
        <v>781</v>
      </c>
      <c r="AI400">
        <v>1013909</v>
      </c>
      <c r="AJ400">
        <v>124218</v>
      </c>
    </row>
    <row r="401" spans="1:36" x14ac:dyDescent="0.45">
      <c r="A401" t="s">
        <v>782</v>
      </c>
      <c r="B401" t="s">
        <v>27</v>
      </c>
      <c r="C401">
        <v>1437</v>
      </c>
      <c r="D401">
        <v>5699</v>
      </c>
      <c r="E401">
        <v>6314</v>
      </c>
      <c r="F401">
        <v>1726</v>
      </c>
      <c r="G401">
        <v>25</v>
      </c>
      <c r="H401">
        <v>900</v>
      </c>
      <c r="I401">
        <v>289</v>
      </c>
      <c r="J401">
        <v>0.30286014999999999</v>
      </c>
      <c r="K401">
        <v>6.6518847000000006E-2</v>
      </c>
      <c r="L401">
        <v>3.5037878000000001E-2</v>
      </c>
      <c r="M401">
        <v>0.36442169200000002</v>
      </c>
      <c r="N401">
        <v>0.38076855500000001</v>
      </c>
      <c r="O401">
        <v>0.74519024700000003</v>
      </c>
      <c r="P401">
        <v>0.35989631967265301</v>
      </c>
      <c r="Q401">
        <v>40.512627953884099</v>
      </c>
      <c r="R401">
        <v>32</v>
      </c>
      <c r="S401">
        <v>21.550433212363501</v>
      </c>
      <c r="T401">
        <f t="shared" si="6"/>
        <v>2.4294851638155093</v>
      </c>
      <c r="U401">
        <v>103.727137979926</v>
      </c>
      <c r="X401">
        <v>-2.9764555487781701</v>
      </c>
      <c r="Y401">
        <v>-35.3789188861846</v>
      </c>
      <c r="Z401">
        <v>-2.9764555487781701</v>
      </c>
      <c r="AB401">
        <v>107.199448847797</v>
      </c>
      <c r="AC401">
        <v>104.10875802231701</v>
      </c>
      <c r="AD401">
        <v>100.576176026743</v>
      </c>
      <c r="AE401">
        <v>0</v>
      </c>
      <c r="AF401" s="2">
        <v>1</v>
      </c>
      <c r="AG401" s="2">
        <v>0</v>
      </c>
      <c r="AH401" t="s">
        <v>782</v>
      </c>
      <c r="AI401">
        <v>1001461</v>
      </c>
      <c r="AJ401">
        <v>111499</v>
      </c>
    </row>
    <row r="402" spans="1:36" x14ac:dyDescent="0.45">
      <c r="A402" t="s">
        <v>783</v>
      </c>
      <c r="B402" t="s">
        <v>27</v>
      </c>
      <c r="C402">
        <v>1526</v>
      </c>
      <c r="D402">
        <v>5683</v>
      </c>
      <c r="E402">
        <v>6312</v>
      </c>
      <c r="F402">
        <v>1570</v>
      </c>
      <c r="G402">
        <v>163</v>
      </c>
      <c r="H402">
        <v>852</v>
      </c>
      <c r="I402">
        <v>39</v>
      </c>
      <c r="J402">
        <v>0.27626253699999997</v>
      </c>
      <c r="K402">
        <v>8.1432192E-2</v>
      </c>
      <c r="L402">
        <v>7.6045627000000005E-2</v>
      </c>
      <c r="M402">
        <v>0.33768115900000001</v>
      </c>
      <c r="N402">
        <v>0.44078831600000001</v>
      </c>
      <c r="O402">
        <v>0.77846947499999997</v>
      </c>
      <c r="P402">
        <v>0.360022978362253</v>
      </c>
      <c r="Q402">
        <v>82.281256952596195</v>
      </c>
      <c r="R402">
        <v>60</v>
      </c>
      <c r="S402">
        <v>36.466803860265799</v>
      </c>
      <c r="T402">
        <f t="shared" si="6"/>
        <v>3.8713120742877192</v>
      </c>
      <c r="U402">
        <v>110.099745371349</v>
      </c>
      <c r="X402">
        <v>-10.6670764107257</v>
      </c>
      <c r="Y402">
        <v>65.666666481643901</v>
      </c>
      <c r="Z402">
        <v>-10.6670764107257</v>
      </c>
      <c r="AB402">
        <v>101.323031578174</v>
      </c>
      <c r="AC402">
        <v>96.656213991087697</v>
      </c>
      <c r="AD402">
        <v>111.822741934246</v>
      </c>
      <c r="AE402">
        <v>0</v>
      </c>
      <c r="AF402" s="2">
        <v>1</v>
      </c>
      <c r="AG402" s="2">
        <v>0</v>
      </c>
      <c r="AH402" t="s">
        <v>783</v>
      </c>
      <c r="AI402">
        <v>1006821</v>
      </c>
      <c r="AJ402">
        <v>116966</v>
      </c>
    </row>
    <row r="403" spans="1:36" x14ac:dyDescent="0.45">
      <c r="A403" t="s">
        <v>785</v>
      </c>
      <c r="B403" t="s">
        <v>27</v>
      </c>
      <c r="C403">
        <v>1561</v>
      </c>
      <c r="D403">
        <v>5805</v>
      </c>
      <c r="E403">
        <v>6309</v>
      </c>
      <c r="F403">
        <v>1488</v>
      </c>
      <c r="G403">
        <v>188</v>
      </c>
      <c r="H403">
        <v>688</v>
      </c>
      <c r="I403">
        <v>8</v>
      </c>
      <c r="J403">
        <v>0.25633074900000002</v>
      </c>
      <c r="K403">
        <v>6.5145030000000007E-2</v>
      </c>
      <c r="L403">
        <v>0.152163575</v>
      </c>
      <c r="M403">
        <v>0.30531185100000002</v>
      </c>
      <c r="N403">
        <v>0.40844099900000003</v>
      </c>
      <c r="O403">
        <v>0.71375284999999999</v>
      </c>
      <c r="P403">
        <v>0.31072268177739498</v>
      </c>
      <c r="Q403">
        <v>-79.603021237981494</v>
      </c>
      <c r="R403">
        <v>94.238019466400104</v>
      </c>
      <c r="S403">
        <v>27.4587295725152</v>
      </c>
      <c r="T403">
        <f t="shared" si="6"/>
        <v>2.8496567525608341</v>
      </c>
      <c r="U403">
        <v>89.365452906167107</v>
      </c>
      <c r="V403">
        <v>-8.2922088466584594</v>
      </c>
      <c r="W403">
        <v>-0.38232068410738401</v>
      </c>
      <c r="X403">
        <v>-24.031272592372201</v>
      </c>
      <c r="Y403">
        <v>163.09774839878</v>
      </c>
      <c r="Z403">
        <v>-6.3914791963761601</v>
      </c>
      <c r="AA403">
        <v>-8.9999999850988299</v>
      </c>
      <c r="AB403">
        <v>98.1901611248243</v>
      </c>
      <c r="AC403">
        <v>93.006236770904707</v>
      </c>
      <c r="AD403">
        <v>98.015865204024493</v>
      </c>
      <c r="AE403">
        <v>0</v>
      </c>
      <c r="AF403" s="2">
        <v>1</v>
      </c>
      <c r="AG403" s="2">
        <v>0</v>
      </c>
      <c r="AH403" t="s">
        <v>785</v>
      </c>
      <c r="AI403">
        <v>3797</v>
      </c>
      <c r="AJ403">
        <v>429666</v>
      </c>
    </row>
    <row r="404" spans="1:36" x14ac:dyDescent="0.45">
      <c r="A404" t="s">
        <v>786</v>
      </c>
      <c r="B404" t="s">
        <v>27</v>
      </c>
      <c r="C404">
        <v>1527</v>
      </c>
      <c r="D404">
        <v>5369</v>
      </c>
      <c r="E404">
        <v>6308</v>
      </c>
      <c r="F404">
        <v>1338</v>
      </c>
      <c r="G404">
        <v>245</v>
      </c>
      <c r="H404">
        <v>803</v>
      </c>
      <c r="I404">
        <v>13</v>
      </c>
      <c r="J404">
        <v>0.24920841799999999</v>
      </c>
      <c r="K404">
        <v>0.12951807200000001</v>
      </c>
      <c r="L404">
        <v>0.21766011399999999</v>
      </c>
      <c r="M404">
        <v>0.35123113500000003</v>
      </c>
      <c r="N404">
        <v>0.44738312499999999</v>
      </c>
      <c r="O404">
        <v>0.79861426000000002</v>
      </c>
      <c r="P404">
        <v>0.348429628435028</v>
      </c>
      <c r="Q404">
        <v>109.741601344055</v>
      </c>
      <c r="R404">
        <v>9.1348469406366295</v>
      </c>
      <c r="S404">
        <v>24.990522134529801</v>
      </c>
      <c r="T404">
        <f t="shared" si="6"/>
        <v>2.6512538217379356</v>
      </c>
      <c r="U404">
        <v>114.19187603888101</v>
      </c>
      <c r="V404">
        <v>8.5761463940143496</v>
      </c>
      <c r="W404">
        <v>-1.0644251975307899</v>
      </c>
      <c r="X404">
        <v>-5.5111474602017498</v>
      </c>
      <c r="Y404">
        <v>-69.569981083273802</v>
      </c>
      <c r="Z404">
        <v>-8.31114753172732</v>
      </c>
      <c r="AA404">
        <v>-3.3999999165534902</v>
      </c>
      <c r="AB404">
        <v>94.626421262854905</v>
      </c>
      <c r="AC404">
        <v>106.598587126978</v>
      </c>
      <c r="AD404">
        <v>107.24296136789999</v>
      </c>
      <c r="AE404">
        <v>0</v>
      </c>
      <c r="AF404" s="2">
        <v>1</v>
      </c>
      <c r="AG404" s="2">
        <v>0</v>
      </c>
      <c r="AH404" t="s">
        <v>786</v>
      </c>
      <c r="AI404">
        <v>4599</v>
      </c>
      <c r="AJ404">
        <v>430897</v>
      </c>
    </row>
    <row r="405" spans="1:36" x14ac:dyDescent="0.45">
      <c r="A405" t="s">
        <v>787</v>
      </c>
      <c r="B405" t="s">
        <v>27</v>
      </c>
      <c r="C405">
        <v>1688</v>
      </c>
      <c r="D405">
        <v>5952</v>
      </c>
      <c r="E405">
        <v>6304</v>
      </c>
      <c r="F405">
        <v>1647</v>
      </c>
      <c r="G405">
        <v>60</v>
      </c>
      <c r="H405">
        <v>596</v>
      </c>
      <c r="I405">
        <v>238</v>
      </c>
      <c r="J405">
        <v>0.27671370899999997</v>
      </c>
      <c r="K405">
        <v>4.1085024999999997E-2</v>
      </c>
      <c r="L405">
        <v>0.109612944</v>
      </c>
      <c r="M405">
        <v>0.30755739700000001</v>
      </c>
      <c r="N405">
        <v>0.36995967699999999</v>
      </c>
      <c r="O405">
        <v>0.67751707400000005</v>
      </c>
      <c r="P405">
        <v>0.30376164389046201</v>
      </c>
      <c r="Q405">
        <v>-57.390899871368902</v>
      </c>
      <c r="R405">
        <v>-41</v>
      </c>
      <c r="S405">
        <v>9.1010157164212195</v>
      </c>
      <c r="T405">
        <f t="shared" si="6"/>
        <v>0.87343871212099378</v>
      </c>
      <c r="U405">
        <v>91.993270111674207</v>
      </c>
      <c r="V405">
        <v>-3.23011293075978</v>
      </c>
      <c r="W405">
        <v>-2.4046588348947902</v>
      </c>
      <c r="X405">
        <v>-0.90979872312163901</v>
      </c>
      <c r="Y405">
        <v>-60.149620387703102</v>
      </c>
      <c r="Z405">
        <v>-0.90979872312163901</v>
      </c>
      <c r="AB405">
        <v>104.642057469702</v>
      </c>
      <c r="AC405">
        <v>93.075310335598502</v>
      </c>
      <c r="AD405">
        <v>94.804363599780103</v>
      </c>
      <c r="AE405">
        <v>0</v>
      </c>
      <c r="AF405" s="2">
        <v>1</v>
      </c>
      <c r="AG405" s="2">
        <v>0</v>
      </c>
      <c r="AH405" t="s">
        <v>787</v>
      </c>
      <c r="AI405">
        <v>1001804</v>
      </c>
      <c r="AJ405">
        <v>111847</v>
      </c>
    </row>
    <row r="406" spans="1:36" x14ac:dyDescent="0.45">
      <c r="A406" t="s">
        <v>788</v>
      </c>
      <c r="B406" t="s">
        <v>27</v>
      </c>
      <c r="C406">
        <v>1579</v>
      </c>
      <c r="D406">
        <v>5388</v>
      </c>
      <c r="E406">
        <v>6302</v>
      </c>
      <c r="F406">
        <v>1328</v>
      </c>
      <c r="G406">
        <v>13</v>
      </c>
      <c r="H406">
        <v>390</v>
      </c>
      <c r="I406">
        <v>244</v>
      </c>
      <c r="J406">
        <v>0.24647364499999999</v>
      </c>
      <c r="K406">
        <v>9.3938432000000002E-2</v>
      </c>
      <c r="L406">
        <v>8.9918256000000002E-2</v>
      </c>
      <c r="M406">
        <v>0.32602921600000001</v>
      </c>
      <c r="N406">
        <v>0.31421677799999997</v>
      </c>
      <c r="O406">
        <v>0.64024599400000004</v>
      </c>
      <c r="P406">
        <v>0.31537112473926998</v>
      </c>
      <c r="Q406">
        <v>-70.1248929069301</v>
      </c>
      <c r="R406">
        <v>-12</v>
      </c>
      <c r="S406">
        <v>19.6032086848512</v>
      </c>
      <c r="T406">
        <f t="shared" si="6"/>
        <v>2.0112221703267221</v>
      </c>
      <c r="U406">
        <v>90.150871103638295</v>
      </c>
      <c r="X406">
        <v>2.67689717933535</v>
      </c>
      <c r="Y406">
        <v>38.586419012397499</v>
      </c>
      <c r="Z406">
        <v>2.67689717933535</v>
      </c>
      <c r="AB406">
        <v>93.212749909536697</v>
      </c>
      <c r="AC406">
        <v>97.660963034218199</v>
      </c>
      <c r="AD406">
        <v>90.602094768498901</v>
      </c>
      <c r="AE406">
        <v>0</v>
      </c>
      <c r="AF406" s="2">
        <v>1</v>
      </c>
      <c r="AG406" s="2">
        <v>0</v>
      </c>
      <c r="AH406" t="s">
        <v>788</v>
      </c>
      <c r="AI406">
        <v>1000372</v>
      </c>
      <c r="AJ406">
        <v>110389</v>
      </c>
    </row>
    <row r="407" spans="1:36" x14ac:dyDescent="0.45">
      <c r="A407" t="s">
        <v>789</v>
      </c>
      <c r="B407" t="s">
        <v>27</v>
      </c>
      <c r="C407">
        <v>1565</v>
      </c>
      <c r="D407">
        <v>5291</v>
      </c>
      <c r="E407">
        <v>6295</v>
      </c>
      <c r="F407">
        <v>1342</v>
      </c>
      <c r="G407">
        <v>253</v>
      </c>
      <c r="H407">
        <v>895</v>
      </c>
      <c r="I407">
        <v>48</v>
      </c>
      <c r="J407">
        <v>0.25363825299999998</v>
      </c>
      <c r="K407">
        <v>0.139158061</v>
      </c>
      <c r="L407">
        <v>0.13518665599999999</v>
      </c>
      <c r="M407">
        <v>0.35977066400000002</v>
      </c>
      <c r="N407">
        <v>0.45152145100000002</v>
      </c>
      <c r="O407">
        <v>0.81129211499999998</v>
      </c>
      <c r="P407">
        <v>0.361471476272684</v>
      </c>
      <c r="Q407">
        <v>159.18058525116601</v>
      </c>
      <c r="R407">
        <v>-11</v>
      </c>
      <c r="S407">
        <v>23.7733062858225</v>
      </c>
      <c r="T407">
        <f t="shared" si="6"/>
        <v>2.4608789893311469</v>
      </c>
      <c r="U407">
        <v>121.87496389013999</v>
      </c>
      <c r="V407">
        <v>12.727594062103799</v>
      </c>
      <c r="W407">
        <v>-5.3184740921336902</v>
      </c>
      <c r="X407">
        <v>-4.4823955033643799</v>
      </c>
      <c r="Y407">
        <v>-133.46156230568801</v>
      </c>
      <c r="Z407">
        <v>-4.4823955033643799</v>
      </c>
      <c r="AB407">
        <v>96.169012096166597</v>
      </c>
      <c r="AC407">
        <v>109.245198938779</v>
      </c>
      <c r="AD407">
        <v>114.059775100236</v>
      </c>
      <c r="AE407">
        <v>0</v>
      </c>
      <c r="AF407" s="2">
        <v>1</v>
      </c>
      <c r="AG407" s="2">
        <v>0</v>
      </c>
      <c r="AH407" t="s">
        <v>789</v>
      </c>
      <c r="AI407">
        <v>1013037</v>
      </c>
      <c r="AJ407">
        <v>123313</v>
      </c>
    </row>
    <row r="408" spans="1:36" x14ac:dyDescent="0.45">
      <c r="A408" t="s">
        <v>790</v>
      </c>
      <c r="B408" t="s">
        <v>27</v>
      </c>
      <c r="C408">
        <v>1528</v>
      </c>
      <c r="D408">
        <v>5839</v>
      </c>
      <c r="E408">
        <v>6291</v>
      </c>
      <c r="F408">
        <v>1529</v>
      </c>
      <c r="G408">
        <v>104</v>
      </c>
      <c r="H408">
        <v>708</v>
      </c>
      <c r="I408">
        <v>35</v>
      </c>
      <c r="J408">
        <v>0.261859907</v>
      </c>
      <c r="K408">
        <v>5.5793991000000001E-2</v>
      </c>
      <c r="L408">
        <v>6.8669526999999994E-2</v>
      </c>
      <c r="M408">
        <v>0.30321543400000001</v>
      </c>
      <c r="N408">
        <v>0.38311354600000003</v>
      </c>
      <c r="O408">
        <v>0.68632897999999998</v>
      </c>
      <c r="P408">
        <v>0.31238490623360399</v>
      </c>
      <c r="Q408">
        <v>-140.35866256336101</v>
      </c>
      <c r="R408">
        <v>14</v>
      </c>
      <c r="S408">
        <v>15.2575868754905</v>
      </c>
      <c r="T408">
        <f t="shared" si="6"/>
        <v>1.6176237394171866</v>
      </c>
      <c r="U408">
        <v>81.924462876294101</v>
      </c>
      <c r="X408">
        <v>3.5215225904248602</v>
      </c>
      <c r="Y408">
        <v>88.041313678026199</v>
      </c>
      <c r="Z408">
        <v>3.5215225904248602</v>
      </c>
      <c r="AB408">
        <v>97.421628333157798</v>
      </c>
      <c r="AC408">
        <v>89.055740123057106</v>
      </c>
      <c r="AD408">
        <v>93.083422083617606</v>
      </c>
      <c r="AE408">
        <v>0</v>
      </c>
      <c r="AF408" s="2">
        <v>1</v>
      </c>
      <c r="AG408" s="2">
        <v>0</v>
      </c>
      <c r="AH408" t="s">
        <v>790</v>
      </c>
      <c r="AI408">
        <v>1005286</v>
      </c>
      <c r="AJ408">
        <v>115395</v>
      </c>
    </row>
    <row r="409" spans="1:36" x14ac:dyDescent="0.45">
      <c r="A409" t="s">
        <v>791</v>
      </c>
      <c r="B409" t="s">
        <v>27</v>
      </c>
      <c r="C409">
        <v>1463</v>
      </c>
      <c r="D409">
        <v>5660</v>
      </c>
      <c r="E409">
        <v>6281</v>
      </c>
      <c r="F409">
        <v>1759</v>
      </c>
      <c r="G409">
        <v>39</v>
      </c>
      <c r="H409">
        <v>617</v>
      </c>
      <c r="I409">
        <v>254</v>
      </c>
      <c r="J409">
        <v>0.31077738500000002</v>
      </c>
      <c r="K409">
        <v>6.7664383999999994E-2</v>
      </c>
      <c r="L409">
        <v>6.6985644999999996E-2</v>
      </c>
      <c r="M409">
        <v>0.362060506</v>
      </c>
      <c r="N409">
        <v>0.392579505</v>
      </c>
      <c r="O409">
        <v>0.754640011</v>
      </c>
      <c r="P409">
        <v>0.363374399027664</v>
      </c>
      <c r="Q409">
        <v>159.21723210712</v>
      </c>
      <c r="R409">
        <v>-16</v>
      </c>
      <c r="S409">
        <v>34.035557537408202</v>
      </c>
      <c r="T409">
        <f t="shared" si="6"/>
        <v>3.7688040472044624</v>
      </c>
      <c r="U409">
        <v>121.09384495345201</v>
      </c>
      <c r="X409">
        <v>1.9881213344633499</v>
      </c>
      <c r="Y409">
        <v>-53.777777671813901</v>
      </c>
      <c r="Z409">
        <v>1.9881213344633499</v>
      </c>
      <c r="AB409">
        <v>116.744886545905</v>
      </c>
      <c r="AC409">
        <v>110.39712423135499</v>
      </c>
      <c r="AD409">
        <v>114.41448293493301</v>
      </c>
      <c r="AE409">
        <v>0</v>
      </c>
      <c r="AF409" s="2">
        <v>1</v>
      </c>
      <c r="AG409" s="2">
        <v>0</v>
      </c>
      <c r="AH409" t="s">
        <v>791</v>
      </c>
      <c r="AI409">
        <v>1000733</v>
      </c>
      <c r="AJ409">
        <v>110752</v>
      </c>
    </row>
    <row r="410" spans="1:36" x14ac:dyDescent="0.45">
      <c r="A410" t="s">
        <v>792</v>
      </c>
      <c r="B410" t="s">
        <v>27</v>
      </c>
      <c r="C410">
        <v>1652</v>
      </c>
      <c r="D410">
        <v>5721</v>
      </c>
      <c r="E410">
        <v>6278</v>
      </c>
      <c r="F410">
        <v>1576</v>
      </c>
      <c r="G410">
        <v>186</v>
      </c>
      <c r="H410">
        <v>756</v>
      </c>
      <c r="I410">
        <v>23</v>
      </c>
      <c r="J410">
        <v>0.27547631500000003</v>
      </c>
      <c r="K410">
        <v>7.1678878000000001E-2</v>
      </c>
      <c r="L410">
        <v>0.13714558700000001</v>
      </c>
      <c r="M410">
        <v>0.32842037800000001</v>
      </c>
      <c r="N410">
        <v>0.43331585299999997</v>
      </c>
      <c r="O410">
        <v>0.76173623099999999</v>
      </c>
      <c r="P410">
        <v>0.33063457720341</v>
      </c>
      <c r="Q410">
        <v>-12.4031404944838</v>
      </c>
      <c r="R410">
        <v>42.118615388870197</v>
      </c>
      <c r="S410">
        <v>25.839905129521</v>
      </c>
      <c r="T410">
        <f t="shared" si="6"/>
        <v>2.5339374279554487</v>
      </c>
      <c r="U410">
        <v>98.251715653610006</v>
      </c>
      <c r="V410">
        <v>-0.49875387921929298</v>
      </c>
      <c r="W410">
        <v>-0.350207551458598</v>
      </c>
      <c r="X410">
        <v>-10.915484986937299</v>
      </c>
      <c r="Y410">
        <v>83.508987993001895</v>
      </c>
      <c r="Z410">
        <v>-4.5154850107792299</v>
      </c>
      <c r="AA410">
        <v>-1.6999999880790699</v>
      </c>
      <c r="AB410">
        <v>102.030919886934</v>
      </c>
      <c r="AC410">
        <v>95.988244445778804</v>
      </c>
      <c r="AD410">
        <v>99.861826450008394</v>
      </c>
      <c r="AE410">
        <v>0</v>
      </c>
      <c r="AF410" s="2">
        <v>1</v>
      </c>
      <c r="AG410" s="2">
        <v>0</v>
      </c>
      <c r="AH410" t="s">
        <v>792</v>
      </c>
      <c r="AI410">
        <v>1106</v>
      </c>
      <c r="AJ410">
        <v>110383</v>
      </c>
    </row>
    <row r="411" spans="1:36" x14ac:dyDescent="0.45">
      <c r="A411" t="s">
        <v>793</v>
      </c>
      <c r="B411" t="s">
        <v>27</v>
      </c>
      <c r="C411">
        <v>1814</v>
      </c>
      <c r="D411">
        <v>5927</v>
      </c>
      <c r="E411">
        <v>6276</v>
      </c>
      <c r="F411">
        <v>1597</v>
      </c>
      <c r="G411">
        <v>150</v>
      </c>
      <c r="H411">
        <v>668</v>
      </c>
      <c r="I411">
        <v>212</v>
      </c>
      <c r="J411">
        <v>0.26944491300000001</v>
      </c>
      <c r="K411">
        <v>3.2345442000000002E-2</v>
      </c>
      <c r="L411">
        <v>0.15933715700000001</v>
      </c>
      <c r="M411">
        <v>0.29598070700000001</v>
      </c>
      <c r="N411">
        <v>0.41555593000000002</v>
      </c>
      <c r="O411">
        <v>0.71153663700000003</v>
      </c>
      <c r="P411">
        <v>0.30931984726822098</v>
      </c>
      <c r="Q411">
        <v>-112.446731634166</v>
      </c>
      <c r="R411">
        <v>-92.004044532775794</v>
      </c>
      <c r="S411">
        <v>7.4208977785502199</v>
      </c>
      <c r="T411">
        <f t="shared" si="6"/>
        <v>0.66272626247251143</v>
      </c>
      <c r="U411">
        <v>84.958012260077993</v>
      </c>
      <c r="V411">
        <v>-7.0015461444854701</v>
      </c>
      <c r="W411">
        <v>-0.50721802082551504</v>
      </c>
      <c r="X411">
        <v>7.5271432555891797</v>
      </c>
      <c r="Y411">
        <v>-27.873092990368601</v>
      </c>
      <c r="Z411">
        <v>7.6271432198263902</v>
      </c>
      <c r="AA411">
        <v>-0.69999998807907104</v>
      </c>
      <c r="AB411">
        <v>101.681977940913</v>
      </c>
      <c r="AC411">
        <v>88.676428809967504</v>
      </c>
      <c r="AD411">
        <v>102.06104781747101</v>
      </c>
      <c r="AE411">
        <v>0</v>
      </c>
      <c r="AF411" s="2">
        <v>1</v>
      </c>
      <c r="AG411" s="2">
        <v>0</v>
      </c>
      <c r="AH411" t="s">
        <v>793</v>
      </c>
      <c r="AI411">
        <v>1401</v>
      </c>
      <c r="AJ411">
        <v>113645</v>
      </c>
    </row>
    <row r="412" spans="1:36" x14ac:dyDescent="0.45">
      <c r="A412" t="s">
        <v>796</v>
      </c>
      <c r="B412" t="s">
        <v>27</v>
      </c>
      <c r="C412">
        <v>1563</v>
      </c>
      <c r="D412">
        <v>5679</v>
      </c>
      <c r="E412">
        <v>6254</v>
      </c>
      <c r="F412">
        <v>1564</v>
      </c>
      <c r="G412">
        <v>51</v>
      </c>
      <c r="H412">
        <v>912</v>
      </c>
      <c r="I412">
        <v>150</v>
      </c>
      <c r="J412">
        <v>0.275400598</v>
      </c>
      <c r="K412">
        <v>7.6271186000000005E-2</v>
      </c>
      <c r="L412">
        <v>5.9985368999999997E-2</v>
      </c>
      <c r="M412">
        <v>0.33693200099999998</v>
      </c>
      <c r="N412">
        <v>0.38281387500000003</v>
      </c>
      <c r="O412">
        <v>0.71974587599999995</v>
      </c>
      <c r="P412">
        <v>0.34370612646739701</v>
      </c>
      <c r="Q412">
        <v>-21.685533097955702</v>
      </c>
      <c r="R412">
        <v>-11</v>
      </c>
      <c r="S412">
        <v>19.867978671326298</v>
      </c>
      <c r="T412">
        <f t="shared" si="6"/>
        <v>2.0592530676614591</v>
      </c>
      <c r="U412">
        <v>97.522187690690004</v>
      </c>
      <c r="X412">
        <v>-23.674436090514</v>
      </c>
      <c r="Y412">
        <v>21.754098728299098</v>
      </c>
      <c r="Z412">
        <v>-23.674436090514</v>
      </c>
      <c r="AB412">
        <v>99.019451555266699</v>
      </c>
      <c r="AC412">
        <v>97.213877040081599</v>
      </c>
      <c r="AD412">
        <v>102.736351794375</v>
      </c>
      <c r="AE412">
        <v>0</v>
      </c>
      <c r="AF412" s="2">
        <v>1</v>
      </c>
      <c r="AG412" s="2">
        <v>0</v>
      </c>
      <c r="AH412" t="s">
        <v>796</v>
      </c>
      <c r="AI412">
        <v>1003942</v>
      </c>
      <c r="AJ412">
        <v>114019</v>
      </c>
    </row>
    <row r="413" spans="1:36" x14ac:dyDescent="0.45">
      <c r="A413" t="s">
        <v>797</v>
      </c>
      <c r="B413" t="s">
        <v>27</v>
      </c>
      <c r="C413">
        <v>1418</v>
      </c>
      <c r="D413">
        <v>5531</v>
      </c>
      <c r="E413">
        <v>6253</v>
      </c>
      <c r="F413">
        <v>1527</v>
      </c>
      <c r="G413">
        <v>97</v>
      </c>
      <c r="H413">
        <v>542</v>
      </c>
      <c r="I413">
        <v>285</v>
      </c>
      <c r="J413">
        <v>0.27608027400000001</v>
      </c>
      <c r="K413">
        <v>9.7393251E-2</v>
      </c>
      <c r="L413">
        <v>0.13497521100000001</v>
      </c>
      <c r="M413">
        <v>0.34650112799999999</v>
      </c>
      <c r="N413">
        <v>0.409148436</v>
      </c>
      <c r="O413">
        <v>0.75564956400000005</v>
      </c>
      <c r="P413">
        <v>0.33237552835842399</v>
      </c>
      <c r="Q413">
        <v>10.1914000615149</v>
      </c>
      <c r="R413">
        <v>16.3555570840835</v>
      </c>
      <c r="S413">
        <v>29.648359743337501</v>
      </c>
      <c r="T413">
        <f t="shared" si="6"/>
        <v>3.3871891949370068</v>
      </c>
      <c r="U413">
        <v>101.19573133486401</v>
      </c>
      <c r="V413">
        <v>4.6450215419754297</v>
      </c>
      <c r="W413">
        <v>3.8589548661248001</v>
      </c>
      <c r="X413">
        <v>41.4539562750724</v>
      </c>
      <c r="Y413">
        <v>33.598358601331697</v>
      </c>
      <c r="Z413">
        <v>22.7539565850165</v>
      </c>
      <c r="AA413">
        <v>10.8999996557831</v>
      </c>
      <c r="AB413">
        <v>103.29524077303</v>
      </c>
      <c r="AC413">
        <v>103.84573862424899</v>
      </c>
      <c r="AD413">
        <v>96.592561225304294</v>
      </c>
      <c r="AE413">
        <v>0</v>
      </c>
      <c r="AF413" s="2">
        <v>1</v>
      </c>
      <c r="AG413" s="2">
        <v>0</v>
      </c>
      <c r="AH413" t="s">
        <v>797</v>
      </c>
      <c r="AI413">
        <v>166</v>
      </c>
      <c r="AJ413">
        <v>406878</v>
      </c>
    </row>
    <row r="414" spans="1:36" x14ac:dyDescent="0.45">
      <c r="A414" t="s">
        <v>798</v>
      </c>
      <c r="B414" t="s">
        <v>27</v>
      </c>
      <c r="C414">
        <v>1609</v>
      </c>
      <c r="D414">
        <v>5776</v>
      </c>
      <c r="E414">
        <v>6248</v>
      </c>
      <c r="F414">
        <v>1418</v>
      </c>
      <c r="G414">
        <v>157</v>
      </c>
      <c r="H414">
        <v>690</v>
      </c>
      <c r="I414">
        <v>30</v>
      </c>
      <c r="J414">
        <v>0.245498614</v>
      </c>
      <c r="K414">
        <v>4.8015363999999998E-2</v>
      </c>
      <c r="L414">
        <v>0.18693982000000001</v>
      </c>
      <c r="M414">
        <v>0.28993223600000001</v>
      </c>
      <c r="N414">
        <v>0.39525623199999999</v>
      </c>
      <c r="O414">
        <v>0.68518846799999999</v>
      </c>
      <c r="P414">
        <v>0.29573280698884702</v>
      </c>
      <c r="Q414">
        <v>-188.07976693601799</v>
      </c>
      <c r="R414">
        <v>18.2760775238275</v>
      </c>
      <c r="S414">
        <v>9.2514928805616492</v>
      </c>
      <c r="T414">
        <f t="shared" si="6"/>
        <v>0.93147411227531829</v>
      </c>
      <c r="U414">
        <v>76.233378605775798</v>
      </c>
      <c r="V414">
        <v>-19.0925479233264</v>
      </c>
      <c r="W414">
        <v>-2.6683231148022601</v>
      </c>
      <c r="X414">
        <v>-10.095957104232999</v>
      </c>
      <c r="Y414">
        <v>86.973231002688394</v>
      </c>
      <c r="Z414">
        <v>-5.3959572949679497</v>
      </c>
      <c r="AA414">
        <v>-1.89999989420175</v>
      </c>
      <c r="AB414">
        <v>91.5688429194132</v>
      </c>
      <c r="AC414">
        <v>85.585209776790194</v>
      </c>
      <c r="AD414">
        <v>92.276953538236199</v>
      </c>
      <c r="AE414">
        <v>0</v>
      </c>
      <c r="AF414" s="2">
        <v>1</v>
      </c>
      <c r="AG414" s="2">
        <v>0</v>
      </c>
      <c r="AH414" t="s">
        <v>798</v>
      </c>
      <c r="AI414">
        <v>520</v>
      </c>
      <c r="AJ414">
        <v>136460</v>
      </c>
    </row>
    <row r="415" spans="1:36" x14ac:dyDescent="0.45">
      <c r="A415" t="s">
        <v>799</v>
      </c>
      <c r="B415" t="s">
        <v>27</v>
      </c>
      <c r="C415">
        <v>1650</v>
      </c>
      <c r="D415">
        <v>5530</v>
      </c>
      <c r="E415">
        <v>6247</v>
      </c>
      <c r="F415">
        <v>1340</v>
      </c>
      <c r="G415">
        <v>41</v>
      </c>
      <c r="H415">
        <v>490</v>
      </c>
      <c r="I415">
        <v>385</v>
      </c>
      <c r="J415">
        <v>0.24231464699999999</v>
      </c>
      <c r="K415">
        <v>8.3720185000000003E-2</v>
      </c>
      <c r="L415">
        <v>0.12598047000000001</v>
      </c>
      <c r="M415">
        <v>0.309123551</v>
      </c>
      <c r="N415">
        <v>0.32350813699999997</v>
      </c>
      <c r="O415">
        <v>0.63263168800000003</v>
      </c>
      <c r="P415">
        <v>0.29108491016678301</v>
      </c>
      <c r="Q415">
        <v>-143.318570918407</v>
      </c>
      <c r="R415">
        <v>14</v>
      </c>
      <c r="S415">
        <v>20.369915022033201</v>
      </c>
      <c r="T415">
        <f t="shared" si="6"/>
        <v>1.9999552930723508</v>
      </c>
      <c r="U415">
        <v>79.380897475396196</v>
      </c>
      <c r="V415">
        <v>-6.9520351141691199</v>
      </c>
      <c r="W415">
        <v>1.25352895985318</v>
      </c>
      <c r="X415">
        <v>28.5448580900701</v>
      </c>
      <c r="Y415">
        <v>105.099695295095</v>
      </c>
      <c r="Z415">
        <v>28.5448580900701</v>
      </c>
      <c r="AB415">
        <v>93.521844153665398</v>
      </c>
      <c r="AC415">
        <v>94.802452428082205</v>
      </c>
      <c r="AD415">
        <v>84.848521938544394</v>
      </c>
      <c r="AE415">
        <v>0</v>
      </c>
      <c r="AF415" s="2">
        <v>1</v>
      </c>
      <c r="AG415" s="2">
        <v>0</v>
      </c>
      <c r="AH415" t="s">
        <v>799</v>
      </c>
      <c r="AI415">
        <v>1010052</v>
      </c>
      <c r="AJ415">
        <v>120280</v>
      </c>
    </row>
    <row r="416" spans="1:36" x14ac:dyDescent="0.45">
      <c r="A416" t="s">
        <v>800</v>
      </c>
      <c r="B416" t="s">
        <v>27</v>
      </c>
      <c r="C416">
        <v>1688</v>
      </c>
      <c r="D416">
        <v>5432</v>
      </c>
      <c r="E416">
        <v>6243</v>
      </c>
      <c r="F416">
        <v>1283</v>
      </c>
      <c r="G416">
        <v>298</v>
      </c>
      <c r="H416">
        <v>871</v>
      </c>
      <c r="I416">
        <v>64</v>
      </c>
      <c r="J416">
        <v>0.23619293</v>
      </c>
      <c r="K416">
        <v>0.113246836</v>
      </c>
      <c r="L416">
        <v>0.30866570500000001</v>
      </c>
      <c r="M416">
        <v>0.32788461499999999</v>
      </c>
      <c r="N416">
        <v>0.45250368099999999</v>
      </c>
      <c r="O416">
        <v>0.78038829600000004</v>
      </c>
      <c r="P416">
        <v>0.33830866064141302</v>
      </c>
      <c r="Q416">
        <v>25.217244446933901</v>
      </c>
      <c r="R416">
        <v>-62.592853963374999</v>
      </c>
      <c r="S416">
        <v>10.9501318653382</v>
      </c>
      <c r="T416">
        <f t="shared" si="6"/>
        <v>1.050901280915159</v>
      </c>
      <c r="U416">
        <v>103.327914833365</v>
      </c>
      <c r="V416">
        <v>1.35705338418483</v>
      </c>
      <c r="W416">
        <v>-2.7229019440783402</v>
      </c>
      <c r="X416">
        <v>-10.1717717954888</v>
      </c>
      <c r="Y416">
        <v>-108.10955105721899</v>
      </c>
      <c r="Z416">
        <v>-4.1868841955438203</v>
      </c>
      <c r="AA416">
        <v>-9.6999999657273293</v>
      </c>
      <c r="AB416">
        <v>90.346776174362503</v>
      </c>
      <c r="AC416">
        <v>99.403645216202605</v>
      </c>
      <c r="AD416">
        <v>108.09752314759299</v>
      </c>
      <c r="AE416">
        <v>0</v>
      </c>
      <c r="AF416" s="2">
        <v>1</v>
      </c>
      <c r="AG416" s="2">
        <v>0</v>
      </c>
      <c r="AH416" t="s">
        <v>800</v>
      </c>
      <c r="AI416">
        <v>7619</v>
      </c>
      <c r="AJ416">
        <v>448602</v>
      </c>
    </row>
    <row r="417" spans="1:36" x14ac:dyDescent="0.45">
      <c r="A417" t="s">
        <v>801</v>
      </c>
      <c r="B417" t="s">
        <v>27</v>
      </c>
      <c r="C417">
        <v>1659</v>
      </c>
      <c r="D417">
        <v>5526</v>
      </c>
      <c r="E417">
        <v>6235</v>
      </c>
      <c r="F417">
        <v>1203</v>
      </c>
      <c r="G417">
        <v>7</v>
      </c>
      <c r="H417">
        <v>447</v>
      </c>
      <c r="I417">
        <v>133</v>
      </c>
      <c r="J417">
        <v>0.217698154</v>
      </c>
      <c r="K417">
        <v>6.7201283000000001E-2</v>
      </c>
      <c r="L417">
        <v>0.108313349</v>
      </c>
      <c r="M417">
        <v>0.28057913099999998</v>
      </c>
      <c r="N417">
        <v>0.26384364799999999</v>
      </c>
      <c r="O417">
        <v>0.54442277900000002</v>
      </c>
      <c r="P417">
        <v>0.27060319532628302</v>
      </c>
      <c r="Q417">
        <v>-224.883103764764</v>
      </c>
      <c r="R417">
        <v>99</v>
      </c>
      <c r="S417">
        <v>17.117018518920201</v>
      </c>
      <c r="T417">
        <f t="shared" si="6"/>
        <v>1.6714629295148118</v>
      </c>
      <c r="U417">
        <v>67.753326530325495</v>
      </c>
      <c r="X417">
        <v>-12.555025611072701</v>
      </c>
      <c r="Y417">
        <v>200.04938410222499</v>
      </c>
      <c r="Z417">
        <v>-12.555025611072701</v>
      </c>
      <c r="AB417">
        <v>83.863065674316204</v>
      </c>
      <c r="AC417">
        <v>85.807112687378194</v>
      </c>
      <c r="AD417">
        <v>78.216803074107304</v>
      </c>
      <c r="AE417">
        <v>0</v>
      </c>
      <c r="AF417" s="2">
        <v>1</v>
      </c>
      <c r="AG417" s="2">
        <v>0</v>
      </c>
      <c r="AH417" t="s">
        <v>801</v>
      </c>
      <c r="AI417">
        <v>1008342</v>
      </c>
      <c r="AJ417">
        <v>118522</v>
      </c>
    </row>
    <row r="418" spans="1:36" x14ac:dyDescent="0.45">
      <c r="A418" t="s">
        <v>802</v>
      </c>
      <c r="B418" t="s">
        <v>27</v>
      </c>
      <c r="C418">
        <v>1615</v>
      </c>
      <c r="D418">
        <v>5518</v>
      </c>
      <c r="E418">
        <v>6228</v>
      </c>
      <c r="F418">
        <v>1477</v>
      </c>
      <c r="G418">
        <v>260</v>
      </c>
      <c r="H418">
        <v>902</v>
      </c>
      <c r="I418">
        <v>50</v>
      </c>
      <c r="J418">
        <v>0.26766944500000001</v>
      </c>
      <c r="K418">
        <v>0.102601156</v>
      </c>
      <c r="L418">
        <v>0.17324983899999999</v>
      </c>
      <c r="M418">
        <v>0.342219367</v>
      </c>
      <c r="N418">
        <v>0.47535338799999999</v>
      </c>
      <c r="O418">
        <v>0.81757275500000004</v>
      </c>
      <c r="P418">
        <v>0.34872559755798199</v>
      </c>
      <c r="Q418">
        <v>98.071988896458805</v>
      </c>
      <c r="R418">
        <v>40.9269562363624</v>
      </c>
      <c r="S418">
        <v>35.722261056138898</v>
      </c>
      <c r="T418">
        <f t="shared" si="6"/>
        <v>3.5832856291606818</v>
      </c>
      <c r="U418">
        <v>112.57036973675299</v>
      </c>
      <c r="V418">
        <v>12.201045975089</v>
      </c>
      <c r="W418">
        <v>-0.414496943714045</v>
      </c>
      <c r="X418">
        <v>1.88822612894</v>
      </c>
      <c r="Y418">
        <v>49.543656498193698</v>
      </c>
      <c r="Z418">
        <v>0.78822558355750505</v>
      </c>
      <c r="AA418">
        <v>0.70000038295984202</v>
      </c>
      <c r="AB418">
        <v>99.891652210747694</v>
      </c>
      <c r="AC418">
        <v>102.08528345501701</v>
      </c>
      <c r="AD418">
        <v>111.192376085647</v>
      </c>
      <c r="AE418">
        <v>0</v>
      </c>
      <c r="AF418" s="2">
        <v>1</v>
      </c>
      <c r="AG418" s="2">
        <v>0</v>
      </c>
      <c r="AH418" t="s">
        <v>802</v>
      </c>
      <c r="AI418">
        <v>906</v>
      </c>
      <c r="AJ418">
        <v>136767</v>
      </c>
    </row>
    <row r="419" spans="1:36" x14ac:dyDescent="0.45">
      <c r="A419" t="s">
        <v>803</v>
      </c>
      <c r="B419" t="s">
        <v>27</v>
      </c>
      <c r="C419">
        <v>1552</v>
      </c>
      <c r="D419">
        <v>5603</v>
      </c>
      <c r="E419">
        <v>6226</v>
      </c>
      <c r="F419">
        <v>1818</v>
      </c>
      <c r="G419">
        <v>181</v>
      </c>
      <c r="H419">
        <v>997</v>
      </c>
      <c r="I419">
        <v>94</v>
      </c>
      <c r="J419">
        <v>0.32446903399999999</v>
      </c>
      <c r="K419">
        <v>8.3520718999999993E-2</v>
      </c>
      <c r="L419">
        <v>8.8821072000000001E-2</v>
      </c>
      <c r="M419">
        <v>0.38294750500000002</v>
      </c>
      <c r="N419">
        <v>0.53185793299999995</v>
      </c>
      <c r="O419">
        <v>0.91480543800000003</v>
      </c>
      <c r="P419">
        <v>0.41029656235581702</v>
      </c>
      <c r="Q419">
        <v>324.70936711945399</v>
      </c>
      <c r="R419">
        <v>-31</v>
      </c>
      <c r="S419">
        <v>42.788659560105103</v>
      </c>
      <c r="T419">
        <f t="shared" si="6"/>
        <v>4.4663420417120019</v>
      </c>
      <c r="U419">
        <v>137.53130628605501</v>
      </c>
      <c r="X419">
        <v>12.6549076810479</v>
      </c>
      <c r="Y419">
        <v>-92.401233978569493</v>
      </c>
      <c r="Z419">
        <v>12.6549076810479</v>
      </c>
      <c r="AB419">
        <v>111.680131833308</v>
      </c>
      <c r="AC419">
        <v>109.81345823312</v>
      </c>
      <c r="AD419">
        <v>128.61017220662399</v>
      </c>
      <c r="AE419">
        <v>0</v>
      </c>
      <c r="AF419" s="2">
        <v>1</v>
      </c>
      <c r="AG419" s="2">
        <v>0</v>
      </c>
      <c r="AH419" t="s">
        <v>803</v>
      </c>
      <c r="AI419">
        <v>1005691</v>
      </c>
      <c r="AJ419">
        <v>115808</v>
      </c>
    </row>
    <row r="420" spans="1:36" x14ac:dyDescent="0.45">
      <c r="A420" t="s">
        <v>806</v>
      </c>
      <c r="B420" t="s">
        <v>27</v>
      </c>
      <c r="C420">
        <v>1667</v>
      </c>
      <c r="D420">
        <v>5789</v>
      </c>
      <c r="E420">
        <v>6220</v>
      </c>
      <c r="F420">
        <v>1777</v>
      </c>
      <c r="G420">
        <v>31</v>
      </c>
      <c r="H420">
        <v>427</v>
      </c>
      <c r="I420">
        <v>156</v>
      </c>
      <c r="J420">
        <v>0.30696147800000001</v>
      </c>
      <c r="K420">
        <v>0.05</v>
      </c>
      <c r="L420">
        <v>6.0610931999999999E-2</v>
      </c>
      <c r="M420">
        <v>0.34452554699999999</v>
      </c>
      <c r="N420">
        <v>0.38106754100000001</v>
      </c>
      <c r="O420">
        <v>0.725593088</v>
      </c>
      <c r="P420">
        <v>0.32668052819729698</v>
      </c>
      <c r="Q420">
        <v>38.223696525629002</v>
      </c>
      <c r="R420">
        <v>-37</v>
      </c>
      <c r="S420">
        <v>20.3554061744723</v>
      </c>
      <c r="T420">
        <f t="shared" si="6"/>
        <v>1.9781498501886698</v>
      </c>
      <c r="U420">
        <v>105.90633739089</v>
      </c>
      <c r="V420">
        <v>-0.86906790733337402</v>
      </c>
      <c r="W420">
        <v>-0.193529804057224</v>
      </c>
      <c r="X420">
        <v>3.8288555003673501</v>
      </c>
      <c r="Y420">
        <v>-69.059101810678797</v>
      </c>
      <c r="Z420">
        <v>3.8288555003673501</v>
      </c>
      <c r="AB420">
        <v>117.99989285937799</v>
      </c>
      <c r="AC420">
        <v>105.80225222340999</v>
      </c>
      <c r="AD420">
        <v>98.895476112024198</v>
      </c>
      <c r="AE420">
        <v>0</v>
      </c>
      <c r="AF420" s="2">
        <v>1</v>
      </c>
      <c r="AG420" s="2">
        <v>0</v>
      </c>
      <c r="AH420" t="s">
        <v>806</v>
      </c>
      <c r="AI420">
        <v>1000179</v>
      </c>
      <c r="AJ420">
        <v>110188</v>
      </c>
    </row>
    <row r="421" spans="1:36" x14ac:dyDescent="0.45">
      <c r="A421" t="s">
        <v>807</v>
      </c>
      <c r="B421" t="s">
        <v>27</v>
      </c>
      <c r="C421">
        <v>1752</v>
      </c>
      <c r="D421">
        <v>5351</v>
      </c>
      <c r="E421">
        <v>6218</v>
      </c>
      <c r="F421">
        <v>1415</v>
      </c>
      <c r="G421">
        <v>155</v>
      </c>
      <c r="H421">
        <v>808</v>
      </c>
      <c r="I421">
        <v>20</v>
      </c>
      <c r="J421">
        <v>0.26443655300000002</v>
      </c>
      <c r="K421">
        <v>0.107912512</v>
      </c>
      <c r="L421">
        <v>7.2853006999999997E-2</v>
      </c>
      <c r="M421">
        <v>0.35666828699999997</v>
      </c>
      <c r="N421">
        <v>0.40216781899999998</v>
      </c>
      <c r="O421">
        <v>0.75883610599999995</v>
      </c>
      <c r="P421">
        <v>0.34565473930853602</v>
      </c>
      <c r="Q421">
        <v>42.659225708742298</v>
      </c>
      <c r="R421">
        <v>36</v>
      </c>
      <c r="S421">
        <v>37.547199551694597</v>
      </c>
      <c r="T421">
        <f t="shared" si="6"/>
        <v>3.4718300955334045</v>
      </c>
      <c r="U421">
        <v>105.67155147646</v>
      </c>
      <c r="X421">
        <v>3.1920679330942199</v>
      </c>
      <c r="Y421">
        <v>122.84592136740601</v>
      </c>
      <c r="Z421">
        <v>3.1920679330942199</v>
      </c>
      <c r="AB421">
        <v>99.595926052906705</v>
      </c>
      <c r="AC421">
        <v>104.063240278583</v>
      </c>
      <c r="AD421">
        <v>100.845743098363</v>
      </c>
      <c r="AE421">
        <v>0</v>
      </c>
      <c r="AF421" s="2">
        <v>1</v>
      </c>
      <c r="AG421" s="2">
        <v>0</v>
      </c>
      <c r="AH421" t="s">
        <v>807</v>
      </c>
      <c r="AI421">
        <v>1007714</v>
      </c>
      <c r="AJ421">
        <v>117877</v>
      </c>
    </row>
    <row r="422" spans="1:36" x14ac:dyDescent="0.45">
      <c r="A422" t="s">
        <v>808</v>
      </c>
      <c r="B422" t="s">
        <v>27</v>
      </c>
      <c r="C422">
        <v>1559</v>
      </c>
      <c r="D422">
        <v>5646</v>
      </c>
      <c r="E422">
        <v>6217</v>
      </c>
      <c r="F422">
        <v>1501</v>
      </c>
      <c r="G422">
        <v>162</v>
      </c>
      <c r="H422">
        <v>695</v>
      </c>
      <c r="I422">
        <v>74</v>
      </c>
      <c r="J422">
        <v>0.26585193000000001</v>
      </c>
      <c r="K422">
        <v>7.1256232000000003E-2</v>
      </c>
      <c r="L422">
        <v>0.13623934300000001</v>
      </c>
      <c r="M422">
        <v>0.32267958000000002</v>
      </c>
      <c r="N422">
        <v>0.41728657400000002</v>
      </c>
      <c r="O422">
        <v>0.73996615399999999</v>
      </c>
      <c r="P422">
        <v>0.322873113898347</v>
      </c>
      <c r="Q422">
        <v>-30.134124855035999</v>
      </c>
      <c r="R422">
        <v>1.7578067779541</v>
      </c>
      <c r="S422">
        <v>20.498165076870698</v>
      </c>
      <c r="T422">
        <f t="shared" si="6"/>
        <v>2.1300210022149155</v>
      </c>
      <c r="U422">
        <v>95.836484054159797</v>
      </c>
      <c r="V422">
        <v>-4.7463302314281401</v>
      </c>
      <c r="W422">
        <v>-3.8809563793742501</v>
      </c>
      <c r="X422">
        <v>7.5550363600486801</v>
      </c>
      <c r="Y422">
        <v>20.130007632076701</v>
      </c>
      <c r="Z422">
        <v>-3.5082103948807299</v>
      </c>
      <c r="AA422">
        <v>10.999999970197599</v>
      </c>
      <c r="AB422">
        <v>100.653130688079</v>
      </c>
      <c r="AC422">
        <v>97.728860068505199</v>
      </c>
      <c r="AD422">
        <v>100.028473443612</v>
      </c>
      <c r="AE422">
        <v>0</v>
      </c>
      <c r="AF422" s="2">
        <v>1</v>
      </c>
      <c r="AG422" s="2">
        <v>0</v>
      </c>
      <c r="AH422" t="s">
        <v>808</v>
      </c>
      <c r="AI422">
        <v>6104</v>
      </c>
      <c r="AJ422">
        <v>431094</v>
      </c>
    </row>
    <row r="423" spans="1:36" x14ac:dyDescent="0.45">
      <c r="A423" t="s">
        <v>809</v>
      </c>
      <c r="B423" t="s">
        <v>27</v>
      </c>
      <c r="C423">
        <v>1516</v>
      </c>
      <c r="D423">
        <v>5621</v>
      </c>
      <c r="E423">
        <v>6213</v>
      </c>
      <c r="F423">
        <v>1487</v>
      </c>
      <c r="G423">
        <v>25</v>
      </c>
      <c r="H423">
        <v>653</v>
      </c>
      <c r="I423">
        <v>271</v>
      </c>
      <c r="J423">
        <v>0.26454367499999998</v>
      </c>
      <c r="K423">
        <v>4.8285851999999997E-2</v>
      </c>
      <c r="L423">
        <v>3.8950587000000002E-2</v>
      </c>
      <c r="M423">
        <v>0.30485959299999998</v>
      </c>
      <c r="N423">
        <v>0.34424479600000002</v>
      </c>
      <c r="O423">
        <v>0.649104389</v>
      </c>
      <c r="P423">
        <v>0.31113785410079697</v>
      </c>
      <c r="Q423">
        <v>-104.26451657830501</v>
      </c>
      <c r="R423">
        <v>30</v>
      </c>
      <c r="S423">
        <v>16.235454190195401</v>
      </c>
      <c r="T423">
        <f t="shared" si="6"/>
        <v>1.7349232050208807</v>
      </c>
      <c r="U423">
        <v>85.817915633272094</v>
      </c>
      <c r="X423">
        <v>11.8029137814883</v>
      </c>
      <c r="Y423">
        <v>42.253085792064603</v>
      </c>
      <c r="Z423">
        <v>11.8029137814883</v>
      </c>
      <c r="AB423">
        <v>98.465023810320602</v>
      </c>
      <c r="AC423">
        <v>92.588583913469407</v>
      </c>
      <c r="AD423">
        <v>95.652345888949597</v>
      </c>
      <c r="AE423">
        <v>0</v>
      </c>
      <c r="AF423" s="2">
        <v>1</v>
      </c>
      <c r="AG423" s="2">
        <v>0</v>
      </c>
      <c r="AH423" t="s">
        <v>809</v>
      </c>
      <c r="AI423">
        <v>1002913</v>
      </c>
      <c r="AJ423">
        <v>112978</v>
      </c>
    </row>
    <row r="424" spans="1:36" x14ac:dyDescent="0.45">
      <c r="A424" t="s">
        <v>810</v>
      </c>
      <c r="B424" t="s">
        <v>27</v>
      </c>
      <c r="C424">
        <v>1706</v>
      </c>
      <c r="D424">
        <v>5484</v>
      </c>
      <c r="E424">
        <v>6211</v>
      </c>
      <c r="F424">
        <v>1386</v>
      </c>
      <c r="G424">
        <v>163</v>
      </c>
      <c r="H424">
        <v>684</v>
      </c>
      <c r="I424">
        <v>114</v>
      </c>
      <c r="J424">
        <v>0.25273522900000001</v>
      </c>
      <c r="K424">
        <v>8.2112380999999998E-2</v>
      </c>
      <c r="L424">
        <v>0.15053936500000001</v>
      </c>
      <c r="M424">
        <v>0.328740476</v>
      </c>
      <c r="N424">
        <v>0.40408460899999998</v>
      </c>
      <c r="O424">
        <v>0.73282508499999999</v>
      </c>
      <c r="P424">
        <v>0.32361637565669499</v>
      </c>
      <c r="Q424">
        <v>-64.537618319409802</v>
      </c>
      <c r="R424">
        <v>10.621353328227899</v>
      </c>
      <c r="S424">
        <v>17.343800980342898</v>
      </c>
      <c r="T424">
        <f t="shared" si="6"/>
        <v>1.646949448309232</v>
      </c>
      <c r="U424">
        <v>91.888537459967495</v>
      </c>
      <c r="V424">
        <v>-7.8495110124349496</v>
      </c>
      <c r="W424">
        <v>-6.1234450507839302</v>
      </c>
      <c r="X424">
        <v>0.34180258108244699</v>
      </c>
      <c r="Y424">
        <v>29.342886421829402</v>
      </c>
      <c r="Z424">
        <v>-1.95819764690531</v>
      </c>
      <c r="AA424">
        <v>3.9000002741813602</v>
      </c>
      <c r="AB424">
        <v>93.439895587177006</v>
      </c>
      <c r="AC424">
        <v>96.408508447022299</v>
      </c>
      <c r="AD424">
        <v>93.747675236241307</v>
      </c>
      <c r="AE424">
        <v>0</v>
      </c>
      <c r="AF424" s="2">
        <v>1</v>
      </c>
      <c r="AG424" s="2">
        <v>0</v>
      </c>
      <c r="AH424" t="s">
        <v>810</v>
      </c>
      <c r="AI424">
        <v>464</v>
      </c>
      <c r="AJ424">
        <v>113702</v>
      </c>
    </row>
    <row r="425" spans="1:36" x14ac:dyDescent="0.45">
      <c r="A425" t="s">
        <v>811</v>
      </c>
      <c r="B425" t="s">
        <v>27</v>
      </c>
      <c r="C425">
        <v>1798</v>
      </c>
      <c r="D425">
        <v>5673</v>
      </c>
      <c r="E425">
        <v>6209</v>
      </c>
      <c r="F425">
        <v>1440</v>
      </c>
      <c r="G425">
        <v>111</v>
      </c>
      <c r="H425">
        <v>604</v>
      </c>
      <c r="I425">
        <v>108</v>
      </c>
      <c r="J425">
        <v>0.25383394999999997</v>
      </c>
      <c r="K425">
        <v>5.9107746000000003E-2</v>
      </c>
      <c r="L425">
        <v>0.18054437100000001</v>
      </c>
      <c r="M425">
        <v>0.30189604399999997</v>
      </c>
      <c r="N425">
        <v>0.38233738699999997</v>
      </c>
      <c r="O425">
        <v>0.684233431</v>
      </c>
      <c r="P425">
        <v>0.30434021973422198</v>
      </c>
      <c r="Q425">
        <v>-131.514922847566</v>
      </c>
      <c r="R425">
        <v>86</v>
      </c>
      <c r="S425">
        <v>22.823098773894799</v>
      </c>
      <c r="T425">
        <f t="shared" si="6"/>
        <v>2.056363738248586</v>
      </c>
      <c r="U425">
        <v>82.583936798340105</v>
      </c>
      <c r="V425">
        <v>-18.873462822870302</v>
      </c>
      <c r="W425">
        <v>-5.9030620467884098</v>
      </c>
      <c r="X425">
        <v>-19.0121428267448</v>
      </c>
      <c r="Y425">
        <v>174.06892454624099</v>
      </c>
      <c r="Z425">
        <v>-19.0121428267448</v>
      </c>
      <c r="AB425">
        <v>95.984325218745994</v>
      </c>
      <c r="AC425">
        <v>90.497307945232194</v>
      </c>
      <c r="AD425">
        <v>94.015936373509604</v>
      </c>
      <c r="AE425">
        <v>0</v>
      </c>
      <c r="AF425" s="2">
        <v>1</v>
      </c>
      <c r="AG425" s="2">
        <v>0</v>
      </c>
      <c r="AH425" t="s">
        <v>811</v>
      </c>
      <c r="AI425">
        <v>1004427</v>
      </c>
      <c r="AJ425">
        <v>114513</v>
      </c>
    </row>
    <row r="426" spans="1:36" x14ac:dyDescent="0.45">
      <c r="A426" t="s">
        <v>812</v>
      </c>
      <c r="B426" t="s">
        <v>27</v>
      </c>
      <c r="C426">
        <v>1534</v>
      </c>
      <c r="D426">
        <v>5723</v>
      </c>
      <c r="E426">
        <v>6207</v>
      </c>
      <c r="F426">
        <v>1711</v>
      </c>
      <c r="G426">
        <v>128</v>
      </c>
      <c r="H426">
        <v>951</v>
      </c>
      <c r="I426">
        <v>27</v>
      </c>
      <c r="J426">
        <v>0.298969072</v>
      </c>
      <c r="K426">
        <v>6.4282260999999993E-2</v>
      </c>
      <c r="L426">
        <v>3.0449492000000002E-2</v>
      </c>
      <c r="M426">
        <v>0.34753618400000003</v>
      </c>
      <c r="N426">
        <v>0.43351389099999998</v>
      </c>
      <c r="O426">
        <v>0.78105007500000001</v>
      </c>
      <c r="P426">
        <v>0.36334702078356601</v>
      </c>
      <c r="Q426">
        <v>135.71631911480401</v>
      </c>
      <c r="R426">
        <v>62</v>
      </c>
      <c r="S426">
        <v>33.480180351080499</v>
      </c>
      <c r="T426">
        <f t="shared" si="6"/>
        <v>3.5357165690189314</v>
      </c>
      <c r="U426">
        <v>117.749972232174</v>
      </c>
      <c r="X426">
        <v>0.232246409868821</v>
      </c>
      <c r="Y426">
        <v>-0.45629536360502199</v>
      </c>
      <c r="Z426">
        <v>0.232246409868821</v>
      </c>
      <c r="AB426">
        <v>110.93742463192601</v>
      </c>
      <c r="AC426">
        <v>102.842886312641</v>
      </c>
      <c r="AD426">
        <v>113.985264856743</v>
      </c>
      <c r="AE426">
        <v>0</v>
      </c>
      <c r="AF426" s="2">
        <v>1</v>
      </c>
      <c r="AG426" s="2">
        <v>0</v>
      </c>
      <c r="AH426" t="s">
        <v>812</v>
      </c>
      <c r="AI426">
        <v>1008413</v>
      </c>
      <c r="AJ426">
        <v>118593</v>
      </c>
    </row>
    <row r="427" spans="1:36" x14ac:dyDescent="0.45">
      <c r="A427" t="s">
        <v>813</v>
      </c>
      <c r="B427" t="s">
        <v>27</v>
      </c>
      <c r="C427">
        <v>1909</v>
      </c>
      <c r="D427">
        <v>5529</v>
      </c>
      <c r="E427">
        <v>6206</v>
      </c>
      <c r="F427">
        <v>1501</v>
      </c>
      <c r="G427">
        <v>97</v>
      </c>
      <c r="H427">
        <v>645</v>
      </c>
      <c r="I427">
        <v>61</v>
      </c>
      <c r="J427">
        <v>0.27147766299999998</v>
      </c>
      <c r="K427">
        <v>8.8301642999999999E-2</v>
      </c>
      <c r="L427">
        <v>6.7998710000000004E-2</v>
      </c>
      <c r="M427">
        <v>0.33689839500000002</v>
      </c>
      <c r="N427">
        <v>0.388497015</v>
      </c>
      <c r="O427">
        <v>0.72539540999999996</v>
      </c>
      <c r="P427">
        <v>0.32184956788583302</v>
      </c>
      <c r="Q427">
        <v>-0.75065208387918603</v>
      </c>
      <c r="R427">
        <v>-24</v>
      </c>
      <c r="S427">
        <v>27.833726777787799</v>
      </c>
      <c r="T427">
        <f t="shared" si="6"/>
        <v>2.3620030057630297</v>
      </c>
      <c r="U427">
        <v>99.879474113296496</v>
      </c>
      <c r="V427">
        <v>0.87487835437059402</v>
      </c>
      <c r="W427">
        <v>-0.92827876553048605</v>
      </c>
      <c r="X427">
        <v>-4.1655289727641502</v>
      </c>
      <c r="Y427">
        <v>50.285572528839097</v>
      </c>
      <c r="Z427">
        <v>-4.1655289727641502</v>
      </c>
      <c r="AB427">
        <v>104.32585727657001</v>
      </c>
      <c r="AC427">
        <v>103.689550725141</v>
      </c>
      <c r="AD427">
        <v>100.815507055826</v>
      </c>
      <c r="AE427">
        <v>0</v>
      </c>
      <c r="AF427" s="2">
        <v>1</v>
      </c>
      <c r="AG427" s="2">
        <v>0</v>
      </c>
      <c r="AH427" t="s">
        <v>813</v>
      </c>
      <c r="AI427">
        <v>1008378</v>
      </c>
      <c r="AJ427">
        <v>118563</v>
      </c>
    </row>
    <row r="428" spans="1:36" x14ac:dyDescent="0.45">
      <c r="A428" t="s">
        <v>814</v>
      </c>
      <c r="B428" t="s">
        <v>27</v>
      </c>
      <c r="C428">
        <v>1386</v>
      </c>
      <c r="D428">
        <v>5574</v>
      </c>
      <c r="E428">
        <v>6205</v>
      </c>
      <c r="F428">
        <v>1653</v>
      </c>
      <c r="G428">
        <v>115</v>
      </c>
      <c r="H428">
        <v>580</v>
      </c>
      <c r="I428">
        <v>196</v>
      </c>
      <c r="J428">
        <v>0.29655543499999998</v>
      </c>
      <c r="K428">
        <v>8.1224818000000004E-2</v>
      </c>
      <c r="L428">
        <v>0.110233682</v>
      </c>
      <c r="M428">
        <v>0.360420032</v>
      </c>
      <c r="N428">
        <v>0.42967348399999999</v>
      </c>
      <c r="O428">
        <v>0.790093516</v>
      </c>
      <c r="P428">
        <v>0.34746728788736603</v>
      </c>
      <c r="Q428">
        <v>58.759173144618799</v>
      </c>
      <c r="R428">
        <v>1.52399134635925</v>
      </c>
      <c r="S428">
        <v>21.4423375433743</v>
      </c>
      <c r="T428">
        <f t="shared" si="6"/>
        <v>2.5062472453294635</v>
      </c>
      <c r="U428">
        <v>107.33291356029601</v>
      </c>
      <c r="V428">
        <v>5.1340440139174399</v>
      </c>
      <c r="W428">
        <v>0.37780211560474602</v>
      </c>
      <c r="X428">
        <v>6.47720723880047</v>
      </c>
      <c r="Y428">
        <v>-59.322458505630401</v>
      </c>
      <c r="Z428">
        <v>6.8772073639702196</v>
      </c>
      <c r="AA428">
        <v>4.5999999120831401</v>
      </c>
      <c r="AB428">
        <v>109.702136019607</v>
      </c>
      <c r="AC428">
        <v>106.494766575696</v>
      </c>
      <c r="AD428">
        <v>99.586459030377299</v>
      </c>
      <c r="AE428">
        <v>0</v>
      </c>
      <c r="AF428" s="2">
        <v>1</v>
      </c>
      <c r="AG428" s="2">
        <v>0</v>
      </c>
      <c r="AH428" t="s">
        <v>814</v>
      </c>
      <c r="AI428">
        <v>1322</v>
      </c>
      <c r="AJ428">
        <v>122784</v>
      </c>
    </row>
    <row r="429" spans="1:36" x14ac:dyDescent="0.45">
      <c r="A429" t="s">
        <v>816</v>
      </c>
      <c r="B429" t="s">
        <v>27</v>
      </c>
      <c r="C429">
        <v>1528</v>
      </c>
      <c r="D429">
        <v>5682</v>
      </c>
      <c r="E429">
        <v>6204</v>
      </c>
      <c r="F429">
        <v>1723</v>
      </c>
      <c r="G429">
        <v>52</v>
      </c>
      <c r="H429">
        <v>799</v>
      </c>
      <c r="I429">
        <v>222</v>
      </c>
      <c r="J429">
        <v>0.30323829600000002</v>
      </c>
      <c r="K429">
        <v>5.7059960999999999E-2</v>
      </c>
      <c r="L429">
        <v>7.3226544000000005E-2</v>
      </c>
      <c r="M429">
        <v>0.34734586200000001</v>
      </c>
      <c r="N429">
        <v>0.40478704599999998</v>
      </c>
      <c r="O429">
        <v>0.75213290799999999</v>
      </c>
      <c r="P429">
        <v>0.36077052220196099</v>
      </c>
      <c r="Q429">
        <v>109.48719822698401</v>
      </c>
      <c r="R429">
        <v>21</v>
      </c>
      <c r="S429">
        <v>33.633444096543698</v>
      </c>
      <c r="T429">
        <f t="shared" si="6"/>
        <v>3.5658494395550258</v>
      </c>
      <c r="U429">
        <v>116.347050129661</v>
      </c>
      <c r="X429">
        <v>0.64051410369575001</v>
      </c>
      <c r="Y429">
        <v>-18.660600215196599</v>
      </c>
      <c r="Z429">
        <v>0.64051410369575001</v>
      </c>
      <c r="AB429">
        <v>114.315561248934</v>
      </c>
      <c r="AC429">
        <v>106.056340438525</v>
      </c>
      <c r="AD429">
        <v>117.71451679502</v>
      </c>
      <c r="AE429">
        <v>0</v>
      </c>
      <c r="AF429" s="2">
        <v>1</v>
      </c>
      <c r="AG429" s="2">
        <v>0</v>
      </c>
      <c r="AH429" t="s">
        <v>816</v>
      </c>
      <c r="AI429">
        <v>1011777</v>
      </c>
      <c r="AJ429">
        <v>122034</v>
      </c>
    </row>
    <row r="430" spans="1:36" x14ac:dyDescent="0.45">
      <c r="A430" t="s">
        <v>817</v>
      </c>
      <c r="B430" t="s">
        <v>27</v>
      </c>
      <c r="C430">
        <v>1540</v>
      </c>
      <c r="D430">
        <v>5562</v>
      </c>
      <c r="E430">
        <v>6189</v>
      </c>
      <c r="F430">
        <v>1415</v>
      </c>
      <c r="G430">
        <v>106</v>
      </c>
      <c r="H430">
        <v>556</v>
      </c>
      <c r="I430">
        <v>40</v>
      </c>
      <c r="J430">
        <v>0.25440488999999999</v>
      </c>
      <c r="K430">
        <v>7.4648569999999997E-2</v>
      </c>
      <c r="L430">
        <v>9.0159960999999997E-2</v>
      </c>
      <c r="M430">
        <v>0.31303348600000003</v>
      </c>
      <c r="N430">
        <v>0.36569579200000002</v>
      </c>
      <c r="O430">
        <v>0.67872927800000005</v>
      </c>
      <c r="P430">
        <v>0.30483337313841002</v>
      </c>
      <c r="Q430">
        <v>-98.337666281345705</v>
      </c>
      <c r="R430">
        <v>12</v>
      </c>
      <c r="S430">
        <v>14.935460225878099</v>
      </c>
      <c r="T430">
        <f t="shared" si="6"/>
        <v>1.571132828956008</v>
      </c>
      <c r="U430">
        <v>86.194548945188203</v>
      </c>
      <c r="X430">
        <v>-4.5005172039563996</v>
      </c>
      <c r="Y430">
        <v>51.837650060653601</v>
      </c>
      <c r="Z430">
        <v>-4.5005172039563996</v>
      </c>
      <c r="AB430">
        <v>96.703106556578206</v>
      </c>
      <c r="AC430">
        <v>94.289589805655694</v>
      </c>
      <c r="AD430">
        <v>91.662675213740101</v>
      </c>
      <c r="AE430">
        <v>0</v>
      </c>
      <c r="AF430" s="2">
        <v>1</v>
      </c>
      <c r="AG430" s="2">
        <v>0</v>
      </c>
      <c r="AH430" t="s">
        <v>817</v>
      </c>
      <c r="AI430">
        <v>1001147</v>
      </c>
      <c r="AJ430">
        <v>111176</v>
      </c>
    </row>
    <row r="431" spans="1:36" x14ac:dyDescent="0.45">
      <c r="A431" t="s">
        <v>818</v>
      </c>
      <c r="B431" t="s">
        <v>27</v>
      </c>
      <c r="C431">
        <v>1554</v>
      </c>
      <c r="D431">
        <v>5750</v>
      </c>
      <c r="E431">
        <v>6182</v>
      </c>
      <c r="F431">
        <v>1486</v>
      </c>
      <c r="G431">
        <v>45</v>
      </c>
      <c r="H431">
        <v>478</v>
      </c>
      <c r="I431">
        <v>178</v>
      </c>
      <c r="J431">
        <v>0.25843478199999997</v>
      </c>
      <c r="K431">
        <v>4.0925266000000002E-2</v>
      </c>
      <c r="L431">
        <v>0.13976059499999999</v>
      </c>
      <c r="M431">
        <v>0.29466776</v>
      </c>
      <c r="N431">
        <v>0.34539130400000001</v>
      </c>
      <c r="O431">
        <v>0.64005906400000001</v>
      </c>
      <c r="P431">
        <v>0.28055671196738602</v>
      </c>
      <c r="Q431">
        <v>-205.88807406888699</v>
      </c>
      <c r="R431">
        <v>24.5911333560943</v>
      </c>
      <c r="S431">
        <v>13.280472225390501</v>
      </c>
      <c r="T431">
        <f t="shared" si="6"/>
        <v>1.384450772531056</v>
      </c>
      <c r="U431">
        <v>71.745580495490401</v>
      </c>
      <c r="V431">
        <v>-20.6936023719608</v>
      </c>
      <c r="W431">
        <v>-0.19019061329926801</v>
      </c>
      <c r="X431">
        <v>37.466342904372098</v>
      </c>
      <c r="Y431">
        <v>91.549282495863693</v>
      </c>
      <c r="Z431">
        <v>13.1288940689992</v>
      </c>
      <c r="AA431">
        <v>25.199999772012202</v>
      </c>
      <c r="AB431">
        <v>101.06984105334099</v>
      </c>
      <c r="AC431">
        <v>91.468149830775602</v>
      </c>
      <c r="AD431">
        <v>83.654772672735007</v>
      </c>
      <c r="AE431">
        <v>0</v>
      </c>
      <c r="AF431" s="2">
        <v>1</v>
      </c>
      <c r="AG431" s="2">
        <v>0</v>
      </c>
      <c r="AH431" t="s">
        <v>818</v>
      </c>
      <c r="AI431">
        <v>6310</v>
      </c>
      <c r="AJ431">
        <v>444876</v>
      </c>
    </row>
    <row r="432" spans="1:36" x14ac:dyDescent="0.45">
      <c r="A432" t="s">
        <v>819</v>
      </c>
      <c r="B432" t="s">
        <v>27</v>
      </c>
      <c r="C432">
        <v>1622</v>
      </c>
      <c r="D432">
        <v>5722</v>
      </c>
      <c r="E432">
        <v>6179</v>
      </c>
      <c r="F432">
        <v>1469</v>
      </c>
      <c r="G432">
        <v>78</v>
      </c>
      <c r="H432">
        <v>506</v>
      </c>
      <c r="I432">
        <v>135</v>
      </c>
      <c r="J432">
        <v>0.25672841600000001</v>
      </c>
      <c r="K432">
        <v>5.0817283999999997E-2</v>
      </c>
      <c r="L432">
        <v>0.131412849</v>
      </c>
      <c r="M432">
        <v>0.29627196500000003</v>
      </c>
      <c r="N432">
        <v>0.35459629500000001</v>
      </c>
      <c r="O432">
        <v>0.65086825999999998</v>
      </c>
      <c r="P432">
        <v>0.29131462742474401</v>
      </c>
      <c r="Q432">
        <v>-161.75443438034401</v>
      </c>
      <c r="R432">
        <v>-18</v>
      </c>
      <c r="S432">
        <v>7.6440318460999004</v>
      </c>
      <c r="T432">
        <f t="shared" si="6"/>
        <v>0.76346064060923791</v>
      </c>
      <c r="U432">
        <v>77.830551723205005</v>
      </c>
      <c r="X432">
        <v>4.7616842388124496</v>
      </c>
      <c r="Y432">
        <v>18.000452458858401</v>
      </c>
      <c r="Z432">
        <v>4.7616842388124496</v>
      </c>
      <c r="AB432">
        <v>98.189582249024994</v>
      </c>
      <c r="AC432">
        <v>90.919449493302295</v>
      </c>
      <c r="AD432">
        <v>90.8887502843764</v>
      </c>
      <c r="AE432">
        <v>0</v>
      </c>
      <c r="AF432" s="2">
        <v>1</v>
      </c>
      <c r="AG432" s="2">
        <v>0</v>
      </c>
      <c r="AH432" t="s">
        <v>819</v>
      </c>
      <c r="AI432">
        <v>1006371</v>
      </c>
      <c r="AJ432">
        <v>116505</v>
      </c>
    </row>
    <row r="433" spans="1:36" x14ac:dyDescent="0.45">
      <c r="A433" t="s">
        <v>820</v>
      </c>
      <c r="B433" t="s">
        <v>27</v>
      </c>
      <c r="C433">
        <v>1488</v>
      </c>
      <c r="D433">
        <v>5569</v>
      </c>
      <c r="E433">
        <v>6177</v>
      </c>
      <c r="F433">
        <v>1546</v>
      </c>
      <c r="G433">
        <v>46</v>
      </c>
      <c r="H433">
        <v>435</v>
      </c>
      <c r="I433">
        <v>226</v>
      </c>
      <c r="J433">
        <v>0.27760818799999998</v>
      </c>
      <c r="K433">
        <v>6.6860934999999996E-2</v>
      </c>
      <c r="L433">
        <v>6.6375263000000004E-2</v>
      </c>
      <c r="M433">
        <v>0.335353866</v>
      </c>
      <c r="N433">
        <v>0.36757047900000001</v>
      </c>
      <c r="O433">
        <v>0.70292434500000001</v>
      </c>
      <c r="P433">
        <v>0.32074167504551299</v>
      </c>
      <c r="Q433">
        <v>9.1968683822137205</v>
      </c>
      <c r="R433">
        <v>30</v>
      </c>
      <c r="S433">
        <v>22.082723405335098</v>
      </c>
      <c r="T433">
        <f t="shared" si="6"/>
        <v>2.4041674675163209</v>
      </c>
      <c r="U433">
        <v>101.29005664939601</v>
      </c>
      <c r="V433">
        <v>-0.123026549816131</v>
      </c>
      <c r="W433">
        <v>0.931041861019968</v>
      </c>
      <c r="X433">
        <v>7.1419837157663997</v>
      </c>
      <c r="Y433">
        <v>7.4122160039842102</v>
      </c>
      <c r="Z433">
        <v>7.1419837157663997</v>
      </c>
      <c r="AB433">
        <v>110.357499549594</v>
      </c>
      <c r="AC433">
        <v>104.255480666417</v>
      </c>
      <c r="AD433">
        <v>98.200484882642101</v>
      </c>
      <c r="AE433">
        <v>0</v>
      </c>
      <c r="AF433" s="2">
        <v>1</v>
      </c>
      <c r="AG433" s="2">
        <v>0</v>
      </c>
      <c r="AH433" t="s">
        <v>820</v>
      </c>
      <c r="AI433">
        <v>1013142</v>
      </c>
      <c r="AJ433">
        <v>123421</v>
      </c>
    </row>
    <row r="434" spans="1:36" x14ac:dyDescent="0.45">
      <c r="A434" t="s">
        <v>821</v>
      </c>
      <c r="B434" t="s">
        <v>27</v>
      </c>
      <c r="C434">
        <v>1424</v>
      </c>
      <c r="D434">
        <v>5557</v>
      </c>
      <c r="E434">
        <v>6174</v>
      </c>
      <c r="F434">
        <v>1588</v>
      </c>
      <c r="G434">
        <v>9</v>
      </c>
      <c r="H434">
        <v>394</v>
      </c>
      <c r="I434">
        <v>154</v>
      </c>
      <c r="J434">
        <v>0.28576570000000001</v>
      </c>
      <c r="K434">
        <v>7.3372205999999995E-2</v>
      </c>
      <c r="L434">
        <v>3.6119208999999999E-2</v>
      </c>
      <c r="M434">
        <v>0.34266313300000001</v>
      </c>
      <c r="N434">
        <v>0.35270829500000001</v>
      </c>
      <c r="O434">
        <v>0.69537142799999996</v>
      </c>
      <c r="P434">
        <v>0.32795848211494999</v>
      </c>
      <c r="Q434">
        <v>-121.36411785731499</v>
      </c>
      <c r="R434">
        <v>54</v>
      </c>
      <c r="S434">
        <v>19.0724700566414</v>
      </c>
      <c r="T434">
        <f t="shared" si="6"/>
        <v>2.1697613407134178</v>
      </c>
      <c r="U434">
        <v>85.692675617709497</v>
      </c>
      <c r="X434">
        <v>3.6759967387188199</v>
      </c>
      <c r="Y434">
        <v>99.643005371093693</v>
      </c>
      <c r="Z434">
        <v>3.6759967387188199</v>
      </c>
      <c r="AB434">
        <v>98.087424104791197</v>
      </c>
      <c r="AC434">
        <v>98.027298441165797</v>
      </c>
      <c r="AD434">
        <v>85.753770010767596</v>
      </c>
      <c r="AE434">
        <v>0</v>
      </c>
      <c r="AF434" s="2">
        <v>1</v>
      </c>
      <c r="AG434" s="2">
        <v>0</v>
      </c>
      <c r="AH434" t="s">
        <v>821</v>
      </c>
      <c r="AI434">
        <v>1000063</v>
      </c>
      <c r="AJ434">
        <v>110047</v>
      </c>
    </row>
    <row r="435" spans="1:36" x14ac:dyDescent="0.45">
      <c r="A435" t="s">
        <v>822</v>
      </c>
      <c r="B435" t="s">
        <v>130</v>
      </c>
      <c r="C435">
        <v>1553</v>
      </c>
      <c r="D435">
        <v>5390</v>
      </c>
      <c r="E435">
        <v>6170</v>
      </c>
      <c r="F435">
        <v>1352</v>
      </c>
      <c r="G435">
        <v>210</v>
      </c>
      <c r="H435">
        <v>773</v>
      </c>
      <c r="I435">
        <v>10</v>
      </c>
      <c r="J435">
        <v>0.25083487900000001</v>
      </c>
      <c r="K435">
        <v>0.10713128</v>
      </c>
      <c r="L435">
        <v>0.150081037</v>
      </c>
      <c r="M435">
        <v>0.33240952000000001</v>
      </c>
      <c r="N435">
        <v>0.419851576</v>
      </c>
      <c r="O435">
        <v>0.75226109600000002</v>
      </c>
      <c r="P435">
        <v>0.33838481828876998</v>
      </c>
      <c r="Q435">
        <v>57.542143281901701</v>
      </c>
      <c r="R435">
        <v>69</v>
      </c>
      <c r="S435">
        <v>39.376474724943797</v>
      </c>
      <c r="T435">
        <f t="shared" si="6"/>
        <v>4.1075266615846076</v>
      </c>
      <c r="U435">
        <v>108.076599819476</v>
      </c>
      <c r="V435">
        <v>-1.5493739843368499</v>
      </c>
      <c r="W435">
        <v>0.37023223742711397</v>
      </c>
      <c r="X435">
        <v>-4.6495641081055501</v>
      </c>
      <c r="Y435">
        <v>130.09801605716299</v>
      </c>
      <c r="Z435">
        <v>-4.6495641081055501</v>
      </c>
      <c r="AB435">
        <v>99.566175092393394</v>
      </c>
      <c r="AC435">
        <v>103.140812735475</v>
      </c>
      <c r="AD435">
        <v>111.800000779161</v>
      </c>
      <c r="AE435">
        <v>0</v>
      </c>
      <c r="AF435" s="2">
        <v>1</v>
      </c>
      <c r="AG435" s="2">
        <v>0</v>
      </c>
      <c r="AH435" t="s">
        <v>822</v>
      </c>
      <c r="AI435">
        <v>1010245</v>
      </c>
      <c r="AJ435">
        <v>120475</v>
      </c>
    </row>
    <row r="436" spans="1:36" x14ac:dyDescent="0.45">
      <c r="A436" t="s">
        <v>823</v>
      </c>
      <c r="B436" t="s">
        <v>27</v>
      </c>
      <c r="C436">
        <v>1461</v>
      </c>
      <c r="D436">
        <v>5636</v>
      </c>
      <c r="E436">
        <v>6168</v>
      </c>
      <c r="F436">
        <v>1678</v>
      </c>
      <c r="G436">
        <v>65</v>
      </c>
      <c r="H436">
        <v>694</v>
      </c>
      <c r="I436">
        <v>158</v>
      </c>
      <c r="J436">
        <v>0.297728885</v>
      </c>
      <c r="K436">
        <v>6.3553825999999994E-2</v>
      </c>
      <c r="L436">
        <v>7.6361867E-2</v>
      </c>
      <c r="M436">
        <v>0.34697244599999999</v>
      </c>
      <c r="N436">
        <v>0.41465578400000003</v>
      </c>
      <c r="O436">
        <v>0.76162823000000002</v>
      </c>
      <c r="P436">
        <v>0.352885302311712</v>
      </c>
      <c r="Q436">
        <v>-22.990622705958501</v>
      </c>
      <c r="R436">
        <v>12</v>
      </c>
      <c r="S436">
        <v>14.9951959171842</v>
      </c>
      <c r="T436">
        <f t="shared" si="6"/>
        <v>1.6627116622750446</v>
      </c>
      <c r="U436">
        <v>97.442779467395496</v>
      </c>
      <c r="X436">
        <v>-8.0174272772856003</v>
      </c>
      <c r="Y436">
        <v>-42.166666150093</v>
      </c>
      <c r="Z436">
        <v>-8.0174272772856003</v>
      </c>
      <c r="AB436">
        <v>106.27795831314501</v>
      </c>
      <c r="AC436">
        <v>97.971240194915794</v>
      </c>
      <c r="AD436">
        <v>102.25123886029</v>
      </c>
      <c r="AE436">
        <v>0</v>
      </c>
      <c r="AF436" s="2">
        <v>1</v>
      </c>
      <c r="AG436" s="2">
        <v>0</v>
      </c>
      <c r="AH436" t="s">
        <v>823</v>
      </c>
      <c r="AI436">
        <v>1004283</v>
      </c>
      <c r="AJ436">
        <v>114357</v>
      </c>
    </row>
    <row r="437" spans="1:36" x14ac:dyDescent="0.45">
      <c r="A437" t="s">
        <v>824</v>
      </c>
      <c r="B437" t="s">
        <v>27</v>
      </c>
      <c r="C437">
        <v>1567</v>
      </c>
      <c r="D437">
        <v>5437</v>
      </c>
      <c r="E437">
        <v>6168</v>
      </c>
      <c r="F437">
        <v>1421</v>
      </c>
      <c r="G437">
        <v>169</v>
      </c>
      <c r="H437">
        <v>736</v>
      </c>
      <c r="I437">
        <v>24</v>
      </c>
      <c r="J437">
        <v>0.26135736599999998</v>
      </c>
      <c r="K437">
        <v>0.103923476</v>
      </c>
      <c r="L437">
        <v>9.1277560999999993E-2</v>
      </c>
      <c r="M437">
        <v>0.33625873499999998</v>
      </c>
      <c r="N437">
        <v>0.40904910700000002</v>
      </c>
      <c r="O437">
        <v>0.745307842</v>
      </c>
      <c r="P437">
        <v>0.33029921233183102</v>
      </c>
      <c r="Q437">
        <v>20.226616807679001</v>
      </c>
      <c r="R437">
        <v>69</v>
      </c>
      <c r="S437">
        <v>18.924873606054</v>
      </c>
      <c r="T437">
        <f t="shared" si="6"/>
        <v>1.9564961864586776</v>
      </c>
      <c r="U437">
        <v>102.54570009726</v>
      </c>
      <c r="V437">
        <v>5.1163718327879897</v>
      </c>
      <c r="W437">
        <v>-2.0805101663441401</v>
      </c>
      <c r="X437">
        <v>-10.458691821913799</v>
      </c>
      <c r="Y437">
        <v>-24.6814719438552</v>
      </c>
      <c r="Z437">
        <v>-10.458691821913799</v>
      </c>
      <c r="AB437">
        <v>99.773904761523795</v>
      </c>
      <c r="AC437">
        <v>102.45332907199</v>
      </c>
      <c r="AD437">
        <v>102.331768322672</v>
      </c>
      <c r="AE437">
        <v>0</v>
      </c>
      <c r="AF437" s="2">
        <v>1</v>
      </c>
      <c r="AG437" s="2">
        <v>0</v>
      </c>
      <c r="AH437" t="s">
        <v>824</v>
      </c>
      <c r="AI437">
        <v>1009700</v>
      </c>
      <c r="AJ437">
        <v>119903</v>
      </c>
    </row>
    <row r="438" spans="1:36" x14ac:dyDescent="0.45">
      <c r="A438" t="s">
        <v>825</v>
      </c>
      <c r="B438" t="s">
        <v>27</v>
      </c>
      <c r="C438">
        <v>1635</v>
      </c>
      <c r="D438">
        <v>5563</v>
      </c>
      <c r="E438">
        <v>6163</v>
      </c>
      <c r="F438">
        <v>1421</v>
      </c>
      <c r="G438">
        <v>143</v>
      </c>
      <c r="H438">
        <v>730</v>
      </c>
      <c r="I438">
        <v>20</v>
      </c>
      <c r="J438">
        <v>0.25543771300000001</v>
      </c>
      <c r="K438">
        <v>6.2794092999999995E-2</v>
      </c>
      <c r="L438">
        <v>0.12185623800000001</v>
      </c>
      <c r="M438">
        <v>0.31404823900000001</v>
      </c>
      <c r="N438">
        <v>0.387740427</v>
      </c>
      <c r="O438">
        <v>0.70178866600000001</v>
      </c>
      <c r="P438">
        <v>0.30706145255870498</v>
      </c>
      <c r="Q438">
        <v>-76.649657544832394</v>
      </c>
      <c r="R438">
        <v>-139.983884096145</v>
      </c>
      <c r="S438">
        <v>7.0975111173926697</v>
      </c>
      <c r="T438">
        <f t="shared" si="6"/>
        <v>0.70323963364991593</v>
      </c>
      <c r="U438">
        <v>89.223965837038804</v>
      </c>
      <c r="V438">
        <v>-6.3903997093439102</v>
      </c>
      <c r="W438">
        <v>-2.3312902373829401</v>
      </c>
      <c r="X438">
        <v>-21.752034984761799</v>
      </c>
      <c r="Y438">
        <v>-33.028641760349203</v>
      </c>
      <c r="Z438">
        <v>-4.8958731817547196</v>
      </c>
      <c r="AA438">
        <v>-12.599999792873801</v>
      </c>
      <c r="AB438">
        <v>98.636637066082201</v>
      </c>
      <c r="AC438">
        <v>96.222470300639799</v>
      </c>
      <c r="AD438">
        <v>92.989163335356295</v>
      </c>
      <c r="AE438">
        <v>0</v>
      </c>
      <c r="AF438" s="2">
        <v>1</v>
      </c>
      <c r="AG438" s="2">
        <v>0</v>
      </c>
      <c r="AH438" t="s">
        <v>825</v>
      </c>
      <c r="AI438">
        <v>8259</v>
      </c>
      <c r="AJ438">
        <v>435559</v>
      </c>
    </row>
    <row r="439" spans="1:36" x14ac:dyDescent="0.45">
      <c r="A439" t="s">
        <v>826</v>
      </c>
      <c r="B439" t="s">
        <v>27</v>
      </c>
      <c r="C439">
        <v>1556</v>
      </c>
      <c r="D439">
        <v>5422</v>
      </c>
      <c r="E439">
        <v>6158</v>
      </c>
      <c r="F439">
        <v>1503</v>
      </c>
      <c r="G439">
        <v>171</v>
      </c>
      <c r="H439">
        <v>754</v>
      </c>
      <c r="I439">
        <v>93</v>
      </c>
      <c r="J439">
        <v>0.27720398299999999</v>
      </c>
      <c r="K439">
        <v>8.4443000000000004E-2</v>
      </c>
      <c r="L439">
        <v>0.15475803799999999</v>
      </c>
      <c r="M439">
        <v>0.35036018299999999</v>
      </c>
      <c r="N439">
        <v>0.431021763</v>
      </c>
      <c r="O439">
        <v>0.78138194599999999</v>
      </c>
      <c r="P439">
        <v>0.34274258715374301</v>
      </c>
      <c r="Q439">
        <v>51.650083243088098</v>
      </c>
      <c r="R439">
        <v>9.0350821018218994</v>
      </c>
      <c r="S439">
        <v>27.330917365262199</v>
      </c>
      <c r="T439">
        <f t="shared" si="6"/>
        <v>2.8455068208049332</v>
      </c>
      <c r="U439">
        <v>106.662450433419</v>
      </c>
      <c r="V439">
        <v>5.0085154771804801</v>
      </c>
      <c r="W439">
        <v>-0.31609606491210601</v>
      </c>
      <c r="X439">
        <v>-7.1155717691581204</v>
      </c>
      <c r="Y439">
        <v>23.398240923881499</v>
      </c>
      <c r="Z439">
        <v>-7.5155720731418096</v>
      </c>
      <c r="AA439">
        <v>-2.3999994918704002</v>
      </c>
      <c r="AB439">
        <v>103.08110232358</v>
      </c>
      <c r="AC439">
        <v>104.179915277733</v>
      </c>
      <c r="AD439">
        <v>100.650588742382</v>
      </c>
      <c r="AE439">
        <v>0</v>
      </c>
      <c r="AF439" s="2">
        <v>1</v>
      </c>
      <c r="AG439" s="2">
        <v>0</v>
      </c>
      <c r="AH439" t="s">
        <v>826</v>
      </c>
      <c r="AI439">
        <v>157</v>
      </c>
      <c r="AJ439">
        <v>206551</v>
      </c>
    </row>
    <row r="440" spans="1:36" x14ac:dyDescent="0.45">
      <c r="A440" t="s">
        <v>827</v>
      </c>
      <c r="B440" t="s">
        <v>27</v>
      </c>
      <c r="C440">
        <v>1483</v>
      </c>
      <c r="D440">
        <v>5235</v>
      </c>
      <c r="E440">
        <v>6158</v>
      </c>
      <c r="F440">
        <v>1429</v>
      </c>
      <c r="G440">
        <v>39</v>
      </c>
      <c r="H440">
        <v>370</v>
      </c>
      <c r="I440">
        <v>65</v>
      </c>
      <c r="J440">
        <v>0.27297039099999998</v>
      </c>
      <c r="K440">
        <v>9.0126663999999995E-2</v>
      </c>
      <c r="L440">
        <v>6.2033127E-2</v>
      </c>
      <c r="M440">
        <v>0.36779520999999998</v>
      </c>
      <c r="N440">
        <v>0.34670487100000003</v>
      </c>
      <c r="O440">
        <v>0.71450008099999995</v>
      </c>
      <c r="P440">
        <v>0.33187296089002899</v>
      </c>
      <c r="Q440">
        <v>61.612707588147302</v>
      </c>
      <c r="R440">
        <v>-40</v>
      </c>
      <c r="S440">
        <v>28.287081733092201</v>
      </c>
      <c r="T440">
        <f t="shared" si="6"/>
        <v>3.090025111774064</v>
      </c>
      <c r="U440">
        <v>108.972214510017</v>
      </c>
      <c r="V440">
        <v>-0.35718249157071102</v>
      </c>
      <c r="W440">
        <v>-0.52329255595671198</v>
      </c>
      <c r="X440">
        <v>-5.1763165744378004</v>
      </c>
      <c r="Y440">
        <v>-7.7836950495839101</v>
      </c>
      <c r="Z440">
        <v>-5.1763165744378004</v>
      </c>
      <c r="AB440">
        <v>105.106025592181</v>
      </c>
      <c r="AC440">
        <v>113.32169121279399</v>
      </c>
      <c r="AD440">
        <v>90.331425408278207</v>
      </c>
      <c r="AE440">
        <v>0</v>
      </c>
      <c r="AF440" s="2">
        <v>1</v>
      </c>
      <c r="AG440" s="2">
        <v>0</v>
      </c>
      <c r="AH440" t="s">
        <v>827</v>
      </c>
      <c r="AI440">
        <v>1006212</v>
      </c>
      <c r="AJ440">
        <v>116325</v>
      </c>
    </row>
    <row r="441" spans="1:36" x14ac:dyDescent="0.45">
      <c r="A441" t="s">
        <v>828</v>
      </c>
      <c r="B441" t="s">
        <v>27</v>
      </c>
      <c r="C441">
        <v>1566</v>
      </c>
      <c r="D441">
        <v>5173</v>
      </c>
      <c r="E441">
        <v>6153</v>
      </c>
      <c r="F441">
        <v>1437</v>
      </c>
      <c r="G441">
        <v>242</v>
      </c>
      <c r="H441">
        <v>795</v>
      </c>
      <c r="I441">
        <v>87</v>
      </c>
      <c r="J441">
        <v>0.27778851700000001</v>
      </c>
      <c r="K441">
        <v>0.140094262</v>
      </c>
      <c r="L441">
        <v>0.184787908</v>
      </c>
      <c r="M441">
        <v>0.38376263399999999</v>
      </c>
      <c r="N441">
        <v>0.48946452699999998</v>
      </c>
      <c r="O441">
        <v>0.87322716099999997</v>
      </c>
      <c r="P441">
        <v>0.37767078342582</v>
      </c>
      <c r="Q441">
        <v>217.435958605645</v>
      </c>
      <c r="R441">
        <v>77.173553407192202</v>
      </c>
      <c r="S441">
        <v>45.974932245159302</v>
      </c>
      <c r="T441">
        <f t="shared" si="6"/>
        <v>4.756027473637169</v>
      </c>
      <c r="U441">
        <v>127.50309456429601</v>
      </c>
      <c r="V441">
        <v>22.215872108936299</v>
      </c>
      <c r="W441">
        <v>-3.0746867917376401</v>
      </c>
      <c r="X441">
        <v>18.440755124000098</v>
      </c>
      <c r="Y441">
        <v>25.197111308574598</v>
      </c>
      <c r="Z441">
        <v>-1.25924546012538</v>
      </c>
      <c r="AA441">
        <v>8.9000006914138794</v>
      </c>
      <c r="AB441">
        <v>103.44633238019</v>
      </c>
      <c r="AC441">
        <v>113.057671711838</v>
      </c>
      <c r="AD441">
        <v>113.76515380336799</v>
      </c>
      <c r="AE441">
        <v>0</v>
      </c>
      <c r="AF441" s="2">
        <v>1</v>
      </c>
      <c r="AG441" s="2">
        <v>0</v>
      </c>
      <c r="AH441" t="s">
        <v>828</v>
      </c>
      <c r="AI441">
        <v>1152</v>
      </c>
      <c r="AJ441">
        <v>136770</v>
      </c>
    </row>
    <row r="442" spans="1:36" x14ac:dyDescent="0.45">
      <c r="A442" t="s">
        <v>829</v>
      </c>
      <c r="B442" t="s">
        <v>27</v>
      </c>
      <c r="C442">
        <v>1445</v>
      </c>
      <c r="D442">
        <v>5566</v>
      </c>
      <c r="E442">
        <v>6149</v>
      </c>
      <c r="F442">
        <v>1656</v>
      </c>
      <c r="G442">
        <v>129</v>
      </c>
      <c r="H442">
        <v>720</v>
      </c>
      <c r="I442">
        <v>125</v>
      </c>
      <c r="J442">
        <v>0.29752066100000002</v>
      </c>
      <c r="K442">
        <v>7.8874612999999996E-2</v>
      </c>
      <c r="L442">
        <v>0.107009269</v>
      </c>
      <c r="M442">
        <v>0.35501222399999999</v>
      </c>
      <c r="N442">
        <v>0.43855551500000001</v>
      </c>
      <c r="O442">
        <v>0.79356773899999999</v>
      </c>
      <c r="P442">
        <v>0.34355519995919198</v>
      </c>
      <c r="Q442">
        <v>125.800084431378</v>
      </c>
      <c r="R442">
        <v>-21.9017204046249</v>
      </c>
      <c r="S442">
        <v>28.2503919863377</v>
      </c>
      <c r="T442">
        <f t="shared" si="6"/>
        <v>3.1671719735548152</v>
      </c>
      <c r="U442">
        <v>117.41376566611299</v>
      </c>
      <c r="V442">
        <v>17.380255812779001</v>
      </c>
      <c r="W442">
        <v>5.4406247102831102</v>
      </c>
      <c r="X442">
        <v>14.5385339825879</v>
      </c>
      <c r="Y442">
        <v>-74.942961364984498</v>
      </c>
      <c r="Z442">
        <v>6.5431493937503502</v>
      </c>
      <c r="AA442">
        <v>8.6999995708465505</v>
      </c>
      <c r="AB442">
        <v>117.407242608037</v>
      </c>
      <c r="AC442">
        <v>110.929529935174</v>
      </c>
      <c r="AD442">
        <v>106.228556139592</v>
      </c>
      <c r="AE442">
        <v>0</v>
      </c>
      <c r="AF442" s="2">
        <v>1</v>
      </c>
      <c r="AG442" s="2">
        <v>0</v>
      </c>
      <c r="AH442" t="s">
        <v>829</v>
      </c>
      <c r="AI442">
        <v>4106</v>
      </c>
      <c r="AJ442">
        <v>488726</v>
      </c>
    </row>
    <row r="443" spans="1:36" x14ac:dyDescent="0.45">
      <c r="A443" t="s">
        <v>830</v>
      </c>
      <c r="B443" t="s">
        <v>27</v>
      </c>
      <c r="C443">
        <v>1626</v>
      </c>
      <c r="D443">
        <v>5321</v>
      </c>
      <c r="E443">
        <v>6147</v>
      </c>
      <c r="F443">
        <v>1430</v>
      </c>
      <c r="G443">
        <v>282</v>
      </c>
      <c r="H443">
        <v>934</v>
      </c>
      <c r="I443">
        <v>349</v>
      </c>
      <c r="J443">
        <v>0.26874647600000001</v>
      </c>
      <c r="K443">
        <v>0.120383927</v>
      </c>
      <c r="L443">
        <v>0.22742801300000001</v>
      </c>
      <c r="M443">
        <v>0.358561197</v>
      </c>
      <c r="N443">
        <v>0.48242811499999999</v>
      </c>
      <c r="O443">
        <v>0.84098931200000004</v>
      </c>
      <c r="P443">
        <v>0.36764232943855302</v>
      </c>
      <c r="Q443">
        <v>193.47567122549501</v>
      </c>
      <c r="R443">
        <v>-68</v>
      </c>
      <c r="S443">
        <v>34.886279401480898</v>
      </c>
      <c r="T443">
        <f t="shared" si="6"/>
        <v>3.4757547743172852</v>
      </c>
      <c r="U443">
        <v>126.488834692892</v>
      </c>
      <c r="V443">
        <v>32.231171518564203</v>
      </c>
      <c r="W443">
        <v>2.1232998130669101</v>
      </c>
      <c r="X443">
        <v>41.071402619156203</v>
      </c>
      <c r="Y443">
        <v>-96.202439770102501</v>
      </c>
      <c r="Z443">
        <v>41.071402619156203</v>
      </c>
      <c r="AB443">
        <v>101.40492335137201</v>
      </c>
      <c r="AC443">
        <v>107.563957195311</v>
      </c>
      <c r="AD443">
        <v>119.014810363831</v>
      </c>
      <c r="AE443">
        <v>0</v>
      </c>
      <c r="AF443" s="2">
        <v>1</v>
      </c>
      <c r="AG443" s="2">
        <v>0</v>
      </c>
      <c r="AH443" t="s">
        <v>830</v>
      </c>
      <c r="AI443">
        <v>1003048</v>
      </c>
      <c r="AJ443">
        <v>113102</v>
      </c>
    </row>
    <row r="444" spans="1:36" x14ac:dyDescent="0.45">
      <c r="A444" t="s">
        <v>831</v>
      </c>
      <c r="B444" t="s">
        <v>27</v>
      </c>
      <c r="C444">
        <v>1572</v>
      </c>
      <c r="D444">
        <v>5506</v>
      </c>
      <c r="E444">
        <v>6141</v>
      </c>
      <c r="F444">
        <v>1448</v>
      </c>
      <c r="G444">
        <v>36</v>
      </c>
      <c r="H444">
        <v>624</v>
      </c>
      <c r="I444">
        <v>35</v>
      </c>
      <c r="J444">
        <v>0.262985833</v>
      </c>
      <c r="K444">
        <v>7.6534766000000004E-2</v>
      </c>
      <c r="L444">
        <v>8.7445041000000001E-2</v>
      </c>
      <c r="M444">
        <v>0.322537562</v>
      </c>
      <c r="N444">
        <v>0.34544133599999999</v>
      </c>
      <c r="O444">
        <v>0.66797889799999999</v>
      </c>
      <c r="P444">
        <v>0.31756168287464998</v>
      </c>
      <c r="Q444">
        <v>-128.75272817437201</v>
      </c>
      <c r="R444">
        <v>130</v>
      </c>
      <c r="S444">
        <v>30.1468868862198</v>
      </c>
      <c r="T444">
        <f t="shared" si="6"/>
        <v>3.106740251633338</v>
      </c>
      <c r="U444">
        <v>83.179279349688102</v>
      </c>
      <c r="X444">
        <v>2.2290046545676798</v>
      </c>
      <c r="Y444">
        <v>225.51851870119501</v>
      </c>
      <c r="Z444">
        <v>2.2290046545676798</v>
      </c>
      <c r="AB444">
        <v>98.380833058598498</v>
      </c>
      <c r="AC444">
        <v>95.112860680462006</v>
      </c>
      <c r="AD444">
        <v>90.1929035949845</v>
      </c>
      <c r="AE444">
        <v>0</v>
      </c>
      <c r="AF444" s="2">
        <v>1</v>
      </c>
      <c r="AG444" s="2">
        <v>0</v>
      </c>
      <c r="AH444" t="s">
        <v>831</v>
      </c>
      <c r="AI444">
        <v>1008108</v>
      </c>
      <c r="AJ444">
        <v>118286</v>
      </c>
    </row>
    <row r="445" spans="1:36" x14ac:dyDescent="0.45">
      <c r="A445" t="s">
        <v>832</v>
      </c>
      <c r="B445" t="s">
        <v>27</v>
      </c>
      <c r="C445">
        <v>1617</v>
      </c>
      <c r="D445">
        <v>5396</v>
      </c>
      <c r="E445">
        <v>6136</v>
      </c>
      <c r="F445">
        <v>1598</v>
      </c>
      <c r="G445">
        <v>112</v>
      </c>
      <c r="H445">
        <v>727</v>
      </c>
      <c r="I445">
        <v>63</v>
      </c>
      <c r="J445">
        <v>0.296145292</v>
      </c>
      <c r="K445">
        <v>9.1753584999999999E-2</v>
      </c>
      <c r="L445">
        <v>0.113102998</v>
      </c>
      <c r="M445">
        <v>0.36614626099999997</v>
      </c>
      <c r="N445">
        <v>0.42976278699999998</v>
      </c>
      <c r="O445">
        <v>0.79590904799999995</v>
      </c>
      <c r="P445">
        <v>0.35108687786484499</v>
      </c>
      <c r="Q445">
        <v>30.101729452346301</v>
      </c>
      <c r="R445">
        <v>95.224618077278095</v>
      </c>
      <c r="S445">
        <v>32.997366349681599</v>
      </c>
      <c r="T445">
        <f t="shared" si="6"/>
        <v>3.305858595329882</v>
      </c>
      <c r="U445">
        <v>103.415230621608</v>
      </c>
      <c r="V445">
        <v>3.07612061314284</v>
      </c>
      <c r="W445">
        <v>-1.3430352488211399</v>
      </c>
      <c r="X445">
        <v>-3.5366584006987898</v>
      </c>
      <c r="Y445">
        <v>105.046836450695</v>
      </c>
      <c r="Z445">
        <v>-4.3366583530150802</v>
      </c>
      <c r="AA445">
        <v>1.2999999076127999</v>
      </c>
      <c r="AB445">
        <v>109.147440737655</v>
      </c>
      <c r="AC445">
        <v>106.652465663679</v>
      </c>
      <c r="AD445">
        <v>98.666498338680796</v>
      </c>
      <c r="AE445">
        <v>0</v>
      </c>
      <c r="AF445" s="2">
        <v>1</v>
      </c>
      <c r="AG445" s="2">
        <v>0</v>
      </c>
      <c r="AH445" t="s">
        <v>832</v>
      </c>
      <c r="AI445">
        <v>1073</v>
      </c>
      <c r="AJ445">
        <v>112297</v>
      </c>
    </row>
    <row r="446" spans="1:36" x14ac:dyDescent="0.45">
      <c r="A446" t="s">
        <v>833</v>
      </c>
      <c r="B446" t="s">
        <v>27</v>
      </c>
      <c r="C446">
        <v>1574</v>
      </c>
      <c r="D446">
        <v>5579</v>
      </c>
      <c r="E446">
        <v>6123</v>
      </c>
      <c r="F446">
        <v>1534</v>
      </c>
      <c r="G446">
        <v>159</v>
      </c>
      <c r="H446">
        <v>710</v>
      </c>
      <c r="I446">
        <v>56</v>
      </c>
      <c r="J446">
        <v>0.27495966999999999</v>
      </c>
      <c r="K446">
        <v>6.2387718000000002E-2</v>
      </c>
      <c r="L446">
        <v>0.201535195</v>
      </c>
      <c r="M446">
        <v>0.32902063500000001</v>
      </c>
      <c r="N446">
        <v>0.43018462000000002</v>
      </c>
      <c r="O446">
        <v>0.75920525500000002</v>
      </c>
      <c r="P446">
        <v>0.330816799192306</v>
      </c>
      <c r="Q446">
        <v>11.9164361764213</v>
      </c>
      <c r="R446">
        <v>18.4062729626894</v>
      </c>
      <c r="S446">
        <v>22.090264544452701</v>
      </c>
      <c r="T446">
        <f t="shared" si="6"/>
        <v>2.2735850420592998</v>
      </c>
      <c r="U446">
        <v>102.044981961099</v>
      </c>
      <c r="V446">
        <v>3.8678144104778697E-2</v>
      </c>
      <c r="W446">
        <v>-4.7457640756911896</v>
      </c>
      <c r="X446">
        <v>4.8099674045806697</v>
      </c>
      <c r="Y446">
        <v>-5.10774888098239E-2</v>
      </c>
      <c r="Z446">
        <v>-5.3190737530821899</v>
      </c>
      <c r="AA446">
        <v>9.60000034421682</v>
      </c>
      <c r="AB446">
        <v>104.288333494517</v>
      </c>
      <c r="AC446">
        <v>99.209338836154402</v>
      </c>
      <c r="AD446">
        <v>103.47738169790701</v>
      </c>
      <c r="AE446">
        <v>0</v>
      </c>
      <c r="AF446" s="2">
        <v>1</v>
      </c>
      <c r="AG446" s="2">
        <v>0</v>
      </c>
      <c r="AH446" t="s">
        <v>833</v>
      </c>
      <c r="AI446">
        <v>950</v>
      </c>
      <c r="AJ446">
        <v>407781</v>
      </c>
    </row>
    <row r="447" spans="1:36" x14ac:dyDescent="0.45">
      <c r="A447" t="s">
        <v>835</v>
      </c>
      <c r="B447" t="s">
        <v>27</v>
      </c>
      <c r="C447">
        <v>1434</v>
      </c>
      <c r="D447">
        <v>5586</v>
      </c>
      <c r="E447">
        <v>6116</v>
      </c>
      <c r="F447">
        <v>1747</v>
      </c>
      <c r="G447">
        <v>229</v>
      </c>
      <c r="H447">
        <v>936</v>
      </c>
      <c r="I447">
        <v>95</v>
      </c>
      <c r="J447">
        <v>0.31274615099999997</v>
      </c>
      <c r="K447">
        <v>6.5892740000000005E-2</v>
      </c>
      <c r="L447">
        <v>9.0582078999999996E-2</v>
      </c>
      <c r="M447">
        <v>0.36147929899999998</v>
      </c>
      <c r="N447">
        <v>0.52058718199999998</v>
      </c>
      <c r="O447">
        <v>0.88206648099999996</v>
      </c>
      <c r="P447">
        <v>0.37558947902357898</v>
      </c>
      <c r="Q447">
        <v>195.02270002607699</v>
      </c>
      <c r="R447">
        <v>-16.379855215549401</v>
      </c>
      <c r="S447">
        <v>41.4476471974221</v>
      </c>
      <c r="T447">
        <f t="shared" si="6"/>
        <v>4.6823701854828315</v>
      </c>
      <c r="U447">
        <v>124.48191325139101</v>
      </c>
      <c r="V447">
        <v>17.350559931248402</v>
      </c>
      <c r="W447">
        <v>-2.1580941966505698</v>
      </c>
      <c r="X447">
        <v>4.8338961861009002</v>
      </c>
      <c r="Y447">
        <v>18.7969809770584</v>
      </c>
      <c r="Z447">
        <v>4.5338961741799704</v>
      </c>
      <c r="AA447">
        <v>-1.39999993890523</v>
      </c>
      <c r="AB447">
        <v>115.467847353566</v>
      </c>
      <c r="AC447">
        <v>106.109975993959</v>
      </c>
      <c r="AD447">
        <v>120.054636018107</v>
      </c>
      <c r="AE447">
        <v>0</v>
      </c>
      <c r="AF447" s="2">
        <v>1</v>
      </c>
      <c r="AG447" s="2">
        <v>0</v>
      </c>
      <c r="AH447" t="s">
        <v>835</v>
      </c>
      <c r="AI447">
        <v>190</v>
      </c>
      <c r="AJ447">
        <v>114596</v>
      </c>
    </row>
    <row r="448" spans="1:36" x14ac:dyDescent="0.45">
      <c r="A448" t="s">
        <v>837</v>
      </c>
      <c r="B448" t="s">
        <v>27</v>
      </c>
      <c r="C448">
        <v>1514</v>
      </c>
      <c r="D448">
        <v>5349</v>
      </c>
      <c r="E448">
        <v>6116</v>
      </c>
      <c r="F448">
        <v>1450</v>
      </c>
      <c r="G448">
        <v>28</v>
      </c>
      <c r="H448">
        <v>574</v>
      </c>
      <c r="I448">
        <v>188</v>
      </c>
      <c r="J448">
        <v>0.271078706</v>
      </c>
      <c r="K448">
        <v>0.10251798500000001</v>
      </c>
      <c r="L448">
        <v>9.5487245999999998E-2</v>
      </c>
      <c r="M448">
        <v>0.34688481199999999</v>
      </c>
      <c r="N448">
        <v>0.34959805500000002</v>
      </c>
      <c r="O448">
        <v>0.69648286699999995</v>
      </c>
      <c r="P448">
        <v>0.31667563581291902</v>
      </c>
      <c r="Q448">
        <v>-18.6315225925159</v>
      </c>
      <c r="R448">
        <v>-13</v>
      </c>
      <c r="S448">
        <v>22.8586655350035</v>
      </c>
      <c r="T448">
        <f t="shared" si="6"/>
        <v>2.4459074086331354</v>
      </c>
      <c r="U448">
        <v>97.492464962882906</v>
      </c>
      <c r="V448">
        <v>2.4717321842908802</v>
      </c>
      <c r="W448">
        <v>-0.26374680897825498</v>
      </c>
      <c r="X448">
        <v>10.7432086422049</v>
      </c>
      <c r="Y448">
        <v>24.759918272495199</v>
      </c>
      <c r="Z448">
        <v>10.7432086422049</v>
      </c>
      <c r="AB448">
        <v>103.45484366355601</v>
      </c>
      <c r="AC448">
        <v>105.490450574981</v>
      </c>
      <c r="AD448">
        <v>89.786329793223501</v>
      </c>
      <c r="AE448">
        <v>0</v>
      </c>
      <c r="AF448" s="2">
        <v>1</v>
      </c>
      <c r="AG448" s="2">
        <v>0</v>
      </c>
      <c r="AH448" t="s">
        <v>837</v>
      </c>
      <c r="AI448">
        <v>1005737</v>
      </c>
      <c r="AJ448">
        <v>115839</v>
      </c>
    </row>
    <row r="449" spans="1:36" x14ac:dyDescent="0.45">
      <c r="A449" t="s">
        <v>838</v>
      </c>
      <c r="B449" t="s">
        <v>27</v>
      </c>
      <c r="C449">
        <v>1536</v>
      </c>
      <c r="D449">
        <v>5392</v>
      </c>
      <c r="E449">
        <v>6115</v>
      </c>
      <c r="F449">
        <v>1618</v>
      </c>
      <c r="G449">
        <v>215</v>
      </c>
      <c r="H449">
        <v>898</v>
      </c>
      <c r="I449">
        <v>97</v>
      </c>
      <c r="J449">
        <v>0.30007418299999999</v>
      </c>
      <c r="K449">
        <v>9.9591168999999993E-2</v>
      </c>
      <c r="L449">
        <v>0.14096484000000001</v>
      </c>
      <c r="M449">
        <v>0.369963969</v>
      </c>
      <c r="N449">
        <v>0.479970326</v>
      </c>
      <c r="O449">
        <v>0.84993429499999995</v>
      </c>
      <c r="P449">
        <v>0.37130609796911102</v>
      </c>
      <c r="Q449">
        <v>262.230970906837</v>
      </c>
      <c r="R449">
        <v>-69</v>
      </c>
      <c r="S449">
        <v>36.474407869928797</v>
      </c>
      <c r="T449">
        <f t="shared" si="6"/>
        <v>3.8469102050315525</v>
      </c>
      <c r="U449">
        <v>137.499715936369</v>
      </c>
      <c r="V449">
        <v>32.068909548222997</v>
      </c>
      <c r="W449">
        <v>-2.8051278641939899</v>
      </c>
      <c r="X449">
        <v>-0.773582143781823</v>
      </c>
      <c r="Y449">
        <v>-116.340243801474</v>
      </c>
      <c r="Z449">
        <v>-0.773582143781823</v>
      </c>
      <c r="AB449">
        <v>114.529749977584</v>
      </c>
      <c r="AC449">
        <v>112.66661529010599</v>
      </c>
      <c r="AD449">
        <v>123.450207306566</v>
      </c>
      <c r="AE449">
        <v>0</v>
      </c>
      <c r="AF449" s="2">
        <v>1</v>
      </c>
      <c r="AG449" s="2">
        <v>0</v>
      </c>
      <c r="AH449" t="s">
        <v>838</v>
      </c>
      <c r="AI449">
        <v>1005120</v>
      </c>
      <c r="AJ449">
        <v>115222</v>
      </c>
    </row>
    <row r="450" spans="1:36" x14ac:dyDescent="0.45">
      <c r="A450" t="s">
        <v>839</v>
      </c>
      <c r="B450" t="s">
        <v>27</v>
      </c>
      <c r="C450">
        <v>1456</v>
      </c>
      <c r="D450">
        <v>5481</v>
      </c>
      <c r="E450">
        <v>6112</v>
      </c>
      <c r="F450">
        <v>1507</v>
      </c>
      <c r="G450">
        <v>49</v>
      </c>
      <c r="H450">
        <v>796</v>
      </c>
      <c r="I450">
        <v>151</v>
      </c>
      <c r="J450">
        <v>0.27494982600000001</v>
      </c>
      <c r="K450">
        <v>7.7552356000000003E-2</v>
      </c>
      <c r="M450">
        <v>0.33667167399999998</v>
      </c>
      <c r="N450">
        <v>0.396642948</v>
      </c>
      <c r="O450">
        <v>0.73331462199999997</v>
      </c>
      <c r="P450">
        <v>0.35068035047134999</v>
      </c>
      <c r="Q450">
        <v>98.888798542781799</v>
      </c>
      <c r="R450">
        <v>6</v>
      </c>
      <c r="S450">
        <v>31.216992997124301</v>
      </c>
      <c r="T450">
        <f t="shared" si="6"/>
        <v>3.4733192757789402</v>
      </c>
      <c r="U450">
        <v>111.54286562350801</v>
      </c>
      <c r="X450">
        <v>-10.380451673641801</v>
      </c>
      <c r="Y450">
        <v>14.640821397304499</v>
      </c>
      <c r="Z450">
        <v>-10.380451673641801</v>
      </c>
      <c r="AB450">
        <v>103.259231664212</v>
      </c>
      <c r="AC450">
        <v>104.312259435724</v>
      </c>
      <c r="AD450">
        <v>113.569742546329</v>
      </c>
      <c r="AE450">
        <v>0</v>
      </c>
      <c r="AF450" s="2">
        <v>1</v>
      </c>
      <c r="AG450" s="2">
        <v>0</v>
      </c>
      <c r="AH450" t="s">
        <v>839</v>
      </c>
      <c r="AI450">
        <v>1014005</v>
      </c>
      <c r="AJ450">
        <v>124319</v>
      </c>
    </row>
    <row r="451" spans="1:36" x14ac:dyDescent="0.45">
      <c r="A451" t="s">
        <v>840</v>
      </c>
      <c r="B451" t="s">
        <v>27</v>
      </c>
      <c r="C451">
        <v>1506</v>
      </c>
      <c r="D451">
        <v>5385</v>
      </c>
      <c r="E451">
        <v>6108</v>
      </c>
      <c r="F451">
        <v>1532</v>
      </c>
      <c r="G451">
        <v>146</v>
      </c>
      <c r="H451">
        <v>744</v>
      </c>
      <c r="I451">
        <v>53</v>
      </c>
      <c r="J451">
        <v>0.28449396399999999</v>
      </c>
      <c r="K451">
        <v>9.7576947999999997E-2</v>
      </c>
      <c r="L451">
        <v>0.101015062</v>
      </c>
      <c r="M451">
        <v>0.35691953199999998</v>
      </c>
      <c r="N451">
        <v>0.42488393600000002</v>
      </c>
      <c r="O451">
        <v>0.781803468</v>
      </c>
      <c r="P451">
        <v>0.34409357256184497</v>
      </c>
      <c r="Q451">
        <v>60.264094606424003</v>
      </c>
      <c r="R451">
        <v>30.417520105838701</v>
      </c>
      <c r="S451">
        <v>30.106108054623601</v>
      </c>
      <c r="T451">
        <f t="shared" ref="T451:T514" si="7">(S451/C451)*162</f>
        <v>3.2385056473101086</v>
      </c>
      <c r="U451">
        <v>107.245854917988</v>
      </c>
      <c r="V451">
        <v>15.997666209936099</v>
      </c>
      <c r="W451">
        <v>3.13817120385416</v>
      </c>
      <c r="X451">
        <v>2.7545645346108301</v>
      </c>
      <c r="Y451">
        <v>48.693918619304803</v>
      </c>
      <c r="Z451">
        <v>2.6545647715392899</v>
      </c>
      <c r="AA451">
        <v>-1.0000002309679901</v>
      </c>
      <c r="AB451">
        <v>105.27270682432</v>
      </c>
      <c r="AC451">
        <v>104.08646008189299</v>
      </c>
      <c r="AD451">
        <v>98.241874208566898</v>
      </c>
      <c r="AE451">
        <v>0</v>
      </c>
      <c r="AF451" s="2">
        <v>1</v>
      </c>
      <c r="AG451" s="2">
        <v>0</v>
      </c>
      <c r="AH451" t="s">
        <v>840</v>
      </c>
      <c r="AI451">
        <v>859</v>
      </c>
      <c r="AJ451">
        <v>110135</v>
      </c>
    </row>
    <row r="452" spans="1:36" x14ac:dyDescent="0.45">
      <c r="A452" t="s">
        <v>841</v>
      </c>
      <c r="B452" t="s">
        <v>27</v>
      </c>
      <c r="C452">
        <v>1310</v>
      </c>
      <c r="D452">
        <v>5357</v>
      </c>
      <c r="E452">
        <v>6104</v>
      </c>
      <c r="F452">
        <v>1612</v>
      </c>
      <c r="G452">
        <v>46</v>
      </c>
      <c r="H452">
        <v>618</v>
      </c>
      <c r="I452">
        <v>170</v>
      </c>
      <c r="J452">
        <v>0.30091469100000001</v>
      </c>
      <c r="K452">
        <v>0.11746395799999999</v>
      </c>
      <c r="L452">
        <v>5.4390563000000003E-2</v>
      </c>
      <c r="M452">
        <v>0.38646788900000001</v>
      </c>
      <c r="N452">
        <v>0.41067761800000002</v>
      </c>
      <c r="O452">
        <v>0.79714550699999998</v>
      </c>
      <c r="P452">
        <v>0.37704085277425198</v>
      </c>
      <c r="Q452">
        <v>289.05295960186697</v>
      </c>
      <c r="R452">
        <v>33</v>
      </c>
      <c r="S452">
        <v>42.927686146477797</v>
      </c>
      <c r="T452">
        <f t="shared" si="7"/>
        <v>5.3086146226942006</v>
      </c>
      <c r="U452">
        <v>131.49133654327599</v>
      </c>
      <c r="X452">
        <v>-11.7215964309871</v>
      </c>
      <c r="Y452">
        <v>-32.3408025503158</v>
      </c>
      <c r="Z452">
        <v>-11.7215964309871</v>
      </c>
      <c r="AB452">
        <v>115.94899194760799</v>
      </c>
      <c r="AC452">
        <v>125.26902874718699</v>
      </c>
      <c r="AD452">
        <v>116.366826621112</v>
      </c>
      <c r="AE452">
        <v>0</v>
      </c>
      <c r="AF452" s="2">
        <v>1</v>
      </c>
      <c r="AG452" s="2">
        <v>0</v>
      </c>
      <c r="AH452" t="s">
        <v>841</v>
      </c>
      <c r="AI452">
        <v>1004879</v>
      </c>
      <c r="AJ452">
        <v>114972</v>
      </c>
    </row>
    <row r="453" spans="1:36" x14ac:dyDescent="0.45">
      <c r="A453" t="s">
        <v>842</v>
      </c>
      <c r="B453" t="s">
        <v>27</v>
      </c>
      <c r="C453">
        <v>1536</v>
      </c>
      <c r="D453">
        <v>5488</v>
      </c>
      <c r="E453">
        <v>6102</v>
      </c>
      <c r="F453">
        <v>1522</v>
      </c>
      <c r="G453">
        <v>197</v>
      </c>
      <c r="H453">
        <v>794</v>
      </c>
      <c r="I453">
        <v>75</v>
      </c>
      <c r="J453">
        <v>0.27733236100000003</v>
      </c>
      <c r="K453">
        <v>8.6365126E-2</v>
      </c>
      <c r="L453">
        <v>0.180432645</v>
      </c>
      <c r="M453">
        <v>0.34404722799999998</v>
      </c>
      <c r="N453">
        <v>0.46100583000000001</v>
      </c>
      <c r="O453">
        <v>0.80505305800000004</v>
      </c>
      <c r="P453">
        <v>0.34880007486341802</v>
      </c>
      <c r="Q453">
        <v>88.879023003029005</v>
      </c>
      <c r="R453">
        <v>-59.270445048809002</v>
      </c>
      <c r="S453">
        <v>17.094634002643101</v>
      </c>
      <c r="T453">
        <f t="shared" si="7"/>
        <v>1.8029496799662645</v>
      </c>
      <c r="U453">
        <v>112.189461145184</v>
      </c>
      <c r="V453">
        <v>4.1820341050624803</v>
      </c>
      <c r="W453">
        <v>-5.3368709138822101</v>
      </c>
      <c r="X453">
        <v>-4.5606892564683204</v>
      </c>
      <c r="Y453">
        <v>-120.207761697471</v>
      </c>
      <c r="Z453">
        <v>2.0393107971758502</v>
      </c>
      <c r="AA453">
        <v>8.6999999210238403</v>
      </c>
      <c r="AB453">
        <v>104.792988473495</v>
      </c>
      <c r="AC453">
        <v>103.94630464735801</v>
      </c>
      <c r="AD453">
        <v>110.244970617718</v>
      </c>
      <c r="AE453">
        <v>0</v>
      </c>
      <c r="AF453" s="2">
        <v>1</v>
      </c>
      <c r="AG453" s="2">
        <v>0</v>
      </c>
      <c r="AH453" t="s">
        <v>842</v>
      </c>
      <c r="AI453">
        <v>1534</v>
      </c>
      <c r="AJ453">
        <v>150212</v>
      </c>
    </row>
    <row r="454" spans="1:36" x14ac:dyDescent="0.45">
      <c r="A454" t="s">
        <v>843</v>
      </c>
      <c r="B454" t="s">
        <v>27</v>
      </c>
      <c r="C454">
        <v>1491</v>
      </c>
      <c r="D454">
        <v>5237</v>
      </c>
      <c r="E454">
        <v>6097</v>
      </c>
      <c r="F454">
        <v>1359</v>
      </c>
      <c r="G454">
        <v>7</v>
      </c>
      <c r="H454">
        <v>520</v>
      </c>
      <c r="I454">
        <v>140</v>
      </c>
      <c r="J454">
        <v>0.25949971300000002</v>
      </c>
      <c r="K454">
        <v>8.0367392999999995E-2</v>
      </c>
      <c r="L454">
        <v>5.8553385999999999E-2</v>
      </c>
      <c r="M454">
        <v>0.32836854799999998</v>
      </c>
      <c r="N454">
        <v>0.32709566499999998</v>
      </c>
      <c r="O454">
        <v>0.65546421300000002</v>
      </c>
      <c r="P454">
        <v>0.31679312580796998</v>
      </c>
      <c r="Q454">
        <v>-155.69270440059</v>
      </c>
      <c r="R454">
        <v>-60</v>
      </c>
      <c r="S454">
        <v>2.34963729116626</v>
      </c>
      <c r="T454">
        <f t="shared" si="7"/>
        <v>0.25529258294361779</v>
      </c>
      <c r="U454">
        <v>79.920336026383097</v>
      </c>
      <c r="X454">
        <v>-10.3369335551979</v>
      </c>
      <c r="Y454">
        <v>-25.290123932063501</v>
      </c>
      <c r="Z454">
        <v>-10.3369335551979</v>
      </c>
      <c r="AB454">
        <v>92.877776505965599</v>
      </c>
      <c r="AC454">
        <v>93.982053870495804</v>
      </c>
      <c r="AD454">
        <v>86.447095474447494</v>
      </c>
      <c r="AE454">
        <v>0</v>
      </c>
      <c r="AF454" s="2">
        <v>1</v>
      </c>
      <c r="AG454" s="2">
        <v>0</v>
      </c>
      <c r="AH454" t="s">
        <v>843</v>
      </c>
      <c r="AI454">
        <v>1013595</v>
      </c>
      <c r="AJ454">
        <v>123903</v>
      </c>
    </row>
    <row r="455" spans="1:36" x14ac:dyDescent="0.45">
      <c r="A455" t="s">
        <v>844</v>
      </c>
      <c r="B455" t="s">
        <v>27</v>
      </c>
      <c r="C455">
        <v>1806</v>
      </c>
      <c r="D455">
        <v>5029</v>
      </c>
      <c r="E455">
        <v>6091</v>
      </c>
      <c r="F455">
        <v>1420</v>
      </c>
      <c r="G455">
        <v>58</v>
      </c>
      <c r="H455">
        <v>601</v>
      </c>
      <c r="I455">
        <v>110</v>
      </c>
      <c r="J455">
        <v>0.28236229800000001</v>
      </c>
      <c r="K455">
        <v>0.15465440799999999</v>
      </c>
      <c r="L455">
        <v>4.6626169000000002E-2</v>
      </c>
      <c r="M455">
        <v>0.39827414500000002</v>
      </c>
      <c r="N455">
        <v>0.39133028399999997</v>
      </c>
      <c r="O455">
        <v>0.78960442900000005</v>
      </c>
      <c r="P455">
        <v>0.37329191296529501</v>
      </c>
      <c r="Q455">
        <v>131.00539595834999</v>
      </c>
      <c r="R455">
        <v>4</v>
      </c>
      <c r="S455">
        <v>27.3430451050566</v>
      </c>
      <c r="T455">
        <f t="shared" si="7"/>
        <v>2.4526983981280006</v>
      </c>
      <c r="U455">
        <v>117.222848703895</v>
      </c>
      <c r="X455">
        <v>-10.1824179560644</v>
      </c>
      <c r="Y455">
        <v>-54.830127459950702</v>
      </c>
      <c r="Z455">
        <v>-10.1824179560644</v>
      </c>
      <c r="AB455">
        <v>105.708514231577</v>
      </c>
      <c r="AC455">
        <v>115.010945170768</v>
      </c>
      <c r="AD455">
        <v>99.927364047761003</v>
      </c>
      <c r="AE455">
        <v>0</v>
      </c>
      <c r="AF455" s="2">
        <v>1</v>
      </c>
      <c r="AG455" s="2">
        <v>0</v>
      </c>
      <c r="AH455" t="s">
        <v>844</v>
      </c>
      <c r="AI455">
        <v>1013335</v>
      </c>
      <c r="AJ455">
        <v>123623</v>
      </c>
    </row>
    <row r="456" spans="1:36" x14ac:dyDescent="0.45">
      <c r="A456" t="s">
        <v>847</v>
      </c>
      <c r="B456" t="s">
        <v>27</v>
      </c>
      <c r="C456">
        <v>1414</v>
      </c>
      <c r="D456">
        <v>5472</v>
      </c>
      <c r="E456">
        <v>6084</v>
      </c>
      <c r="F456">
        <v>1682</v>
      </c>
      <c r="G456">
        <v>65</v>
      </c>
      <c r="H456">
        <v>874</v>
      </c>
      <c r="I456">
        <v>23</v>
      </c>
      <c r="J456">
        <v>0.30738304</v>
      </c>
      <c r="K456">
        <v>8.4483892000000005E-2</v>
      </c>
      <c r="L456">
        <v>4.4707429E-2</v>
      </c>
      <c r="M456">
        <v>0.36906941900000001</v>
      </c>
      <c r="N456">
        <v>0.43786549699999999</v>
      </c>
      <c r="O456">
        <v>0.806934916</v>
      </c>
      <c r="P456">
        <v>0.37122554061256802</v>
      </c>
      <c r="Q456">
        <v>38.045372231807697</v>
      </c>
      <c r="R456">
        <v>18</v>
      </c>
      <c r="S456">
        <v>20.3127748736322</v>
      </c>
      <c r="T456">
        <f t="shared" si="7"/>
        <v>2.3272061736410299</v>
      </c>
      <c r="U456">
        <v>104.03805157559501</v>
      </c>
      <c r="X456">
        <v>-10.981019178638199</v>
      </c>
      <c r="Y456">
        <v>-40.765641503036001</v>
      </c>
      <c r="Z456">
        <v>-10.981019178638199</v>
      </c>
      <c r="AB456">
        <v>107.203941375856</v>
      </c>
      <c r="AC456">
        <v>102.6076511151</v>
      </c>
      <c r="AD456">
        <v>104.568048769832</v>
      </c>
      <c r="AE456">
        <v>0</v>
      </c>
      <c r="AF456" s="2">
        <v>1</v>
      </c>
      <c r="AG456" s="2">
        <v>0</v>
      </c>
      <c r="AH456" t="s">
        <v>847</v>
      </c>
      <c r="AI456">
        <v>1013456</v>
      </c>
      <c r="AJ456">
        <v>123757</v>
      </c>
    </row>
    <row r="457" spans="1:36" x14ac:dyDescent="0.45">
      <c r="A457" t="s">
        <v>848</v>
      </c>
      <c r="B457" t="s">
        <v>27</v>
      </c>
      <c r="C457">
        <v>1438</v>
      </c>
      <c r="D457">
        <v>5236</v>
      </c>
      <c r="E457">
        <v>6079</v>
      </c>
      <c r="F457">
        <v>1463</v>
      </c>
      <c r="G457">
        <v>199</v>
      </c>
      <c r="H457">
        <v>929</v>
      </c>
      <c r="I457">
        <v>143</v>
      </c>
      <c r="J457">
        <v>0.27941176400000001</v>
      </c>
      <c r="K457">
        <v>0.123375555</v>
      </c>
      <c r="L457">
        <v>8.9817404000000003E-2</v>
      </c>
      <c r="M457">
        <v>0.36891602000000001</v>
      </c>
      <c r="N457">
        <v>0.460084033</v>
      </c>
      <c r="O457">
        <v>0.82900005300000001</v>
      </c>
      <c r="P457">
        <v>0.371030808364536</v>
      </c>
      <c r="Q457">
        <v>146.473515016231</v>
      </c>
      <c r="R457">
        <v>27</v>
      </c>
      <c r="S457">
        <v>32.541358065907303</v>
      </c>
      <c r="T457">
        <f t="shared" si="7"/>
        <v>3.665994441360906</v>
      </c>
      <c r="U457">
        <v>120.20905064761401</v>
      </c>
      <c r="X457">
        <v>10.785069895442501</v>
      </c>
      <c r="Y457">
        <v>-35.798581676557603</v>
      </c>
      <c r="Z457">
        <v>10.785069895442501</v>
      </c>
      <c r="AB457">
        <v>105.686970711303</v>
      </c>
      <c r="AC457">
        <v>108.433153151293</v>
      </c>
      <c r="AD457">
        <v>116.0104485783</v>
      </c>
      <c r="AE457">
        <v>0</v>
      </c>
      <c r="AF457" s="2">
        <v>1</v>
      </c>
      <c r="AG457" s="2">
        <v>0</v>
      </c>
      <c r="AH457" t="s">
        <v>848</v>
      </c>
      <c r="AI457">
        <v>1006398</v>
      </c>
      <c r="AJ457">
        <v>116533</v>
      </c>
    </row>
    <row r="458" spans="1:36" x14ac:dyDescent="0.45">
      <c r="A458" t="s">
        <v>849</v>
      </c>
      <c r="B458" t="s">
        <v>27</v>
      </c>
      <c r="C458">
        <v>1547</v>
      </c>
      <c r="D458">
        <v>5556</v>
      </c>
      <c r="E458">
        <v>6077</v>
      </c>
      <c r="F458">
        <v>1468</v>
      </c>
      <c r="G458">
        <v>179</v>
      </c>
      <c r="H458">
        <v>810</v>
      </c>
      <c r="I458">
        <v>25</v>
      </c>
      <c r="J458">
        <v>0.264218862</v>
      </c>
      <c r="K458">
        <v>6.0720749999999997E-2</v>
      </c>
      <c r="L458">
        <v>0.14316274400000001</v>
      </c>
      <c r="M458">
        <v>0.31142904599999999</v>
      </c>
      <c r="N458">
        <v>0.42656587400000001</v>
      </c>
      <c r="O458">
        <v>0.73799492</v>
      </c>
      <c r="P458">
        <v>0.32920654716911402</v>
      </c>
      <c r="Q458">
        <v>68.718722242116002</v>
      </c>
      <c r="R458">
        <v>47</v>
      </c>
      <c r="S458">
        <v>24.551110452675701</v>
      </c>
      <c r="T458">
        <f t="shared" si="7"/>
        <v>2.5709630855419929</v>
      </c>
      <c r="U458">
        <v>110.646381244541</v>
      </c>
      <c r="V458">
        <v>8.5432207733392698</v>
      </c>
      <c r="W458">
        <v>4.0478314320126803</v>
      </c>
      <c r="X458">
        <v>0.38194815581664399</v>
      </c>
      <c r="Y458">
        <v>-26.471069157123502</v>
      </c>
      <c r="Z458">
        <v>0.38194815581664399</v>
      </c>
      <c r="AB458">
        <v>102.584597396489</v>
      </c>
      <c r="AC458">
        <v>95.802106487625096</v>
      </c>
      <c r="AD458">
        <v>112.56464440230501</v>
      </c>
      <c r="AE458">
        <v>0</v>
      </c>
      <c r="AF458" s="2">
        <v>1</v>
      </c>
      <c r="AG458" s="2">
        <v>0</v>
      </c>
      <c r="AH458" t="s">
        <v>849</v>
      </c>
      <c r="AI458">
        <v>1011283</v>
      </c>
      <c r="AJ458">
        <v>121533</v>
      </c>
    </row>
    <row r="459" spans="1:36" x14ac:dyDescent="0.45">
      <c r="A459" t="s">
        <v>850</v>
      </c>
      <c r="B459" t="s">
        <v>27</v>
      </c>
      <c r="C459">
        <v>1499</v>
      </c>
      <c r="D459">
        <v>5566</v>
      </c>
      <c r="E459">
        <v>6073</v>
      </c>
      <c r="F459">
        <v>1491</v>
      </c>
      <c r="G459">
        <v>45</v>
      </c>
      <c r="H459">
        <v>438</v>
      </c>
      <c r="I459">
        <v>80</v>
      </c>
      <c r="J459">
        <v>0.26787639200000002</v>
      </c>
      <c r="K459">
        <v>4.9069651999999998E-2</v>
      </c>
      <c r="L459">
        <v>9.2376089999999994E-2</v>
      </c>
      <c r="M459">
        <v>0.306734006</v>
      </c>
      <c r="N459">
        <v>0.346568451</v>
      </c>
      <c r="O459">
        <v>0.653302457</v>
      </c>
      <c r="P459">
        <v>0.29654317856519902</v>
      </c>
      <c r="Q459">
        <v>-120.027204140468</v>
      </c>
      <c r="R459">
        <v>-27</v>
      </c>
      <c r="S459">
        <v>9.7190170605567801</v>
      </c>
      <c r="T459">
        <f t="shared" si="7"/>
        <v>1.0503540785925272</v>
      </c>
      <c r="U459">
        <v>82.609042958099806</v>
      </c>
      <c r="V459">
        <v>-3.16148984374012</v>
      </c>
      <c r="W459">
        <v>1.6224781464598299</v>
      </c>
      <c r="X459">
        <v>-1.9710026030224901E-2</v>
      </c>
      <c r="Y459">
        <v>11.700357913970899</v>
      </c>
      <c r="Z459">
        <v>-1.9710026030224901E-2</v>
      </c>
      <c r="AB459">
        <v>102.05875701583</v>
      </c>
      <c r="AC459">
        <v>93.064000624201</v>
      </c>
      <c r="AD459">
        <v>89.309460756206803</v>
      </c>
      <c r="AE459">
        <v>0</v>
      </c>
      <c r="AF459" s="2">
        <v>1</v>
      </c>
      <c r="AG459" s="2">
        <v>0</v>
      </c>
      <c r="AH459" t="s">
        <v>850</v>
      </c>
      <c r="AI459">
        <v>1004385</v>
      </c>
      <c r="AJ459">
        <v>114470</v>
      </c>
    </row>
    <row r="460" spans="1:36" x14ac:dyDescent="0.45">
      <c r="A460" t="s">
        <v>851</v>
      </c>
      <c r="B460" t="s">
        <v>27</v>
      </c>
      <c r="C460">
        <v>1472</v>
      </c>
      <c r="D460">
        <v>5507</v>
      </c>
      <c r="E460">
        <v>6072</v>
      </c>
      <c r="F460">
        <v>1714</v>
      </c>
      <c r="G460">
        <v>83</v>
      </c>
      <c r="H460">
        <v>821</v>
      </c>
      <c r="I460">
        <v>86</v>
      </c>
      <c r="J460">
        <v>0.31124023899999997</v>
      </c>
      <c r="K460">
        <v>5.8465085E-2</v>
      </c>
      <c r="L460">
        <v>6.7523055999999998E-2</v>
      </c>
      <c r="M460">
        <v>0.35722758799999998</v>
      </c>
      <c r="N460">
        <v>0.45015434900000001</v>
      </c>
      <c r="O460">
        <v>0.80738193700000005</v>
      </c>
      <c r="P460">
        <v>0.37391275689675002</v>
      </c>
      <c r="Q460">
        <v>67.231236915154099</v>
      </c>
      <c r="R460">
        <v>24</v>
      </c>
      <c r="S460">
        <v>25.8180497532496</v>
      </c>
      <c r="T460">
        <f t="shared" si="7"/>
        <v>2.8413886277353502</v>
      </c>
      <c r="U460">
        <v>107.838411204434</v>
      </c>
      <c r="X460">
        <v>-9.2172676706686598</v>
      </c>
      <c r="Y460">
        <v>-17.758226037025398</v>
      </c>
      <c r="Z460">
        <v>-9.2172676706686598</v>
      </c>
      <c r="AB460">
        <v>107.917435646039</v>
      </c>
      <c r="AC460">
        <v>100.161946415282</v>
      </c>
      <c r="AD460">
        <v>113.30481944900301</v>
      </c>
      <c r="AE460">
        <v>0</v>
      </c>
      <c r="AF460" s="2">
        <v>1</v>
      </c>
      <c r="AG460" s="2">
        <v>0</v>
      </c>
      <c r="AH460" t="s">
        <v>851</v>
      </c>
      <c r="AI460">
        <v>1006316</v>
      </c>
      <c r="AJ460">
        <v>116459</v>
      </c>
    </row>
    <row r="461" spans="1:36" x14ac:dyDescent="0.45">
      <c r="A461" t="s">
        <v>852</v>
      </c>
      <c r="B461" t="s">
        <v>27</v>
      </c>
      <c r="C461">
        <v>1465</v>
      </c>
      <c r="D461">
        <v>5520</v>
      </c>
      <c r="E461">
        <v>6072</v>
      </c>
      <c r="F461">
        <v>1593</v>
      </c>
      <c r="G461">
        <v>126</v>
      </c>
      <c r="H461">
        <v>663</v>
      </c>
      <c r="I461">
        <v>196</v>
      </c>
      <c r="J461">
        <v>0.28858695600000001</v>
      </c>
      <c r="K461">
        <v>7.7733860000000002E-2</v>
      </c>
      <c r="L461">
        <v>5.7312252000000001E-2</v>
      </c>
      <c r="M461">
        <v>0.34426499599999999</v>
      </c>
      <c r="N461">
        <v>0.42119565199999998</v>
      </c>
      <c r="O461">
        <v>0.76546064800000002</v>
      </c>
      <c r="P461">
        <v>0.33799506717681199</v>
      </c>
      <c r="Q461">
        <v>45.361516524057897</v>
      </c>
      <c r="R461">
        <v>-28</v>
      </c>
      <c r="S461">
        <v>20.191460223803901</v>
      </c>
      <c r="T461">
        <f t="shared" si="7"/>
        <v>2.232775806318247</v>
      </c>
      <c r="U461">
        <v>106.573064288404</v>
      </c>
      <c r="V461">
        <v>12.032047603279301</v>
      </c>
      <c r="W461">
        <v>3.62506604344154</v>
      </c>
      <c r="X461">
        <v>12.0790188061509</v>
      </c>
      <c r="Y461">
        <v>-62.6452135145664</v>
      </c>
      <c r="Z461">
        <v>12.0790188061509</v>
      </c>
      <c r="AB461">
        <v>108.42501180118001</v>
      </c>
      <c r="AC461">
        <v>102.89326142485901</v>
      </c>
      <c r="AD461">
        <v>103.350594329308</v>
      </c>
      <c r="AE461">
        <v>0</v>
      </c>
      <c r="AF461" s="2">
        <v>1</v>
      </c>
      <c r="AG461" s="2">
        <v>0</v>
      </c>
      <c r="AH461" t="s">
        <v>852</v>
      </c>
      <c r="AI461">
        <v>1006379</v>
      </c>
      <c r="AJ461">
        <v>116513</v>
      </c>
    </row>
    <row r="462" spans="1:36" x14ac:dyDescent="0.45">
      <c r="A462" t="s">
        <v>853</v>
      </c>
      <c r="B462" t="s">
        <v>27</v>
      </c>
      <c r="C462">
        <v>1621</v>
      </c>
      <c r="D462">
        <v>5319</v>
      </c>
      <c r="E462">
        <v>6063</v>
      </c>
      <c r="F462">
        <v>1479</v>
      </c>
      <c r="G462">
        <v>233</v>
      </c>
      <c r="H462">
        <v>865</v>
      </c>
      <c r="I462">
        <v>148</v>
      </c>
      <c r="J462">
        <v>0.278059785</v>
      </c>
      <c r="K462">
        <v>9.9125845000000004E-2</v>
      </c>
      <c r="L462">
        <v>0.17549068100000001</v>
      </c>
      <c r="M462">
        <v>0.35830995199999999</v>
      </c>
      <c r="N462">
        <v>0.48204549699999999</v>
      </c>
      <c r="O462">
        <v>0.84035544900000003</v>
      </c>
      <c r="P462">
        <v>0.359694565991307</v>
      </c>
      <c r="Q462">
        <v>138.61467220743401</v>
      </c>
      <c r="R462">
        <v>-34.3867322802543</v>
      </c>
      <c r="S462">
        <v>24.665683375414702</v>
      </c>
      <c r="T462">
        <f t="shared" si="7"/>
        <v>2.4650467037737083</v>
      </c>
      <c r="U462">
        <v>117.719178635567</v>
      </c>
      <c r="V462">
        <v>20.068867627531201</v>
      </c>
      <c r="W462">
        <v>-1.34787281160367</v>
      </c>
      <c r="X462">
        <v>18.331096178502701</v>
      </c>
      <c r="Y462">
        <v>-103.44939595460799</v>
      </c>
      <c r="Z462">
        <v>9.7310961174080095</v>
      </c>
      <c r="AA462">
        <v>0.40000014752149499</v>
      </c>
      <c r="AB462">
        <v>103.02121262757601</v>
      </c>
      <c r="AC462">
        <v>105.001495613885</v>
      </c>
      <c r="AD462">
        <v>111.549908382084</v>
      </c>
      <c r="AE462">
        <v>0</v>
      </c>
      <c r="AF462" s="2">
        <v>1</v>
      </c>
      <c r="AG462" s="2">
        <v>0</v>
      </c>
      <c r="AH462" t="s">
        <v>853</v>
      </c>
      <c r="AI462">
        <v>518</v>
      </c>
      <c r="AJ462">
        <v>114260</v>
      </c>
    </row>
    <row r="463" spans="1:36" x14ac:dyDescent="0.45">
      <c r="A463" t="s">
        <v>854</v>
      </c>
      <c r="B463" t="s">
        <v>27</v>
      </c>
      <c r="C463">
        <v>1439</v>
      </c>
      <c r="D463">
        <v>5278</v>
      </c>
      <c r="E463">
        <v>6062</v>
      </c>
      <c r="F463">
        <v>1557</v>
      </c>
      <c r="G463">
        <v>74</v>
      </c>
      <c r="H463">
        <v>613</v>
      </c>
      <c r="I463">
        <v>80</v>
      </c>
      <c r="J463">
        <v>0.29499810500000001</v>
      </c>
      <c r="K463">
        <v>0.11035961699999999</v>
      </c>
      <c r="L463">
        <v>0.10178159000000001</v>
      </c>
      <c r="M463">
        <v>0.37539432099999998</v>
      </c>
      <c r="N463">
        <v>0.404319818</v>
      </c>
      <c r="O463">
        <v>0.77971413899999997</v>
      </c>
      <c r="P463">
        <v>0.35100411842558499</v>
      </c>
      <c r="Q463">
        <v>101.81731148066901</v>
      </c>
      <c r="R463">
        <v>-17</v>
      </c>
      <c r="S463">
        <v>26.730585786011002</v>
      </c>
      <c r="T463">
        <f t="shared" si="7"/>
        <v>3.0092806791756654</v>
      </c>
      <c r="U463">
        <v>113.335591897952</v>
      </c>
      <c r="V463">
        <v>10.1317488104105</v>
      </c>
      <c r="W463">
        <v>1.2259319164736799</v>
      </c>
      <c r="X463">
        <v>-5.6724265986995297</v>
      </c>
      <c r="Y463">
        <v>-35.902499631047199</v>
      </c>
      <c r="Z463">
        <v>-5.6724265986995297</v>
      </c>
      <c r="AB463">
        <v>111.27105268016599</v>
      </c>
      <c r="AC463">
        <v>112.33105990488301</v>
      </c>
      <c r="AD463">
        <v>98.8110324229783</v>
      </c>
      <c r="AE463">
        <v>0</v>
      </c>
      <c r="AF463" s="2">
        <v>1</v>
      </c>
      <c r="AG463" s="2">
        <v>0</v>
      </c>
      <c r="AH463" t="s">
        <v>854</v>
      </c>
      <c r="AI463">
        <v>1011730</v>
      </c>
      <c r="AJ463">
        <v>121983</v>
      </c>
    </row>
    <row r="464" spans="1:36" x14ac:dyDescent="0.45">
      <c r="A464" t="s">
        <v>855</v>
      </c>
      <c r="B464" t="s">
        <v>27</v>
      </c>
      <c r="C464">
        <v>1422</v>
      </c>
      <c r="D464">
        <v>5554</v>
      </c>
      <c r="E464">
        <v>6057</v>
      </c>
      <c r="F464">
        <v>1571</v>
      </c>
      <c r="G464">
        <v>21</v>
      </c>
      <c r="H464">
        <v>426</v>
      </c>
      <c r="I464">
        <v>120</v>
      </c>
      <c r="J464">
        <v>0.28285919999999998</v>
      </c>
      <c r="K464">
        <v>7.0001649999999999E-2</v>
      </c>
      <c r="L464">
        <v>5.1015353999999999E-2</v>
      </c>
      <c r="M464">
        <v>0.33399701300000001</v>
      </c>
      <c r="N464">
        <v>0.358300324</v>
      </c>
      <c r="O464">
        <v>0.69229733699999996</v>
      </c>
      <c r="P464">
        <v>0.31639370211443701</v>
      </c>
      <c r="Q464">
        <v>-35.313057286394702</v>
      </c>
      <c r="R464">
        <v>37</v>
      </c>
      <c r="S464">
        <v>23.974553397859399</v>
      </c>
      <c r="T464">
        <f t="shared" si="7"/>
        <v>2.7312782351991718</v>
      </c>
      <c r="U464">
        <v>94.737974032140798</v>
      </c>
      <c r="V464">
        <v>0.24116514809429601</v>
      </c>
      <c r="W464">
        <v>1.5543730297120399</v>
      </c>
      <c r="X464">
        <v>-3.0027904768066902</v>
      </c>
      <c r="Y464">
        <v>69.717428356409002</v>
      </c>
      <c r="Z464">
        <v>-3.0027904768066902</v>
      </c>
      <c r="AB464">
        <v>107.34079314284899</v>
      </c>
      <c r="AC464">
        <v>100.62326011000999</v>
      </c>
      <c r="AD464">
        <v>92.641406840159704</v>
      </c>
      <c r="AE464">
        <v>0</v>
      </c>
      <c r="AF464" s="2">
        <v>1</v>
      </c>
      <c r="AG464" s="2">
        <v>0</v>
      </c>
      <c r="AH464" t="s">
        <v>855</v>
      </c>
      <c r="AI464">
        <v>1002041</v>
      </c>
      <c r="AJ464">
        <v>112089</v>
      </c>
    </row>
    <row r="465" spans="1:36" x14ac:dyDescent="0.45">
      <c r="A465" t="s">
        <v>856</v>
      </c>
      <c r="B465" t="s">
        <v>27</v>
      </c>
      <c r="C465">
        <v>1691</v>
      </c>
      <c r="D465">
        <v>5473</v>
      </c>
      <c r="E465">
        <v>6055</v>
      </c>
      <c r="F465">
        <v>1488</v>
      </c>
      <c r="G465">
        <v>80</v>
      </c>
      <c r="H465">
        <v>571</v>
      </c>
      <c r="I465">
        <v>179</v>
      </c>
      <c r="J465">
        <v>0.27188013799999999</v>
      </c>
      <c r="K465">
        <v>6.6226258999999996E-2</v>
      </c>
      <c r="L465">
        <v>0.13856317000000001</v>
      </c>
      <c r="M465">
        <v>0.326887814</v>
      </c>
      <c r="N465">
        <v>0.38370180799999998</v>
      </c>
      <c r="O465">
        <v>0.71058962199999998</v>
      </c>
      <c r="P465">
        <v>0.31140536829438897</v>
      </c>
      <c r="Q465">
        <v>-94.648314297519207</v>
      </c>
      <c r="R465">
        <v>49.026615142822202</v>
      </c>
      <c r="S465">
        <v>18.306355910780798</v>
      </c>
      <c r="T465">
        <f t="shared" si="7"/>
        <v>1.7537727129192722</v>
      </c>
      <c r="U465">
        <v>87.7993915813325</v>
      </c>
      <c r="V465">
        <v>-6.6526734419166997</v>
      </c>
      <c r="W465">
        <v>-0.26748210580062698</v>
      </c>
      <c r="X465">
        <v>9.8483411551423998</v>
      </c>
      <c r="Y465">
        <v>63.879736602306302</v>
      </c>
      <c r="Z465">
        <v>6.7483408183761604</v>
      </c>
      <c r="AA465">
        <v>0.80000034719705504</v>
      </c>
      <c r="AB465">
        <v>101.356900433494</v>
      </c>
      <c r="AC465">
        <v>97.293945002532496</v>
      </c>
      <c r="AD465">
        <v>89.469818917769203</v>
      </c>
      <c r="AE465">
        <v>0</v>
      </c>
      <c r="AF465" s="2">
        <v>1</v>
      </c>
      <c r="AG465" s="2">
        <v>0</v>
      </c>
      <c r="AH465" t="s">
        <v>856</v>
      </c>
      <c r="AI465">
        <v>19</v>
      </c>
      <c r="AJ465">
        <v>150456</v>
      </c>
    </row>
    <row r="466" spans="1:36" x14ac:dyDescent="0.45">
      <c r="A466" t="s">
        <v>857</v>
      </c>
      <c r="B466" t="s">
        <v>27</v>
      </c>
      <c r="C466">
        <v>1495</v>
      </c>
      <c r="D466">
        <v>5249</v>
      </c>
      <c r="E466">
        <v>6052</v>
      </c>
      <c r="F466">
        <v>1402</v>
      </c>
      <c r="G466">
        <v>143</v>
      </c>
      <c r="H466">
        <v>696</v>
      </c>
      <c r="I466">
        <v>253</v>
      </c>
      <c r="J466">
        <v>0.26709849400000002</v>
      </c>
      <c r="K466">
        <v>0.117647058</v>
      </c>
      <c r="L466">
        <v>0.13284864499999999</v>
      </c>
      <c r="M466">
        <v>0.35405270999999999</v>
      </c>
      <c r="N466">
        <v>0.41626976500000001</v>
      </c>
      <c r="O466">
        <v>0.77032247499999995</v>
      </c>
      <c r="P466">
        <v>0.34250874309815399</v>
      </c>
      <c r="Q466">
        <v>90.259466104442097</v>
      </c>
      <c r="R466">
        <v>25</v>
      </c>
      <c r="S466">
        <v>27.9531010500463</v>
      </c>
      <c r="T466">
        <f t="shared" si="7"/>
        <v>3.0290316856906356</v>
      </c>
      <c r="U466">
        <v>112.914173065876</v>
      </c>
      <c r="V466">
        <v>17.990365024656001</v>
      </c>
      <c r="W466">
        <v>1.6663520057126999</v>
      </c>
      <c r="X466">
        <v>10.599096798629001</v>
      </c>
      <c r="Y466">
        <v>-27.9576271772384</v>
      </c>
      <c r="Z466">
        <v>10.599096798629001</v>
      </c>
      <c r="AB466">
        <v>102.194268795377</v>
      </c>
      <c r="AC466">
        <v>107.742617528548</v>
      </c>
      <c r="AD466">
        <v>106.37101079843499</v>
      </c>
      <c r="AE466">
        <v>0</v>
      </c>
      <c r="AF466" s="2">
        <v>1</v>
      </c>
      <c r="AG466" s="2">
        <v>0</v>
      </c>
      <c r="AH466" t="s">
        <v>857</v>
      </c>
      <c r="AI466">
        <v>1005531</v>
      </c>
      <c r="AJ466">
        <v>115646</v>
      </c>
    </row>
    <row r="467" spans="1:36" x14ac:dyDescent="0.45">
      <c r="A467" t="s">
        <v>858</v>
      </c>
      <c r="B467" t="s">
        <v>27</v>
      </c>
      <c r="C467">
        <v>1493</v>
      </c>
      <c r="D467">
        <v>5284</v>
      </c>
      <c r="E467">
        <v>6047</v>
      </c>
      <c r="F467">
        <v>1370</v>
      </c>
      <c r="G467">
        <v>20</v>
      </c>
      <c r="H467">
        <v>445</v>
      </c>
      <c r="I467">
        <v>312</v>
      </c>
      <c r="J467">
        <v>0.25927327700000002</v>
      </c>
      <c r="K467">
        <v>7.0613526999999995E-2</v>
      </c>
      <c r="L467">
        <v>5.3973277E-2</v>
      </c>
      <c r="M467">
        <v>0.32876007499999998</v>
      </c>
      <c r="N467">
        <v>0.33516275499999998</v>
      </c>
      <c r="O467">
        <v>0.66392282999999996</v>
      </c>
      <c r="P467">
        <v>0.324790352696396</v>
      </c>
      <c r="Q467">
        <v>-16.151522784415398</v>
      </c>
      <c r="R467">
        <v>29</v>
      </c>
      <c r="S467">
        <v>28.596907438482699</v>
      </c>
      <c r="T467">
        <f t="shared" si="7"/>
        <v>3.1029464199827173</v>
      </c>
      <c r="U467">
        <v>97.510938425511597</v>
      </c>
      <c r="X467">
        <v>14.5834834701381</v>
      </c>
      <c r="Y467">
        <v>71.492458663880797</v>
      </c>
      <c r="Z467">
        <v>14.5834834701381</v>
      </c>
      <c r="AB467">
        <v>98.800723059031498</v>
      </c>
      <c r="AC467">
        <v>100.702832444381</v>
      </c>
      <c r="AD467">
        <v>95.577621652472502</v>
      </c>
      <c r="AE467">
        <v>0</v>
      </c>
      <c r="AF467" s="2">
        <v>1</v>
      </c>
      <c r="AG467" s="2">
        <v>0</v>
      </c>
      <c r="AH467" t="s">
        <v>858</v>
      </c>
      <c r="AI467">
        <v>1005745</v>
      </c>
      <c r="AJ467">
        <v>115864</v>
      </c>
    </row>
    <row r="468" spans="1:36" x14ac:dyDescent="0.45">
      <c r="A468" t="s">
        <v>859</v>
      </c>
      <c r="B468" t="s">
        <v>27</v>
      </c>
      <c r="C468">
        <v>1436</v>
      </c>
      <c r="D468">
        <v>5222</v>
      </c>
      <c r="E468">
        <v>6047</v>
      </c>
      <c r="F468">
        <v>1482</v>
      </c>
      <c r="G468">
        <v>42</v>
      </c>
      <c r="H468">
        <v>727</v>
      </c>
      <c r="I468">
        <v>282</v>
      </c>
      <c r="J468">
        <v>0.28379931000000003</v>
      </c>
      <c r="K468">
        <v>7.0944269000000004E-2</v>
      </c>
      <c r="L468">
        <v>5.3191489000000002E-2</v>
      </c>
      <c r="M468">
        <v>0.36405373200000002</v>
      </c>
      <c r="N468">
        <v>0.38088854799999999</v>
      </c>
      <c r="O468">
        <v>0.74494227999999996</v>
      </c>
      <c r="P468">
        <v>0.36195099289938998</v>
      </c>
      <c r="Q468">
        <v>129.04029428002499</v>
      </c>
      <c r="R468">
        <v>37</v>
      </c>
      <c r="S468">
        <v>36.282208153601502</v>
      </c>
      <c r="T468">
        <f t="shared" si="7"/>
        <v>4.0931181900302533</v>
      </c>
      <c r="U468">
        <v>116.93482277163</v>
      </c>
      <c r="X468">
        <v>10.450953399762501</v>
      </c>
      <c r="Y468">
        <v>4.0614760518074</v>
      </c>
      <c r="Z468">
        <v>10.450953399762501</v>
      </c>
      <c r="AB468">
        <v>104.976536334122</v>
      </c>
      <c r="AC468">
        <v>109.758656668817</v>
      </c>
      <c r="AD468">
        <v>108.52627791136</v>
      </c>
      <c r="AE468">
        <v>0</v>
      </c>
      <c r="AF468" s="2">
        <v>1</v>
      </c>
      <c r="AG468" s="2">
        <v>0</v>
      </c>
      <c r="AH468" t="s">
        <v>859</v>
      </c>
      <c r="AI468">
        <v>1008501</v>
      </c>
      <c r="AJ468">
        <v>118684</v>
      </c>
    </row>
    <row r="469" spans="1:36" x14ac:dyDescent="0.45">
      <c r="A469" t="s">
        <v>860</v>
      </c>
      <c r="B469" t="s">
        <v>27</v>
      </c>
      <c r="C469">
        <v>1461</v>
      </c>
      <c r="D469">
        <v>5430</v>
      </c>
      <c r="E469">
        <v>6046</v>
      </c>
      <c r="F469">
        <v>1471</v>
      </c>
      <c r="G469">
        <v>33</v>
      </c>
      <c r="H469">
        <v>552</v>
      </c>
      <c r="I469">
        <v>181</v>
      </c>
      <c r="J469">
        <v>0.27090239399999999</v>
      </c>
      <c r="K469">
        <v>4.7965596999999999E-2</v>
      </c>
      <c r="L469">
        <v>7.9646017E-2</v>
      </c>
      <c r="M469">
        <v>0.31658898600000002</v>
      </c>
      <c r="N469">
        <v>0.37071823199999998</v>
      </c>
      <c r="O469">
        <v>0.68730721800000005</v>
      </c>
      <c r="P469">
        <v>0.32937898158245099</v>
      </c>
      <c r="Q469">
        <v>46.139736996089702</v>
      </c>
      <c r="R469">
        <v>59</v>
      </c>
      <c r="S469">
        <v>36.362949068913203</v>
      </c>
      <c r="T469">
        <f t="shared" si="7"/>
        <v>4.032031313596125</v>
      </c>
      <c r="U469">
        <v>105.08783862494001</v>
      </c>
      <c r="X469">
        <v>0.43062390061095301</v>
      </c>
      <c r="Y469">
        <v>103.475538015365</v>
      </c>
      <c r="Z469">
        <v>0.43062390061095301</v>
      </c>
      <c r="AB469">
        <v>102.938497547578</v>
      </c>
      <c r="AC469">
        <v>99.024321453053304</v>
      </c>
      <c r="AD469">
        <v>106.994835047056</v>
      </c>
      <c r="AE469">
        <v>0</v>
      </c>
      <c r="AF469" s="2">
        <v>1</v>
      </c>
      <c r="AG469" s="2">
        <v>0</v>
      </c>
      <c r="AH469" t="s">
        <v>860</v>
      </c>
      <c r="AI469">
        <v>1001304</v>
      </c>
      <c r="AJ469">
        <v>111353</v>
      </c>
    </row>
    <row r="470" spans="1:36" x14ac:dyDescent="0.45">
      <c r="A470" t="s">
        <v>861</v>
      </c>
      <c r="B470" t="s">
        <v>27</v>
      </c>
      <c r="C470">
        <v>1658</v>
      </c>
      <c r="D470">
        <v>5547</v>
      </c>
      <c r="E470">
        <v>6046</v>
      </c>
      <c r="F470">
        <v>1566</v>
      </c>
      <c r="G470">
        <v>211</v>
      </c>
      <c r="H470">
        <v>888</v>
      </c>
      <c r="I470">
        <v>16</v>
      </c>
      <c r="J470">
        <v>0.282314764</v>
      </c>
      <c r="K470">
        <v>6.3347666999999996E-2</v>
      </c>
      <c r="L470">
        <v>0.143896791</v>
      </c>
      <c r="M470">
        <v>0.33222756599999997</v>
      </c>
      <c r="N470">
        <v>0.45934739400000002</v>
      </c>
      <c r="O470">
        <v>0.79157496000000005</v>
      </c>
      <c r="P470">
        <v>0.34748858579164599</v>
      </c>
      <c r="Q470">
        <v>135.28813700672001</v>
      </c>
      <c r="R470">
        <v>46</v>
      </c>
      <c r="S470">
        <v>28.629902607576</v>
      </c>
      <c r="T470">
        <f t="shared" si="7"/>
        <v>2.7973728723928297</v>
      </c>
      <c r="U470">
        <v>118.143121960486</v>
      </c>
      <c r="X470">
        <v>-1.4248126030543</v>
      </c>
      <c r="Y470">
        <v>-37.9244304895401</v>
      </c>
      <c r="Z470">
        <v>-1.4248126030543</v>
      </c>
      <c r="AB470">
        <v>108.54661817714801</v>
      </c>
      <c r="AC470">
        <v>99.890577066887303</v>
      </c>
      <c r="AD470">
        <v>115.438227087527</v>
      </c>
      <c r="AE470">
        <v>0</v>
      </c>
      <c r="AF470" s="2">
        <v>1</v>
      </c>
      <c r="AG470" s="2">
        <v>0</v>
      </c>
      <c r="AH470" t="s">
        <v>861</v>
      </c>
      <c r="AI470">
        <v>1012043</v>
      </c>
      <c r="AJ470">
        <v>122303</v>
      </c>
    </row>
    <row r="471" spans="1:36" x14ac:dyDescent="0.45">
      <c r="A471" t="s">
        <v>862</v>
      </c>
      <c r="B471" t="s">
        <v>27</v>
      </c>
      <c r="C471">
        <v>1630</v>
      </c>
      <c r="D471">
        <v>5383</v>
      </c>
      <c r="E471">
        <v>6041</v>
      </c>
      <c r="F471">
        <v>1393</v>
      </c>
      <c r="G471">
        <v>20</v>
      </c>
      <c r="H471">
        <v>696</v>
      </c>
      <c r="I471">
        <v>65</v>
      </c>
      <c r="J471">
        <v>0.25877763300000001</v>
      </c>
      <c r="K471">
        <v>8.0450255999999998E-2</v>
      </c>
      <c r="L471">
        <v>5.0819400000000001E-2</v>
      </c>
      <c r="M471">
        <v>0.32327001300000002</v>
      </c>
      <c r="N471">
        <v>0.34125951999999998</v>
      </c>
      <c r="O471">
        <v>0.66452953299999995</v>
      </c>
      <c r="P471">
        <v>0.31319987667747201</v>
      </c>
      <c r="Q471">
        <v>-247.41475696933901</v>
      </c>
      <c r="R471">
        <v>-1</v>
      </c>
      <c r="S471">
        <v>2.0634049013342102</v>
      </c>
      <c r="T471">
        <f t="shared" si="7"/>
        <v>0.20507459755591539</v>
      </c>
      <c r="U471">
        <v>71.561301545948496</v>
      </c>
      <c r="X471">
        <v>-11.784439782146301</v>
      </c>
      <c r="Y471">
        <v>46.567900218069497</v>
      </c>
      <c r="Z471">
        <v>-11.784439782146301</v>
      </c>
      <c r="AB471">
        <v>89.180473078876304</v>
      </c>
      <c r="AC471">
        <v>89.596414446822493</v>
      </c>
      <c r="AD471">
        <v>81.746466917981905</v>
      </c>
      <c r="AE471">
        <v>0</v>
      </c>
      <c r="AF471" s="2">
        <v>1</v>
      </c>
      <c r="AG471" s="2">
        <v>0</v>
      </c>
      <c r="AH471" t="s">
        <v>862</v>
      </c>
      <c r="AI471">
        <v>1011767</v>
      </c>
      <c r="AJ471">
        <v>122022</v>
      </c>
    </row>
    <row r="472" spans="1:36" x14ac:dyDescent="0.45">
      <c r="A472" t="s">
        <v>863</v>
      </c>
      <c r="B472" t="s">
        <v>27</v>
      </c>
      <c r="C472">
        <v>1533</v>
      </c>
      <c r="D472">
        <v>5541</v>
      </c>
      <c r="E472">
        <v>6039</v>
      </c>
      <c r="F472">
        <v>1534</v>
      </c>
      <c r="G472">
        <v>32</v>
      </c>
      <c r="H472">
        <v>675</v>
      </c>
      <c r="I472">
        <v>159</v>
      </c>
      <c r="J472">
        <v>0.276845334</v>
      </c>
      <c r="K472">
        <v>3.3614836000000002E-2</v>
      </c>
      <c r="L472">
        <v>5.8605590999999999E-2</v>
      </c>
      <c r="M472">
        <v>0.319116397</v>
      </c>
      <c r="N472">
        <v>0.36491607999999998</v>
      </c>
      <c r="O472">
        <v>0.68403247700000003</v>
      </c>
      <c r="P472">
        <v>0.32851522031636499</v>
      </c>
      <c r="Q472">
        <v>-5.2956593026038199</v>
      </c>
      <c r="R472">
        <v>144</v>
      </c>
      <c r="S472">
        <v>45.038122809007497</v>
      </c>
      <c r="T472">
        <f t="shared" si="7"/>
        <v>4.7594102381338645</v>
      </c>
      <c r="U472">
        <v>99.552187058302096</v>
      </c>
      <c r="X472">
        <v>-1.68432639446109</v>
      </c>
      <c r="Y472">
        <v>234.49823522567701</v>
      </c>
      <c r="Z472">
        <v>-1.68432639446109</v>
      </c>
      <c r="AB472">
        <v>103.994101360578</v>
      </c>
      <c r="AC472">
        <v>97.166716245282501</v>
      </c>
      <c r="AD472">
        <v>102.23741212018</v>
      </c>
      <c r="AE472">
        <v>0</v>
      </c>
      <c r="AF472" s="2">
        <v>1</v>
      </c>
      <c r="AG472" s="2">
        <v>0</v>
      </c>
      <c r="AH472" t="s">
        <v>863</v>
      </c>
      <c r="AI472">
        <v>1004149</v>
      </c>
      <c r="AJ472">
        <v>114232</v>
      </c>
    </row>
    <row r="473" spans="1:36" x14ac:dyDescent="0.45">
      <c r="A473" t="s">
        <v>864</v>
      </c>
      <c r="B473" t="s">
        <v>27</v>
      </c>
      <c r="C473">
        <v>1502</v>
      </c>
      <c r="D473">
        <v>5423</v>
      </c>
      <c r="E473">
        <v>6039</v>
      </c>
      <c r="F473">
        <v>1439</v>
      </c>
      <c r="G473">
        <v>211</v>
      </c>
      <c r="H473">
        <v>807</v>
      </c>
      <c r="I473">
        <v>93</v>
      </c>
      <c r="J473">
        <v>0.26535128099999999</v>
      </c>
      <c r="K473">
        <v>8.6438152000000004E-2</v>
      </c>
      <c r="L473">
        <v>0.117072362</v>
      </c>
      <c r="M473">
        <v>0.32780082900000002</v>
      </c>
      <c r="N473">
        <v>0.44735386300000002</v>
      </c>
      <c r="O473">
        <v>0.77515469199999998</v>
      </c>
      <c r="P473">
        <v>0.33965875645058302</v>
      </c>
      <c r="Q473">
        <v>101.862804818379</v>
      </c>
      <c r="R473">
        <v>6</v>
      </c>
      <c r="S473">
        <v>27.613376803729999</v>
      </c>
      <c r="T473">
        <f t="shared" si="7"/>
        <v>2.9782736632518372</v>
      </c>
      <c r="U473">
        <v>114.899592982584</v>
      </c>
      <c r="V473">
        <v>18.685734003782201</v>
      </c>
      <c r="W473">
        <v>-1.39898653157289</v>
      </c>
      <c r="X473">
        <v>4.48948936596571</v>
      </c>
      <c r="Y473">
        <v>-38.838262110948499</v>
      </c>
      <c r="Z473">
        <v>4.48948936596571</v>
      </c>
      <c r="AB473">
        <v>101.49571599472699</v>
      </c>
      <c r="AC473">
        <v>99.6091758805007</v>
      </c>
      <c r="AD473">
        <v>114.106491803822</v>
      </c>
      <c r="AE473">
        <v>0</v>
      </c>
      <c r="AF473" s="2">
        <v>1</v>
      </c>
      <c r="AG473" s="2">
        <v>0</v>
      </c>
      <c r="AH473" t="s">
        <v>864</v>
      </c>
      <c r="AI473">
        <v>1008690</v>
      </c>
      <c r="AJ473">
        <v>118875</v>
      </c>
    </row>
    <row r="474" spans="1:36" x14ac:dyDescent="0.45">
      <c r="A474" t="s">
        <v>865</v>
      </c>
      <c r="B474" t="s">
        <v>27</v>
      </c>
      <c r="C474">
        <v>1584</v>
      </c>
      <c r="D474">
        <v>5534</v>
      </c>
      <c r="E474">
        <v>6038</v>
      </c>
      <c r="F474">
        <v>1494</v>
      </c>
      <c r="G474">
        <v>108</v>
      </c>
      <c r="H474">
        <v>717</v>
      </c>
      <c r="I474">
        <v>120</v>
      </c>
      <c r="J474">
        <v>0.26996747300000001</v>
      </c>
      <c r="K474">
        <v>6.4425306000000002E-2</v>
      </c>
      <c r="L474">
        <v>0.10914210000000001</v>
      </c>
      <c r="M474">
        <v>0.31896838599999999</v>
      </c>
      <c r="N474">
        <v>0.40296349799999998</v>
      </c>
      <c r="O474">
        <v>0.72193188399999997</v>
      </c>
      <c r="P474">
        <v>0.32278140979800002</v>
      </c>
      <c r="Q474">
        <v>-14.6185724435763</v>
      </c>
      <c r="R474">
        <v>8</v>
      </c>
      <c r="S474">
        <v>12.1649232279435</v>
      </c>
      <c r="T474">
        <f t="shared" si="7"/>
        <v>1.2441398755851307</v>
      </c>
      <c r="U474">
        <v>97.635145726902294</v>
      </c>
      <c r="V474">
        <v>-6.1984124779701197</v>
      </c>
      <c r="W474">
        <v>-1.0402423542749299</v>
      </c>
      <c r="X474">
        <v>-4.8161194373969902</v>
      </c>
      <c r="Y474">
        <v>-56.993444383144301</v>
      </c>
      <c r="Z474">
        <v>-4.8161194373969902</v>
      </c>
      <c r="AB474">
        <v>102.64252604984399</v>
      </c>
      <c r="AC474">
        <v>97.400079582069907</v>
      </c>
      <c r="AD474">
        <v>102.412208253871</v>
      </c>
      <c r="AE474">
        <v>0</v>
      </c>
      <c r="AF474" s="2">
        <v>1</v>
      </c>
      <c r="AG474" s="2">
        <v>0</v>
      </c>
      <c r="AH474" t="s">
        <v>865</v>
      </c>
      <c r="AI474">
        <v>1002689</v>
      </c>
      <c r="AJ474">
        <v>112750</v>
      </c>
    </row>
    <row r="475" spans="1:36" x14ac:dyDescent="0.45">
      <c r="A475" t="s">
        <v>866</v>
      </c>
      <c r="B475" t="s">
        <v>27</v>
      </c>
      <c r="C475">
        <v>1668</v>
      </c>
      <c r="D475">
        <v>4969</v>
      </c>
      <c r="E475">
        <v>6037</v>
      </c>
      <c r="F475">
        <v>1318</v>
      </c>
      <c r="G475">
        <v>149</v>
      </c>
      <c r="H475">
        <v>740</v>
      </c>
      <c r="I475">
        <v>133</v>
      </c>
      <c r="J475">
        <v>0.26524451500000001</v>
      </c>
      <c r="K475">
        <v>0.16233228399999999</v>
      </c>
      <c r="L475">
        <v>0.108166307</v>
      </c>
      <c r="M475">
        <v>0.38548980199999999</v>
      </c>
      <c r="N475">
        <v>0.416985308</v>
      </c>
      <c r="O475">
        <v>0.80247511000000005</v>
      </c>
      <c r="P475">
        <v>0.37159363850389998</v>
      </c>
      <c r="Q475">
        <v>155.408687630386</v>
      </c>
      <c r="R475">
        <v>8</v>
      </c>
      <c r="S475">
        <v>29.766181955160501</v>
      </c>
      <c r="T475">
        <f t="shared" si="7"/>
        <v>2.8909601179472433</v>
      </c>
      <c r="U475">
        <v>120.50952057159201</v>
      </c>
      <c r="X475">
        <v>13.4095119155244</v>
      </c>
      <c r="Y475">
        <v>-69.948099065571995</v>
      </c>
      <c r="Z475">
        <v>13.4095119155244</v>
      </c>
      <c r="AB475">
        <v>98.902359695259904</v>
      </c>
      <c r="AC475">
        <v>112.660427522717</v>
      </c>
      <c r="AD475">
        <v>102.29197630445999</v>
      </c>
      <c r="AE475">
        <v>0</v>
      </c>
      <c r="AF475" s="2">
        <v>1</v>
      </c>
      <c r="AG475" s="2">
        <v>0</v>
      </c>
      <c r="AH475" t="s">
        <v>866</v>
      </c>
      <c r="AI475">
        <v>1013124</v>
      </c>
      <c r="AJ475">
        <v>123402</v>
      </c>
    </row>
    <row r="476" spans="1:36" x14ac:dyDescent="0.45">
      <c r="A476" t="s">
        <v>867</v>
      </c>
      <c r="B476" t="s">
        <v>27</v>
      </c>
      <c r="C476">
        <v>1390</v>
      </c>
      <c r="D476">
        <v>5796</v>
      </c>
      <c r="E476">
        <v>6035</v>
      </c>
      <c r="F476">
        <v>1530</v>
      </c>
      <c r="G476">
        <v>29</v>
      </c>
      <c r="H476">
        <v>883</v>
      </c>
      <c r="I476">
        <v>419</v>
      </c>
      <c r="J476">
        <v>0.26397515500000002</v>
      </c>
      <c r="K476">
        <v>3.2642916000000001E-2</v>
      </c>
      <c r="L476">
        <v>3.0996309E-2</v>
      </c>
      <c r="M476">
        <v>0.29312344600000001</v>
      </c>
      <c r="N476">
        <v>0.337991718</v>
      </c>
      <c r="O476">
        <v>0.63111516400000001</v>
      </c>
      <c r="P476">
        <v>0.29754403297231502</v>
      </c>
      <c r="Q476">
        <v>-151.490272040299</v>
      </c>
      <c r="R476">
        <v>49</v>
      </c>
      <c r="S476">
        <v>17.0031228838183</v>
      </c>
      <c r="T476">
        <f t="shared" si="7"/>
        <v>1.9816589260277442</v>
      </c>
      <c r="U476">
        <v>84.388915670519907</v>
      </c>
      <c r="X476">
        <v>37.5313335452228</v>
      </c>
      <c r="Y476">
        <v>48.462234392762099</v>
      </c>
      <c r="Z476">
        <v>37.5313335452228</v>
      </c>
      <c r="AB476">
        <v>101.27951655191499</v>
      </c>
      <c r="AC476">
        <v>91.261615159086801</v>
      </c>
      <c r="AD476">
        <v>96.772898132700405</v>
      </c>
      <c r="AE476">
        <v>0</v>
      </c>
      <c r="AF476" s="2">
        <v>1</v>
      </c>
      <c r="AG476" s="2">
        <v>0</v>
      </c>
      <c r="AH476" t="s">
        <v>867</v>
      </c>
      <c r="AI476">
        <v>1002484</v>
      </c>
      <c r="AJ476">
        <v>112539</v>
      </c>
    </row>
    <row r="477" spans="1:36" x14ac:dyDescent="0.45">
      <c r="A477" t="s">
        <v>868</v>
      </c>
      <c r="B477" t="s">
        <v>27</v>
      </c>
      <c r="C477">
        <v>1420</v>
      </c>
      <c r="D477">
        <v>5218</v>
      </c>
      <c r="E477">
        <v>6035</v>
      </c>
      <c r="F477">
        <v>1484</v>
      </c>
      <c r="G477">
        <v>22</v>
      </c>
      <c r="H477">
        <v>395</v>
      </c>
      <c r="I477">
        <v>140</v>
      </c>
      <c r="J477">
        <v>0.28440015299999999</v>
      </c>
      <c r="K477">
        <v>0.107373653</v>
      </c>
      <c r="L477">
        <v>5.6006628000000003E-2</v>
      </c>
      <c r="M477">
        <v>0.36276002000000002</v>
      </c>
      <c r="N477">
        <v>0.35070908299999998</v>
      </c>
      <c r="O477">
        <v>0.71346910299999999</v>
      </c>
      <c r="P477">
        <v>0.32894812579807098</v>
      </c>
      <c r="Q477">
        <v>-36.899813917085602</v>
      </c>
      <c r="R477">
        <v>-41</v>
      </c>
      <c r="S477">
        <v>16.629618532560499</v>
      </c>
      <c r="T477">
        <f t="shared" si="7"/>
        <v>1.897181832587888</v>
      </c>
      <c r="U477">
        <v>94.984563419348106</v>
      </c>
      <c r="X477">
        <v>12.8608874878846</v>
      </c>
      <c r="Y477">
        <v>-2.8305650353431702</v>
      </c>
      <c r="Z477">
        <v>12.8608874878846</v>
      </c>
      <c r="AB477">
        <v>106.691448049035</v>
      </c>
      <c r="AC477">
        <v>108.183854434257</v>
      </c>
      <c r="AD477">
        <v>84.712640797973805</v>
      </c>
      <c r="AE477">
        <v>0</v>
      </c>
      <c r="AF477" s="2">
        <v>1</v>
      </c>
      <c r="AG477" s="2">
        <v>0</v>
      </c>
      <c r="AH477" t="s">
        <v>868</v>
      </c>
      <c r="AI477">
        <v>1012910</v>
      </c>
      <c r="AJ477">
        <v>123180</v>
      </c>
    </row>
    <row r="478" spans="1:36" x14ac:dyDescent="0.45">
      <c r="A478" t="s">
        <v>869</v>
      </c>
      <c r="B478" t="s">
        <v>27</v>
      </c>
      <c r="C478">
        <v>1530</v>
      </c>
      <c r="D478">
        <v>5208</v>
      </c>
      <c r="E478">
        <v>6033</v>
      </c>
      <c r="F478">
        <v>1631</v>
      </c>
      <c r="G478">
        <v>136</v>
      </c>
      <c r="H478">
        <v>859</v>
      </c>
      <c r="I478">
        <v>145</v>
      </c>
      <c r="J478">
        <v>0.31317204300000001</v>
      </c>
      <c r="K478">
        <v>9.7298193000000005E-2</v>
      </c>
      <c r="L478">
        <v>6.8548387000000002E-2</v>
      </c>
      <c r="M478">
        <v>0.39208021700000001</v>
      </c>
      <c r="N478">
        <v>0.48329493000000001</v>
      </c>
      <c r="O478">
        <v>0.87537514699999996</v>
      </c>
      <c r="P478">
        <v>0.40646187724060601</v>
      </c>
      <c r="Q478">
        <v>305.70983588847503</v>
      </c>
      <c r="R478">
        <v>-31</v>
      </c>
      <c r="S478">
        <v>41.951738948558003</v>
      </c>
      <c r="T478">
        <f t="shared" si="7"/>
        <v>4.441948829847318</v>
      </c>
      <c r="U478">
        <v>139.609913089522</v>
      </c>
      <c r="X478">
        <v>-12.5499972254037</v>
      </c>
      <c r="Y478">
        <v>-87.734567463397894</v>
      </c>
      <c r="Z478">
        <v>-12.5499972254037</v>
      </c>
      <c r="AB478">
        <v>110.83079709505</v>
      </c>
      <c r="AC478">
        <v>113.99608890903799</v>
      </c>
      <c r="AD478">
        <v>125.20106036315001</v>
      </c>
      <c r="AE478">
        <v>0</v>
      </c>
      <c r="AF478" s="2">
        <v>1</v>
      </c>
      <c r="AG478" s="2">
        <v>0</v>
      </c>
      <c r="AH478" t="s">
        <v>869</v>
      </c>
      <c r="AI478">
        <v>1004264</v>
      </c>
      <c r="AJ478">
        <v>114343</v>
      </c>
    </row>
    <row r="479" spans="1:36" x14ac:dyDescent="0.45">
      <c r="A479" t="s">
        <v>870</v>
      </c>
      <c r="B479" t="s">
        <v>27</v>
      </c>
      <c r="C479">
        <v>1331</v>
      </c>
      <c r="D479">
        <v>5642</v>
      </c>
      <c r="E479">
        <v>6029</v>
      </c>
      <c r="F479">
        <v>1688</v>
      </c>
      <c r="G479">
        <v>70</v>
      </c>
      <c r="H479">
        <v>822</v>
      </c>
      <c r="I479">
        <v>205</v>
      </c>
      <c r="J479">
        <v>0.29918468599999998</v>
      </c>
      <c r="K479">
        <v>6.2531099000000007E-2</v>
      </c>
      <c r="L479">
        <v>7.3809918000000002E-2</v>
      </c>
      <c r="M479">
        <v>0.34416984499999997</v>
      </c>
      <c r="N479">
        <v>0.43477490200000002</v>
      </c>
      <c r="O479">
        <v>0.77894474700000005</v>
      </c>
      <c r="P479">
        <v>0.35939827508486599</v>
      </c>
      <c r="Q479">
        <v>209.44312053202501</v>
      </c>
      <c r="R479">
        <v>54</v>
      </c>
      <c r="S479">
        <v>43.569441448335702</v>
      </c>
      <c r="T479">
        <f t="shared" si="7"/>
        <v>5.302967328798184</v>
      </c>
      <c r="U479">
        <v>122.548666394329</v>
      </c>
      <c r="X479">
        <v>2.67868662625551</v>
      </c>
      <c r="Y479">
        <v>40.646804337389703</v>
      </c>
      <c r="Z479">
        <v>2.67868662625551</v>
      </c>
      <c r="AB479">
        <v>114.716073140791</v>
      </c>
      <c r="AC479">
        <v>111.198420519686</v>
      </c>
      <c r="AD479">
        <v>122.41517915344799</v>
      </c>
      <c r="AE479">
        <v>0</v>
      </c>
      <c r="AF479" s="2">
        <v>1</v>
      </c>
      <c r="AG479" s="2">
        <v>0</v>
      </c>
      <c r="AH479" t="s">
        <v>870</v>
      </c>
      <c r="AI479">
        <v>1010909</v>
      </c>
      <c r="AJ479">
        <v>121153</v>
      </c>
    </row>
    <row r="480" spans="1:36" x14ac:dyDescent="0.45">
      <c r="A480" t="s">
        <v>871</v>
      </c>
      <c r="B480" t="s">
        <v>27</v>
      </c>
      <c r="C480">
        <v>1407</v>
      </c>
      <c r="D480">
        <v>5475</v>
      </c>
      <c r="E480">
        <v>6028</v>
      </c>
      <c r="F480">
        <v>1693</v>
      </c>
      <c r="G480">
        <v>156</v>
      </c>
      <c r="H480">
        <v>1068</v>
      </c>
      <c r="I480">
        <v>142</v>
      </c>
      <c r="J480">
        <v>0.30922374400000002</v>
      </c>
      <c r="K480">
        <v>6.2209687999999999E-2</v>
      </c>
      <c r="L480">
        <v>0.102687458</v>
      </c>
      <c r="M480">
        <v>0.35581672600000003</v>
      </c>
      <c r="N480">
        <v>0.49662100399999998</v>
      </c>
      <c r="O480">
        <v>0.85243773</v>
      </c>
      <c r="P480">
        <v>0.38563049784755998</v>
      </c>
      <c r="Q480">
        <v>134.22642218189301</v>
      </c>
      <c r="R480">
        <v>7</v>
      </c>
      <c r="S480">
        <v>28.6872787646207</v>
      </c>
      <c r="T480">
        <f t="shared" si="7"/>
        <v>3.3030129068006775</v>
      </c>
      <c r="U480">
        <v>115.92091953372</v>
      </c>
      <c r="X480">
        <v>-17.771303337416601</v>
      </c>
      <c r="Y480">
        <v>-45.782432913780198</v>
      </c>
      <c r="Z480">
        <v>-17.771303337416601</v>
      </c>
      <c r="AB480">
        <v>104.770082625488</v>
      </c>
      <c r="AC480">
        <v>98.233903808409906</v>
      </c>
      <c r="AD480">
        <v>119.69059205238401</v>
      </c>
      <c r="AE480">
        <v>0</v>
      </c>
      <c r="AF480" s="2">
        <v>1</v>
      </c>
      <c r="AG480" s="2">
        <v>0</v>
      </c>
      <c r="AH480" t="s">
        <v>871</v>
      </c>
      <c r="AI480">
        <v>1008817</v>
      </c>
      <c r="AJ480">
        <v>119006</v>
      </c>
    </row>
    <row r="481" spans="1:36" x14ac:dyDescent="0.45">
      <c r="A481" t="s">
        <v>872</v>
      </c>
      <c r="B481" t="s">
        <v>27</v>
      </c>
      <c r="C481">
        <v>1468</v>
      </c>
      <c r="D481">
        <v>5629</v>
      </c>
      <c r="E481">
        <v>6026</v>
      </c>
      <c r="F481">
        <v>1660</v>
      </c>
      <c r="G481">
        <v>61</v>
      </c>
      <c r="H481">
        <v>499</v>
      </c>
      <c r="I481">
        <v>267</v>
      </c>
      <c r="J481">
        <v>0.29490140300000001</v>
      </c>
      <c r="K481">
        <v>4.3976103000000002E-2</v>
      </c>
      <c r="L481">
        <v>7.8161301000000002E-2</v>
      </c>
      <c r="M481">
        <v>0.32717190299999999</v>
      </c>
      <c r="N481">
        <v>0.39651803099999999</v>
      </c>
      <c r="O481">
        <v>0.72368993400000003</v>
      </c>
      <c r="P481">
        <v>0.32600756397819702</v>
      </c>
      <c r="Q481">
        <v>37.870481953173901</v>
      </c>
      <c r="R481">
        <v>3</v>
      </c>
      <c r="S481">
        <v>23.861105753384901</v>
      </c>
      <c r="T481">
        <f t="shared" si="7"/>
        <v>2.6331737956732661</v>
      </c>
      <c r="U481">
        <v>105.57227276522801</v>
      </c>
      <c r="V481">
        <v>11.6676954105496</v>
      </c>
      <c r="W481">
        <v>3.0309919893561199</v>
      </c>
      <c r="X481">
        <v>19.2247096407227</v>
      </c>
      <c r="Y481">
        <v>-25.217299878597199</v>
      </c>
      <c r="Z481">
        <v>19.2247096407227</v>
      </c>
      <c r="AB481">
        <v>112.690388697804</v>
      </c>
      <c r="AC481">
        <v>100.11410304077801</v>
      </c>
      <c r="AD481">
        <v>102.701935265251</v>
      </c>
      <c r="AE481">
        <v>0</v>
      </c>
      <c r="AF481" s="2">
        <v>1</v>
      </c>
      <c r="AG481" s="2">
        <v>0</v>
      </c>
      <c r="AH481" t="s">
        <v>872</v>
      </c>
      <c r="AI481">
        <v>1011005</v>
      </c>
      <c r="AJ481">
        <v>121253</v>
      </c>
    </row>
    <row r="482" spans="1:36" x14ac:dyDescent="0.45">
      <c r="A482" t="s">
        <v>873</v>
      </c>
      <c r="B482" t="s">
        <v>27</v>
      </c>
      <c r="C482">
        <v>1895</v>
      </c>
      <c r="D482">
        <v>5204</v>
      </c>
      <c r="E482">
        <v>6024</v>
      </c>
      <c r="F482">
        <v>1366</v>
      </c>
      <c r="G482">
        <v>265</v>
      </c>
      <c r="H482">
        <v>899</v>
      </c>
      <c r="I482">
        <v>30</v>
      </c>
      <c r="J482">
        <v>0.26249039200000002</v>
      </c>
      <c r="K482">
        <v>0.119023904</v>
      </c>
      <c r="L482">
        <v>0.18625497999999999</v>
      </c>
      <c r="M482">
        <v>0.35559986700000001</v>
      </c>
      <c r="N482">
        <v>0.47674865399999999</v>
      </c>
      <c r="O482">
        <v>0.83234852100000001</v>
      </c>
      <c r="P482">
        <v>0.35869300483476901</v>
      </c>
      <c r="Q482">
        <v>115.869613661946</v>
      </c>
      <c r="R482">
        <v>-80.831683427095399</v>
      </c>
      <c r="S482">
        <v>12.3089541689742</v>
      </c>
      <c r="T482">
        <f t="shared" si="7"/>
        <v>1.0522694329149447</v>
      </c>
      <c r="U482">
        <v>114.869500630852</v>
      </c>
      <c r="V482">
        <v>9.3455167636275291</v>
      </c>
      <c r="W482">
        <v>-2.5892266881452102</v>
      </c>
      <c r="X482">
        <v>-19.2532342318008</v>
      </c>
      <c r="Y482">
        <v>-174.73258624598299</v>
      </c>
      <c r="Z482">
        <v>-5.8532343897531902</v>
      </c>
      <c r="AA482">
        <v>-14.8999998122453</v>
      </c>
      <c r="AB482">
        <v>96.887194760453696</v>
      </c>
      <c r="AC482">
        <v>104.46313369076</v>
      </c>
      <c r="AD482">
        <v>110.410487073143</v>
      </c>
      <c r="AE482">
        <v>0</v>
      </c>
      <c r="AF482" s="2">
        <v>1</v>
      </c>
      <c r="AG482" s="2">
        <v>0</v>
      </c>
      <c r="AH482" t="s">
        <v>873</v>
      </c>
      <c r="AI482">
        <v>1384</v>
      </c>
      <c r="AJ482">
        <v>122644</v>
      </c>
    </row>
    <row r="483" spans="1:36" x14ac:dyDescent="0.45">
      <c r="A483" t="s">
        <v>874</v>
      </c>
      <c r="B483" t="s">
        <v>27</v>
      </c>
      <c r="C483">
        <v>1522</v>
      </c>
      <c r="D483">
        <v>5428</v>
      </c>
      <c r="E483">
        <v>6007</v>
      </c>
      <c r="F483">
        <v>1543</v>
      </c>
      <c r="G483">
        <v>123</v>
      </c>
      <c r="H483">
        <v>739</v>
      </c>
      <c r="I483">
        <v>42</v>
      </c>
      <c r="J483">
        <v>0.28426676400000001</v>
      </c>
      <c r="K483">
        <v>7.1916096999999998E-2</v>
      </c>
      <c r="L483">
        <v>0.122856667</v>
      </c>
      <c r="M483">
        <v>0.339351387</v>
      </c>
      <c r="N483">
        <v>0.42575534199999998</v>
      </c>
      <c r="O483">
        <v>0.76510672899999999</v>
      </c>
      <c r="P483">
        <v>0.33362041025753703</v>
      </c>
      <c r="Q483">
        <v>-43.726881462769697</v>
      </c>
      <c r="R483">
        <v>38.675904303789103</v>
      </c>
      <c r="S483">
        <v>20.200822327857001</v>
      </c>
      <c r="T483">
        <f t="shared" si="7"/>
        <v>2.1501532306917439</v>
      </c>
      <c r="U483">
        <v>94.412649157669193</v>
      </c>
      <c r="V483">
        <v>-3.4802365377545299</v>
      </c>
      <c r="W483">
        <v>-1.05327505996454</v>
      </c>
      <c r="X483">
        <v>-5.2045510786701898</v>
      </c>
      <c r="Y483">
        <v>49.320961224846499</v>
      </c>
      <c r="Z483">
        <v>-3.60455111443297</v>
      </c>
      <c r="AA483">
        <v>-1.4999999403953499</v>
      </c>
      <c r="AB483">
        <v>104.924161365535</v>
      </c>
      <c r="AC483">
        <v>99.621227605646894</v>
      </c>
      <c r="AD483">
        <v>98.260966085959694</v>
      </c>
      <c r="AE483">
        <v>0</v>
      </c>
      <c r="AF483" s="2">
        <v>1</v>
      </c>
      <c r="AG483" s="2">
        <v>0</v>
      </c>
      <c r="AH483" t="s">
        <v>874</v>
      </c>
      <c r="AI483">
        <v>623</v>
      </c>
      <c r="AJ483">
        <v>120922</v>
      </c>
    </row>
    <row r="484" spans="1:36" x14ac:dyDescent="0.45">
      <c r="A484" t="s">
        <v>875</v>
      </c>
      <c r="B484" t="s">
        <v>27</v>
      </c>
      <c r="C484">
        <v>1383</v>
      </c>
      <c r="D484">
        <v>5706</v>
      </c>
      <c r="E484">
        <v>6007</v>
      </c>
      <c r="F484">
        <v>1521</v>
      </c>
      <c r="G484">
        <v>33</v>
      </c>
      <c r="H484">
        <v>835</v>
      </c>
      <c r="I484">
        <v>206</v>
      </c>
      <c r="J484">
        <v>0.266561514</v>
      </c>
      <c r="K484">
        <v>4.4614616000000003E-2</v>
      </c>
      <c r="L484">
        <v>2.9993024E-2</v>
      </c>
      <c r="M484">
        <v>0.30121890099999998</v>
      </c>
      <c r="N484">
        <v>0.35366281100000002</v>
      </c>
      <c r="O484">
        <v>0.654881712</v>
      </c>
      <c r="P484">
        <v>0.309699270826366</v>
      </c>
      <c r="Q484">
        <v>-168.233378055412</v>
      </c>
      <c r="R484">
        <v>89</v>
      </c>
      <c r="S484">
        <v>17.3661944426233</v>
      </c>
      <c r="T484">
        <f t="shared" si="7"/>
        <v>2.0342180041250719</v>
      </c>
      <c r="U484">
        <v>82.576949471712993</v>
      </c>
      <c r="X484">
        <v>-14.911784153431601</v>
      </c>
      <c r="Y484">
        <v>114.897431865334</v>
      </c>
      <c r="Z484">
        <v>-14.911784153431601</v>
      </c>
      <c r="AB484">
        <v>97.353449481775201</v>
      </c>
      <c r="AC484">
        <v>87.634936660697704</v>
      </c>
      <c r="AD484">
        <v>95.216216415197593</v>
      </c>
      <c r="AE484">
        <v>0</v>
      </c>
      <c r="AF484" s="2">
        <v>1</v>
      </c>
      <c r="AG484" s="2">
        <v>0</v>
      </c>
      <c r="AH484" t="s">
        <v>875</v>
      </c>
      <c r="AI484">
        <v>1000953</v>
      </c>
      <c r="AJ484">
        <v>110981</v>
      </c>
    </row>
    <row r="485" spans="1:36" x14ac:dyDescent="0.45">
      <c r="A485" t="s">
        <v>876</v>
      </c>
      <c r="B485" t="s">
        <v>27</v>
      </c>
      <c r="C485">
        <v>1459</v>
      </c>
      <c r="D485">
        <v>5351</v>
      </c>
      <c r="E485">
        <v>6007</v>
      </c>
      <c r="F485">
        <v>1518</v>
      </c>
      <c r="G485">
        <v>38</v>
      </c>
      <c r="H485">
        <v>793</v>
      </c>
      <c r="I485">
        <v>113</v>
      </c>
      <c r="J485">
        <v>0.28368529199999998</v>
      </c>
      <c r="K485">
        <v>5.8598300999999998E-2</v>
      </c>
      <c r="L485">
        <v>8.3867901999999994E-2</v>
      </c>
      <c r="M485">
        <v>0.33257879099999998</v>
      </c>
      <c r="N485">
        <v>0.38441412800000002</v>
      </c>
      <c r="O485">
        <v>0.71699291899999995</v>
      </c>
      <c r="P485">
        <v>0.34434339927709501</v>
      </c>
      <c r="Q485">
        <v>54.389444890829701</v>
      </c>
      <c r="R485">
        <v>24</v>
      </c>
      <c r="S485">
        <v>20.398067881487599</v>
      </c>
      <c r="T485">
        <f t="shared" si="7"/>
        <v>2.2648985584653811</v>
      </c>
      <c r="U485">
        <v>109.118624478117</v>
      </c>
      <c r="X485">
        <v>-20.124480538070198</v>
      </c>
      <c r="Y485">
        <v>-45.537036538123999</v>
      </c>
      <c r="Z485">
        <v>-20.124480538070198</v>
      </c>
      <c r="AB485">
        <v>107.204694899622</v>
      </c>
      <c r="AC485">
        <v>99.279906548241001</v>
      </c>
      <c r="AD485">
        <v>110.487818626025</v>
      </c>
      <c r="AE485">
        <v>0</v>
      </c>
      <c r="AF485" s="2">
        <v>1</v>
      </c>
      <c r="AG485" s="2">
        <v>0</v>
      </c>
      <c r="AH485" t="s">
        <v>876</v>
      </c>
      <c r="AI485">
        <v>1007579</v>
      </c>
      <c r="AJ485">
        <v>117734</v>
      </c>
    </row>
    <row r="486" spans="1:36" x14ac:dyDescent="0.45">
      <c r="A486" t="s">
        <v>877</v>
      </c>
      <c r="B486" t="s">
        <v>311</v>
      </c>
      <c r="C486">
        <v>1853</v>
      </c>
      <c r="D486">
        <v>5436</v>
      </c>
      <c r="E486">
        <v>5997</v>
      </c>
      <c r="F486">
        <v>1418</v>
      </c>
      <c r="G486">
        <v>118</v>
      </c>
      <c r="H486">
        <v>614</v>
      </c>
      <c r="I486">
        <v>15</v>
      </c>
      <c r="J486">
        <v>0.26085356799999998</v>
      </c>
      <c r="K486">
        <v>7.5704517999999998E-2</v>
      </c>
      <c r="L486">
        <v>9.6881774000000004E-2</v>
      </c>
      <c r="M486">
        <v>0.316336799</v>
      </c>
      <c r="N486">
        <v>0.376563649</v>
      </c>
      <c r="O486">
        <v>0.69290044799999995</v>
      </c>
      <c r="P486">
        <v>0.30903466850412598</v>
      </c>
      <c r="Q486">
        <v>-34.264016535257298</v>
      </c>
      <c r="R486">
        <v>-20</v>
      </c>
      <c r="S486">
        <v>5.89772467953809</v>
      </c>
      <c r="T486">
        <f t="shared" si="7"/>
        <v>0.51561327473565599</v>
      </c>
      <c r="U486">
        <v>94.779818072282197</v>
      </c>
      <c r="V486">
        <v>5.2874393463134703</v>
      </c>
      <c r="W486">
        <v>1.2014136839143199</v>
      </c>
      <c r="X486">
        <v>-5.6318238498170103</v>
      </c>
      <c r="Y486">
        <v>-101.70712290704201</v>
      </c>
      <c r="Z486">
        <v>-5.6318238498170103</v>
      </c>
      <c r="AB486">
        <v>99.999534341929404</v>
      </c>
      <c r="AC486">
        <v>97.101387667117905</v>
      </c>
      <c r="AD486">
        <v>97.911405813535694</v>
      </c>
      <c r="AE486">
        <v>0</v>
      </c>
      <c r="AF486" s="2">
        <v>1</v>
      </c>
      <c r="AG486" s="2">
        <v>0</v>
      </c>
      <c r="AH486" t="s">
        <v>877</v>
      </c>
      <c r="AI486">
        <v>1007140</v>
      </c>
      <c r="AJ486">
        <v>117293</v>
      </c>
    </row>
    <row r="487" spans="1:36" x14ac:dyDescent="0.45">
      <c r="A487" t="s">
        <v>878</v>
      </c>
      <c r="B487" t="s">
        <v>27</v>
      </c>
      <c r="C487">
        <v>1538</v>
      </c>
      <c r="D487">
        <v>5233</v>
      </c>
      <c r="E487">
        <v>5994</v>
      </c>
      <c r="F487">
        <v>1478</v>
      </c>
      <c r="G487">
        <v>100</v>
      </c>
      <c r="H487">
        <v>658</v>
      </c>
      <c r="I487">
        <v>43</v>
      </c>
      <c r="J487">
        <v>0.28243837100000002</v>
      </c>
      <c r="K487">
        <v>0.10894227500000001</v>
      </c>
      <c r="L487">
        <v>0.11044377700000001</v>
      </c>
      <c r="M487">
        <v>0.36033613399999997</v>
      </c>
      <c r="N487">
        <v>0.39556659599999999</v>
      </c>
      <c r="O487">
        <v>0.75590272999999997</v>
      </c>
      <c r="P487">
        <v>0.34102408577044702</v>
      </c>
      <c r="Q487">
        <v>87.095012715118898</v>
      </c>
      <c r="R487">
        <v>-18</v>
      </c>
      <c r="S487">
        <v>18.215029738714399</v>
      </c>
      <c r="T487">
        <f t="shared" si="7"/>
        <v>1.9186182169517119</v>
      </c>
      <c r="U487">
        <v>112.300439576103</v>
      </c>
      <c r="V487">
        <v>12.652974843047501</v>
      </c>
      <c r="W487">
        <v>3.2023514049655399</v>
      </c>
      <c r="X487">
        <v>-6.9257670840015599</v>
      </c>
      <c r="Y487">
        <v>-99.865558892488394</v>
      </c>
      <c r="Z487">
        <v>-6.9257670840015599</v>
      </c>
      <c r="AB487">
        <v>107.422832971231</v>
      </c>
      <c r="AC487">
        <v>109.97270226797001</v>
      </c>
      <c r="AD487">
        <v>100.45126071599201</v>
      </c>
      <c r="AE487">
        <v>0</v>
      </c>
      <c r="AF487" s="2">
        <v>1</v>
      </c>
      <c r="AG487" s="2">
        <v>0</v>
      </c>
      <c r="AH487" t="s">
        <v>878</v>
      </c>
      <c r="AI487">
        <v>1001106</v>
      </c>
      <c r="AJ487">
        <v>111134</v>
      </c>
    </row>
    <row r="488" spans="1:36" x14ac:dyDescent="0.45">
      <c r="A488" t="s">
        <v>879</v>
      </c>
      <c r="B488" t="s">
        <v>27</v>
      </c>
      <c r="C488">
        <v>1435</v>
      </c>
      <c r="D488">
        <v>5176</v>
      </c>
      <c r="E488">
        <v>5989</v>
      </c>
      <c r="F488">
        <v>1446</v>
      </c>
      <c r="G488">
        <v>84</v>
      </c>
      <c r="H488">
        <v>818</v>
      </c>
      <c r="I488">
        <v>53</v>
      </c>
      <c r="J488">
        <v>0.27936630600000001</v>
      </c>
      <c r="K488">
        <v>0.119886458</v>
      </c>
      <c r="L488">
        <v>7.2299215E-2</v>
      </c>
      <c r="M488">
        <v>0.368224932</v>
      </c>
      <c r="N488">
        <v>0.42774343100000001</v>
      </c>
      <c r="O488">
        <v>0.79596836299999996</v>
      </c>
      <c r="P488">
        <v>0.367334665483252</v>
      </c>
      <c r="Q488">
        <v>108.161242019412</v>
      </c>
      <c r="R488">
        <v>-2</v>
      </c>
      <c r="S488">
        <v>23.947534567627802</v>
      </c>
      <c r="T488">
        <f t="shared" si="7"/>
        <v>2.70348473864509</v>
      </c>
      <c r="U488">
        <v>114.05807823848301</v>
      </c>
      <c r="X488">
        <v>5.7658188473433203</v>
      </c>
      <c r="Y488">
        <v>-62.839504122733999</v>
      </c>
      <c r="Z488">
        <v>5.7658188473433203</v>
      </c>
      <c r="AB488">
        <v>98.191989165422598</v>
      </c>
      <c r="AC488">
        <v>107.41415494204399</v>
      </c>
      <c r="AD488">
        <v>105.576549032511</v>
      </c>
      <c r="AE488">
        <v>0</v>
      </c>
      <c r="AF488" s="2">
        <v>1</v>
      </c>
      <c r="AG488" s="2">
        <v>0</v>
      </c>
      <c r="AH488" t="s">
        <v>879</v>
      </c>
      <c r="AI488">
        <v>1012674</v>
      </c>
      <c r="AJ488">
        <v>122932</v>
      </c>
    </row>
    <row r="489" spans="1:36" x14ac:dyDescent="0.45">
      <c r="A489" t="s">
        <v>881</v>
      </c>
      <c r="B489" t="s">
        <v>27</v>
      </c>
      <c r="C489">
        <v>1496</v>
      </c>
      <c r="D489">
        <v>5399</v>
      </c>
      <c r="E489">
        <v>5978</v>
      </c>
      <c r="F489">
        <v>1563</v>
      </c>
      <c r="G489">
        <v>44</v>
      </c>
      <c r="H489">
        <v>702</v>
      </c>
      <c r="I489">
        <v>193</v>
      </c>
      <c r="J489">
        <v>0.28949805499999998</v>
      </c>
      <c r="K489">
        <v>5.6038808000000002E-2</v>
      </c>
      <c r="L489">
        <v>9.2307691999999997E-2</v>
      </c>
      <c r="M489">
        <v>0.33644698099999998</v>
      </c>
      <c r="N489">
        <v>0.40526023300000003</v>
      </c>
      <c r="O489">
        <v>0.74170721399999995</v>
      </c>
      <c r="P489">
        <v>0.35664325442163203</v>
      </c>
      <c r="Q489">
        <v>152.677072209203</v>
      </c>
      <c r="R489">
        <v>-4</v>
      </c>
      <c r="S489">
        <v>34.539148009176898</v>
      </c>
      <c r="T489">
        <f t="shared" si="7"/>
        <v>3.7402018566087283</v>
      </c>
      <c r="U489">
        <v>123.70425070749501</v>
      </c>
      <c r="X489">
        <v>0.50059966719709303</v>
      </c>
      <c r="Y489">
        <v>-33.987653911113703</v>
      </c>
      <c r="Z489">
        <v>0.50059966719709303</v>
      </c>
      <c r="AB489">
        <v>112.0017364779</v>
      </c>
      <c r="AC489">
        <v>105.895147872726</v>
      </c>
      <c r="AD489">
        <v>120.70206091271299</v>
      </c>
      <c r="AE489">
        <v>0</v>
      </c>
      <c r="AF489" s="2">
        <v>1</v>
      </c>
      <c r="AG489" s="2">
        <v>0</v>
      </c>
      <c r="AH489" t="s">
        <v>881</v>
      </c>
      <c r="AI489">
        <v>1009352</v>
      </c>
      <c r="AJ489">
        <v>119546</v>
      </c>
    </row>
    <row r="490" spans="1:36" x14ac:dyDescent="0.45">
      <c r="A490" t="s">
        <v>882</v>
      </c>
      <c r="B490" t="s">
        <v>27</v>
      </c>
      <c r="C490">
        <v>1612</v>
      </c>
      <c r="D490">
        <v>5258</v>
      </c>
      <c r="E490">
        <v>5976</v>
      </c>
      <c r="F490">
        <v>1376</v>
      </c>
      <c r="G490">
        <v>34</v>
      </c>
      <c r="H490">
        <v>510</v>
      </c>
      <c r="I490">
        <v>99</v>
      </c>
      <c r="J490">
        <v>0.26169646200000002</v>
      </c>
      <c r="K490">
        <v>8.6010709000000005E-2</v>
      </c>
      <c r="L490">
        <v>9.0528781000000003E-2</v>
      </c>
      <c r="M490">
        <v>0.33196930899999999</v>
      </c>
      <c r="N490">
        <v>0.341764929</v>
      </c>
      <c r="O490">
        <v>0.67373423799999999</v>
      </c>
      <c r="P490">
        <v>0.30788127211210897</v>
      </c>
      <c r="Q490">
        <v>-95.358034207907906</v>
      </c>
      <c r="R490">
        <v>100</v>
      </c>
      <c r="S490">
        <v>24.899443713605301</v>
      </c>
      <c r="T490">
        <f t="shared" si="7"/>
        <v>2.5023014153871332</v>
      </c>
      <c r="U490">
        <v>86.618492167216104</v>
      </c>
      <c r="V490">
        <v>1.56036216020584</v>
      </c>
      <c r="W490">
        <v>8.6072062976806496</v>
      </c>
      <c r="X490">
        <v>-5.2553808117954697</v>
      </c>
      <c r="Y490">
        <v>149.42907693982099</v>
      </c>
      <c r="Z490">
        <v>-5.2553808117954697</v>
      </c>
      <c r="AB490">
        <v>99.641601944202307</v>
      </c>
      <c r="AC490">
        <v>100.663620442934</v>
      </c>
      <c r="AD490">
        <v>85.135909508466995</v>
      </c>
      <c r="AE490">
        <v>0</v>
      </c>
      <c r="AF490" s="2">
        <v>1</v>
      </c>
      <c r="AG490" s="2">
        <v>0</v>
      </c>
      <c r="AH490" t="s">
        <v>882</v>
      </c>
      <c r="AI490">
        <v>1004155</v>
      </c>
      <c r="AJ490">
        <v>114239</v>
      </c>
    </row>
    <row r="491" spans="1:36" x14ac:dyDescent="0.45">
      <c r="A491" t="s">
        <v>885</v>
      </c>
      <c r="B491" t="s">
        <v>27</v>
      </c>
      <c r="C491">
        <v>1371</v>
      </c>
      <c r="D491">
        <v>5406</v>
      </c>
      <c r="E491">
        <v>5970</v>
      </c>
      <c r="F491">
        <v>1425</v>
      </c>
      <c r="G491">
        <v>28</v>
      </c>
      <c r="H491">
        <v>346</v>
      </c>
      <c r="I491">
        <v>752</v>
      </c>
      <c r="J491">
        <v>0.26359600399999999</v>
      </c>
      <c r="K491">
        <v>7.9899497E-2</v>
      </c>
      <c r="L491">
        <v>0.16080401999999999</v>
      </c>
      <c r="M491">
        <v>0.323708206</v>
      </c>
      <c r="N491">
        <v>0.34461709200000001</v>
      </c>
      <c r="O491">
        <v>0.66832529799999996</v>
      </c>
      <c r="P491">
        <v>0.30313683427529797</v>
      </c>
      <c r="Q491">
        <v>-99.974472228394205</v>
      </c>
      <c r="R491">
        <v>-12</v>
      </c>
      <c r="S491">
        <v>11.598146401232</v>
      </c>
      <c r="T491">
        <f t="shared" si="7"/>
        <v>1.3704593121805866</v>
      </c>
      <c r="U491">
        <v>86.159543537599504</v>
      </c>
      <c r="V491">
        <v>1.77403801307082</v>
      </c>
      <c r="W491">
        <v>2.5971887499258499</v>
      </c>
      <c r="X491">
        <v>77.339426716382107</v>
      </c>
      <c r="Y491">
        <v>-63.460308223962699</v>
      </c>
      <c r="Z491">
        <v>77.339426716382107</v>
      </c>
      <c r="AB491">
        <v>100.169648738456</v>
      </c>
      <c r="AC491">
        <v>97.734491191245397</v>
      </c>
      <c r="AD491">
        <v>86.316216238404195</v>
      </c>
      <c r="AE491">
        <v>0</v>
      </c>
      <c r="AF491" s="2">
        <v>1</v>
      </c>
      <c r="AG491" s="2">
        <v>0</v>
      </c>
      <c r="AH491" t="s">
        <v>885</v>
      </c>
      <c r="AI491">
        <v>1002433</v>
      </c>
      <c r="AJ491">
        <v>112487</v>
      </c>
    </row>
    <row r="492" spans="1:36" x14ac:dyDescent="0.45">
      <c r="A492" t="s">
        <v>886</v>
      </c>
      <c r="B492" t="s">
        <v>27</v>
      </c>
      <c r="C492">
        <v>1434</v>
      </c>
      <c r="D492">
        <v>5315</v>
      </c>
      <c r="E492">
        <v>5957</v>
      </c>
      <c r="F492">
        <v>1501</v>
      </c>
      <c r="G492">
        <v>90</v>
      </c>
      <c r="H492">
        <v>519</v>
      </c>
      <c r="I492">
        <v>34</v>
      </c>
      <c r="J492">
        <v>0.28240827800000001</v>
      </c>
      <c r="K492">
        <v>8.5445694000000003E-2</v>
      </c>
      <c r="L492">
        <v>0.11515863599999999</v>
      </c>
      <c r="M492">
        <v>0.34964442899999998</v>
      </c>
      <c r="N492">
        <v>0.38626528599999999</v>
      </c>
      <c r="O492">
        <v>0.73590971500000002</v>
      </c>
      <c r="P492">
        <v>0.32692477658567998</v>
      </c>
      <c r="Q492">
        <v>21.821613397330101</v>
      </c>
      <c r="R492">
        <v>-9.4511278867721504</v>
      </c>
      <c r="S492">
        <v>23.685271943113101</v>
      </c>
      <c r="T492">
        <f t="shared" si="7"/>
        <v>2.6757420186780494</v>
      </c>
      <c r="U492">
        <v>102.83764657939599</v>
      </c>
      <c r="V492">
        <v>0.73073555529117495</v>
      </c>
      <c r="W492">
        <v>1.0675510386542599</v>
      </c>
      <c r="X492">
        <v>-25.2118155988864</v>
      </c>
      <c r="Y492">
        <v>40.352293729782097</v>
      </c>
      <c r="Z492">
        <v>-11.413155737798601</v>
      </c>
      <c r="AA492">
        <v>2.80000020563602</v>
      </c>
      <c r="AB492">
        <v>108.47506000434301</v>
      </c>
      <c r="AC492">
        <v>106.84015724274199</v>
      </c>
      <c r="AD492">
        <v>92.995861390457407</v>
      </c>
      <c r="AE492">
        <v>0</v>
      </c>
      <c r="AF492" s="2">
        <v>1</v>
      </c>
      <c r="AG492" s="2">
        <v>0</v>
      </c>
      <c r="AH492" t="s">
        <v>886</v>
      </c>
      <c r="AI492">
        <v>4191</v>
      </c>
      <c r="AJ492">
        <v>488862</v>
      </c>
    </row>
    <row r="493" spans="1:36" x14ac:dyDescent="0.45">
      <c r="A493" t="s">
        <v>887</v>
      </c>
      <c r="B493" t="s">
        <v>27</v>
      </c>
      <c r="C493">
        <v>1359</v>
      </c>
      <c r="D493">
        <v>5326</v>
      </c>
      <c r="E493">
        <v>5956</v>
      </c>
      <c r="F493">
        <v>1498</v>
      </c>
      <c r="G493">
        <v>71</v>
      </c>
      <c r="H493">
        <v>490</v>
      </c>
      <c r="I493">
        <v>185</v>
      </c>
      <c r="J493">
        <v>0.28126173399999999</v>
      </c>
      <c r="K493">
        <v>8.6467426999999999E-2</v>
      </c>
      <c r="L493">
        <v>0.12021490899999999</v>
      </c>
      <c r="M493">
        <v>0.347052845</v>
      </c>
      <c r="N493">
        <v>0.39804731500000001</v>
      </c>
      <c r="O493">
        <v>0.74510016000000001</v>
      </c>
      <c r="P493">
        <v>0.32891857969851801</v>
      </c>
      <c r="Q493">
        <v>34.689290877931597</v>
      </c>
      <c r="R493">
        <v>-7.0424021556973404</v>
      </c>
      <c r="S493">
        <v>26.788380413401701</v>
      </c>
      <c r="T493">
        <f t="shared" si="7"/>
        <v>3.1933168704717256</v>
      </c>
      <c r="U493">
        <v>104.82596126204299</v>
      </c>
      <c r="V493">
        <v>6.7361282631754804</v>
      </c>
      <c r="W493">
        <v>0.73139703478811402</v>
      </c>
      <c r="X493">
        <v>30.374473909381699</v>
      </c>
      <c r="Y493">
        <v>-4.5692658498883203</v>
      </c>
      <c r="Z493">
        <v>8.1188631900586099</v>
      </c>
      <c r="AA493">
        <v>23.000000178813899</v>
      </c>
      <c r="AB493">
        <v>108.346284916068</v>
      </c>
      <c r="AC493">
        <v>106.168860908421</v>
      </c>
      <c r="AD493">
        <v>96.0188746911343</v>
      </c>
      <c r="AE493">
        <v>0</v>
      </c>
      <c r="AF493" s="2">
        <v>1</v>
      </c>
      <c r="AG493" s="2">
        <v>0</v>
      </c>
      <c r="AH493" t="s">
        <v>887</v>
      </c>
      <c r="AI493">
        <v>8347</v>
      </c>
      <c r="AJ493">
        <v>452655</v>
      </c>
    </row>
    <row r="494" spans="1:36" x14ac:dyDescent="0.45">
      <c r="A494" t="s">
        <v>888</v>
      </c>
      <c r="B494" t="s">
        <v>27</v>
      </c>
      <c r="C494">
        <v>1320</v>
      </c>
      <c r="D494">
        <v>5511</v>
      </c>
      <c r="E494">
        <v>5956</v>
      </c>
      <c r="F494">
        <v>1492</v>
      </c>
      <c r="G494">
        <v>24</v>
      </c>
      <c r="H494">
        <v>501</v>
      </c>
      <c r="I494">
        <v>366</v>
      </c>
      <c r="J494">
        <v>0.27073126400000003</v>
      </c>
      <c r="K494">
        <v>6.1954331000000001E-2</v>
      </c>
      <c r="L494">
        <v>5.8055151999999999E-2</v>
      </c>
      <c r="M494">
        <v>0.31904439099999998</v>
      </c>
      <c r="N494">
        <v>0.34530938100000003</v>
      </c>
      <c r="O494">
        <v>0.66435377200000001</v>
      </c>
      <c r="P494">
        <v>0.319115297728092</v>
      </c>
      <c r="Q494">
        <v>-175.644461323548</v>
      </c>
      <c r="R494">
        <v>-73</v>
      </c>
      <c r="S494">
        <v>-3.13302679793353</v>
      </c>
      <c r="T494">
        <f t="shared" si="7"/>
        <v>-0.38450783429184232</v>
      </c>
      <c r="U494">
        <v>80.902297980340293</v>
      </c>
      <c r="X494">
        <v>25.872623916715298</v>
      </c>
      <c r="Y494">
        <v>-118.41268327832201</v>
      </c>
      <c r="Z494">
        <v>25.872623916715298</v>
      </c>
      <c r="AB494">
        <v>94.722950707446003</v>
      </c>
      <c r="AC494">
        <v>89.983228521765497</v>
      </c>
      <c r="AD494">
        <v>90.050858870323395</v>
      </c>
      <c r="AE494">
        <v>0</v>
      </c>
      <c r="AF494" s="2">
        <v>1</v>
      </c>
      <c r="AG494" s="2">
        <v>0</v>
      </c>
      <c r="AH494" t="s">
        <v>888</v>
      </c>
      <c r="AI494">
        <v>1003443</v>
      </c>
      <c r="AJ494">
        <v>113508</v>
      </c>
    </row>
    <row r="495" spans="1:36" x14ac:dyDescent="0.45">
      <c r="A495" t="s">
        <v>889</v>
      </c>
      <c r="B495" t="s">
        <v>27</v>
      </c>
      <c r="C495">
        <v>1613</v>
      </c>
      <c r="D495">
        <v>5170</v>
      </c>
      <c r="E495">
        <v>5952</v>
      </c>
      <c r="F495">
        <v>1488</v>
      </c>
      <c r="G495">
        <v>98</v>
      </c>
      <c r="H495">
        <v>533</v>
      </c>
      <c r="I495">
        <v>370</v>
      </c>
      <c r="J495">
        <v>0.28781431299999999</v>
      </c>
      <c r="K495">
        <v>0.10467069800000001</v>
      </c>
      <c r="L495">
        <v>0.14264112900000001</v>
      </c>
      <c r="M495">
        <v>0.37143820599999999</v>
      </c>
      <c r="N495">
        <v>0.41992263000000002</v>
      </c>
      <c r="O495">
        <v>0.79136083599999996</v>
      </c>
      <c r="P495">
        <v>0.357250272602609</v>
      </c>
      <c r="Q495">
        <v>151.34538660281001</v>
      </c>
      <c r="R495">
        <v>27</v>
      </c>
      <c r="S495">
        <v>34.978407292439996</v>
      </c>
      <c r="T495">
        <f t="shared" si="7"/>
        <v>3.5130204472258399</v>
      </c>
      <c r="U495">
        <v>122.57518669369701</v>
      </c>
      <c r="V495">
        <v>20.305594056844701</v>
      </c>
      <c r="W495">
        <v>-1.90608499015375</v>
      </c>
      <c r="X495">
        <v>17.6721908218023</v>
      </c>
      <c r="Y495">
        <v>-31.139396354555998</v>
      </c>
      <c r="Z495">
        <v>17.6721908218023</v>
      </c>
      <c r="AB495">
        <v>109.733593196454</v>
      </c>
      <c r="AC495">
        <v>113.09199221201401</v>
      </c>
      <c r="AD495">
        <v>107.243325375084</v>
      </c>
      <c r="AE495">
        <v>0</v>
      </c>
      <c r="AF495" s="2">
        <v>1</v>
      </c>
      <c r="AG495" s="2">
        <v>0</v>
      </c>
      <c r="AH495" t="s">
        <v>889</v>
      </c>
      <c r="AI495">
        <v>1012176</v>
      </c>
      <c r="AJ495">
        <v>122430</v>
      </c>
    </row>
    <row r="496" spans="1:36" x14ac:dyDescent="0.45">
      <c r="A496" t="s">
        <v>891</v>
      </c>
      <c r="B496" t="s">
        <v>27</v>
      </c>
      <c r="C496">
        <v>1470</v>
      </c>
      <c r="D496">
        <v>5158</v>
      </c>
      <c r="E496">
        <v>5939</v>
      </c>
      <c r="F496">
        <v>1313</v>
      </c>
      <c r="G496">
        <v>319</v>
      </c>
      <c r="H496">
        <v>1008</v>
      </c>
      <c r="I496">
        <v>2</v>
      </c>
      <c r="J496">
        <v>0.25455602900000002</v>
      </c>
      <c r="K496">
        <v>0.11668631</v>
      </c>
      <c r="L496">
        <v>0.22158612499999999</v>
      </c>
      <c r="M496">
        <v>0.34500757700000001</v>
      </c>
      <c r="N496">
        <v>0.48158200800000001</v>
      </c>
      <c r="O496">
        <v>0.82658958500000002</v>
      </c>
      <c r="P496">
        <v>0.35989082710502601</v>
      </c>
      <c r="Q496">
        <v>125.548857258128</v>
      </c>
      <c r="R496">
        <v>-27</v>
      </c>
      <c r="S496">
        <v>19.001211700742701</v>
      </c>
      <c r="T496">
        <f t="shared" si="7"/>
        <v>2.094011085387971</v>
      </c>
      <c r="U496">
        <v>117.81595980193801</v>
      </c>
      <c r="V496">
        <v>3.4708812683820698</v>
      </c>
      <c r="W496">
        <v>-8.0433644751964</v>
      </c>
      <c r="X496">
        <v>-2.86517035632277</v>
      </c>
      <c r="Y496">
        <v>-136.05255091190301</v>
      </c>
      <c r="Z496">
        <v>-2.86517035632277</v>
      </c>
      <c r="AB496">
        <v>95.599950984800799</v>
      </c>
      <c r="AC496">
        <v>102.53390655448101</v>
      </c>
      <c r="AD496">
        <v>117.124202018228</v>
      </c>
      <c r="AE496">
        <v>0</v>
      </c>
      <c r="AF496" s="2">
        <v>1</v>
      </c>
      <c r="AG496" s="2">
        <v>0</v>
      </c>
      <c r="AH496" t="s">
        <v>891</v>
      </c>
      <c r="AI496">
        <v>1004026</v>
      </c>
      <c r="AJ496">
        <v>114106</v>
      </c>
    </row>
    <row r="497" spans="1:36" x14ac:dyDescent="0.45">
      <c r="A497" t="s">
        <v>892</v>
      </c>
      <c r="B497" t="s">
        <v>27</v>
      </c>
      <c r="C497">
        <v>1444</v>
      </c>
      <c r="D497">
        <v>5296</v>
      </c>
      <c r="E497">
        <v>5938</v>
      </c>
      <c r="F497">
        <v>1366</v>
      </c>
      <c r="G497">
        <v>21</v>
      </c>
      <c r="H497">
        <v>308</v>
      </c>
      <c r="I497">
        <v>105</v>
      </c>
      <c r="J497">
        <v>0.25793051299999997</v>
      </c>
      <c r="K497">
        <v>9.2960591999999995E-2</v>
      </c>
      <c r="L497">
        <v>7.7803973999999998E-2</v>
      </c>
      <c r="M497">
        <v>0.32896528200000003</v>
      </c>
      <c r="N497">
        <v>0.32685045299999999</v>
      </c>
      <c r="O497">
        <v>0.65581573500000001</v>
      </c>
      <c r="P497">
        <v>0.30030325748187803</v>
      </c>
      <c r="Q497">
        <v>-135.72666092994899</v>
      </c>
      <c r="R497">
        <v>29</v>
      </c>
      <c r="S497">
        <v>11.453181303415599</v>
      </c>
      <c r="T497">
        <f t="shared" si="7"/>
        <v>1.2849136919344371</v>
      </c>
      <c r="U497">
        <v>80.8326774270041</v>
      </c>
      <c r="X497">
        <v>-1.5168128604272999E-2</v>
      </c>
      <c r="Y497">
        <v>65.467552393674794</v>
      </c>
      <c r="Z497">
        <v>-1.5168128604272999E-2</v>
      </c>
      <c r="AB497">
        <v>97.691992540042406</v>
      </c>
      <c r="AC497">
        <v>99.436823302280303</v>
      </c>
      <c r="AD497">
        <v>79.933786568015094</v>
      </c>
      <c r="AE497">
        <v>0</v>
      </c>
      <c r="AF497" s="2">
        <v>1</v>
      </c>
      <c r="AG497" s="2">
        <v>0</v>
      </c>
      <c r="AH497" t="s">
        <v>892</v>
      </c>
      <c r="AI497">
        <v>1001056</v>
      </c>
      <c r="AJ497">
        <v>111084</v>
      </c>
    </row>
    <row r="498" spans="1:36" x14ac:dyDescent="0.45">
      <c r="A498" t="s">
        <v>894</v>
      </c>
      <c r="B498" t="s">
        <v>184</v>
      </c>
      <c r="C498">
        <v>1349</v>
      </c>
      <c r="D498">
        <v>5261</v>
      </c>
      <c r="E498">
        <v>5937</v>
      </c>
      <c r="F498">
        <v>1563</v>
      </c>
      <c r="G498">
        <v>71</v>
      </c>
      <c r="H498">
        <v>607</v>
      </c>
      <c r="I498">
        <v>83</v>
      </c>
      <c r="J498">
        <v>0.29709180699999999</v>
      </c>
      <c r="K498">
        <v>9.6513390000000004E-2</v>
      </c>
      <c r="L498">
        <v>5.1035876000000001E-2</v>
      </c>
      <c r="M498">
        <v>0.368295182</v>
      </c>
      <c r="N498">
        <v>0.420262307</v>
      </c>
      <c r="O498">
        <v>0.788557489</v>
      </c>
      <c r="P498">
        <v>0.36730885495494398</v>
      </c>
      <c r="Q498">
        <v>70.450032733758405</v>
      </c>
      <c r="R498">
        <v>8</v>
      </c>
      <c r="S498">
        <v>26.354842380720399</v>
      </c>
      <c r="T498">
        <f t="shared" si="7"/>
        <v>3.1649254749271347</v>
      </c>
      <c r="U498">
        <v>109.34498605803</v>
      </c>
      <c r="X498">
        <v>-14.3785620015114</v>
      </c>
      <c r="Y498">
        <v>-7.9012349247932399</v>
      </c>
      <c r="Z498">
        <v>-14.3785620015114</v>
      </c>
      <c r="AB498">
        <v>106.252459288707</v>
      </c>
      <c r="AC498">
        <v>103.512015069622</v>
      </c>
      <c r="AD498">
        <v>102.447816475089</v>
      </c>
      <c r="AE498">
        <v>0</v>
      </c>
      <c r="AF498" s="2">
        <v>1</v>
      </c>
      <c r="AG498" s="2">
        <v>0</v>
      </c>
      <c r="AH498" t="s">
        <v>894</v>
      </c>
      <c r="AI498">
        <v>1007578</v>
      </c>
      <c r="AJ498">
        <v>117738</v>
      </c>
    </row>
    <row r="499" spans="1:36" x14ac:dyDescent="0.45">
      <c r="A499" t="s">
        <v>895</v>
      </c>
      <c r="B499" t="s">
        <v>27</v>
      </c>
      <c r="C499">
        <v>1598</v>
      </c>
      <c r="D499">
        <v>5071</v>
      </c>
      <c r="E499">
        <v>5934</v>
      </c>
      <c r="F499">
        <v>1270</v>
      </c>
      <c r="G499">
        <v>101</v>
      </c>
      <c r="H499">
        <v>606</v>
      </c>
      <c r="I499">
        <v>34</v>
      </c>
      <c r="J499">
        <v>0.25044369900000002</v>
      </c>
      <c r="K499">
        <v>0.117627232</v>
      </c>
      <c r="L499">
        <v>0.14374789299999999</v>
      </c>
      <c r="M499">
        <v>0.34251700600000001</v>
      </c>
      <c r="N499">
        <v>0.37034115499999998</v>
      </c>
      <c r="O499">
        <v>0.71285816099999999</v>
      </c>
      <c r="P499">
        <v>0.32194072212392</v>
      </c>
      <c r="Q499">
        <v>29.9304295193907</v>
      </c>
      <c r="R499">
        <v>-30</v>
      </c>
      <c r="S499">
        <v>26.554638109999601</v>
      </c>
      <c r="T499">
        <f t="shared" si="7"/>
        <v>2.6920221363078443</v>
      </c>
      <c r="U499">
        <v>104.28168117157099</v>
      </c>
      <c r="V499">
        <v>-0.43370997905731201</v>
      </c>
      <c r="W499">
        <v>-2.60732030378228E-2</v>
      </c>
      <c r="X499">
        <v>-11.1376853241454</v>
      </c>
      <c r="Y499">
        <v>22.406401097774499</v>
      </c>
      <c r="Z499">
        <v>-11.1376853241454</v>
      </c>
      <c r="AB499">
        <v>96.349211445587699</v>
      </c>
      <c r="AC499">
        <v>105.497318203394</v>
      </c>
      <c r="AD499">
        <v>96.044446231767097</v>
      </c>
      <c r="AE499">
        <v>0</v>
      </c>
      <c r="AF499" s="2">
        <v>1</v>
      </c>
      <c r="AG499" s="2">
        <v>0</v>
      </c>
      <c r="AH499" t="s">
        <v>895</v>
      </c>
      <c r="AI499">
        <v>1008766</v>
      </c>
      <c r="AJ499">
        <v>118951</v>
      </c>
    </row>
    <row r="500" spans="1:36" x14ac:dyDescent="0.45">
      <c r="A500" t="s">
        <v>896</v>
      </c>
      <c r="B500" t="s">
        <v>27</v>
      </c>
      <c r="C500">
        <v>1472</v>
      </c>
      <c r="D500">
        <v>5013</v>
      </c>
      <c r="E500">
        <v>5927</v>
      </c>
      <c r="F500">
        <v>1273</v>
      </c>
      <c r="G500">
        <v>310</v>
      </c>
      <c r="H500">
        <v>965</v>
      </c>
      <c r="I500">
        <v>6</v>
      </c>
      <c r="J500">
        <v>0.25393975600000002</v>
      </c>
      <c r="K500">
        <v>0.13362578</v>
      </c>
      <c r="L500">
        <v>0.237219503</v>
      </c>
      <c r="M500">
        <v>0.35857988099999999</v>
      </c>
      <c r="N500">
        <v>0.493516856</v>
      </c>
      <c r="O500">
        <v>0.85209673699999999</v>
      </c>
      <c r="P500">
        <v>0.37109067648456401</v>
      </c>
      <c r="Q500">
        <v>176.47360751585001</v>
      </c>
      <c r="R500">
        <v>-78</v>
      </c>
      <c r="S500">
        <v>22.281185882465099</v>
      </c>
      <c r="T500">
        <f t="shared" si="7"/>
        <v>2.4521413810865123</v>
      </c>
      <c r="U500">
        <v>123.38585960088599</v>
      </c>
      <c r="V500">
        <v>13.143507875502101</v>
      </c>
      <c r="W500">
        <v>-3.1673853718039902</v>
      </c>
      <c r="X500">
        <v>-9.0411720637057407</v>
      </c>
      <c r="Y500">
        <v>-142.08256779611099</v>
      </c>
      <c r="Z500">
        <v>-9.0411720637057407</v>
      </c>
      <c r="AB500">
        <v>94.670122403717201</v>
      </c>
      <c r="AC500">
        <v>105.759864933994</v>
      </c>
      <c r="AD500">
        <v>118.11053620324201</v>
      </c>
      <c r="AE500">
        <v>0</v>
      </c>
      <c r="AF500" s="2">
        <v>1</v>
      </c>
      <c r="AG500" s="2">
        <v>0</v>
      </c>
      <c r="AH500" t="s">
        <v>896</v>
      </c>
      <c r="AI500">
        <v>1001638</v>
      </c>
      <c r="AJ500">
        <v>111676</v>
      </c>
    </row>
    <row r="501" spans="1:36" x14ac:dyDescent="0.45">
      <c r="A501" t="s">
        <v>897</v>
      </c>
      <c r="B501" t="s">
        <v>27</v>
      </c>
      <c r="C501">
        <v>1625</v>
      </c>
      <c r="D501">
        <v>5443</v>
      </c>
      <c r="E501">
        <v>5927</v>
      </c>
      <c r="F501">
        <v>1491</v>
      </c>
      <c r="G501">
        <v>168</v>
      </c>
      <c r="H501">
        <v>775</v>
      </c>
      <c r="I501">
        <v>10</v>
      </c>
      <c r="J501">
        <v>0.27392981799999999</v>
      </c>
      <c r="K501">
        <v>6.3438500999999994E-2</v>
      </c>
      <c r="L501">
        <v>0.13451993800000001</v>
      </c>
      <c r="M501">
        <v>0.32112580499999999</v>
      </c>
      <c r="N501">
        <v>0.42697042000000002</v>
      </c>
      <c r="O501">
        <v>0.74809622499999995</v>
      </c>
      <c r="P501">
        <v>0.32710174817535498</v>
      </c>
      <c r="Q501">
        <v>38.967342917660297</v>
      </c>
      <c r="R501">
        <v>40</v>
      </c>
      <c r="S501">
        <v>31.340990916941099</v>
      </c>
      <c r="T501">
        <f t="shared" si="7"/>
        <v>3.1244557098735126</v>
      </c>
      <c r="U501">
        <v>104.879602056821</v>
      </c>
      <c r="X501">
        <v>-1.52973797186859</v>
      </c>
      <c r="Y501">
        <v>88.070595741271902</v>
      </c>
      <c r="Z501">
        <v>-1.52973797186859</v>
      </c>
      <c r="AB501">
        <v>106.09053929011699</v>
      </c>
      <c r="AC501">
        <v>97.572935791555395</v>
      </c>
      <c r="AD501">
        <v>107.87307768719</v>
      </c>
      <c r="AE501">
        <v>0</v>
      </c>
      <c r="AF501" s="2">
        <v>1</v>
      </c>
      <c r="AG501" s="2">
        <v>0</v>
      </c>
      <c r="AH501" t="s">
        <v>897</v>
      </c>
      <c r="AI501">
        <v>1006079</v>
      </c>
      <c r="AJ501">
        <v>116204</v>
      </c>
    </row>
    <row r="502" spans="1:36" x14ac:dyDescent="0.45">
      <c r="A502" t="s">
        <v>898</v>
      </c>
      <c r="B502" t="s">
        <v>27</v>
      </c>
      <c r="C502">
        <v>1453</v>
      </c>
      <c r="D502">
        <v>5131</v>
      </c>
      <c r="E502">
        <v>5922</v>
      </c>
      <c r="F502">
        <v>1366</v>
      </c>
      <c r="G502">
        <v>84</v>
      </c>
      <c r="H502">
        <v>497</v>
      </c>
      <c r="I502">
        <v>209</v>
      </c>
      <c r="J502">
        <v>0.26622490700000001</v>
      </c>
      <c r="K502">
        <v>0.119723066</v>
      </c>
      <c r="L502">
        <v>0.101317122</v>
      </c>
      <c r="M502">
        <v>0.35411005400000001</v>
      </c>
      <c r="N502">
        <v>0.37341648799999999</v>
      </c>
      <c r="O502">
        <v>0.727526542</v>
      </c>
      <c r="P502">
        <v>0.32929361483428099</v>
      </c>
      <c r="Q502">
        <v>65.662554319099897</v>
      </c>
      <c r="R502">
        <v>-8</v>
      </c>
      <c r="S502">
        <v>29.856896452706199</v>
      </c>
      <c r="T502">
        <f t="shared" si="7"/>
        <v>3.3288487442108767</v>
      </c>
      <c r="U502">
        <v>109.462980245472</v>
      </c>
      <c r="V502">
        <v>11.916770286858</v>
      </c>
      <c r="W502">
        <v>-7.1977216674808206E-2</v>
      </c>
      <c r="X502">
        <v>2.7763522654713499</v>
      </c>
      <c r="Y502">
        <v>24.934736743569299</v>
      </c>
      <c r="Z502">
        <v>2.7763522654713499</v>
      </c>
      <c r="AB502">
        <v>101.830751919048</v>
      </c>
      <c r="AC502">
        <v>107.73301097308</v>
      </c>
      <c r="AD502">
        <v>95.617301784113096</v>
      </c>
      <c r="AE502">
        <v>0</v>
      </c>
      <c r="AF502" s="2">
        <v>1</v>
      </c>
      <c r="AG502" s="2">
        <v>0</v>
      </c>
      <c r="AH502" t="s">
        <v>898</v>
      </c>
      <c r="AI502">
        <v>1003406</v>
      </c>
      <c r="AJ502">
        <v>113472</v>
      </c>
    </row>
    <row r="503" spans="1:36" x14ac:dyDescent="0.45">
      <c r="A503" t="s">
        <v>899</v>
      </c>
      <c r="B503" t="s">
        <v>184</v>
      </c>
      <c r="C503">
        <v>1541</v>
      </c>
      <c r="D503">
        <v>5032</v>
      </c>
      <c r="E503">
        <v>5921</v>
      </c>
      <c r="F503">
        <v>1281</v>
      </c>
      <c r="G503">
        <v>256</v>
      </c>
      <c r="H503">
        <v>796</v>
      </c>
      <c r="I503">
        <v>84</v>
      </c>
      <c r="J503">
        <v>0.25457074699999999</v>
      </c>
      <c r="K503">
        <v>0.13426785999999999</v>
      </c>
      <c r="L503">
        <v>0.17446377299999999</v>
      </c>
      <c r="M503">
        <v>0.35786974199999999</v>
      </c>
      <c r="N503">
        <v>0.47118441900000002</v>
      </c>
      <c r="O503">
        <v>0.82905416099999996</v>
      </c>
      <c r="P503">
        <v>0.36854719400324598</v>
      </c>
      <c r="Q503">
        <v>195.73844499958599</v>
      </c>
      <c r="R503">
        <v>31</v>
      </c>
      <c r="S503">
        <v>35.290927712116797</v>
      </c>
      <c r="T503">
        <f t="shared" si="7"/>
        <v>3.7100131663614029</v>
      </c>
      <c r="U503">
        <v>128.80760949420599</v>
      </c>
      <c r="X503">
        <v>-0.663318602488288</v>
      </c>
      <c r="Y503">
        <v>-35.073633842170203</v>
      </c>
      <c r="Z503">
        <v>-0.663318602488288</v>
      </c>
      <c r="AB503">
        <v>99.896888488688703</v>
      </c>
      <c r="AC503">
        <v>109.84305590678299</v>
      </c>
      <c r="AD503">
        <v>120.764458834623</v>
      </c>
      <c r="AE503">
        <v>0</v>
      </c>
      <c r="AF503" s="2">
        <v>1</v>
      </c>
      <c r="AG503" s="2">
        <v>0</v>
      </c>
      <c r="AH503" t="s">
        <v>899</v>
      </c>
      <c r="AI503">
        <v>1000166</v>
      </c>
      <c r="AJ503">
        <v>110176</v>
      </c>
    </row>
    <row r="504" spans="1:36" x14ac:dyDescent="0.45">
      <c r="A504" t="s">
        <v>900</v>
      </c>
      <c r="B504" t="s">
        <v>27</v>
      </c>
      <c r="C504">
        <v>1482</v>
      </c>
      <c r="D504">
        <v>5149</v>
      </c>
      <c r="E504">
        <v>5919</v>
      </c>
      <c r="F504">
        <v>1375</v>
      </c>
      <c r="G504">
        <v>42</v>
      </c>
      <c r="H504">
        <v>609</v>
      </c>
      <c r="I504">
        <v>82</v>
      </c>
      <c r="J504">
        <v>0.26704214399999998</v>
      </c>
      <c r="K504">
        <v>0.10964689900000001</v>
      </c>
      <c r="L504">
        <v>7.0282142000000006E-2</v>
      </c>
      <c r="M504">
        <v>0.35143495400000002</v>
      </c>
      <c r="N504">
        <v>0.37036317699999999</v>
      </c>
      <c r="O504">
        <v>0.72179813100000001</v>
      </c>
      <c r="P504">
        <v>0.33973207853159598</v>
      </c>
      <c r="Q504">
        <v>-114.094217921199</v>
      </c>
      <c r="R504">
        <v>60</v>
      </c>
      <c r="S504">
        <v>22.894816718102501</v>
      </c>
      <c r="T504">
        <f t="shared" si="7"/>
        <v>2.5026722728290185</v>
      </c>
      <c r="U504">
        <v>86.769400737027496</v>
      </c>
      <c r="X504">
        <v>-16.2851231574313</v>
      </c>
      <c r="Y504">
        <v>140.716342747211</v>
      </c>
      <c r="Z504">
        <v>-16.2851231574313</v>
      </c>
      <c r="AB504">
        <v>92.503479124024196</v>
      </c>
      <c r="AC504">
        <v>97.1999052144361</v>
      </c>
      <c r="AD504">
        <v>88.173846173024899</v>
      </c>
      <c r="AE504">
        <v>0</v>
      </c>
      <c r="AF504" s="2">
        <v>1</v>
      </c>
      <c r="AG504" s="2">
        <v>0</v>
      </c>
      <c r="AH504" t="s">
        <v>900</v>
      </c>
      <c r="AI504">
        <v>1011128</v>
      </c>
      <c r="AJ504">
        <v>121379</v>
      </c>
    </row>
    <row r="505" spans="1:36" x14ac:dyDescent="0.45">
      <c r="A505" t="s">
        <v>901</v>
      </c>
      <c r="B505" t="s">
        <v>27</v>
      </c>
      <c r="C505">
        <v>1820</v>
      </c>
      <c r="D505">
        <v>5379</v>
      </c>
      <c r="E505">
        <v>5918</v>
      </c>
      <c r="F505">
        <v>1453</v>
      </c>
      <c r="G505">
        <v>36</v>
      </c>
      <c r="H505">
        <v>480</v>
      </c>
      <c r="I505">
        <v>74</v>
      </c>
      <c r="J505">
        <v>0.27012455800000001</v>
      </c>
      <c r="K505">
        <v>6.3872929999999994E-2</v>
      </c>
      <c r="L505">
        <v>0.123183507</v>
      </c>
      <c r="M505">
        <v>0.31784546499999999</v>
      </c>
      <c r="N505">
        <v>0.34560327099999999</v>
      </c>
      <c r="O505">
        <v>0.66344873599999998</v>
      </c>
      <c r="P505">
        <v>0.29599792167528799</v>
      </c>
      <c r="Q505">
        <v>-182.468419489898</v>
      </c>
      <c r="R505">
        <v>1.16728454828262</v>
      </c>
      <c r="S505">
        <v>5.0667945854681697</v>
      </c>
      <c r="T505">
        <f t="shared" si="7"/>
        <v>0.45100039716804591</v>
      </c>
      <c r="U505">
        <v>75.686187798539905</v>
      </c>
      <c r="V505">
        <v>-8.9485625624656606</v>
      </c>
      <c r="W505">
        <v>6.1978835861900796</v>
      </c>
      <c r="X505">
        <v>-10.409156537614701</v>
      </c>
      <c r="Y505">
        <v>47.650950588285902</v>
      </c>
      <c r="Z505">
        <v>-12.6091563468799</v>
      </c>
      <c r="AA505">
        <v>1.89999986439943</v>
      </c>
      <c r="AB505">
        <v>100.130794698749</v>
      </c>
      <c r="AC505">
        <v>93.460797963048293</v>
      </c>
      <c r="AD505">
        <v>81.508821182276705</v>
      </c>
      <c r="AE505">
        <v>0</v>
      </c>
      <c r="AF505" s="2">
        <v>1</v>
      </c>
      <c r="AG505" s="2">
        <v>0</v>
      </c>
      <c r="AH505" t="s">
        <v>901</v>
      </c>
      <c r="AI505">
        <v>577</v>
      </c>
      <c r="AJ505">
        <v>123743</v>
      </c>
    </row>
    <row r="506" spans="1:36" x14ac:dyDescent="0.45">
      <c r="A506" t="s">
        <v>902</v>
      </c>
      <c r="B506" t="s">
        <v>27</v>
      </c>
      <c r="C506">
        <v>1472</v>
      </c>
      <c r="D506">
        <v>5220</v>
      </c>
      <c r="E506">
        <v>5916</v>
      </c>
      <c r="F506">
        <v>1434</v>
      </c>
      <c r="G506">
        <v>99</v>
      </c>
      <c r="H506">
        <v>573</v>
      </c>
      <c r="I506">
        <v>66</v>
      </c>
      <c r="J506">
        <v>0.27471264299999998</v>
      </c>
      <c r="K506">
        <v>8.6206896000000005E-2</v>
      </c>
      <c r="L506">
        <v>0.14164976300000001</v>
      </c>
      <c r="M506">
        <v>0.34939553800000001</v>
      </c>
      <c r="N506">
        <v>0.41168582300000001</v>
      </c>
      <c r="O506">
        <v>0.76108136100000001</v>
      </c>
      <c r="P506">
        <v>0.335699443031237</v>
      </c>
      <c r="Q506">
        <v>34.984976869910497</v>
      </c>
      <c r="R506">
        <v>43.873387385159702</v>
      </c>
      <c r="S506">
        <v>25.455962956365401</v>
      </c>
      <c r="T506">
        <f t="shared" si="7"/>
        <v>2.801539401447823</v>
      </c>
      <c r="U506">
        <v>104.907875485668</v>
      </c>
      <c r="V506">
        <v>1.2527386154979401</v>
      </c>
      <c r="W506">
        <v>-4.0852077171691796</v>
      </c>
      <c r="X506">
        <v>4.6795486105838702</v>
      </c>
      <c r="Y506">
        <v>14.7981765028089</v>
      </c>
      <c r="Z506">
        <v>-16.820451426668999</v>
      </c>
      <c r="AA506">
        <v>22.100000038743001</v>
      </c>
      <c r="AB506">
        <v>103.587341775045</v>
      </c>
      <c r="AC506">
        <v>105.529643472521</v>
      </c>
      <c r="AD506">
        <v>98.206493209804904</v>
      </c>
      <c r="AE506">
        <v>0</v>
      </c>
      <c r="AF506" s="2">
        <v>1</v>
      </c>
      <c r="AG506" s="2">
        <v>0</v>
      </c>
      <c r="AH506" t="s">
        <v>902</v>
      </c>
      <c r="AI506">
        <v>1825</v>
      </c>
      <c r="AJ506">
        <v>430203</v>
      </c>
    </row>
    <row r="507" spans="1:36" x14ac:dyDescent="0.45">
      <c r="A507" t="s">
        <v>903</v>
      </c>
      <c r="B507" t="s">
        <v>27</v>
      </c>
      <c r="C507">
        <v>1411</v>
      </c>
      <c r="D507">
        <v>5252</v>
      </c>
      <c r="E507">
        <v>5905</v>
      </c>
      <c r="F507">
        <v>1461</v>
      </c>
      <c r="G507">
        <v>35</v>
      </c>
      <c r="H507">
        <v>391</v>
      </c>
      <c r="I507">
        <v>200</v>
      </c>
      <c r="J507">
        <v>0.27817974099999998</v>
      </c>
      <c r="K507">
        <v>8.0270956000000004E-2</v>
      </c>
      <c r="L507">
        <v>4.2845045999999998E-2</v>
      </c>
      <c r="M507">
        <v>0.34161166999999998</v>
      </c>
      <c r="N507">
        <v>0.36595582599999998</v>
      </c>
      <c r="O507">
        <v>0.70756749600000002</v>
      </c>
      <c r="P507">
        <v>0.33934514711573099</v>
      </c>
      <c r="Q507">
        <v>11.279475936696199</v>
      </c>
      <c r="R507">
        <v>4</v>
      </c>
      <c r="S507">
        <v>16.195859332521</v>
      </c>
      <c r="T507">
        <f t="shared" si="7"/>
        <v>1.8594820778656285</v>
      </c>
      <c r="U507">
        <v>102.92709934839</v>
      </c>
      <c r="X507">
        <v>1.4810434784740201</v>
      </c>
      <c r="Y507">
        <v>-58.734566509723599</v>
      </c>
      <c r="Z507">
        <v>1.4810434784740201</v>
      </c>
      <c r="AB507">
        <v>101.212721484423</v>
      </c>
      <c r="AC507">
        <v>102.70256690296701</v>
      </c>
      <c r="AD507">
        <v>98.855404201044607</v>
      </c>
      <c r="AE507">
        <v>0</v>
      </c>
      <c r="AF507" s="2">
        <v>1</v>
      </c>
      <c r="AG507" s="2">
        <v>0</v>
      </c>
      <c r="AH507" t="s">
        <v>903</v>
      </c>
      <c r="AI507">
        <v>1004124</v>
      </c>
      <c r="AJ507">
        <v>114205</v>
      </c>
    </row>
    <row r="508" spans="1:36" x14ac:dyDescent="0.45">
      <c r="A508" t="s">
        <v>904</v>
      </c>
      <c r="B508" t="s">
        <v>27</v>
      </c>
      <c r="C508">
        <v>1546</v>
      </c>
      <c r="D508">
        <v>5369</v>
      </c>
      <c r="E508">
        <v>5905</v>
      </c>
      <c r="F508">
        <v>1453</v>
      </c>
      <c r="G508">
        <v>162</v>
      </c>
      <c r="H508">
        <v>745</v>
      </c>
      <c r="I508">
        <v>23</v>
      </c>
      <c r="J508">
        <v>0.27062767700000001</v>
      </c>
      <c r="K508">
        <v>7.0787468000000006E-2</v>
      </c>
      <c r="L508">
        <v>0.15884843300000001</v>
      </c>
      <c r="M508">
        <v>0.32630504999999999</v>
      </c>
      <c r="N508">
        <v>0.41981747000000003</v>
      </c>
      <c r="O508">
        <v>0.74612252000000001</v>
      </c>
      <c r="P508">
        <v>0.329030206020061</v>
      </c>
      <c r="Q508">
        <v>4.9999403038763299</v>
      </c>
      <c r="R508">
        <v>13</v>
      </c>
      <c r="S508">
        <v>28.0447066112194</v>
      </c>
      <c r="T508">
        <f t="shared" si="7"/>
        <v>2.9387079372687857</v>
      </c>
      <c r="U508">
        <v>100.707737383812</v>
      </c>
      <c r="V508">
        <v>-5.2839194443076796</v>
      </c>
      <c r="W508">
        <v>-3.4890687252582002</v>
      </c>
      <c r="X508">
        <v>-5.6870704535103798</v>
      </c>
      <c r="Y508">
        <v>80.337692603468895</v>
      </c>
      <c r="Z508">
        <v>-5.6870704535103798</v>
      </c>
      <c r="AB508">
        <v>101.472947200436</v>
      </c>
      <c r="AC508">
        <v>96.995414623657496</v>
      </c>
      <c r="AD508">
        <v>101.272185171836</v>
      </c>
      <c r="AE508">
        <v>0</v>
      </c>
      <c r="AF508" s="2">
        <v>1</v>
      </c>
      <c r="AG508" s="2">
        <v>0</v>
      </c>
      <c r="AH508" t="s">
        <v>904</v>
      </c>
      <c r="AI508">
        <v>1012473</v>
      </c>
      <c r="AJ508">
        <v>122722</v>
      </c>
    </row>
    <row r="509" spans="1:36" x14ac:dyDescent="0.45">
      <c r="A509" t="s">
        <v>227</v>
      </c>
      <c r="B509" t="s">
        <v>52</v>
      </c>
      <c r="C509">
        <v>1423</v>
      </c>
      <c r="D509">
        <v>5344</v>
      </c>
      <c r="E509">
        <v>5904</v>
      </c>
      <c r="F509">
        <v>1558</v>
      </c>
      <c r="G509">
        <v>113</v>
      </c>
      <c r="H509">
        <v>701</v>
      </c>
      <c r="I509">
        <v>48</v>
      </c>
      <c r="J509">
        <v>0.29154191600000001</v>
      </c>
      <c r="K509">
        <v>7.4186990999999994E-2</v>
      </c>
      <c r="L509">
        <v>9.6714092000000002E-2</v>
      </c>
      <c r="M509">
        <v>0.34648078799999998</v>
      </c>
      <c r="N509">
        <v>0.40980538900000002</v>
      </c>
      <c r="O509">
        <v>0.756286177</v>
      </c>
      <c r="P509">
        <v>0.34033859792534399</v>
      </c>
      <c r="Q509">
        <v>105.897501292187</v>
      </c>
      <c r="R509">
        <v>32</v>
      </c>
      <c r="S509">
        <v>40.856845689247898</v>
      </c>
      <c r="T509">
        <f t="shared" si="7"/>
        <v>4.6513063961055234</v>
      </c>
      <c r="U509">
        <v>116.083764739747</v>
      </c>
      <c r="V509">
        <v>9.2816470861434901</v>
      </c>
      <c r="W509">
        <v>3.05920011003492</v>
      </c>
      <c r="X509">
        <v>-7.8979315827309602</v>
      </c>
      <c r="Y509">
        <v>98.435274600982595</v>
      </c>
      <c r="Z509">
        <v>-7.8979315827309602</v>
      </c>
      <c r="AB509">
        <v>112.727157646941</v>
      </c>
      <c r="AC509">
        <v>106.193645602545</v>
      </c>
      <c r="AD509">
        <v>107.597487125379</v>
      </c>
      <c r="AE509">
        <v>0</v>
      </c>
      <c r="AF509" s="2">
        <v>1</v>
      </c>
      <c r="AG509" s="2">
        <v>0</v>
      </c>
      <c r="AH509" t="s">
        <v>227</v>
      </c>
      <c r="AI509">
        <v>1009334</v>
      </c>
      <c r="AJ509">
        <v>119531</v>
      </c>
    </row>
    <row r="510" spans="1:36" x14ac:dyDescent="0.45">
      <c r="A510" t="s">
        <v>905</v>
      </c>
      <c r="B510" t="s">
        <v>27</v>
      </c>
      <c r="C510">
        <v>1460</v>
      </c>
      <c r="D510">
        <v>5040</v>
      </c>
      <c r="E510">
        <v>5902</v>
      </c>
      <c r="F510">
        <v>1306</v>
      </c>
      <c r="G510">
        <v>127</v>
      </c>
      <c r="H510">
        <v>517</v>
      </c>
      <c r="I510">
        <v>149</v>
      </c>
      <c r="J510">
        <v>0.259126984</v>
      </c>
      <c r="K510">
        <v>0.12538122600000001</v>
      </c>
      <c r="L510">
        <v>0.224669603</v>
      </c>
      <c r="M510">
        <v>0.35791090599999997</v>
      </c>
      <c r="N510">
        <v>0.41746031700000003</v>
      </c>
      <c r="O510">
        <v>0.77537122300000005</v>
      </c>
      <c r="P510">
        <v>0.34080560967751999</v>
      </c>
      <c r="Q510">
        <v>49.926326632096</v>
      </c>
      <c r="R510">
        <v>-87.442777335643697</v>
      </c>
      <c r="S510">
        <v>19.048781733237199</v>
      </c>
      <c r="T510">
        <f t="shared" si="7"/>
        <v>2.1136319457427577</v>
      </c>
      <c r="U510">
        <v>107.161565228179</v>
      </c>
      <c r="V510">
        <v>12.569271355867301</v>
      </c>
      <c r="W510">
        <v>3.9717010235622299</v>
      </c>
      <c r="X510">
        <v>26.891687467694201</v>
      </c>
      <c r="Y510">
        <v>-80.403464645147295</v>
      </c>
      <c r="Z510">
        <v>-2.4157489731442099</v>
      </c>
      <c r="AA510">
        <v>24.299999982118599</v>
      </c>
      <c r="AB510">
        <v>99.910437206034004</v>
      </c>
      <c r="AC510">
        <v>109.179124350167</v>
      </c>
      <c r="AD510">
        <v>100.330247311124</v>
      </c>
      <c r="AE510">
        <v>0</v>
      </c>
      <c r="AF510" s="2">
        <v>1</v>
      </c>
      <c r="AG510" s="2">
        <v>0</v>
      </c>
      <c r="AH510" t="s">
        <v>905</v>
      </c>
      <c r="AI510">
        <v>4062</v>
      </c>
      <c r="AJ510">
        <v>451594</v>
      </c>
    </row>
    <row r="511" spans="1:36" x14ac:dyDescent="0.45">
      <c r="A511" t="s">
        <v>906</v>
      </c>
      <c r="B511" t="s">
        <v>27</v>
      </c>
      <c r="C511">
        <v>1444</v>
      </c>
      <c r="D511">
        <v>4989</v>
      </c>
      <c r="E511">
        <v>5897</v>
      </c>
      <c r="F511">
        <v>1508</v>
      </c>
      <c r="G511">
        <v>105</v>
      </c>
      <c r="H511">
        <v>712</v>
      </c>
      <c r="I511">
        <v>132</v>
      </c>
      <c r="J511">
        <v>0.30226498200000002</v>
      </c>
      <c r="K511">
        <v>0.121587247</v>
      </c>
      <c r="L511">
        <v>8.9197896999999998E-2</v>
      </c>
      <c r="M511">
        <v>0.39238959600000001</v>
      </c>
      <c r="N511">
        <v>0.46121467199999999</v>
      </c>
      <c r="O511">
        <v>0.853604268</v>
      </c>
      <c r="P511">
        <v>0.393101400450108</v>
      </c>
      <c r="Q511">
        <v>186.09437181633001</v>
      </c>
      <c r="R511">
        <v>-23</v>
      </c>
      <c r="S511">
        <v>34.922821190705797</v>
      </c>
      <c r="T511">
        <f t="shared" si="7"/>
        <v>3.9179342333063287</v>
      </c>
      <c r="U511">
        <v>122.494141592163</v>
      </c>
      <c r="X511">
        <v>-1.61651488777715</v>
      </c>
      <c r="Y511">
        <v>-18.937897250056199</v>
      </c>
      <c r="Z511">
        <v>-1.61651488777715</v>
      </c>
      <c r="AB511">
        <v>103.315666627841</v>
      </c>
      <c r="AC511">
        <v>111.721195213687</v>
      </c>
      <c r="AD511">
        <v>111.116035095104</v>
      </c>
      <c r="AE511">
        <v>0</v>
      </c>
      <c r="AF511" s="2">
        <v>1</v>
      </c>
      <c r="AG511" s="2">
        <v>0</v>
      </c>
      <c r="AH511" t="s">
        <v>906</v>
      </c>
      <c r="AI511">
        <v>1004947</v>
      </c>
      <c r="AJ511">
        <v>115049</v>
      </c>
    </row>
    <row r="512" spans="1:36" x14ac:dyDescent="0.45">
      <c r="A512" t="s">
        <v>907</v>
      </c>
      <c r="B512" t="s">
        <v>27</v>
      </c>
      <c r="C512">
        <v>1630</v>
      </c>
      <c r="D512">
        <v>5439</v>
      </c>
      <c r="E512">
        <v>5895</v>
      </c>
      <c r="F512">
        <v>1583</v>
      </c>
      <c r="G512">
        <v>134</v>
      </c>
      <c r="H512">
        <v>774</v>
      </c>
      <c r="I512">
        <v>59</v>
      </c>
      <c r="J512">
        <v>0.291046148</v>
      </c>
      <c r="K512">
        <v>4.9363866999999999E-2</v>
      </c>
      <c r="L512">
        <v>9.8388463999999995E-2</v>
      </c>
      <c r="M512">
        <v>0.33174305599999998</v>
      </c>
      <c r="N512">
        <v>0.42250413599999997</v>
      </c>
      <c r="O512">
        <v>0.75424719200000001</v>
      </c>
      <c r="P512">
        <v>0.33114995741443198</v>
      </c>
      <c r="Q512">
        <v>-10.251243172816601</v>
      </c>
      <c r="R512">
        <v>-34.846817210316601</v>
      </c>
      <c r="S512">
        <v>15.6481835247942</v>
      </c>
      <c r="T512">
        <f t="shared" si="7"/>
        <v>1.5552182398875218</v>
      </c>
      <c r="U512">
        <v>99.166853393370303</v>
      </c>
      <c r="V512">
        <v>6.2797108702361504</v>
      </c>
      <c r="W512">
        <v>4.7811471286204696</v>
      </c>
      <c r="X512">
        <v>-2.7792579009837901</v>
      </c>
      <c r="Y512">
        <v>-27.9636278152465</v>
      </c>
      <c r="Z512">
        <v>1.1207420155697001</v>
      </c>
      <c r="AA512">
        <v>-1.79999997466802</v>
      </c>
      <c r="AB512">
        <v>109.006787237542</v>
      </c>
      <c r="AC512">
        <v>98.231852934575201</v>
      </c>
      <c r="AD512">
        <v>101.869337638489</v>
      </c>
      <c r="AE512">
        <v>0</v>
      </c>
      <c r="AF512" s="2">
        <v>1</v>
      </c>
      <c r="AG512" s="2">
        <v>0</v>
      </c>
      <c r="AH512" t="s">
        <v>907</v>
      </c>
      <c r="AI512">
        <v>175</v>
      </c>
      <c r="AJ512">
        <v>110427</v>
      </c>
    </row>
    <row r="513" spans="1:36" x14ac:dyDescent="0.45">
      <c r="A513" t="s">
        <v>909</v>
      </c>
      <c r="B513" t="s">
        <v>27</v>
      </c>
      <c r="C513">
        <v>1503</v>
      </c>
      <c r="D513">
        <v>5244</v>
      </c>
      <c r="E513">
        <v>5893</v>
      </c>
      <c r="F513">
        <v>1407</v>
      </c>
      <c r="G513">
        <v>93</v>
      </c>
      <c r="H513">
        <v>547</v>
      </c>
      <c r="I513">
        <v>19</v>
      </c>
      <c r="J513">
        <v>0.26830663599999999</v>
      </c>
      <c r="K513">
        <v>7.6531478E-2</v>
      </c>
      <c r="L513">
        <v>8.0095026999999999E-2</v>
      </c>
      <c r="M513">
        <v>0.32957697600000002</v>
      </c>
      <c r="N513">
        <v>0.37833714699999998</v>
      </c>
      <c r="O513">
        <v>0.70791412300000001</v>
      </c>
      <c r="P513">
        <v>0.32085639664994697</v>
      </c>
      <c r="Q513">
        <v>-25.154806742388399</v>
      </c>
      <c r="R513">
        <v>57</v>
      </c>
      <c r="S513">
        <v>31.128236990255399</v>
      </c>
      <c r="T513">
        <f t="shared" si="7"/>
        <v>3.3551393163149532</v>
      </c>
      <c r="U513">
        <v>96.467473644160194</v>
      </c>
      <c r="X513">
        <v>2.4518762338557201</v>
      </c>
      <c r="Y513">
        <v>141.586622275412</v>
      </c>
      <c r="Z513">
        <v>2.4518762338557201</v>
      </c>
      <c r="AB513">
        <v>100.27619353015101</v>
      </c>
      <c r="AC513">
        <v>98.070634314341504</v>
      </c>
      <c r="AD513">
        <v>91.199297922418594</v>
      </c>
      <c r="AE513">
        <v>0</v>
      </c>
      <c r="AF513" s="2">
        <v>1</v>
      </c>
      <c r="AG513" s="2">
        <v>0</v>
      </c>
      <c r="AH513" t="s">
        <v>909</v>
      </c>
      <c r="AI513">
        <v>1007705</v>
      </c>
      <c r="AJ513">
        <v>117867</v>
      </c>
    </row>
    <row r="514" spans="1:36" x14ac:dyDescent="0.45">
      <c r="A514" t="s">
        <v>910</v>
      </c>
      <c r="B514" t="s">
        <v>27</v>
      </c>
      <c r="C514">
        <v>1539</v>
      </c>
      <c r="D514">
        <v>5494</v>
      </c>
      <c r="E514">
        <v>5887</v>
      </c>
      <c r="F514">
        <v>1432</v>
      </c>
      <c r="G514">
        <v>53</v>
      </c>
      <c r="H514">
        <v>484</v>
      </c>
      <c r="I514">
        <v>112</v>
      </c>
      <c r="J514">
        <v>0.26064797899999997</v>
      </c>
      <c r="K514">
        <v>4.4844571999999999E-2</v>
      </c>
      <c r="L514">
        <v>0.10548666499999999</v>
      </c>
      <c r="M514">
        <v>0.29532163700000003</v>
      </c>
      <c r="N514">
        <v>0.341645431</v>
      </c>
      <c r="O514">
        <v>0.63696706800000003</v>
      </c>
      <c r="P514">
        <v>0.28537549290748598</v>
      </c>
      <c r="Q514">
        <v>-167.93554841795199</v>
      </c>
      <c r="R514">
        <v>-68</v>
      </c>
      <c r="S514">
        <v>2.2403672614066399</v>
      </c>
      <c r="T514">
        <f t="shared" si="7"/>
        <v>0.23582813277964629</v>
      </c>
      <c r="U514">
        <v>74.867926591379799</v>
      </c>
      <c r="V514">
        <v>-9.7552302554249692</v>
      </c>
      <c r="W514">
        <v>3.24805082849144</v>
      </c>
      <c r="X514">
        <v>-8.5373237729654594</v>
      </c>
      <c r="Y514">
        <v>3.92025423049926</v>
      </c>
      <c r="Z514">
        <v>-8.5373237729654594</v>
      </c>
      <c r="AB514">
        <v>99.726195293384606</v>
      </c>
      <c r="AC514">
        <v>90.113848771161202</v>
      </c>
      <c r="AD514">
        <v>88.429322963722996</v>
      </c>
      <c r="AE514">
        <v>0</v>
      </c>
      <c r="AF514" s="2">
        <v>1</v>
      </c>
      <c r="AG514" s="2">
        <v>0</v>
      </c>
      <c r="AH514" t="s">
        <v>910</v>
      </c>
      <c r="AI514">
        <v>1010673</v>
      </c>
      <c r="AJ514">
        <v>120907</v>
      </c>
    </row>
    <row r="515" spans="1:36" x14ac:dyDescent="0.45">
      <c r="A515" t="s">
        <v>911</v>
      </c>
      <c r="B515" t="s">
        <v>27</v>
      </c>
      <c r="C515">
        <v>1447</v>
      </c>
      <c r="D515">
        <v>5410</v>
      </c>
      <c r="E515">
        <v>5879</v>
      </c>
      <c r="F515">
        <v>1516</v>
      </c>
      <c r="G515">
        <v>42</v>
      </c>
      <c r="H515">
        <v>571</v>
      </c>
      <c r="I515">
        <v>37</v>
      </c>
      <c r="J515">
        <v>0.28022181099999999</v>
      </c>
      <c r="K515">
        <v>4.2524237999999999E-2</v>
      </c>
      <c r="L515">
        <v>7.1270624000000005E-2</v>
      </c>
      <c r="M515">
        <v>0.31708172499999998</v>
      </c>
      <c r="N515">
        <v>0.371719038</v>
      </c>
      <c r="O515">
        <v>0.68880076300000004</v>
      </c>
      <c r="P515">
        <v>0.32231900399084901</v>
      </c>
      <c r="Q515">
        <v>-146.38007742177399</v>
      </c>
      <c r="R515">
        <v>-28</v>
      </c>
      <c r="S515">
        <v>7.8200957734274397</v>
      </c>
      <c r="T515">
        <f t="shared" ref="T515:T578" si="8">(S515/C515)*162</f>
        <v>0.8755048481653388</v>
      </c>
      <c r="U515">
        <v>80.625570520377806</v>
      </c>
      <c r="X515">
        <v>-7.9613293192815</v>
      </c>
      <c r="Y515">
        <v>22.554102413356301</v>
      </c>
      <c r="Z515">
        <v>-7.9613293192815</v>
      </c>
      <c r="AB515">
        <v>96.638585976481806</v>
      </c>
      <c r="AC515">
        <v>88.590328962582603</v>
      </c>
      <c r="AD515">
        <v>92.7595677462933</v>
      </c>
      <c r="AE515">
        <v>0</v>
      </c>
      <c r="AF515" s="2">
        <v>1</v>
      </c>
      <c r="AG515" s="2">
        <v>0</v>
      </c>
      <c r="AH515" t="s">
        <v>911</v>
      </c>
      <c r="AI515">
        <v>1003537</v>
      </c>
      <c r="AJ515">
        <v>113601</v>
      </c>
    </row>
    <row r="516" spans="1:36" x14ac:dyDescent="0.45">
      <c r="A516" t="s">
        <v>912</v>
      </c>
      <c r="B516" t="s">
        <v>27</v>
      </c>
      <c r="C516">
        <v>1441</v>
      </c>
      <c r="D516">
        <v>5428</v>
      </c>
      <c r="E516">
        <v>5868</v>
      </c>
      <c r="F516">
        <v>1486</v>
      </c>
      <c r="G516">
        <v>133</v>
      </c>
      <c r="H516">
        <v>728</v>
      </c>
      <c r="I516">
        <v>14</v>
      </c>
      <c r="J516">
        <v>0.27376565899999999</v>
      </c>
      <c r="K516">
        <v>5.7430129000000003E-2</v>
      </c>
      <c r="L516">
        <v>7.3960463000000004E-2</v>
      </c>
      <c r="M516">
        <v>0.31523042600000001</v>
      </c>
      <c r="N516">
        <v>0.39904200400000001</v>
      </c>
      <c r="O516">
        <v>0.71427242999999996</v>
      </c>
      <c r="P516">
        <v>0.31653803640297301</v>
      </c>
      <c r="Q516">
        <v>-76.407393789314398</v>
      </c>
      <c r="R516">
        <v>33</v>
      </c>
      <c r="S516">
        <v>15.9539769543041</v>
      </c>
      <c r="T516">
        <f t="shared" si="8"/>
        <v>1.7935768678676365</v>
      </c>
      <c r="U516">
        <v>89.132638941367205</v>
      </c>
      <c r="X516">
        <v>-0.62303505757517996</v>
      </c>
      <c r="Y516">
        <v>59.836309283971701</v>
      </c>
      <c r="Z516">
        <v>-0.62303505757517996</v>
      </c>
      <c r="AB516">
        <v>105.284425210658</v>
      </c>
      <c r="AC516">
        <v>95.250632657170399</v>
      </c>
      <c r="AD516">
        <v>99.870846941033903</v>
      </c>
      <c r="AE516">
        <v>0</v>
      </c>
      <c r="AF516" s="2">
        <v>1</v>
      </c>
      <c r="AG516" s="2">
        <v>0</v>
      </c>
      <c r="AH516" t="s">
        <v>912</v>
      </c>
      <c r="AI516">
        <v>1008048</v>
      </c>
      <c r="AJ516">
        <v>118223</v>
      </c>
    </row>
    <row r="517" spans="1:36" x14ac:dyDescent="0.45">
      <c r="A517" t="s">
        <v>913</v>
      </c>
      <c r="B517" t="s">
        <v>27</v>
      </c>
      <c r="C517">
        <v>1458</v>
      </c>
      <c r="D517">
        <v>5373</v>
      </c>
      <c r="E517">
        <v>5861</v>
      </c>
      <c r="F517">
        <v>1542</v>
      </c>
      <c r="G517">
        <v>100</v>
      </c>
      <c r="H517">
        <v>609</v>
      </c>
      <c r="I517">
        <v>40</v>
      </c>
      <c r="J517">
        <v>0.28699050799999998</v>
      </c>
      <c r="K517">
        <v>6.5688448999999996E-2</v>
      </c>
      <c r="L517">
        <v>0.115338679</v>
      </c>
      <c r="M517">
        <v>0.334932328</v>
      </c>
      <c r="N517">
        <v>0.41168806899999999</v>
      </c>
      <c r="O517">
        <v>0.74662039700000005</v>
      </c>
      <c r="P517">
        <v>0.32621439232119198</v>
      </c>
      <c r="Q517">
        <v>20.666692559435202</v>
      </c>
      <c r="R517">
        <v>11.813215181231399</v>
      </c>
      <c r="S517">
        <v>20.6955109749663</v>
      </c>
      <c r="T517">
        <f t="shared" si="8"/>
        <v>2.2995012194407001</v>
      </c>
      <c r="U517">
        <v>103.18808657475</v>
      </c>
      <c r="V517">
        <v>6.5478764474391902</v>
      </c>
      <c r="W517">
        <v>1.15699481955795</v>
      </c>
      <c r="X517">
        <v>-14.578845475451001</v>
      </c>
      <c r="Y517">
        <v>9.5595601052045804</v>
      </c>
      <c r="Z517">
        <v>-7.7340278966585103</v>
      </c>
      <c r="AA517">
        <v>3.5000004768371502</v>
      </c>
      <c r="AB517">
        <v>110.19015333122501</v>
      </c>
      <c r="AC517">
        <v>101.96886386245799</v>
      </c>
      <c r="AD517">
        <v>99.6356095582574</v>
      </c>
      <c r="AE517">
        <v>0</v>
      </c>
      <c r="AF517" s="2">
        <v>1</v>
      </c>
      <c r="AG517" s="2">
        <v>0</v>
      </c>
      <c r="AH517" t="s">
        <v>914</v>
      </c>
      <c r="AI517">
        <v>3312</v>
      </c>
      <c r="AJ517">
        <v>445988</v>
      </c>
    </row>
    <row r="518" spans="1:36" x14ac:dyDescent="0.45">
      <c r="A518" t="s">
        <v>915</v>
      </c>
      <c r="B518" t="s">
        <v>27</v>
      </c>
      <c r="C518">
        <v>1469</v>
      </c>
      <c r="D518">
        <v>5175</v>
      </c>
      <c r="E518">
        <v>5858</v>
      </c>
      <c r="F518">
        <v>1260</v>
      </c>
      <c r="G518">
        <v>164</v>
      </c>
      <c r="H518">
        <v>586</v>
      </c>
      <c r="I518">
        <v>300</v>
      </c>
      <c r="J518">
        <v>0.24347826</v>
      </c>
      <c r="K518">
        <v>0.100546261</v>
      </c>
      <c r="L518">
        <v>0.26647319899999999</v>
      </c>
      <c r="M518">
        <v>0.32115912200000002</v>
      </c>
      <c r="N518">
        <v>0.40154589299999999</v>
      </c>
      <c r="O518">
        <v>0.72270501499999995</v>
      </c>
      <c r="P518">
        <v>0.317706189789282</v>
      </c>
      <c r="Q518">
        <v>-12.716583665840499</v>
      </c>
      <c r="R518">
        <v>3.1332600116729701</v>
      </c>
      <c r="S518">
        <v>24.0771203438638</v>
      </c>
      <c r="T518">
        <f t="shared" si="8"/>
        <v>2.6552031965322911</v>
      </c>
      <c r="U518">
        <v>97.887818773605602</v>
      </c>
      <c r="V518">
        <v>-2.1366775911301299</v>
      </c>
      <c r="W518">
        <v>-3.2338748652331901</v>
      </c>
      <c r="X518">
        <v>39.311779586947502</v>
      </c>
      <c r="Y518">
        <v>15.244035661220501</v>
      </c>
      <c r="Z518">
        <v>18.177413342869801</v>
      </c>
      <c r="AA518">
        <v>16.800000071525499</v>
      </c>
      <c r="AB518">
        <v>92.707977769924099</v>
      </c>
      <c r="AC518">
        <v>97.573490025877504</v>
      </c>
      <c r="AD518">
        <v>96.676812028884399</v>
      </c>
      <c r="AE518">
        <v>0</v>
      </c>
      <c r="AF518" s="2">
        <v>1</v>
      </c>
      <c r="AG518" s="2">
        <v>0</v>
      </c>
      <c r="AH518" t="s">
        <v>915</v>
      </c>
      <c r="AI518">
        <v>5015</v>
      </c>
      <c r="AJ518">
        <v>425834</v>
      </c>
    </row>
    <row r="519" spans="1:36" x14ac:dyDescent="0.45">
      <c r="A519" t="s">
        <v>916</v>
      </c>
      <c r="B519" t="s">
        <v>27</v>
      </c>
      <c r="C519">
        <v>1384</v>
      </c>
      <c r="D519">
        <v>5022</v>
      </c>
      <c r="E519">
        <v>5856</v>
      </c>
      <c r="F519">
        <v>1310</v>
      </c>
      <c r="G519">
        <v>279</v>
      </c>
      <c r="H519">
        <v>816</v>
      </c>
      <c r="I519">
        <v>40</v>
      </c>
      <c r="J519">
        <v>0.26085225000000001</v>
      </c>
      <c r="K519">
        <v>0.12380464400000001</v>
      </c>
      <c r="L519">
        <v>0.208504098</v>
      </c>
      <c r="M519">
        <v>0.35771662900000001</v>
      </c>
      <c r="N519">
        <v>0.48944643500000001</v>
      </c>
      <c r="O519">
        <v>0.84716306399999997</v>
      </c>
      <c r="P519">
        <v>0.36333168367923102</v>
      </c>
      <c r="Q519">
        <v>220.36152910771699</v>
      </c>
      <c r="R519">
        <v>35.3598652780056</v>
      </c>
      <c r="S519">
        <v>46.451942180479797</v>
      </c>
      <c r="T519">
        <f t="shared" si="8"/>
        <v>5.4372938101428661</v>
      </c>
      <c r="U519">
        <v>131.603205863292</v>
      </c>
      <c r="V519">
        <v>25.1300820112228</v>
      </c>
      <c r="W519">
        <v>0.321397450781223</v>
      </c>
      <c r="X519">
        <v>-5.7719069852027998</v>
      </c>
      <c r="Y519">
        <v>40.386156841646802</v>
      </c>
      <c r="Z519">
        <v>-0.64156396524049297</v>
      </c>
      <c r="AA519">
        <v>-4.1000007539987502</v>
      </c>
      <c r="AB519">
        <v>102.86954399600501</v>
      </c>
      <c r="AC519">
        <v>111.731721054733</v>
      </c>
      <c r="AD519">
        <v>118.05092852973701</v>
      </c>
      <c r="AE519">
        <v>0</v>
      </c>
      <c r="AF519" s="2">
        <v>1</v>
      </c>
      <c r="AG519" s="2">
        <v>0</v>
      </c>
      <c r="AH519" t="s">
        <v>916</v>
      </c>
      <c r="AI519">
        <v>5038</v>
      </c>
      <c r="AJ519">
        <v>518626</v>
      </c>
    </row>
    <row r="520" spans="1:36" x14ac:dyDescent="0.45">
      <c r="A520" t="s">
        <v>917</v>
      </c>
      <c r="B520" t="s">
        <v>27</v>
      </c>
      <c r="C520">
        <v>1474</v>
      </c>
      <c r="D520">
        <v>5357</v>
      </c>
      <c r="E520">
        <v>5852</v>
      </c>
      <c r="F520">
        <v>1519</v>
      </c>
      <c r="G520">
        <v>198</v>
      </c>
      <c r="H520">
        <v>768</v>
      </c>
      <c r="I520">
        <v>94</v>
      </c>
      <c r="J520">
        <v>0.28355422800000002</v>
      </c>
      <c r="K520">
        <v>6.1517428999999998E-2</v>
      </c>
      <c r="L520">
        <v>0.15806561799999999</v>
      </c>
      <c r="M520">
        <v>0.33641183499999999</v>
      </c>
      <c r="N520">
        <v>0.462385663</v>
      </c>
      <c r="O520">
        <v>0.79879749799999999</v>
      </c>
      <c r="P520">
        <v>0.34562989493395202</v>
      </c>
      <c r="Q520">
        <v>55.8689936466087</v>
      </c>
      <c r="R520">
        <v>37.943892031908</v>
      </c>
      <c r="S520">
        <v>23.779075943423901</v>
      </c>
      <c r="T520">
        <f t="shared" si="8"/>
        <v>2.6134398255323417</v>
      </c>
      <c r="U520">
        <v>107.29226214543399</v>
      </c>
      <c r="V520">
        <v>5.5026069656014398</v>
      </c>
      <c r="W520">
        <v>-5.1640925417676504</v>
      </c>
      <c r="X520">
        <v>-2.35931407722819</v>
      </c>
      <c r="Y520">
        <v>-3.30096679925918</v>
      </c>
      <c r="Z520">
        <v>-2.45931411597121</v>
      </c>
      <c r="AA520">
        <v>2.8000000268220901</v>
      </c>
      <c r="AB520">
        <v>104.834916125845</v>
      </c>
      <c r="AC520">
        <v>98.791420273542897</v>
      </c>
      <c r="AD520">
        <v>107.360677364075</v>
      </c>
      <c r="AE520">
        <v>0</v>
      </c>
      <c r="AF520" s="2">
        <v>1</v>
      </c>
      <c r="AG520" s="2">
        <v>0</v>
      </c>
      <c r="AH520" t="s">
        <v>917</v>
      </c>
      <c r="AI520">
        <v>856</v>
      </c>
      <c r="AJ520">
        <v>124185</v>
      </c>
    </row>
    <row r="521" spans="1:36" x14ac:dyDescent="0.45">
      <c r="A521" t="s">
        <v>918</v>
      </c>
      <c r="B521" t="s">
        <v>27</v>
      </c>
      <c r="C521">
        <v>1454</v>
      </c>
      <c r="D521">
        <v>5188</v>
      </c>
      <c r="E521">
        <v>5848</v>
      </c>
      <c r="F521">
        <v>1540</v>
      </c>
      <c r="G521">
        <v>215</v>
      </c>
      <c r="H521">
        <v>909</v>
      </c>
      <c r="I521">
        <v>53</v>
      </c>
      <c r="J521">
        <v>0.29683885799999998</v>
      </c>
      <c r="K521">
        <v>8.9261284999999996E-2</v>
      </c>
      <c r="L521">
        <v>0.104822161</v>
      </c>
      <c r="M521">
        <v>0.36556563399999997</v>
      </c>
      <c r="N521">
        <v>0.485736314</v>
      </c>
      <c r="O521">
        <v>0.85130194800000003</v>
      </c>
      <c r="P521">
        <v>0.36585269683333499</v>
      </c>
      <c r="Q521">
        <v>123.857945604672</v>
      </c>
      <c r="R521">
        <v>-9.5697004795074392</v>
      </c>
      <c r="S521">
        <v>21.142911008191401</v>
      </c>
      <c r="T521">
        <f t="shared" si="8"/>
        <v>2.3556750916967037</v>
      </c>
      <c r="U521">
        <v>116.586050368632</v>
      </c>
      <c r="V521">
        <v>14.6327930251136</v>
      </c>
      <c r="W521">
        <v>1.3377217295361901</v>
      </c>
      <c r="X521">
        <v>-2.6574156070564601</v>
      </c>
      <c r="Y521">
        <v>-106.518134985119</v>
      </c>
      <c r="Z521">
        <v>-1.2574155712936701</v>
      </c>
      <c r="AA521">
        <v>-1.9000000208616199</v>
      </c>
      <c r="AB521">
        <v>109.79060227724101</v>
      </c>
      <c r="AC521">
        <v>107.866991670148</v>
      </c>
      <c r="AD521">
        <v>112.491907495616</v>
      </c>
      <c r="AE521">
        <v>0</v>
      </c>
      <c r="AF521" s="2">
        <v>1</v>
      </c>
      <c r="AG521" s="2">
        <v>0</v>
      </c>
      <c r="AH521" t="s">
        <v>918</v>
      </c>
      <c r="AI521">
        <v>634</v>
      </c>
      <c r="AJ521">
        <v>123041</v>
      </c>
    </row>
    <row r="522" spans="1:36" x14ac:dyDescent="0.45">
      <c r="A522" t="s">
        <v>919</v>
      </c>
      <c r="B522" t="s">
        <v>176</v>
      </c>
      <c r="C522">
        <v>1335</v>
      </c>
      <c r="D522">
        <v>5427</v>
      </c>
      <c r="E522">
        <v>5848</v>
      </c>
      <c r="F522">
        <v>1615</v>
      </c>
      <c r="G522">
        <v>79</v>
      </c>
      <c r="H522">
        <v>513</v>
      </c>
      <c r="I522">
        <v>46</v>
      </c>
      <c r="J522">
        <v>0.29758614300000003</v>
      </c>
      <c r="K522">
        <v>5.9507523E-2</v>
      </c>
      <c r="L522">
        <v>4.2236662000000001E-2</v>
      </c>
      <c r="M522">
        <v>0.34411562200000001</v>
      </c>
      <c r="N522">
        <v>0.40832872599999998</v>
      </c>
      <c r="O522">
        <v>0.75244434800000004</v>
      </c>
      <c r="P522">
        <v>0.34703340683406703</v>
      </c>
      <c r="Q522">
        <v>43.142961773770203</v>
      </c>
      <c r="R522">
        <v>7</v>
      </c>
      <c r="S522">
        <v>18.585347729469699</v>
      </c>
      <c r="T522">
        <f t="shared" si="8"/>
        <v>2.255300623351379</v>
      </c>
      <c r="U522">
        <v>105.59821609339799</v>
      </c>
      <c r="X522">
        <v>4.4560409429250196</v>
      </c>
      <c r="Y522">
        <v>-47.481480095535503</v>
      </c>
      <c r="Z522">
        <v>4.4560409429250196</v>
      </c>
      <c r="AB522">
        <v>106.46715001269401</v>
      </c>
      <c r="AC522">
        <v>101.388004807935</v>
      </c>
      <c r="AD522">
        <v>103.05378312041</v>
      </c>
      <c r="AE522">
        <v>0</v>
      </c>
      <c r="AF522" s="2">
        <v>1</v>
      </c>
      <c r="AG522" s="2">
        <v>0</v>
      </c>
      <c r="AH522" t="s">
        <v>919</v>
      </c>
      <c r="AI522">
        <v>1009117</v>
      </c>
      <c r="AJ522">
        <v>119307</v>
      </c>
    </row>
    <row r="523" spans="1:36" x14ac:dyDescent="0.45">
      <c r="A523" t="s">
        <v>210</v>
      </c>
      <c r="B523" t="s">
        <v>27</v>
      </c>
      <c r="C523">
        <v>1463</v>
      </c>
      <c r="D523">
        <v>5101</v>
      </c>
      <c r="E523">
        <v>5846</v>
      </c>
      <c r="F523">
        <v>1325</v>
      </c>
      <c r="G523">
        <v>275</v>
      </c>
      <c r="H523">
        <v>851</v>
      </c>
      <c r="I523">
        <v>21</v>
      </c>
      <c r="J523">
        <v>0.25975298899999999</v>
      </c>
      <c r="K523">
        <v>0.11152925</v>
      </c>
      <c r="L523">
        <v>0.12538487800000001</v>
      </c>
      <c r="M523">
        <v>0.34538909800000001</v>
      </c>
      <c r="N523">
        <v>0.47618114</v>
      </c>
      <c r="O523">
        <v>0.82157023799999995</v>
      </c>
      <c r="P523">
        <v>0.361441972012019</v>
      </c>
      <c r="Q523">
        <v>187.35558655003001</v>
      </c>
      <c r="R523">
        <v>47</v>
      </c>
      <c r="S523">
        <v>36.860815156765298</v>
      </c>
      <c r="T523">
        <f t="shared" si="8"/>
        <v>4.0816487049869981</v>
      </c>
      <c r="U523">
        <v>126.48098310535001</v>
      </c>
      <c r="X523">
        <v>2.7325512105089702</v>
      </c>
      <c r="Y523">
        <v>-12.2308821678161</v>
      </c>
      <c r="Z523">
        <v>2.7325512105089702</v>
      </c>
      <c r="AB523">
        <v>100.27117142910301</v>
      </c>
      <c r="AC523">
        <v>105.066396003965</v>
      </c>
      <c r="AD523">
        <v>120.139189723904</v>
      </c>
      <c r="AE523">
        <v>0</v>
      </c>
      <c r="AF523" s="2">
        <v>1</v>
      </c>
      <c r="AG523" s="2">
        <v>0</v>
      </c>
      <c r="AH523" t="s">
        <v>210</v>
      </c>
      <c r="AI523">
        <v>1008110</v>
      </c>
      <c r="AJ523">
        <v>118287</v>
      </c>
    </row>
    <row r="524" spans="1:36" x14ac:dyDescent="0.45">
      <c r="A524" t="s">
        <v>920</v>
      </c>
      <c r="B524" t="s">
        <v>27</v>
      </c>
      <c r="C524">
        <v>1295</v>
      </c>
      <c r="D524">
        <v>5024</v>
      </c>
      <c r="E524">
        <v>5845</v>
      </c>
      <c r="F524">
        <v>1363</v>
      </c>
      <c r="G524">
        <v>78</v>
      </c>
      <c r="H524">
        <v>539</v>
      </c>
      <c r="I524">
        <v>215</v>
      </c>
      <c r="J524">
        <v>0.27129776999999999</v>
      </c>
      <c r="K524">
        <v>0.119931565</v>
      </c>
      <c r="L524">
        <v>6.2104362000000003E-2</v>
      </c>
      <c r="M524">
        <v>0.36407851299999999</v>
      </c>
      <c r="N524">
        <v>0.39171974500000001</v>
      </c>
      <c r="O524">
        <v>0.755798258</v>
      </c>
      <c r="P524">
        <v>0.35506486458891801</v>
      </c>
      <c r="Q524">
        <v>2.3040581416878299</v>
      </c>
      <c r="R524">
        <v>34</v>
      </c>
      <c r="S524">
        <v>25.824529929658301</v>
      </c>
      <c r="T524">
        <f t="shared" si="8"/>
        <v>3.2305589564514632</v>
      </c>
      <c r="U524">
        <v>99.9685200687086</v>
      </c>
      <c r="X524">
        <v>7.2161844596266702</v>
      </c>
      <c r="Y524">
        <v>52.682435721158903</v>
      </c>
      <c r="Z524">
        <v>7.2161844596266702</v>
      </c>
      <c r="AB524">
        <v>96.158134362290994</v>
      </c>
      <c r="AC524">
        <v>102.86204145208001</v>
      </c>
      <c r="AD524">
        <v>95.761878068974397</v>
      </c>
      <c r="AE524">
        <v>0</v>
      </c>
      <c r="AF524" s="2">
        <v>1</v>
      </c>
      <c r="AG524" s="2">
        <v>0</v>
      </c>
      <c r="AH524" t="s">
        <v>920</v>
      </c>
      <c r="AI524">
        <v>1013783</v>
      </c>
      <c r="AJ524">
        <v>124091</v>
      </c>
    </row>
    <row r="525" spans="1:36" x14ac:dyDescent="0.45">
      <c r="A525" t="s">
        <v>921</v>
      </c>
      <c r="B525" t="s">
        <v>27</v>
      </c>
      <c r="C525">
        <v>1316</v>
      </c>
      <c r="D525">
        <v>5364</v>
      </c>
      <c r="E525">
        <v>5843</v>
      </c>
      <c r="F525">
        <v>1576</v>
      </c>
      <c r="G525">
        <v>26</v>
      </c>
      <c r="H525">
        <v>557</v>
      </c>
      <c r="I525">
        <v>224</v>
      </c>
      <c r="J525">
        <v>0.29381058900000001</v>
      </c>
      <c r="K525">
        <v>6.2467910000000001E-2</v>
      </c>
      <c r="L525">
        <v>5.1084673999999997E-2</v>
      </c>
      <c r="M525">
        <v>0.34110279999999998</v>
      </c>
      <c r="N525">
        <v>0.37994034300000001</v>
      </c>
      <c r="O525">
        <v>0.72104314300000005</v>
      </c>
      <c r="P525">
        <v>0.34430718735044402</v>
      </c>
      <c r="Q525">
        <v>5.86343164760234</v>
      </c>
      <c r="R525">
        <v>-4</v>
      </c>
      <c r="S525">
        <v>15.8144946193501</v>
      </c>
      <c r="T525">
        <f t="shared" si="8"/>
        <v>1.9467690944792677</v>
      </c>
      <c r="U525">
        <v>101.26164056425699</v>
      </c>
      <c r="X525">
        <v>-4.8533076420426299E-2</v>
      </c>
      <c r="Y525">
        <v>-58.892261981964097</v>
      </c>
      <c r="Z525">
        <v>-4.8533076420426299E-2</v>
      </c>
      <c r="AB525">
        <v>104.28474651821899</v>
      </c>
      <c r="AC525">
        <v>99.141416650499806</v>
      </c>
      <c r="AD525">
        <v>103.307889187443</v>
      </c>
      <c r="AE525">
        <v>0</v>
      </c>
      <c r="AF525" s="2">
        <v>1</v>
      </c>
      <c r="AG525" s="2">
        <v>0</v>
      </c>
      <c r="AH525" t="s">
        <v>921</v>
      </c>
      <c r="AI525">
        <v>1002579</v>
      </c>
      <c r="AJ525">
        <v>112636</v>
      </c>
    </row>
    <row r="526" spans="1:36" x14ac:dyDescent="0.45">
      <c r="A526" t="s">
        <v>922</v>
      </c>
      <c r="B526" t="s">
        <v>27</v>
      </c>
      <c r="C526">
        <v>1406</v>
      </c>
      <c r="D526">
        <v>5011</v>
      </c>
      <c r="E526">
        <v>5842</v>
      </c>
      <c r="F526">
        <v>1366</v>
      </c>
      <c r="G526">
        <v>262</v>
      </c>
      <c r="H526">
        <v>925</v>
      </c>
      <c r="I526">
        <v>37</v>
      </c>
      <c r="J526">
        <v>0.272600279</v>
      </c>
      <c r="K526">
        <v>0.131461828</v>
      </c>
      <c r="L526">
        <v>0.233139335</v>
      </c>
      <c r="M526">
        <v>0.368321917</v>
      </c>
      <c r="N526">
        <v>0.49590899999999999</v>
      </c>
      <c r="O526">
        <v>0.86423091699999999</v>
      </c>
      <c r="P526">
        <v>0.37856296673558498</v>
      </c>
      <c r="Q526">
        <v>229.26904385976201</v>
      </c>
      <c r="R526">
        <v>-121</v>
      </c>
      <c r="S526">
        <v>22.5963932703993</v>
      </c>
      <c r="T526">
        <f t="shared" si="8"/>
        <v>2.603567361169763</v>
      </c>
      <c r="U526">
        <v>132.88781898716601</v>
      </c>
      <c r="V526">
        <v>19.242457648739201</v>
      </c>
      <c r="W526">
        <v>-4.33506189220713</v>
      </c>
      <c r="X526">
        <v>-6.2388699357106798</v>
      </c>
      <c r="Y526">
        <v>-202.75938169658099</v>
      </c>
      <c r="Z526">
        <v>-6.2388699357106798</v>
      </c>
      <c r="AB526">
        <v>103.177482806321</v>
      </c>
      <c r="AC526">
        <v>110.557991030924</v>
      </c>
      <c r="AD526">
        <v>121.858713022402</v>
      </c>
      <c r="AE526">
        <v>0</v>
      </c>
      <c r="AF526" s="2">
        <v>1</v>
      </c>
      <c r="AG526" s="2">
        <v>0</v>
      </c>
      <c r="AH526" t="s">
        <v>922</v>
      </c>
      <c r="AI526">
        <v>1012829</v>
      </c>
      <c r="AJ526">
        <v>123096</v>
      </c>
    </row>
    <row r="527" spans="1:36" x14ac:dyDescent="0.45">
      <c r="A527" t="s">
        <v>923</v>
      </c>
      <c r="B527" t="s">
        <v>130</v>
      </c>
      <c r="C527">
        <v>1546</v>
      </c>
      <c r="D527">
        <v>5099</v>
      </c>
      <c r="E527">
        <v>5839</v>
      </c>
      <c r="F527">
        <v>1307</v>
      </c>
      <c r="G527">
        <v>193</v>
      </c>
      <c r="H527">
        <v>757</v>
      </c>
      <c r="I527">
        <v>25</v>
      </c>
      <c r="J527">
        <v>0.25632476900000001</v>
      </c>
      <c r="K527">
        <v>0.105154992</v>
      </c>
      <c r="L527">
        <v>0.208254838</v>
      </c>
      <c r="M527">
        <v>0.34072545900000001</v>
      </c>
      <c r="N527">
        <v>0.43537948599999998</v>
      </c>
      <c r="O527">
        <v>0.77610494500000005</v>
      </c>
      <c r="P527">
        <v>0.336894914243899</v>
      </c>
      <c r="Q527">
        <v>-4.7467050425009099</v>
      </c>
      <c r="R527">
        <v>-56.469999194145203</v>
      </c>
      <c r="S527">
        <v>21.1641733328794</v>
      </c>
      <c r="T527">
        <f t="shared" si="8"/>
        <v>2.2177206209097431</v>
      </c>
      <c r="U527">
        <v>99.451545068137804</v>
      </c>
      <c r="V527">
        <v>-1.7921070254087601</v>
      </c>
      <c r="W527">
        <v>-2.75631736821469</v>
      </c>
      <c r="X527">
        <v>-22.799726050739899</v>
      </c>
      <c r="Y527">
        <v>43.782055620104003</v>
      </c>
      <c r="Z527">
        <v>-4.5997258242423396</v>
      </c>
      <c r="AA527">
        <v>-20.600000157952302</v>
      </c>
      <c r="AB527">
        <v>95.091021540141298</v>
      </c>
      <c r="AC527">
        <v>101.013048396421</v>
      </c>
      <c r="AD527">
        <v>101.405196154408</v>
      </c>
      <c r="AE527">
        <v>0</v>
      </c>
      <c r="AF527" s="2">
        <v>1</v>
      </c>
      <c r="AG527" s="2">
        <v>0</v>
      </c>
      <c r="AH527" t="s">
        <v>923</v>
      </c>
      <c r="AI527">
        <v>217</v>
      </c>
      <c r="AJ527">
        <v>123660</v>
      </c>
    </row>
    <row r="528" spans="1:36" x14ac:dyDescent="0.45">
      <c r="A528" t="s">
        <v>924</v>
      </c>
      <c r="B528" t="s">
        <v>27</v>
      </c>
      <c r="C528">
        <v>1555</v>
      </c>
      <c r="D528">
        <v>5248</v>
      </c>
      <c r="E528">
        <v>5832</v>
      </c>
      <c r="F528">
        <v>1349</v>
      </c>
      <c r="G528">
        <v>56</v>
      </c>
      <c r="H528">
        <v>458</v>
      </c>
      <c r="I528">
        <v>168</v>
      </c>
      <c r="J528">
        <v>0.25705030400000001</v>
      </c>
      <c r="K528">
        <v>8.0761316E-2</v>
      </c>
      <c r="L528">
        <v>0.105624142</v>
      </c>
      <c r="M528">
        <v>0.31692947399999999</v>
      </c>
      <c r="N528">
        <v>0.34146341400000002</v>
      </c>
      <c r="O528">
        <v>0.65839288799999995</v>
      </c>
      <c r="P528">
        <v>0.30004158297163402</v>
      </c>
      <c r="Q528">
        <v>-109.35044445998901</v>
      </c>
      <c r="R528">
        <v>-6</v>
      </c>
      <c r="S528">
        <v>6.5834867684787604</v>
      </c>
      <c r="T528">
        <f t="shared" si="8"/>
        <v>0.68586807491547219</v>
      </c>
      <c r="U528">
        <v>84.322522741445297</v>
      </c>
      <c r="V528">
        <v>-6.5776125373958996</v>
      </c>
      <c r="W528">
        <v>3.48110106931775</v>
      </c>
      <c r="X528">
        <v>2.9261789305019099</v>
      </c>
      <c r="Y528">
        <v>-20.049496680498098</v>
      </c>
      <c r="Z528">
        <v>2.9261789305019099</v>
      </c>
      <c r="AB528">
        <v>97.882693668403505</v>
      </c>
      <c r="AC528">
        <v>96.779401356370201</v>
      </c>
      <c r="AD528">
        <v>87.262718849099002</v>
      </c>
      <c r="AE528">
        <v>0</v>
      </c>
      <c r="AF528" s="2">
        <v>1</v>
      </c>
      <c r="AG528" s="2">
        <v>0</v>
      </c>
      <c r="AH528" t="s">
        <v>924</v>
      </c>
      <c r="AI528">
        <v>1008068</v>
      </c>
      <c r="AJ528">
        <v>118246</v>
      </c>
    </row>
    <row r="529" spans="1:36" x14ac:dyDescent="0.45">
      <c r="A529" t="s">
        <v>925</v>
      </c>
      <c r="B529" t="s">
        <v>27</v>
      </c>
      <c r="C529">
        <v>1465</v>
      </c>
      <c r="D529">
        <v>5186</v>
      </c>
      <c r="E529">
        <v>5832</v>
      </c>
      <c r="F529">
        <v>1302</v>
      </c>
      <c r="G529">
        <v>155</v>
      </c>
      <c r="H529">
        <v>722</v>
      </c>
      <c r="I529">
        <v>37</v>
      </c>
      <c r="J529">
        <v>0.25106054700000002</v>
      </c>
      <c r="K529">
        <v>9.0534979000000002E-2</v>
      </c>
      <c r="L529">
        <v>0.18124142600000001</v>
      </c>
      <c r="M529">
        <v>0.32213608900000001</v>
      </c>
      <c r="N529">
        <v>0.40300809799999998</v>
      </c>
      <c r="O529">
        <v>0.72514418700000005</v>
      </c>
      <c r="P529">
        <v>0.32722697162280101</v>
      </c>
      <c r="Q529">
        <v>34.8999384115331</v>
      </c>
      <c r="R529">
        <v>-6</v>
      </c>
      <c r="S529">
        <v>26.4880269172289</v>
      </c>
      <c r="T529">
        <f t="shared" si="8"/>
        <v>2.9290514406765062</v>
      </c>
      <c r="U529">
        <v>105.39876711667</v>
      </c>
      <c r="V529">
        <v>-0.44087412953376698</v>
      </c>
      <c r="W529">
        <v>-2.44569077706669</v>
      </c>
      <c r="X529">
        <v>-3.4658858689945098</v>
      </c>
      <c r="Y529">
        <v>20.137861847877499</v>
      </c>
      <c r="Z529">
        <v>-3.4658858689945098</v>
      </c>
      <c r="AB529">
        <v>96.011798424658593</v>
      </c>
      <c r="AC529">
        <v>97.700867141455305</v>
      </c>
      <c r="AD529">
        <v>104.641425125792</v>
      </c>
      <c r="AE529">
        <v>0</v>
      </c>
      <c r="AF529" s="2">
        <v>1</v>
      </c>
      <c r="AG529" s="2">
        <v>0</v>
      </c>
      <c r="AH529" t="s">
        <v>925</v>
      </c>
      <c r="AI529">
        <v>1010638</v>
      </c>
      <c r="AJ529">
        <v>120874</v>
      </c>
    </row>
    <row r="530" spans="1:36" x14ac:dyDescent="0.45">
      <c r="A530" t="s">
        <v>926</v>
      </c>
      <c r="B530" t="s">
        <v>27</v>
      </c>
      <c r="C530">
        <v>1637</v>
      </c>
      <c r="D530">
        <v>5350</v>
      </c>
      <c r="E530">
        <v>5827</v>
      </c>
      <c r="F530">
        <v>1320</v>
      </c>
      <c r="G530">
        <v>24</v>
      </c>
      <c r="H530">
        <v>567</v>
      </c>
      <c r="I530">
        <v>31</v>
      </c>
      <c r="J530">
        <v>0.24672897099999999</v>
      </c>
      <c r="K530">
        <v>6.4698815000000007E-2</v>
      </c>
      <c r="L530">
        <v>8.2375149999999994E-2</v>
      </c>
      <c r="M530">
        <v>0.29852045199999999</v>
      </c>
      <c r="N530">
        <v>0.320373831</v>
      </c>
      <c r="O530">
        <v>0.61889428300000005</v>
      </c>
      <c r="P530">
        <v>0.290567963511348</v>
      </c>
      <c r="Q530">
        <v>-263.658354458894</v>
      </c>
      <c r="R530">
        <v>20</v>
      </c>
      <c r="S530">
        <v>5.2873285119536897</v>
      </c>
      <c r="T530">
        <f t="shared" si="8"/>
        <v>0.52324203966798888</v>
      </c>
      <c r="U530">
        <v>65.876207525297602</v>
      </c>
      <c r="X530">
        <v>-0.56547181133646496</v>
      </c>
      <c r="Y530">
        <v>116.277777515351</v>
      </c>
      <c r="Z530">
        <v>-0.56547181133646496</v>
      </c>
      <c r="AB530">
        <v>86.810946862555198</v>
      </c>
      <c r="AC530">
        <v>86.868379548261004</v>
      </c>
      <c r="AD530">
        <v>79.2808744413786</v>
      </c>
      <c r="AE530">
        <v>0</v>
      </c>
      <c r="AF530" s="2">
        <v>1</v>
      </c>
      <c r="AG530" s="2">
        <v>0</v>
      </c>
      <c r="AH530" t="s">
        <v>926</v>
      </c>
      <c r="AI530">
        <v>1003596</v>
      </c>
      <c r="AJ530">
        <v>113664</v>
      </c>
    </row>
    <row r="531" spans="1:36" x14ac:dyDescent="0.45">
      <c r="A531" t="s">
        <v>927</v>
      </c>
      <c r="B531" t="s">
        <v>27</v>
      </c>
      <c r="C531">
        <v>1415</v>
      </c>
      <c r="D531">
        <v>4879</v>
      </c>
      <c r="E531">
        <v>5826</v>
      </c>
      <c r="F531">
        <v>1323</v>
      </c>
      <c r="G531">
        <v>79</v>
      </c>
      <c r="H531">
        <v>616</v>
      </c>
      <c r="I531">
        <v>32</v>
      </c>
      <c r="J531">
        <v>0.27116212299999998</v>
      </c>
      <c r="K531">
        <v>0.14606934399999999</v>
      </c>
      <c r="L531">
        <v>8.4963953999999994E-2</v>
      </c>
      <c r="M531">
        <v>0.38392238299999998</v>
      </c>
      <c r="N531">
        <v>0.39024390199999998</v>
      </c>
      <c r="O531">
        <v>0.77416628499999995</v>
      </c>
      <c r="P531">
        <v>0.36923846787284498</v>
      </c>
      <c r="Q531">
        <v>142.072604005903</v>
      </c>
      <c r="R531">
        <v>36</v>
      </c>
      <c r="S531">
        <v>30.8699382212166</v>
      </c>
      <c r="T531">
        <f t="shared" si="8"/>
        <v>3.5342261426410526</v>
      </c>
      <c r="U531">
        <v>120.460074252184</v>
      </c>
      <c r="X531">
        <v>0.83658231631852598</v>
      </c>
      <c r="Y531">
        <v>-23.629628743976301</v>
      </c>
      <c r="Z531">
        <v>0.83658231631852598</v>
      </c>
      <c r="AB531">
        <v>100.583928171748</v>
      </c>
      <c r="AC531">
        <v>113.71348966177</v>
      </c>
      <c r="AD531">
        <v>102.20608071221</v>
      </c>
      <c r="AE531">
        <v>0</v>
      </c>
      <c r="AF531" s="2">
        <v>1</v>
      </c>
      <c r="AG531" s="2">
        <v>0</v>
      </c>
      <c r="AH531" t="s">
        <v>927</v>
      </c>
      <c r="AI531">
        <v>1004150</v>
      </c>
      <c r="AJ531">
        <v>114235</v>
      </c>
    </row>
    <row r="532" spans="1:36" x14ac:dyDescent="0.45">
      <c r="A532" t="s">
        <v>928</v>
      </c>
      <c r="B532" t="s">
        <v>27</v>
      </c>
      <c r="C532">
        <v>1280</v>
      </c>
      <c r="D532">
        <v>5371</v>
      </c>
      <c r="E532">
        <v>5821</v>
      </c>
      <c r="F532">
        <v>1467</v>
      </c>
      <c r="G532">
        <v>68</v>
      </c>
      <c r="H532">
        <v>601</v>
      </c>
      <c r="I532">
        <v>113</v>
      </c>
      <c r="J532">
        <v>0.27313349399999998</v>
      </c>
      <c r="K532">
        <v>7.1808967000000001E-2</v>
      </c>
      <c r="L532">
        <v>9.3970107999999997E-2</v>
      </c>
      <c r="M532">
        <v>0.329324858</v>
      </c>
      <c r="N532">
        <v>0.402718301</v>
      </c>
      <c r="O532">
        <v>0.73204315900000005</v>
      </c>
      <c r="P532">
        <v>0.34065919738724298</v>
      </c>
      <c r="Q532">
        <v>114.475497583436</v>
      </c>
      <c r="R532">
        <v>16</v>
      </c>
      <c r="S532">
        <v>24.096914409422499</v>
      </c>
      <c r="T532">
        <f t="shared" si="8"/>
        <v>3.0497657299425351</v>
      </c>
      <c r="U532">
        <v>112.70066246802899</v>
      </c>
      <c r="X532">
        <v>-15.797610584646399</v>
      </c>
      <c r="Y532">
        <v>-57.039974316954599</v>
      </c>
      <c r="Z532">
        <v>-15.797610584646399</v>
      </c>
      <c r="AB532">
        <v>104.83773956981599</v>
      </c>
      <c r="AC532">
        <v>105.404990500626</v>
      </c>
      <c r="AD532">
        <v>113.155016031854</v>
      </c>
      <c r="AE532">
        <v>0</v>
      </c>
      <c r="AF532" s="2">
        <v>1</v>
      </c>
      <c r="AG532" s="2">
        <v>0</v>
      </c>
      <c r="AH532" t="s">
        <v>928</v>
      </c>
      <c r="AI532">
        <v>1014217</v>
      </c>
      <c r="AJ532">
        <v>124531</v>
      </c>
    </row>
    <row r="533" spans="1:36" x14ac:dyDescent="0.45">
      <c r="A533" t="s">
        <v>929</v>
      </c>
      <c r="B533" t="s">
        <v>27</v>
      </c>
      <c r="C533">
        <v>1402</v>
      </c>
      <c r="D533">
        <v>4960</v>
      </c>
      <c r="E533">
        <v>5818</v>
      </c>
      <c r="F533">
        <v>1401</v>
      </c>
      <c r="G533">
        <v>38</v>
      </c>
      <c r="H533">
        <v>561</v>
      </c>
      <c r="I533">
        <v>140</v>
      </c>
      <c r="J533">
        <v>0.28245967700000002</v>
      </c>
      <c r="K533">
        <v>0.10656583</v>
      </c>
      <c r="L533">
        <v>6.2838568999999997E-2</v>
      </c>
      <c r="M533">
        <v>0.37275290799999999</v>
      </c>
      <c r="N533">
        <v>0.38548387000000001</v>
      </c>
      <c r="O533">
        <v>0.758236778</v>
      </c>
      <c r="P533">
        <v>0.37024999633405098</v>
      </c>
      <c r="Q533">
        <v>167.72482852982799</v>
      </c>
      <c r="R533">
        <v>-4</v>
      </c>
      <c r="S533">
        <v>30.526644631238799</v>
      </c>
      <c r="T533">
        <f t="shared" si="8"/>
        <v>3.5273298361345828</v>
      </c>
      <c r="U533">
        <v>125.437623665369</v>
      </c>
      <c r="X533">
        <v>-17.362938934937102</v>
      </c>
      <c r="Y533">
        <v>-70.716049671173096</v>
      </c>
      <c r="Z533">
        <v>-17.362938934937102</v>
      </c>
      <c r="AB533">
        <v>108.408221163429</v>
      </c>
      <c r="AC533">
        <v>114.09063680035899</v>
      </c>
      <c r="AD533">
        <v>112.93638178921201</v>
      </c>
      <c r="AE533">
        <v>0</v>
      </c>
      <c r="AF533" s="2">
        <v>1</v>
      </c>
      <c r="AG533" s="2">
        <v>0</v>
      </c>
      <c r="AH533" t="s">
        <v>929</v>
      </c>
      <c r="AI533">
        <v>1013085</v>
      </c>
      <c r="AJ533">
        <v>123363</v>
      </c>
    </row>
    <row r="534" spans="1:36" x14ac:dyDescent="0.45">
      <c r="A534" t="s">
        <v>930</v>
      </c>
      <c r="B534" t="s">
        <v>27</v>
      </c>
      <c r="C534">
        <v>1522</v>
      </c>
      <c r="D534">
        <v>5099</v>
      </c>
      <c r="E534">
        <v>5816</v>
      </c>
      <c r="F534">
        <v>1309</v>
      </c>
      <c r="G534">
        <v>7</v>
      </c>
      <c r="H534">
        <v>476</v>
      </c>
      <c r="I534">
        <v>43</v>
      </c>
      <c r="J534">
        <v>0.256717003</v>
      </c>
      <c r="K534">
        <v>7.9951856000000002E-2</v>
      </c>
      <c r="L534">
        <v>6.1382393E-2</v>
      </c>
      <c r="M534">
        <v>0.32285152700000003</v>
      </c>
      <c r="N534">
        <v>0.31261031500000003</v>
      </c>
      <c r="O534">
        <v>0.635461842</v>
      </c>
      <c r="P534">
        <v>0.30628445309486801</v>
      </c>
      <c r="Q534">
        <v>-251.588854321962</v>
      </c>
      <c r="R534">
        <v>-30</v>
      </c>
      <c r="S534">
        <v>0.86662943885168098</v>
      </c>
      <c r="T534">
        <f t="shared" si="8"/>
        <v>9.2243080876460132E-2</v>
      </c>
      <c r="U534">
        <v>68.097396635270002</v>
      </c>
      <c r="X534">
        <v>-14.6730039031244</v>
      </c>
      <c r="Y534">
        <v>60.740741163492203</v>
      </c>
      <c r="Z534">
        <v>-14.6730039031244</v>
      </c>
      <c r="AB534">
        <v>88.808163051989894</v>
      </c>
      <c r="AC534">
        <v>90.557139705829002</v>
      </c>
      <c r="AD534">
        <v>78.194168432543705</v>
      </c>
      <c r="AE534">
        <v>0</v>
      </c>
      <c r="AF534" s="2">
        <v>1</v>
      </c>
      <c r="AG534" s="2">
        <v>0</v>
      </c>
      <c r="AH534" t="s">
        <v>930</v>
      </c>
      <c r="AI534">
        <v>1004627</v>
      </c>
      <c r="AJ534">
        <v>114710</v>
      </c>
    </row>
    <row r="535" spans="1:36" x14ac:dyDescent="0.45">
      <c r="A535" t="s">
        <v>931</v>
      </c>
      <c r="B535" t="s">
        <v>27</v>
      </c>
      <c r="C535">
        <v>1510</v>
      </c>
      <c r="D535">
        <v>5337</v>
      </c>
      <c r="E535">
        <v>5816</v>
      </c>
      <c r="F535">
        <v>1270</v>
      </c>
      <c r="G535">
        <v>97</v>
      </c>
      <c r="H535">
        <v>640</v>
      </c>
      <c r="I535">
        <v>64</v>
      </c>
      <c r="J535">
        <v>0.23796140099999999</v>
      </c>
      <c r="K535">
        <v>6.0350755999999998E-2</v>
      </c>
      <c r="L535">
        <v>7.9951856000000002E-2</v>
      </c>
      <c r="M535">
        <v>0.29047452800000001</v>
      </c>
      <c r="N535">
        <v>0.352257822</v>
      </c>
      <c r="O535">
        <v>0.64273234999999995</v>
      </c>
      <c r="P535">
        <v>0.30238863578311898</v>
      </c>
      <c r="Q535">
        <v>-146.67194122662801</v>
      </c>
      <c r="R535">
        <v>79</v>
      </c>
      <c r="S535">
        <v>21.766130160365702</v>
      </c>
      <c r="T535">
        <f t="shared" si="8"/>
        <v>2.335174229125327</v>
      </c>
      <c r="U535">
        <v>78.9640566171947</v>
      </c>
      <c r="X535">
        <v>9.0949955501127899</v>
      </c>
      <c r="Y535">
        <v>168.790125012397</v>
      </c>
      <c r="Z535">
        <v>9.0949955501127899</v>
      </c>
      <c r="AB535">
        <v>88.660288842416605</v>
      </c>
      <c r="AC535">
        <v>85.707696798628405</v>
      </c>
      <c r="AD535">
        <v>91.913279957462805</v>
      </c>
      <c r="AE535">
        <v>0</v>
      </c>
      <c r="AF535" s="2">
        <v>1</v>
      </c>
      <c r="AG535" s="2">
        <v>0</v>
      </c>
      <c r="AH535" t="s">
        <v>931</v>
      </c>
      <c r="AI535">
        <v>1008892</v>
      </c>
      <c r="AJ535">
        <v>119069</v>
      </c>
    </row>
    <row r="536" spans="1:36" x14ac:dyDescent="0.45">
      <c r="A536" t="s">
        <v>932</v>
      </c>
      <c r="B536" t="s">
        <v>27</v>
      </c>
      <c r="C536">
        <v>1361</v>
      </c>
      <c r="D536">
        <v>4979</v>
      </c>
      <c r="E536">
        <v>5816</v>
      </c>
      <c r="F536">
        <v>1206</v>
      </c>
      <c r="G536">
        <v>13</v>
      </c>
      <c r="H536">
        <v>462</v>
      </c>
      <c r="I536">
        <v>346</v>
      </c>
      <c r="J536">
        <v>0.24221731199999999</v>
      </c>
      <c r="K536">
        <v>0.13583218699999999</v>
      </c>
      <c r="L536">
        <v>7.6575650999999995E-2</v>
      </c>
      <c r="M536">
        <v>0.35127235200000001</v>
      </c>
      <c r="N536">
        <v>0.30829483800000002</v>
      </c>
      <c r="O536">
        <v>0.65956718999999997</v>
      </c>
      <c r="P536">
        <v>0.329760164811571</v>
      </c>
      <c r="Q536">
        <v>-13.5726333476393</v>
      </c>
      <c r="R536">
        <v>-10</v>
      </c>
      <c r="S536">
        <v>16.821556415915399</v>
      </c>
      <c r="T536">
        <f t="shared" si="8"/>
        <v>2.0022719613359992</v>
      </c>
      <c r="U536">
        <v>98.5643293428449</v>
      </c>
      <c r="X536">
        <v>8.4213471543043799</v>
      </c>
      <c r="Y536">
        <v>-38.897895634174297</v>
      </c>
      <c r="Z536">
        <v>8.4213471543043799</v>
      </c>
      <c r="AB536">
        <v>90.7242958535696</v>
      </c>
      <c r="AC536">
        <v>105.231147760186</v>
      </c>
      <c r="AD536">
        <v>84.752138146020698</v>
      </c>
      <c r="AE536">
        <v>0</v>
      </c>
      <c r="AF536" s="2">
        <v>1</v>
      </c>
      <c r="AG536" s="2">
        <v>0</v>
      </c>
      <c r="AH536" t="s">
        <v>932</v>
      </c>
      <c r="AI536">
        <v>1010640</v>
      </c>
      <c r="AJ536">
        <v>120876</v>
      </c>
    </row>
    <row r="537" spans="1:36" x14ac:dyDescent="0.45">
      <c r="A537" t="s">
        <v>933</v>
      </c>
      <c r="B537" t="s">
        <v>27</v>
      </c>
      <c r="C537">
        <v>1799</v>
      </c>
      <c r="D537">
        <v>5215</v>
      </c>
      <c r="E537">
        <v>5813</v>
      </c>
      <c r="F537">
        <v>1344</v>
      </c>
      <c r="G537">
        <v>87</v>
      </c>
      <c r="H537">
        <v>481</v>
      </c>
      <c r="I537">
        <v>64</v>
      </c>
      <c r="J537">
        <v>0.25771811999999999</v>
      </c>
      <c r="K537">
        <v>8.2745570000000004E-2</v>
      </c>
      <c r="L537">
        <v>0.11611904300000001</v>
      </c>
      <c r="M537">
        <v>0.31906750099999998</v>
      </c>
      <c r="N537">
        <v>0.35819750700000003</v>
      </c>
      <c r="O537">
        <v>0.677265008</v>
      </c>
      <c r="P537">
        <v>0.30692115562338601</v>
      </c>
      <c r="Q537">
        <v>-51.316020268849101</v>
      </c>
      <c r="R537">
        <v>34</v>
      </c>
      <c r="S537">
        <v>13.000543453520301</v>
      </c>
      <c r="T537">
        <f t="shared" si="8"/>
        <v>1.1706992993164473</v>
      </c>
      <c r="U537">
        <v>91.298498632017598</v>
      </c>
      <c r="V537">
        <v>1.8970659375190699</v>
      </c>
      <c r="W537">
        <v>-5.4268706479634297E-2</v>
      </c>
      <c r="X537">
        <v>-8.2599676380050298</v>
      </c>
      <c r="Y537">
        <v>10.790134642273101</v>
      </c>
      <c r="Z537">
        <v>-8.2599676380050298</v>
      </c>
      <c r="AB537">
        <v>100.171705599185</v>
      </c>
      <c r="AC537">
        <v>97.301573489312602</v>
      </c>
      <c r="AD537">
        <v>94.176423960502305</v>
      </c>
      <c r="AE537">
        <v>0</v>
      </c>
      <c r="AF537" s="2">
        <v>1</v>
      </c>
      <c r="AG537" s="2">
        <v>0</v>
      </c>
      <c r="AH537" t="s">
        <v>933</v>
      </c>
      <c r="AI537">
        <v>1013286</v>
      </c>
      <c r="AJ537">
        <v>123570</v>
      </c>
    </row>
    <row r="538" spans="1:36" x14ac:dyDescent="0.45">
      <c r="A538" t="s">
        <v>934</v>
      </c>
      <c r="B538" t="s">
        <v>27</v>
      </c>
      <c r="C538">
        <v>1475</v>
      </c>
      <c r="D538">
        <v>4992</v>
      </c>
      <c r="E538">
        <v>5811</v>
      </c>
      <c r="F538">
        <v>1415</v>
      </c>
      <c r="G538">
        <v>202</v>
      </c>
      <c r="H538">
        <v>805</v>
      </c>
      <c r="I538">
        <v>19</v>
      </c>
      <c r="J538">
        <v>0.28345352499999998</v>
      </c>
      <c r="K538">
        <v>0.12579590399999999</v>
      </c>
      <c r="L538">
        <v>6.1263120999999997E-2</v>
      </c>
      <c r="M538">
        <v>0.37658502599999999</v>
      </c>
      <c r="N538">
        <v>0.46614583300000001</v>
      </c>
      <c r="O538">
        <v>0.842730859</v>
      </c>
      <c r="P538">
        <v>0.38842191240458102</v>
      </c>
      <c r="Q538">
        <v>204.015568130823</v>
      </c>
      <c r="R538">
        <v>4</v>
      </c>
      <c r="S538">
        <v>35.854893375506499</v>
      </c>
      <c r="T538">
        <f t="shared" si="8"/>
        <v>3.9379611707335953</v>
      </c>
      <c r="U538">
        <v>128.059844354662</v>
      </c>
      <c r="X538">
        <v>1.8843654368538401</v>
      </c>
      <c r="Y538">
        <v>-39.1558635830879</v>
      </c>
      <c r="Z538">
        <v>1.8843654368538401</v>
      </c>
      <c r="AB538">
        <v>105.65966762387799</v>
      </c>
      <c r="AC538">
        <v>110.199849441757</v>
      </c>
      <c r="AD538">
        <v>116.433608517129</v>
      </c>
      <c r="AE538">
        <v>0</v>
      </c>
      <c r="AF538" s="2">
        <v>1</v>
      </c>
      <c r="AG538" s="2">
        <v>0</v>
      </c>
      <c r="AH538" t="s">
        <v>934</v>
      </c>
      <c r="AI538">
        <v>1004877</v>
      </c>
      <c r="AJ538">
        <v>114970</v>
      </c>
    </row>
    <row r="539" spans="1:36" x14ac:dyDescent="0.45">
      <c r="A539" t="s">
        <v>935</v>
      </c>
      <c r="B539" t="s">
        <v>27</v>
      </c>
      <c r="C539">
        <v>1512</v>
      </c>
      <c r="D539">
        <v>4999</v>
      </c>
      <c r="E539">
        <v>5803</v>
      </c>
      <c r="F539">
        <v>1418</v>
      </c>
      <c r="G539">
        <v>15</v>
      </c>
      <c r="H539">
        <v>530</v>
      </c>
      <c r="I539">
        <v>185</v>
      </c>
      <c r="J539">
        <v>0.283656731</v>
      </c>
      <c r="K539">
        <v>9.8742028999999995E-2</v>
      </c>
      <c r="L539">
        <v>6.7290099000000006E-2</v>
      </c>
      <c r="M539">
        <v>0.35870343799999999</v>
      </c>
      <c r="N539">
        <v>0.37367473400000001</v>
      </c>
      <c r="O539">
        <v>0.73237817199999999</v>
      </c>
      <c r="P539">
        <v>0.35371622943818398</v>
      </c>
      <c r="Q539">
        <v>70.309910068967099</v>
      </c>
      <c r="R539">
        <v>15</v>
      </c>
      <c r="S539">
        <v>24.275957176746999</v>
      </c>
      <c r="T539">
        <f t="shared" si="8"/>
        <v>2.6009954117943215</v>
      </c>
      <c r="U539">
        <v>111.515119990399</v>
      </c>
      <c r="X539">
        <v>-15.175882394192699</v>
      </c>
      <c r="Y539">
        <v>-27.222222059965102</v>
      </c>
      <c r="Z539">
        <v>-15.175882394192699</v>
      </c>
      <c r="AB539">
        <v>105.470572320892</v>
      </c>
      <c r="AC539">
        <v>105.70010735856501</v>
      </c>
      <c r="AD539">
        <v>104.91270678125601</v>
      </c>
      <c r="AE539">
        <v>0</v>
      </c>
      <c r="AF539" s="2">
        <v>1</v>
      </c>
      <c r="AG539" s="2">
        <v>0</v>
      </c>
      <c r="AH539" t="s">
        <v>935</v>
      </c>
      <c r="AI539">
        <v>1012634</v>
      </c>
      <c r="AJ539">
        <v>122890</v>
      </c>
    </row>
    <row r="540" spans="1:36" x14ac:dyDescent="0.45">
      <c r="A540" t="s">
        <v>936</v>
      </c>
      <c r="B540" t="s">
        <v>27</v>
      </c>
      <c r="C540">
        <v>1587</v>
      </c>
      <c r="D540">
        <v>5102</v>
      </c>
      <c r="E540">
        <v>5801</v>
      </c>
      <c r="F540">
        <v>1355</v>
      </c>
      <c r="G540">
        <v>151</v>
      </c>
      <c r="H540">
        <v>675</v>
      </c>
      <c r="I540">
        <v>19</v>
      </c>
      <c r="J540">
        <v>0.26558212399999997</v>
      </c>
      <c r="K540">
        <v>0.109981037</v>
      </c>
      <c r="L540">
        <v>0.19100155099999999</v>
      </c>
      <c r="M540">
        <v>0.34714310300000001</v>
      </c>
      <c r="N540">
        <v>0.42885142999999998</v>
      </c>
      <c r="O540">
        <v>0.77599453299999999</v>
      </c>
      <c r="P540">
        <v>0.338209835711134</v>
      </c>
      <c r="Q540">
        <v>38.579437812362002</v>
      </c>
      <c r="R540">
        <v>0.26070520281791598</v>
      </c>
      <c r="S540">
        <v>10.372254389801199</v>
      </c>
      <c r="T540">
        <f t="shared" si="8"/>
        <v>1.0587934537793284</v>
      </c>
      <c r="U540">
        <v>104.94719504343099</v>
      </c>
      <c r="V540">
        <v>5.9499752139672601</v>
      </c>
      <c r="W540">
        <v>2.4149570110068499</v>
      </c>
      <c r="X540">
        <v>-23.559618078870699</v>
      </c>
      <c r="Y540">
        <v>-103.516719266772</v>
      </c>
      <c r="Z540">
        <v>-2.5596181682776602</v>
      </c>
      <c r="AA540">
        <v>-10.299999795853999</v>
      </c>
      <c r="AB540">
        <v>99.706311893425706</v>
      </c>
      <c r="AC540">
        <v>103.83298045949699</v>
      </c>
      <c r="AD540">
        <v>101.60862755473499</v>
      </c>
      <c r="AE540">
        <v>0</v>
      </c>
      <c r="AF540" s="2">
        <v>1</v>
      </c>
      <c r="AG540" s="2">
        <v>0</v>
      </c>
      <c r="AH540" t="s">
        <v>936</v>
      </c>
      <c r="AI540">
        <v>1617</v>
      </c>
      <c r="AJ540">
        <v>407489</v>
      </c>
    </row>
    <row r="541" spans="1:36" x14ac:dyDescent="0.45">
      <c r="A541" t="s">
        <v>937</v>
      </c>
      <c r="B541" t="s">
        <v>27</v>
      </c>
      <c r="C541">
        <v>1447</v>
      </c>
      <c r="D541">
        <v>5379</v>
      </c>
      <c r="E541">
        <v>5800</v>
      </c>
      <c r="F541">
        <v>1565</v>
      </c>
      <c r="G541">
        <v>34</v>
      </c>
      <c r="H541">
        <v>486</v>
      </c>
      <c r="I541">
        <v>327</v>
      </c>
      <c r="J541">
        <v>0.29094627200000001</v>
      </c>
      <c r="K541">
        <v>6.0689655000000002E-2</v>
      </c>
      <c r="L541">
        <v>6.6206896000000001E-2</v>
      </c>
      <c r="M541">
        <v>0.333738074</v>
      </c>
      <c r="N541">
        <v>0.385945343</v>
      </c>
      <c r="O541">
        <v>0.71968341700000005</v>
      </c>
      <c r="P541">
        <v>0.31994551721560199</v>
      </c>
      <c r="Q541">
        <v>-39.535812477521503</v>
      </c>
      <c r="R541">
        <v>82</v>
      </c>
      <c r="S541">
        <v>26.371968608180801</v>
      </c>
      <c r="T541">
        <f t="shared" si="8"/>
        <v>2.95249406670718</v>
      </c>
      <c r="U541">
        <v>94.362351244760902</v>
      </c>
      <c r="V541">
        <v>2.5784409642219499</v>
      </c>
      <c r="W541">
        <v>6.8913312082417999</v>
      </c>
      <c r="X541">
        <v>21.215164344670399</v>
      </c>
      <c r="Y541">
        <v>97.031989902257905</v>
      </c>
      <c r="Z541">
        <v>21.215164344670399</v>
      </c>
      <c r="AB541">
        <v>109.204068820269</v>
      </c>
      <c r="AC541">
        <v>99.057550406379704</v>
      </c>
      <c r="AD541">
        <v>93.747828676913898</v>
      </c>
      <c r="AE541">
        <v>0</v>
      </c>
      <c r="AF541" s="2">
        <v>1</v>
      </c>
      <c r="AG541" s="2">
        <v>0</v>
      </c>
      <c r="AH541" t="s">
        <v>937</v>
      </c>
      <c r="AI541">
        <v>1006482</v>
      </c>
      <c r="AJ541">
        <v>116603</v>
      </c>
    </row>
    <row r="542" spans="1:36" x14ac:dyDescent="0.45">
      <c r="A542" t="s">
        <v>938</v>
      </c>
      <c r="B542" t="s">
        <v>27</v>
      </c>
      <c r="C542">
        <v>1709</v>
      </c>
      <c r="D542">
        <v>5115</v>
      </c>
      <c r="E542">
        <v>5800</v>
      </c>
      <c r="F542">
        <v>1379</v>
      </c>
      <c r="G542">
        <v>11</v>
      </c>
      <c r="H542">
        <v>318</v>
      </c>
      <c r="I542">
        <v>620</v>
      </c>
      <c r="J542">
        <v>0.269599217</v>
      </c>
      <c r="K542">
        <v>0.100862068</v>
      </c>
      <c r="L542">
        <v>0.119655172</v>
      </c>
      <c r="M542">
        <v>0.34345019999999998</v>
      </c>
      <c r="N542">
        <v>0.314369501</v>
      </c>
      <c r="O542">
        <v>0.65781970099999998</v>
      </c>
      <c r="P542">
        <v>0.30480055051438898</v>
      </c>
      <c r="Q542">
        <v>-137.581885796032</v>
      </c>
      <c r="R542">
        <v>-7</v>
      </c>
      <c r="S542">
        <v>9.7706963867663301</v>
      </c>
      <c r="T542">
        <f t="shared" si="8"/>
        <v>0.9261865504131922</v>
      </c>
      <c r="U542">
        <v>80.937434323716801</v>
      </c>
      <c r="V542">
        <v>-1.02324923872947</v>
      </c>
      <c r="W542">
        <v>3.1389322983607202</v>
      </c>
      <c r="X542">
        <v>46.521170434250898</v>
      </c>
      <c r="Y542">
        <v>-7.4925736188888497</v>
      </c>
      <c r="Z542">
        <v>46.521170434250898</v>
      </c>
      <c r="AB542">
        <v>100.92206950552</v>
      </c>
      <c r="AC542">
        <v>102.119172767059</v>
      </c>
      <c r="AD542">
        <v>76.168619811763307</v>
      </c>
      <c r="AE542">
        <v>0</v>
      </c>
      <c r="AF542" s="2">
        <v>1</v>
      </c>
      <c r="AG542" s="2">
        <v>0</v>
      </c>
      <c r="AH542" t="s">
        <v>938</v>
      </c>
      <c r="AI542">
        <v>1009608</v>
      </c>
      <c r="AJ542">
        <v>119812</v>
      </c>
    </row>
    <row r="543" spans="1:36" x14ac:dyDescent="0.45">
      <c r="A543" t="s">
        <v>939</v>
      </c>
      <c r="B543" t="s">
        <v>27</v>
      </c>
      <c r="C543">
        <v>1503</v>
      </c>
      <c r="D543">
        <v>5319</v>
      </c>
      <c r="E543">
        <v>5793</v>
      </c>
      <c r="F543">
        <v>1527</v>
      </c>
      <c r="G543">
        <v>260</v>
      </c>
      <c r="H543">
        <v>864</v>
      </c>
      <c r="I543">
        <v>8</v>
      </c>
      <c r="J543">
        <v>0.28708403799999999</v>
      </c>
      <c r="K543">
        <v>6.1626100000000003E-2</v>
      </c>
      <c r="L543">
        <v>0.167270844</v>
      </c>
      <c r="M543">
        <v>0.33696215600000001</v>
      </c>
      <c r="N543">
        <v>0.491069749</v>
      </c>
      <c r="O543">
        <v>0.82803190500000001</v>
      </c>
      <c r="P543">
        <v>0.353869425729539</v>
      </c>
      <c r="Q543">
        <v>91.079050704157495</v>
      </c>
      <c r="R543">
        <v>-15</v>
      </c>
      <c r="S543">
        <v>31.118506444362399</v>
      </c>
      <c r="T543">
        <f t="shared" si="8"/>
        <v>3.3540905149612166</v>
      </c>
      <c r="U543">
        <v>112.26917100125</v>
      </c>
      <c r="V543">
        <v>4.8528509214520401</v>
      </c>
      <c r="W543">
        <v>-6.8580476505724501</v>
      </c>
      <c r="X543">
        <v>-20.714238350934401</v>
      </c>
      <c r="Y543">
        <v>59.276408225297899</v>
      </c>
      <c r="Z543">
        <v>-7.4142382794088899</v>
      </c>
      <c r="AA543">
        <v>-8.7000000327825493</v>
      </c>
      <c r="AB543">
        <v>106.161863291115</v>
      </c>
      <c r="AC543">
        <v>98.889657106094404</v>
      </c>
      <c r="AD543">
        <v>114.084790920429</v>
      </c>
      <c r="AE543">
        <v>0</v>
      </c>
      <c r="AF543" s="2">
        <v>1</v>
      </c>
      <c r="AG543" s="2">
        <v>0</v>
      </c>
      <c r="AH543" t="s">
        <v>939</v>
      </c>
      <c r="AI543">
        <v>103</v>
      </c>
      <c r="AJ543">
        <v>117919</v>
      </c>
    </row>
    <row r="544" spans="1:36" x14ac:dyDescent="0.45">
      <c r="A544" t="s">
        <v>940</v>
      </c>
      <c r="B544" t="s">
        <v>27</v>
      </c>
      <c r="C544">
        <v>1559</v>
      </c>
      <c r="D544">
        <v>5195</v>
      </c>
      <c r="E544">
        <v>5793</v>
      </c>
      <c r="F544">
        <v>1485</v>
      </c>
      <c r="G544">
        <v>103</v>
      </c>
      <c r="H544">
        <v>615</v>
      </c>
      <c r="I544">
        <v>79</v>
      </c>
      <c r="J544">
        <v>0.28585178</v>
      </c>
      <c r="K544">
        <v>8.0614534000000002E-2</v>
      </c>
      <c r="L544">
        <v>0.121871223</v>
      </c>
      <c r="M544">
        <v>0.350424389</v>
      </c>
      <c r="N544">
        <v>0.41308950900000002</v>
      </c>
      <c r="O544">
        <v>0.76351389800000002</v>
      </c>
      <c r="P544">
        <v>0.33990441806053301</v>
      </c>
      <c r="Q544">
        <v>90.974515349119699</v>
      </c>
      <c r="R544">
        <v>-32</v>
      </c>
      <c r="S544">
        <v>24.078959109056999</v>
      </c>
      <c r="T544">
        <f t="shared" si="8"/>
        <v>2.5021112095363911</v>
      </c>
      <c r="U544">
        <v>113.85853439954001</v>
      </c>
      <c r="X544">
        <v>-5.4435041402357403</v>
      </c>
      <c r="Y544">
        <v>-58.946953061502398</v>
      </c>
      <c r="Z544">
        <v>-5.4435041402357403</v>
      </c>
      <c r="AB544">
        <v>109.57570346977801</v>
      </c>
      <c r="AC544">
        <v>107.641610418414</v>
      </c>
      <c r="AD544">
        <v>105.584510244062</v>
      </c>
      <c r="AE544">
        <v>0</v>
      </c>
      <c r="AF544" s="2">
        <v>1</v>
      </c>
      <c r="AG544" s="2">
        <v>0</v>
      </c>
      <c r="AH544" t="s">
        <v>940</v>
      </c>
      <c r="AI544">
        <v>1004845</v>
      </c>
      <c r="AJ544">
        <v>114925</v>
      </c>
    </row>
    <row r="545" spans="1:36" x14ac:dyDescent="0.45">
      <c r="A545" t="s">
        <v>941</v>
      </c>
      <c r="B545" t="s">
        <v>27</v>
      </c>
      <c r="C545">
        <v>1356</v>
      </c>
      <c r="D545">
        <v>4848</v>
      </c>
      <c r="E545">
        <v>5793</v>
      </c>
      <c r="F545">
        <v>1336</v>
      </c>
      <c r="G545">
        <v>31</v>
      </c>
      <c r="H545">
        <v>341</v>
      </c>
      <c r="I545">
        <v>247</v>
      </c>
      <c r="J545">
        <v>0.27557755699999997</v>
      </c>
      <c r="K545">
        <v>0.14448472200000001</v>
      </c>
      <c r="M545">
        <v>0.383535193</v>
      </c>
      <c r="N545">
        <v>0.37025577500000001</v>
      </c>
      <c r="O545">
        <v>0.75379096800000001</v>
      </c>
      <c r="P545">
        <v>0.36896169842680998</v>
      </c>
      <c r="Q545">
        <v>199.49109540831299</v>
      </c>
      <c r="R545">
        <v>-15</v>
      </c>
      <c r="S545">
        <v>33.662818065604498</v>
      </c>
      <c r="T545">
        <f t="shared" si="8"/>
        <v>4.0216641051828379</v>
      </c>
      <c r="U545">
        <v>130.60272946634501</v>
      </c>
      <c r="X545">
        <v>1.9419098496436999</v>
      </c>
      <c r="Y545">
        <v>-79.283950656652394</v>
      </c>
      <c r="Z545">
        <v>1.9419098496436999</v>
      </c>
      <c r="AB545">
        <v>105.832270347223</v>
      </c>
      <c r="AC545">
        <v>121.23753533441401</v>
      </c>
      <c r="AD545">
        <v>109.166416620585</v>
      </c>
      <c r="AE545">
        <v>0</v>
      </c>
      <c r="AF545" s="2">
        <v>1</v>
      </c>
      <c r="AG545" s="2">
        <v>0</v>
      </c>
      <c r="AH545" t="s">
        <v>941</v>
      </c>
      <c r="AI545">
        <v>1005464</v>
      </c>
      <c r="AJ545">
        <v>115576</v>
      </c>
    </row>
    <row r="546" spans="1:36" x14ac:dyDescent="0.45">
      <c r="A546" t="s">
        <v>942</v>
      </c>
      <c r="B546" t="s">
        <v>27</v>
      </c>
      <c r="C546">
        <v>1305</v>
      </c>
      <c r="D546">
        <v>5057</v>
      </c>
      <c r="E546">
        <v>5789</v>
      </c>
      <c r="F546">
        <v>1326</v>
      </c>
      <c r="G546">
        <v>261</v>
      </c>
      <c r="H546">
        <v>712</v>
      </c>
      <c r="I546">
        <v>102</v>
      </c>
      <c r="J546">
        <v>0.26221079600000002</v>
      </c>
      <c r="K546">
        <v>0.104854033</v>
      </c>
      <c r="L546">
        <v>0.20798065199999999</v>
      </c>
      <c r="M546">
        <v>0.34829318999999997</v>
      </c>
      <c r="N546">
        <v>0.46964603500000002</v>
      </c>
      <c r="O546">
        <v>0.81793922500000005</v>
      </c>
      <c r="P546">
        <v>0.35196637942766101</v>
      </c>
      <c r="Q546">
        <v>184.859370381838</v>
      </c>
      <c r="R546">
        <v>-0.46142063289880703</v>
      </c>
      <c r="S546">
        <v>35.320290408992399</v>
      </c>
      <c r="T546">
        <f t="shared" si="8"/>
        <v>4.3845877749094013</v>
      </c>
      <c r="U546">
        <v>126.47633811233599</v>
      </c>
      <c r="V546">
        <v>13.1342951059341</v>
      </c>
      <c r="W546">
        <v>-1.9151787646182099</v>
      </c>
      <c r="X546">
        <v>13.269409033237</v>
      </c>
      <c r="Y546">
        <v>-45.502570353448299</v>
      </c>
      <c r="Z546">
        <v>-1.78630670648999</v>
      </c>
      <c r="AA546">
        <v>10.8000000491738</v>
      </c>
      <c r="AB546">
        <v>104.90141293414401</v>
      </c>
      <c r="AC546">
        <v>109.57270394211</v>
      </c>
      <c r="AD546">
        <v>113.296623793059</v>
      </c>
      <c r="AE546">
        <v>0</v>
      </c>
      <c r="AF546" s="2">
        <v>1</v>
      </c>
      <c r="AG546" s="2">
        <v>0</v>
      </c>
      <c r="AH546" t="s">
        <v>942</v>
      </c>
      <c r="AI546">
        <v>12856</v>
      </c>
      <c r="AJ546">
        <v>543807</v>
      </c>
    </row>
    <row r="547" spans="1:36" x14ac:dyDescent="0.45">
      <c r="A547" t="s">
        <v>943</v>
      </c>
      <c r="B547" t="s">
        <v>27</v>
      </c>
      <c r="C547">
        <v>1406</v>
      </c>
      <c r="D547">
        <v>5382</v>
      </c>
      <c r="E547">
        <v>5785</v>
      </c>
      <c r="F547">
        <v>1459</v>
      </c>
      <c r="G547">
        <v>62</v>
      </c>
      <c r="H547">
        <v>467</v>
      </c>
      <c r="I547">
        <v>125</v>
      </c>
      <c r="J547">
        <v>0.27108881400000001</v>
      </c>
      <c r="K547">
        <v>4.5808123999999999E-2</v>
      </c>
      <c r="L547">
        <v>0.135350043</v>
      </c>
      <c r="M547">
        <v>0.30730169800000001</v>
      </c>
      <c r="N547">
        <v>0.38294314299999999</v>
      </c>
      <c r="O547">
        <v>0.69024484100000005</v>
      </c>
      <c r="P547">
        <v>0.301490594522827</v>
      </c>
      <c r="Q547">
        <v>-166.14485339328499</v>
      </c>
      <c r="R547">
        <v>-16.503169775009098</v>
      </c>
      <c r="S547">
        <v>8.2452142930368595</v>
      </c>
      <c r="T547">
        <f t="shared" si="8"/>
        <v>0.95001757857181446</v>
      </c>
      <c r="U547">
        <v>77.577188797914602</v>
      </c>
      <c r="V547">
        <v>-12.2396688871085</v>
      </c>
      <c r="W547">
        <v>1.07117569554556</v>
      </c>
      <c r="X547">
        <v>13.3741732205962</v>
      </c>
      <c r="Y547">
        <v>41.445054816082099</v>
      </c>
      <c r="Z547">
        <v>-6.0258270237827603</v>
      </c>
      <c r="AA547">
        <v>16.100000210106298</v>
      </c>
      <c r="AB547">
        <v>100.96210964844001</v>
      </c>
      <c r="AC547">
        <v>90.797477728106998</v>
      </c>
      <c r="AD547">
        <v>89.145937832121305</v>
      </c>
      <c r="AE547">
        <v>0</v>
      </c>
      <c r="AF547" s="2">
        <v>1</v>
      </c>
      <c r="AG547" s="2">
        <v>0</v>
      </c>
      <c r="AH547" t="s">
        <v>943</v>
      </c>
      <c r="AI547">
        <v>728</v>
      </c>
      <c r="AJ547">
        <v>150217</v>
      </c>
    </row>
    <row r="548" spans="1:36" x14ac:dyDescent="0.45">
      <c r="A548" t="s">
        <v>944</v>
      </c>
      <c r="B548" t="s">
        <v>52</v>
      </c>
      <c r="C548">
        <v>1412</v>
      </c>
      <c r="D548">
        <v>5386</v>
      </c>
      <c r="E548">
        <v>5783</v>
      </c>
      <c r="F548">
        <v>1432</v>
      </c>
      <c r="G548">
        <v>34</v>
      </c>
      <c r="H548">
        <v>390</v>
      </c>
      <c r="I548">
        <v>73</v>
      </c>
      <c r="J548">
        <v>0.26587448899999999</v>
      </c>
      <c r="K548">
        <v>4.5305204000000002E-2</v>
      </c>
      <c r="L548">
        <v>4.2019712000000001E-2</v>
      </c>
      <c r="M548">
        <v>0.29920844299999999</v>
      </c>
      <c r="N548">
        <v>0.33494244299999998</v>
      </c>
      <c r="O548">
        <v>0.63415088600000002</v>
      </c>
      <c r="P548">
        <v>0.283939755583693</v>
      </c>
      <c r="Q548">
        <v>-150.64833849398801</v>
      </c>
      <c r="R548">
        <v>15</v>
      </c>
      <c r="S548">
        <v>6.2906321329574997</v>
      </c>
      <c r="T548">
        <f t="shared" si="8"/>
        <v>0.72172974896537878</v>
      </c>
      <c r="U548">
        <v>77.890785802562604</v>
      </c>
      <c r="X548">
        <v>-2.58397865952429</v>
      </c>
      <c r="Y548">
        <v>49.559432990848997</v>
      </c>
      <c r="Z548">
        <v>-2.58397865952429</v>
      </c>
      <c r="AB548">
        <v>103.09665905825899</v>
      </c>
      <c r="AC548">
        <v>91.114374378841106</v>
      </c>
      <c r="AD548">
        <v>84.261649067586106</v>
      </c>
      <c r="AE548">
        <v>0</v>
      </c>
      <c r="AF548" s="2">
        <v>1</v>
      </c>
      <c r="AG548" s="2">
        <v>0</v>
      </c>
      <c r="AH548" t="s">
        <v>944</v>
      </c>
      <c r="AI548">
        <v>1010903</v>
      </c>
      <c r="AJ548">
        <v>121161</v>
      </c>
    </row>
    <row r="549" spans="1:36" x14ac:dyDescent="0.45">
      <c r="A549" t="s">
        <v>945</v>
      </c>
      <c r="B549" t="s">
        <v>27</v>
      </c>
      <c r="C549">
        <v>1450</v>
      </c>
      <c r="D549">
        <v>5380</v>
      </c>
      <c r="E549">
        <v>5780</v>
      </c>
      <c r="F549">
        <v>1417</v>
      </c>
      <c r="G549">
        <v>19</v>
      </c>
      <c r="H549">
        <v>738</v>
      </c>
      <c r="I549">
        <v>219</v>
      </c>
      <c r="J549">
        <v>0.263382899</v>
      </c>
      <c r="K549">
        <v>5.2076124000000001E-2</v>
      </c>
      <c r="L549">
        <v>5.6275453000000003E-2</v>
      </c>
      <c r="M549">
        <v>0.30668299500000001</v>
      </c>
      <c r="N549">
        <v>0.33587360500000002</v>
      </c>
      <c r="O549">
        <v>0.64255660000000003</v>
      </c>
      <c r="P549">
        <v>0.30864995725301603</v>
      </c>
      <c r="Q549">
        <v>-156.56040296704001</v>
      </c>
      <c r="R549">
        <v>23</v>
      </c>
      <c r="S549">
        <v>7.6686518986597196</v>
      </c>
      <c r="T549">
        <f t="shared" si="8"/>
        <v>0.85677352247094807</v>
      </c>
      <c r="U549">
        <v>79.968493506084798</v>
      </c>
      <c r="X549">
        <v>-2.5055727474391398</v>
      </c>
      <c r="Y549">
        <v>28.344039350748002</v>
      </c>
      <c r="Z549">
        <v>-2.5055727474391398</v>
      </c>
      <c r="AB549">
        <v>95.304984584317197</v>
      </c>
      <c r="AC549">
        <v>88.902369598130505</v>
      </c>
      <c r="AD549">
        <v>91.1640642310213</v>
      </c>
      <c r="AE549">
        <v>0</v>
      </c>
      <c r="AF549" s="2">
        <v>1</v>
      </c>
      <c r="AG549" s="2">
        <v>0</v>
      </c>
      <c r="AH549" t="s">
        <v>945</v>
      </c>
      <c r="AI549">
        <v>1009713</v>
      </c>
      <c r="AJ549">
        <v>119926</v>
      </c>
    </row>
    <row r="550" spans="1:36" x14ac:dyDescent="0.45">
      <c r="A550" t="s">
        <v>946</v>
      </c>
      <c r="B550" t="s">
        <v>27</v>
      </c>
      <c r="C550">
        <v>1544</v>
      </c>
      <c r="D550">
        <v>5145</v>
      </c>
      <c r="E550">
        <v>5776</v>
      </c>
      <c r="F550">
        <v>1424</v>
      </c>
      <c r="G550">
        <v>164</v>
      </c>
      <c r="H550">
        <v>703</v>
      </c>
      <c r="I550">
        <v>50</v>
      </c>
      <c r="J550">
        <v>0.27677356600000003</v>
      </c>
      <c r="K550">
        <v>9.0200830999999995E-2</v>
      </c>
      <c r="L550">
        <v>0.11045706299999999</v>
      </c>
      <c r="M550">
        <v>0.34567685500000001</v>
      </c>
      <c r="N550">
        <v>0.43906705499999998</v>
      </c>
      <c r="O550">
        <v>0.78474390999999999</v>
      </c>
      <c r="P550">
        <v>0.35442324140750298</v>
      </c>
      <c r="Q550">
        <v>99.783502770470506</v>
      </c>
      <c r="R550">
        <v>19</v>
      </c>
      <c r="S550">
        <v>24.2993671880119</v>
      </c>
      <c r="T550">
        <f t="shared" si="8"/>
        <v>2.5495450028872586</v>
      </c>
      <c r="U550">
        <v>114.168662491047</v>
      </c>
      <c r="X550">
        <v>-0.14957751217298201</v>
      </c>
      <c r="Y550">
        <v>-48.298261702060699</v>
      </c>
      <c r="Z550">
        <v>-0.14957751217298201</v>
      </c>
      <c r="AB550">
        <v>104.002218490706</v>
      </c>
      <c r="AC550">
        <v>100.367323552505</v>
      </c>
      <c r="AD550">
        <v>110.60564731752</v>
      </c>
      <c r="AE550">
        <v>0</v>
      </c>
      <c r="AF550" s="2">
        <v>1</v>
      </c>
      <c r="AG550" s="2">
        <v>0</v>
      </c>
      <c r="AH550" t="s">
        <v>946</v>
      </c>
      <c r="AI550">
        <v>1000679</v>
      </c>
      <c r="AJ550">
        <v>110697</v>
      </c>
    </row>
    <row r="551" spans="1:36" x14ac:dyDescent="0.45">
      <c r="A551" t="s">
        <v>947</v>
      </c>
      <c r="B551" t="s">
        <v>27</v>
      </c>
      <c r="C551">
        <v>1338</v>
      </c>
      <c r="D551">
        <v>4494</v>
      </c>
      <c r="E551">
        <v>5776</v>
      </c>
      <c r="F551">
        <v>1216</v>
      </c>
      <c r="G551">
        <v>41</v>
      </c>
      <c r="H551">
        <v>379</v>
      </c>
      <c r="I551">
        <v>43</v>
      </c>
      <c r="J551">
        <v>0.27058299899999999</v>
      </c>
      <c r="K551">
        <v>0.19961911299999999</v>
      </c>
      <c r="L551">
        <v>7.8254847000000002E-2</v>
      </c>
      <c r="M551">
        <v>0.42268404300000001</v>
      </c>
      <c r="N551">
        <v>0.36604361299999999</v>
      </c>
      <c r="O551">
        <v>0.78872765600000005</v>
      </c>
      <c r="P551">
        <v>0.38307801735111402</v>
      </c>
      <c r="Q551">
        <v>104.449507575268</v>
      </c>
      <c r="R551">
        <v>50</v>
      </c>
      <c r="S551">
        <v>37.602289409289199</v>
      </c>
      <c r="T551">
        <f t="shared" si="8"/>
        <v>4.5527435607659568</v>
      </c>
      <c r="U551">
        <v>112.993436243275</v>
      </c>
      <c r="X551">
        <v>-20.537131572957101</v>
      </c>
      <c r="Y551">
        <v>86.962962150573702</v>
      </c>
      <c r="Z551">
        <v>-20.537131572957101</v>
      </c>
      <c r="AB551">
        <v>93.295314789281505</v>
      </c>
      <c r="AC551">
        <v>117.800802209907</v>
      </c>
      <c r="AD551">
        <v>88.269362611589898</v>
      </c>
      <c r="AE551">
        <v>0</v>
      </c>
      <c r="AF551" s="2">
        <v>1</v>
      </c>
      <c r="AG551" s="2">
        <v>0</v>
      </c>
      <c r="AH551" t="s">
        <v>947</v>
      </c>
      <c r="AI551">
        <v>1000994</v>
      </c>
      <c r="AJ551">
        <v>111020</v>
      </c>
    </row>
    <row r="552" spans="1:36" x14ac:dyDescent="0.45">
      <c r="A552" t="s">
        <v>948</v>
      </c>
      <c r="B552" t="s">
        <v>27</v>
      </c>
      <c r="C552">
        <v>1719</v>
      </c>
      <c r="D552">
        <v>5121</v>
      </c>
      <c r="E552">
        <v>5776</v>
      </c>
      <c r="F552">
        <v>1395</v>
      </c>
      <c r="G552">
        <v>125</v>
      </c>
      <c r="H552">
        <v>656</v>
      </c>
      <c r="I552">
        <v>46</v>
      </c>
      <c r="J552">
        <v>0.27240773200000001</v>
      </c>
      <c r="K552">
        <v>9.4182824999999998E-2</v>
      </c>
      <c r="L552">
        <v>0.120152354</v>
      </c>
      <c r="M552">
        <v>0.343499477</v>
      </c>
      <c r="N552">
        <v>0.40265573100000002</v>
      </c>
      <c r="O552">
        <v>0.74615520800000001</v>
      </c>
      <c r="P552">
        <v>0.33259104119574701</v>
      </c>
      <c r="Q552">
        <v>44.547088510343897</v>
      </c>
      <c r="R552">
        <v>-22</v>
      </c>
      <c r="S552">
        <v>14.274779943234201</v>
      </c>
      <c r="T552">
        <f t="shared" si="8"/>
        <v>1.3452672197812334</v>
      </c>
      <c r="U552">
        <v>106.341712633474</v>
      </c>
      <c r="X552">
        <v>3.0284256522609199</v>
      </c>
      <c r="Y552">
        <v>-86.885277017950997</v>
      </c>
      <c r="Z552">
        <v>3.0284256522609199</v>
      </c>
      <c r="AB552">
        <v>104.528372490175</v>
      </c>
      <c r="AC552">
        <v>103.82264690525901</v>
      </c>
      <c r="AD552">
        <v>101.365728209209</v>
      </c>
      <c r="AE552">
        <v>0</v>
      </c>
      <c r="AF552" s="2">
        <v>1</v>
      </c>
      <c r="AG552" s="2">
        <v>0</v>
      </c>
      <c r="AH552" t="s">
        <v>948</v>
      </c>
      <c r="AI552">
        <v>1004293</v>
      </c>
      <c r="AJ552">
        <v>114377</v>
      </c>
    </row>
    <row r="553" spans="1:36" x14ac:dyDescent="0.45">
      <c r="A553" t="s">
        <v>949</v>
      </c>
      <c r="B553" t="s">
        <v>27</v>
      </c>
      <c r="C553">
        <v>1511</v>
      </c>
      <c r="D553">
        <v>4856</v>
      </c>
      <c r="E553">
        <v>5773</v>
      </c>
      <c r="F553">
        <v>1257</v>
      </c>
      <c r="G553">
        <v>179</v>
      </c>
      <c r="H553">
        <v>659</v>
      </c>
      <c r="I553">
        <v>28</v>
      </c>
      <c r="J553">
        <v>0.25885502399999999</v>
      </c>
      <c r="K553">
        <v>0.13407240600000001</v>
      </c>
      <c r="L553">
        <v>0.21219469899999999</v>
      </c>
      <c r="M553">
        <v>0.36557832499999998</v>
      </c>
      <c r="N553">
        <v>0.44872322799999997</v>
      </c>
      <c r="O553">
        <v>0.81430155299999996</v>
      </c>
      <c r="P553">
        <v>0.352758598581983</v>
      </c>
      <c r="Q553">
        <v>165.77670612598999</v>
      </c>
      <c r="R553">
        <v>-21.0708570480346</v>
      </c>
      <c r="S553">
        <v>31.502695301871402</v>
      </c>
      <c r="T553">
        <f t="shared" si="8"/>
        <v>3.3775225935825062</v>
      </c>
      <c r="U553">
        <v>124.551356718344</v>
      </c>
      <c r="V553">
        <v>20.698194462805901</v>
      </c>
      <c r="W553">
        <v>0.56575124374052799</v>
      </c>
      <c r="X553">
        <v>-4.4555112037341997</v>
      </c>
      <c r="Y553">
        <v>-44.934028282761503</v>
      </c>
      <c r="Z553">
        <v>-6.9486637699883396</v>
      </c>
      <c r="AA553">
        <v>-4.1999998465180397</v>
      </c>
      <c r="AB553">
        <v>100.81616573811699</v>
      </c>
      <c r="AC553">
        <v>112.326760321111</v>
      </c>
      <c r="AD553">
        <v>108.199807784931</v>
      </c>
      <c r="AE553">
        <v>0</v>
      </c>
      <c r="AF553" s="2">
        <v>1</v>
      </c>
      <c r="AG553" s="2">
        <v>0</v>
      </c>
      <c r="AH553" t="s">
        <v>949</v>
      </c>
      <c r="AI553">
        <v>8090</v>
      </c>
      <c r="AJ553">
        <v>572761</v>
      </c>
    </row>
    <row r="554" spans="1:36" x14ac:dyDescent="0.45">
      <c r="A554" t="s">
        <v>950</v>
      </c>
      <c r="B554" t="s">
        <v>27</v>
      </c>
      <c r="C554">
        <v>1298</v>
      </c>
      <c r="D554">
        <v>4996</v>
      </c>
      <c r="E554">
        <v>5770</v>
      </c>
      <c r="F554">
        <v>1340</v>
      </c>
      <c r="G554">
        <v>2</v>
      </c>
      <c r="H554">
        <v>344</v>
      </c>
      <c r="I554">
        <v>273</v>
      </c>
      <c r="J554">
        <v>0.26821457100000001</v>
      </c>
      <c r="K554">
        <v>0.107279029</v>
      </c>
      <c r="M554">
        <v>0.3515431</v>
      </c>
      <c r="N554">
        <v>0.31665332200000001</v>
      </c>
      <c r="O554">
        <v>0.66819642199999996</v>
      </c>
      <c r="P554">
        <v>0.32996298209408897</v>
      </c>
      <c r="Q554">
        <v>11.0871228117781</v>
      </c>
      <c r="R554">
        <v>29</v>
      </c>
      <c r="S554">
        <v>20.958170449811899</v>
      </c>
      <c r="T554">
        <f t="shared" si="8"/>
        <v>2.6157346786359996</v>
      </c>
      <c r="U554">
        <v>101.958875409648</v>
      </c>
      <c r="X554">
        <v>8.5784652978181803</v>
      </c>
      <c r="Y554">
        <v>-22.031814098358101</v>
      </c>
      <c r="Z554">
        <v>8.5784652978181803</v>
      </c>
      <c r="AB554">
        <v>99.973189307258707</v>
      </c>
      <c r="AC554">
        <v>106.780080629569</v>
      </c>
      <c r="AD554">
        <v>91.500003260333003</v>
      </c>
      <c r="AE554">
        <v>0</v>
      </c>
      <c r="AF554" s="2">
        <v>1</v>
      </c>
      <c r="AG554" s="2">
        <v>0</v>
      </c>
      <c r="AH554" t="s">
        <v>950</v>
      </c>
      <c r="AI554">
        <v>1012048</v>
      </c>
      <c r="AJ554">
        <v>122307</v>
      </c>
    </row>
    <row r="555" spans="1:36" x14ac:dyDescent="0.45">
      <c r="A555" t="s">
        <v>951</v>
      </c>
      <c r="B555" t="s">
        <v>27</v>
      </c>
      <c r="C555">
        <v>1547</v>
      </c>
      <c r="D555">
        <v>5262</v>
      </c>
      <c r="E555">
        <v>5766</v>
      </c>
      <c r="F555">
        <v>1379</v>
      </c>
      <c r="G555">
        <v>144</v>
      </c>
      <c r="H555">
        <v>740</v>
      </c>
      <c r="I555">
        <v>47</v>
      </c>
      <c r="J555">
        <v>0.26206765399999998</v>
      </c>
      <c r="K555">
        <v>7.2840790000000002E-2</v>
      </c>
      <c r="L555">
        <v>0.15920915699999999</v>
      </c>
      <c r="M555">
        <v>0.31635668300000003</v>
      </c>
      <c r="N555">
        <v>0.39794754799999998</v>
      </c>
      <c r="O555">
        <v>0.71430423099999996</v>
      </c>
      <c r="P555">
        <v>0.316479520261985</v>
      </c>
      <c r="Q555">
        <v>-85.773778689408005</v>
      </c>
      <c r="R555">
        <v>16</v>
      </c>
      <c r="S555">
        <v>12.225030205758401</v>
      </c>
      <c r="T555">
        <f t="shared" si="8"/>
        <v>1.2801906227103172</v>
      </c>
      <c r="U555">
        <v>87.971741144841104</v>
      </c>
      <c r="V555">
        <v>-7.5336157754063597</v>
      </c>
      <c r="W555">
        <v>0.24093047379534099</v>
      </c>
      <c r="X555">
        <v>-3.9824374647869201</v>
      </c>
      <c r="Y555">
        <v>19.7187897032126</v>
      </c>
      <c r="Z555">
        <v>-3.9824374647869201</v>
      </c>
      <c r="AB555">
        <v>97.997033234771493</v>
      </c>
      <c r="AC555">
        <v>93.849370000952703</v>
      </c>
      <c r="AD555">
        <v>96.515231987489202</v>
      </c>
      <c r="AE555">
        <v>0</v>
      </c>
      <c r="AF555" s="2">
        <v>1</v>
      </c>
      <c r="AG555" s="2">
        <v>0</v>
      </c>
      <c r="AH555" t="s">
        <v>951</v>
      </c>
      <c r="AI555">
        <v>1005525</v>
      </c>
      <c r="AJ555">
        <v>115640</v>
      </c>
    </row>
    <row r="556" spans="1:36" x14ac:dyDescent="0.45">
      <c r="A556" t="s">
        <v>954</v>
      </c>
      <c r="B556" t="s">
        <v>27</v>
      </c>
      <c r="C556">
        <v>1763</v>
      </c>
      <c r="D556">
        <v>5047</v>
      </c>
      <c r="E556">
        <v>5755</v>
      </c>
      <c r="F556">
        <v>1358</v>
      </c>
      <c r="G556">
        <v>57</v>
      </c>
      <c r="H556">
        <v>503</v>
      </c>
      <c r="I556">
        <v>246</v>
      </c>
      <c r="J556">
        <v>0.26907073500000001</v>
      </c>
      <c r="K556">
        <v>0.100434404</v>
      </c>
      <c r="L556">
        <v>0.14578627199999999</v>
      </c>
      <c r="M556">
        <v>0.34476089999999998</v>
      </c>
      <c r="N556">
        <v>0.363384188</v>
      </c>
      <c r="O556">
        <v>0.70814508799999998</v>
      </c>
      <c r="P556">
        <v>0.31984764699673102</v>
      </c>
      <c r="Q556">
        <v>-32.221948501667498</v>
      </c>
      <c r="R556">
        <v>38</v>
      </c>
      <c r="S556">
        <v>19.367375205063301</v>
      </c>
      <c r="T556">
        <f t="shared" si="8"/>
        <v>1.7796453676802353</v>
      </c>
      <c r="U556">
        <v>95.3240410783568</v>
      </c>
      <c r="V556">
        <v>2.4714141301810701</v>
      </c>
      <c r="W556">
        <v>2.0483073342415001</v>
      </c>
      <c r="X556">
        <v>26.494845266075501</v>
      </c>
      <c r="Y556">
        <v>10.906608521938301</v>
      </c>
      <c r="Z556">
        <v>26.494845266075501</v>
      </c>
      <c r="AB556">
        <v>100.532511734921</v>
      </c>
      <c r="AC556">
        <v>102.173422722189</v>
      </c>
      <c r="AD556">
        <v>87.219484848937597</v>
      </c>
      <c r="AE556">
        <v>0</v>
      </c>
      <c r="AF556" s="2">
        <v>1</v>
      </c>
      <c r="AG556" s="2">
        <v>0</v>
      </c>
      <c r="AH556" t="s">
        <v>954</v>
      </c>
      <c r="AI556">
        <v>1006372</v>
      </c>
      <c r="AJ556">
        <v>116506</v>
      </c>
    </row>
    <row r="557" spans="1:36" x14ac:dyDescent="0.45">
      <c r="A557" t="s">
        <v>955</v>
      </c>
      <c r="B557" t="s">
        <v>27</v>
      </c>
      <c r="C557">
        <v>1347</v>
      </c>
      <c r="D557">
        <v>5161</v>
      </c>
      <c r="E557">
        <v>5747</v>
      </c>
      <c r="F557">
        <v>1561</v>
      </c>
      <c r="G557">
        <v>228</v>
      </c>
      <c r="H557">
        <v>1012</v>
      </c>
      <c r="I557">
        <v>28</v>
      </c>
      <c r="J557">
        <v>0.30246076300000002</v>
      </c>
      <c r="K557">
        <v>9.4832085999999996E-2</v>
      </c>
      <c r="L557">
        <v>7.6561684000000005E-2</v>
      </c>
      <c r="M557">
        <v>0.37084935299999999</v>
      </c>
      <c r="N557">
        <v>0.52160434</v>
      </c>
      <c r="O557">
        <v>0.89245369299999999</v>
      </c>
      <c r="P557">
        <v>0.40199852131413899</v>
      </c>
      <c r="Q557">
        <v>210.50606084426701</v>
      </c>
      <c r="R557">
        <v>-23</v>
      </c>
      <c r="S557">
        <v>31.868106896076601</v>
      </c>
      <c r="T557">
        <f t="shared" si="8"/>
        <v>3.8326899162319297</v>
      </c>
      <c r="U557">
        <v>124.90729917811301</v>
      </c>
      <c r="X557">
        <v>-9.0665517619345302</v>
      </c>
      <c r="Y557">
        <v>-80.006659001111899</v>
      </c>
      <c r="Z557">
        <v>-9.0665517619345302</v>
      </c>
      <c r="AB557">
        <v>106.12692978164</v>
      </c>
      <c r="AC557">
        <v>103.395013100231</v>
      </c>
      <c r="AD557">
        <v>124.790110905733</v>
      </c>
      <c r="AE557">
        <v>0</v>
      </c>
      <c r="AF557" s="2">
        <v>1</v>
      </c>
      <c r="AG557" s="2">
        <v>0</v>
      </c>
      <c r="AH557" t="s">
        <v>955</v>
      </c>
      <c r="AI557">
        <v>1013190</v>
      </c>
      <c r="AJ557">
        <v>123474</v>
      </c>
    </row>
    <row r="558" spans="1:36" x14ac:dyDescent="0.45">
      <c r="A558" t="s">
        <v>956</v>
      </c>
      <c r="B558" t="s">
        <v>27</v>
      </c>
      <c r="C558">
        <v>1485</v>
      </c>
      <c r="D558">
        <v>4698</v>
      </c>
      <c r="E558">
        <v>5745</v>
      </c>
      <c r="F558">
        <v>1132</v>
      </c>
      <c r="G558">
        <v>245</v>
      </c>
      <c r="H558">
        <v>732</v>
      </c>
      <c r="I558">
        <v>23</v>
      </c>
      <c r="J558">
        <v>0.24095359699999999</v>
      </c>
      <c r="K558">
        <v>0.16518711899999999</v>
      </c>
      <c r="L558">
        <v>0.227502175</v>
      </c>
      <c r="M558">
        <v>0.36879804300000002</v>
      </c>
      <c r="N558">
        <v>0.448914431</v>
      </c>
      <c r="O558">
        <v>0.81771247400000002</v>
      </c>
      <c r="P558">
        <v>0.36274696070297502</v>
      </c>
      <c r="Q558">
        <v>148.08317955964799</v>
      </c>
      <c r="R558">
        <v>-54</v>
      </c>
      <c r="S558">
        <v>28.532433391627901</v>
      </c>
      <c r="T558">
        <f t="shared" si="8"/>
        <v>3.1126290972684987</v>
      </c>
      <c r="U558">
        <v>121.619026106836</v>
      </c>
      <c r="V558">
        <v>11.407409011386299</v>
      </c>
      <c r="W558">
        <v>-1.0092640269389499</v>
      </c>
      <c r="X558">
        <v>-8.3350825079687603</v>
      </c>
      <c r="Y558">
        <v>-56.387381181120801</v>
      </c>
      <c r="Z558">
        <v>-8.3350825079687603</v>
      </c>
      <c r="AB558">
        <v>91.060192835201605</v>
      </c>
      <c r="AC558">
        <v>110.349695386684</v>
      </c>
      <c r="AD558">
        <v>110.58314169486501</v>
      </c>
      <c r="AE558">
        <v>0</v>
      </c>
      <c r="AF558" s="2">
        <v>1</v>
      </c>
      <c r="AG558" s="2">
        <v>0</v>
      </c>
      <c r="AH558" t="s">
        <v>956</v>
      </c>
      <c r="AI558">
        <v>1012939</v>
      </c>
      <c r="AJ558">
        <v>123211</v>
      </c>
    </row>
    <row r="559" spans="1:36" x14ac:dyDescent="0.45">
      <c r="A559" t="s">
        <v>957</v>
      </c>
      <c r="B559" t="s">
        <v>27</v>
      </c>
      <c r="C559">
        <v>1387</v>
      </c>
      <c r="D559">
        <v>4945</v>
      </c>
      <c r="E559">
        <v>5742</v>
      </c>
      <c r="F559">
        <v>1338</v>
      </c>
      <c r="G559">
        <v>9</v>
      </c>
      <c r="H559">
        <v>290</v>
      </c>
      <c r="I559">
        <v>293</v>
      </c>
      <c r="J559">
        <v>0.270576339</v>
      </c>
      <c r="K559">
        <v>0.12417276200000001</v>
      </c>
      <c r="L559">
        <v>8.7155963000000003E-2</v>
      </c>
      <c r="M559">
        <v>0.36496478799999998</v>
      </c>
      <c r="N559">
        <v>0.33346814899999999</v>
      </c>
      <c r="O559">
        <v>0.69843293699999998</v>
      </c>
      <c r="P559">
        <v>0.34467817167161202</v>
      </c>
      <c r="Q559">
        <v>66.879738326457399</v>
      </c>
      <c r="R559">
        <v>1</v>
      </c>
      <c r="S559">
        <v>22.383484623013601</v>
      </c>
      <c r="T559">
        <f t="shared" si="8"/>
        <v>2.6143651830772914</v>
      </c>
      <c r="U559">
        <v>111.000804948729</v>
      </c>
      <c r="X559">
        <v>-5.8571316974703196</v>
      </c>
      <c r="Y559">
        <v>-46.765432335436302</v>
      </c>
      <c r="Z559">
        <v>-5.8571316974703196</v>
      </c>
      <c r="AB559">
        <v>102.695637677487</v>
      </c>
      <c r="AC559">
        <v>109.43806872220701</v>
      </c>
      <c r="AD559">
        <v>96.748213480015593</v>
      </c>
      <c r="AE559">
        <v>0</v>
      </c>
      <c r="AF559" s="2">
        <v>1</v>
      </c>
      <c r="AG559" s="2">
        <v>0</v>
      </c>
      <c r="AH559" t="s">
        <v>957</v>
      </c>
      <c r="AI559">
        <v>1011933</v>
      </c>
      <c r="AJ559">
        <v>122192</v>
      </c>
    </row>
    <row r="560" spans="1:36" x14ac:dyDescent="0.45">
      <c r="A560" t="s">
        <v>958</v>
      </c>
      <c r="B560" t="s">
        <v>27</v>
      </c>
      <c r="C560">
        <v>1456</v>
      </c>
      <c r="D560">
        <v>5304</v>
      </c>
      <c r="E560">
        <v>5740</v>
      </c>
      <c r="F560">
        <v>1566</v>
      </c>
      <c r="G560">
        <v>58</v>
      </c>
      <c r="H560">
        <v>796</v>
      </c>
      <c r="I560">
        <v>175</v>
      </c>
      <c r="J560">
        <v>0.295248868</v>
      </c>
      <c r="K560">
        <v>4.2160278000000002E-2</v>
      </c>
      <c r="L560">
        <v>7.4497510000000003E-2</v>
      </c>
      <c r="M560">
        <v>0.33058739199999998</v>
      </c>
      <c r="N560">
        <v>0.41949471999999999</v>
      </c>
      <c r="O560">
        <v>0.75008211199999997</v>
      </c>
      <c r="P560">
        <v>0.35762358954266998</v>
      </c>
      <c r="Q560">
        <v>125.240444352049</v>
      </c>
      <c r="R560">
        <v>-5</v>
      </c>
      <c r="S560">
        <v>36.085804948877403</v>
      </c>
      <c r="T560">
        <f t="shared" si="8"/>
        <v>4.0150414846965239</v>
      </c>
      <c r="U560">
        <v>118.180648588994</v>
      </c>
      <c r="X560">
        <v>-4.2309855115599904</v>
      </c>
      <c r="Y560">
        <v>25.813990390859502</v>
      </c>
      <c r="Z560">
        <v>-4.2309855115599904</v>
      </c>
      <c r="AB560">
        <v>112.41468750513999</v>
      </c>
      <c r="AC560">
        <v>100.93789716297999</v>
      </c>
      <c r="AD560">
        <v>119.289421197292</v>
      </c>
      <c r="AE560">
        <v>0</v>
      </c>
      <c r="AF560" s="2">
        <v>1</v>
      </c>
      <c r="AG560" s="2">
        <v>0</v>
      </c>
      <c r="AH560" t="s">
        <v>958</v>
      </c>
      <c r="AI560">
        <v>1014444</v>
      </c>
      <c r="AJ560">
        <v>124771</v>
      </c>
    </row>
    <row r="561" spans="1:36" x14ac:dyDescent="0.45">
      <c r="A561" t="s">
        <v>959</v>
      </c>
      <c r="B561" t="s">
        <v>27</v>
      </c>
      <c r="C561">
        <v>1354</v>
      </c>
      <c r="D561">
        <v>5114</v>
      </c>
      <c r="E561">
        <v>5737</v>
      </c>
      <c r="F561">
        <v>1336</v>
      </c>
      <c r="G561">
        <v>103</v>
      </c>
      <c r="H561">
        <v>532</v>
      </c>
      <c r="I561">
        <v>196</v>
      </c>
      <c r="J561">
        <v>0.261243644</v>
      </c>
      <c r="K561">
        <v>8.5061879000000007E-2</v>
      </c>
      <c r="L561">
        <v>0.143629074</v>
      </c>
      <c r="M561">
        <v>0.33052187599999999</v>
      </c>
      <c r="N561">
        <v>0.39597184200000002</v>
      </c>
      <c r="O561">
        <v>0.72649371799999996</v>
      </c>
      <c r="P561">
        <v>0.32388746738433799</v>
      </c>
      <c r="Q561">
        <v>-41.880981522490799</v>
      </c>
      <c r="R561">
        <v>-24</v>
      </c>
      <c r="S561">
        <v>13.449823775439301</v>
      </c>
      <c r="T561">
        <f t="shared" si="8"/>
        <v>1.609210820990522</v>
      </c>
      <c r="U561">
        <v>93.829876418436001</v>
      </c>
      <c r="V561">
        <v>1.4131680428981701</v>
      </c>
      <c r="W561">
        <v>1.77298976393232</v>
      </c>
      <c r="X561">
        <v>2.2187234434968501</v>
      </c>
      <c r="Y561">
        <v>-6.7755163237452498</v>
      </c>
      <c r="Z561">
        <v>2.2187234434968501</v>
      </c>
      <c r="AB561">
        <v>97.659738289864805</v>
      </c>
      <c r="AC561">
        <v>97.671936687913501</v>
      </c>
      <c r="AD561">
        <v>95.375707449414904</v>
      </c>
      <c r="AE561">
        <v>0</v>
      </c>
      <c r="AF561" s="2">
        <v>1</v>
      </c>
      <c r="AG561" s="2">
        <v>0</v>
      </c>
      <c r="AH561" t="s">
        <v>959</v>
      </c>
      <c r="AI561">
        <v>1008686</v>
      </c>
      <c r="AJ561">
        <v>118871</v>
      </c>
    </row>
    <row r="562" spans="1:36" x14ac:dyDescent="0.45">
      <c r="A562" t="s">
        <v>960</v>
      </c>
      <c r="B562" t="s">
        <v>27</v>
      </c>
      <c r="C562">
        <v>1453</v>
      </c>
      <c r="D562">
        <v>5144</v>
      </c>
      <c r="E562">
        <v>5737</v>
      </c>
      <c r="F562">
        <v>1477</v>
      </c>
      <c r="G562">
        <v>207</v>
      </c>
      <c r="H562">
        <v>792</v>
      </c>
      <c r="I562">
        <v>8</v>
      </c>
      <c r="J562">
        <v>0.28713063700000002</v>
      </c>
      <c r="K562">
        <v>9.2905698999999994E-2</v>
      </c>
      <c r="L562">
        <v>0.158619487</v>
      </c>
      <c r="M562">
        <v>0.352879581</v>
      </c>
      <c r="N562">
        <v>0.46559097900000002</v>
      </c>
      <c r="O562">
        <v>0.81847055999999996</v>
      </c>
      <c r="P562">
        <v>0.36525419651517199</v>
      </c>
      <c r="Q562">
        <v>175.17760079147899</v>
      </c>
      <c r="R562">
        <v>-8</v>
      </c>
      <c r="S562">
        <v>27.260127161682799</v>
      </c>
      <c r="T562">
        <f t="shared" si="8"/>
        <v>3.0393259464505258</v>
      </c>
      <c r="U562">
        <v>126.72675632337101</v>
      </c>
      <c r="V562">
        <v>16.639161646366102</v>
      </c>
      <c r="W562">
        <v>2.9429563124797098</v>
      </c>
      <c r="X562">
        <v>-3.4113636341062299</v>
      </c>
      <c r="Y562">
        <v>-101.17379115521901</v>
      </c>
      <c r="Z562">
        <v>-3.4113636341062299</v>
      </c>
      <c r="AB562">
        <v>108.767303924099</v>
      </c>
      <c r="AC562">
        <v>106.84944146009801</v>
      </c>
      <c r="AD562">
        <v>119.356090850123</v>
      </c>
      <c r="AE562">
        <v>0</v>
      </c>
      <c r="AF562" s="2">
        <v>1</v>
      </c>
      <c r="AG562" s="2">
        <v>0</v>
      </c>
      <c r="AH562" t="s">
        <v>960</v>
      </c>
      <c r="AI562">
        <v>1014455</v>
      </c>
      <c r="AJ562">
        <v>124780</v>
      </c>
    </row>
    <row r="563" spans="1:36" x14ac:dyDescent="0.45">
      <c r="A563" t="s">
        <v>961</v>
      </c>
      <c r="B563" t="s">
        <v>27</v>
      </c>
      <c r="C563">
        <v>1583</v>
      </c>
      <c r="D563">
        <v>5131</v>
      </c>
      <c r="E563">
        <v>5730</v>
      </c>
      <c r="F563">
        <v>1273</v>
      </c>
      <c r="G563">
        <v>156</v>
      </c>
      <c r="H563">
        <v>606</v>
      </c>
      <c r="I563">
        <v>20</v>
      </c>
      <c r="J563">
        <v>0.24809978499999999</v>
      </c>
      <c r="K563">
        <v>8.9005235000000002E-2</v>
      </c>
      <c r="L563">
        <v>0.14223385599999999</v>
      </c>
      <c r="M563">
        <v>0.316011235</v>
      </c>
      <c r="N563">
        <v>0.38296628300000002</v>
      </c>
      <c r="O563">
        <v>0.69897751799999996</v>
      </c>
      <c r="P563">
        <v>0.31544419994901202</v>
      </c>
      <c r="Q563">
        <v>22.019339206644101</v>
      </c>
      <c r="R563">
        <v>80</v>
      </c>
      <c r="S563">
        <v>31.198863488162299</v>
      </c>
      <c r="T563">
        <f t="shared" si="8"/>
        <v>3.1928085186874871</v>
      </c>
      <c r="U563">
        <v>103.824818444445</v>
      </c>
      <c r="V563">
        <v>-0.14509962499141599</v>
      </c>
      <c r="W563">
        <v>0.50880640122270704</v>
      </c>
      <c r="X563">
        <v>-1.47669557610424</v>
      </c>
      <c r="Y563">
        <v>101.083678133785</v>
      </c>
      <c r="Z563">
        <v>-1.47669557610424</v>
      </c>
      <c r="AB563">
        <v>99.037822445553601</v>
      </c>
      <c r="AC563">
        <v>98.561090773545303</v>
      </c>
      <c r="AD563">
        <v>102.0480243257</v>
      </c>
      <c r="AE563">
        <v>0</v>
      </c>
      <c r="AF563" s="2">
        <v>1</v>
      </c>
      <c r="AG563" s="2">
        <v>0</v>
      </c>
      <c r="AH563" t="s">
        <v>961</v>
      </c>
      <c r="AI563">
        <v>1008650</v>
      </c>
      <c r="AJ563">
        <v>118834</v>
      </c>
    </row>
    <row r="564" spans="1:36" x14ac:dyDescent="0.45">
      <c r="A564" t="s">
        <v>962</v>
      </c>
      <c r="B564" t="s">
        <v>27</v>
      </c>
      <c r="C564">
        <v>1435</v>
      </c>
      <c r="D564">
        <v>5117</v>
      </c>
      <c r="E564">
        <v>5728</v>
      </c>
      <c r="F564">
        <v>1343</v>
      </c>
      <c r="G564">
        <v>105</v>
      </c>
      <c r="H564">
        <v>550</v>
      </c>
      <c r="I564">
        <v>82</v>
      </c>
      <c r="J564">
        <v>0.26245847100000003</v>
      </c>
      <c r="K564">
        <v>7.6466480000000003E-2</v>
      </c>
      <c r="L564">
        <v>0.13983938500000001</v>
      </c>
      <c r="M564">
        <v>0.32739460199999998</v>
      </c>
      <c r="N564">
        <v>0.38401406999999999</v>
      </c>
      <c r="O564">
        <v>0.71140867200000002</v>
      </c>
      <c r="P564">
        <v>0.31442066013633602</v>
      </c>
      <c r="Q564">
        <v>-49.3949456602423</v>
      </c>
      <c r="R564">
        <v>73.166499793529496</v>
      </c>
      <c r="S564">
        <v>26.442753712585599</v>
      </c>
      <c r="T564">
        <f t="shared" si="8"/>
        <v>2.9851749835810919</v>
      </c>
      <c r="U564">
        <v>92.6928187825865</v>
      </c>
      <c r="V564">
        <v>-7.0646006166934896</v>
      </c>
      <c r="W564">
        <v>-3.3905813360577501</v>
      </c>
      <c r="X564">
        <v>28.9577154638827</v>
      </c>
      <c r="Y564">
        <v>92.241147756576495</v>
      </c>
      <c r="Z564">
        <v>0.85771490359911695</v>
      </c>
      <c r="AA564">
        <v>19.600000500678998</v>
      </c>
      <c r="AB564">
        <v>98.946613468168493</v>
      </c>
      <c r="AC564">
        <v>98.732788660992796</v>
      </c>
      <c r="AD564">
        <v>91.522805140742705</v>
      </c>
      <c r="AE564">
        <v>0</v>
      </c>
      <c r="AF564" s="2">
        <v>1</v>
      </c>
      <c r="AG564" s="2">
        <v>0</v>
      </c>
      <c r="AH564" t="s">
        <v>962</v>
      </c>
      <c r="AI564">
        <v>1443</v>
      </c>
      <c r="AJ564">
        <v>407885</v>
      </c>
    </row>
    <row r="565" spans="1:36" x14ac:dyDescent="0.45">
      <c r="A565" t="s">
        <v>963</v>
      </c>
      <c r="B565" t="s">
        <v>27</v>
      </c>
      <c r="C565">
        <v>1346</v>
      </c>
      <c r="D565">
        <v>5139</v>
      </c>
      <c r="E565">
        <v>5717</v>
      </c>
      <c r="F565">
        <v>1401</v>
      </c>
      <c r="G565">
        <v>50</v>
      </c>
      <c r="H565">
        <v>449</v>
      </c>
      <c r="I565">
        <v>72</v>
      </c>
      <c r="J565">
        <v>0.27262113199999999</v>
      </c>
      <c r="K565">
        <v>7.3465104000000003E-2</v>
      </c>
      <c r="L565">
        <v>8.3435367999999996E-2</v>
      </c>
      <c r="M565">
        <v>0.328244274</v>
      </c>
      <c r="N565">
        <v>0.36057598699999999</v>
      </c>
      <c r="O565">
        <v>0.68882026100000004</v>
      </c>
      <c r="P565">
        <v>0.31458759083098098</v>
      </c>
      <c r="Q565">
        <v>-78.720016398127598</v>
      </c>
      <c r="R565">
        <v>47</v>
      </c>
      <c r="S565">
        <v>21.894748245655599</v>
      </c>
      <c r="T565">
        <f t="shared" si="8"/>
        <v>2.6351777234741509</v>
      </c>
      <c r="U565">
        <v>88.441136408869397</v>
      </c>
      <c r="V565">
        <v>-10.9975719675421</v>
      </c>
      <c r="W565">
        <v>-0.16206566789039001</v>
      </c>
      <c r="X565">
        <v>-11.523362764899501</v>
      </c>
      <c r="Y565">
        <v>113.437197685241</v>
      </c>
      <c r="Z565">
        <v>-11.523362764899501</v>
      </c>
      <c r="AB565">
        <v>103.853178229132</v>
      </c>
      <c r="AC565">
        <v>100.231073792931</v>
      </c>
      <c r="AD565">
        <v>92.609078281058302</v>
      </c>
      <c r="AE565">
        <v>0</v>
      </c>
      <c r="AF565" s="2">
        <v>1</v>
      </c>
      <c r="AG565" s="2">
        <v>0</v>
      </c>
      <c r="AH565" t="s">
        <v>963</v>
      </c>
      <c r="AI565">
        <v>1001696</v>
      </c>
      <c r="AJ565">
        <v>111737</v>
      </c>
    </row>
    <row r="566" spans="1:36" x14ac:dyDescent="0.45">
      <c r="A566" t="s">
        <v>964</v>
      </c>
      <c r="B566" t="s">
        <v>27</v>
      </c>
      <c r="C566">
        <v>1531</v>
      </c>
      <c r="D566">
        <v>4940</v>
      </c>
      <c r="E566">
        <v>5715</v>
      </c>
      <c r="F566">
        <v>1229</v>
      </c>
      <c r="G566">
        <v>228</v>
      </c>
      <c r="H566">
        <v>760</v>
      </c>
      <c r="I566">
        <v>231</v>
      </c>
      <c r="J566">
        <v>0.248785425</v>
      </c>
      <c r="K566">
        <v>0.121084864</v>
      </c>
      <c r="L566">
        <v>0.18425196799999999</v>
      </c>
      <c r="M566">
        <v>0.339642481</v>
      </c>
      <c r="N566">
        <v>0.44615384600000002</v>
      </c>
      <c r="O566">
        <v>0.78579632700000002</v>
      </c>
      <c r="P566">
        <v>0.34393009483292702</v>
      </c>
      <c r="Q566">
        <v>108.251311536692</v>
      </c>
      <c r="R566">
        <v>-101</v>
      </c>
      <c r="S566">
        <v>23.511197192184799</v>
      </c>
      <c r="T566">
        <f t="shared" si="8"/>
        <v>2.4877948694539107</v>
      </c>
      <c r="U566">
        <v>116.80292967369</v>
      </c>
      <c r="V566">
        <v>11.6396927535533</v>
      </c>
      <c r="W566">
        <v>-3.9247756405245302</v>
      </c>
      <c r="X566">
        <v>14.0261203476111</v>
      </c>
      <c r="Y566">
        <v>-89.385005295276599</v>
      </c>
      <c r="Z566">
        <v>14.0261203476111</v>
      </c>
      <c r="AB566">
        <v>95.015367519741602</v>
      </c>
      <c r="AC566">
        <v>103.336911655411</v>
      </c>
      <c r="AD566">
        <v>113.17041970448</v>
      </c>
      <c r="AE566">
        <v>0</v>
      </c>
      <c r="AF566" s="2">
        <v>1</v>
      </c>
      <c r="AG566" s="2">
        <v>0</v>
      </c>
      <c r="AH566" t="s">
        <v>964</v>
      </c>
      <c r="AI566">
        <v>1006462</v>
      </c>
      <c r="AJ566">
        <v>116593</v>
      </c>
    </row>
    <row r="567" spans="1:36" x14ac:dyDescent="0.45">
      <c r="A567" t="s">
        <v>965</v>
      </c>
      <c r="B567" t="s">
        <v>27</v>
      </c>
      <c r="C567">
        <v>1304</v>
      </c>
      <c r="D567">
        <v>5069</v>
      </c>
      <c r="E567">
        <v>5709</v>
      </c>
      <c r="F567">
        <v>1546</v>
      </c>
      <c r="G567">
        <v>36</v>
      </c>
      <c r="H567">
        <v>622</v>
      </c>
      <c r="I567">
        <v>189</v>
      </c>
      <c r="J567">
        <v>0.304991122</v>
      </c>
      <c r="K567">
        <v>8.2326151E-2</v>
      </c>
      <c r="M567">
        <v>0.36897725199999998</v>
      </c>
      <c r="N567">
        <v>0.416058394</v>
      </c>
      <c r="O567">
        <v>0.78503564599999998</v>
      </c>
      <c r="P567">
        <v>0.37465639162849301</v>
      </c>
      <c r="Q567">
        <v>156.50631552726199</v>
      </c>
      <c r="R567">
        <v>29</v>
      </c>
      <c r="S567">
        <v>33.098722034867997</v>
      </c>
      <c r="T567">
        <f t="shared" si="8"/>
        <v>4.1119577988102884</v>
      </c>
      <c r="U567">
        <v>121.19670148979399</v>
      </c>
      <c r="X567">
        <v>-5.4805041551589904</v>
      </c>
      <c r="Y567">
        <v>-20.506669878959599</v>
      </c>
      <c r="Z567">
        <v>-5.4805041551589904</v>
      </c>
      <c r="AB567">
        <v>111.31499397882899</v>
      </c>
      <c r="AC567">
        <v>111.21252413937501</v>
      </c>
      <c r="AD567">
        <v>115.24705362663001</v>
      </c>
      <c r="AE567">
        <v>0</v>
      </c>
      <c r="AF567" s="2">
        <v>1</v>
      </c>
      <c r="AG567" s="2">
        <v>0</v>
      </c>
      <c r="AH567" t="s">
        <v>965</v>
      </c>
      <c r="AI567">
        <v>1012381</v>
      </c>
      <c r="AJ567">
        <v>122638</v>
      </c>
    </row>
    <row r="568" spans="1:36" x14ac:dyDescent="0.45">
      <c r="A568" t="s">
        <v>966</v>
      </c>
      <c r="B568" t="s">
        <v>27</v>
      </c>
      <c r="C568">
        <v>1418</v>
      </c>
      <c r="D568">
        <v>5113</v>
      </c>
      <c r="E568">
        <v>5708</v>
      </c>
      <c r="F568">
        <v>1524</v>
      </c>
      <c r="G568">
        <v>128</v>
      </c>
      <c r="H568">
        <v>654</v>
      </c>
      <c r="I568">
        <v>23</v>
      </c>
      <c r="J568">
        <v>0.29806375899999998</v>
      </c>
      <c r="K568">
        <v>8.3742116000000005E-2</v>
      </c>
      <c r="L568">
        <v>9.7407146999999999E-2</v>
      </c>
      <c r="M568">
        <v>0.35948519000000001</v>
      </c>
      <c r="N568">
        <v>0.44455309900000001</v>
      </c>
      <c r="O568">
        <v>0.80403828899999996</v>
      </c>
      <c r="P568">
        <v>0.35002702706160799</v>
      </c>
      <c r="Q568">
        <v>62.450628006471199</v>
      </c>
      <c r="R568">
        <v>-62.097420749254503</v>
      </c>
      <c r="S568">
        <v>16.2202032768162</v>
      </c>
      <c r="T568">
        <f t="shared" si="8"/>
        <v>1.8530838722455742</v>
      </c>
      <c r="U568">
        <v>108.260030510878</v>
      </c>
      <c r="V568">
        <v>12.0389161109924</v>
      </c>
      <c r="W568">
        <v>2.65475306877507</v>
      </c>
      <c r="X568">
        <v>-11.8503999559034</v>
      </c>
      <c r="Y568">
        <v>-71.596172687597502</v>
      </c>
      <c r="Z568">
        <v>-3.8504000751127001</v>
      </c>
      <c r="AA568">
        <v>-2.6999998092651301</v>
      </c>
      <c r="AB568">
        <v>110.320577107682</v>
      </c>
      <c r="AC568">
        <v>105.03887576078399</v>
      </c>
      <c r="AD568">
        <v>102.455374461434</v>
      </c>
      <c r="AE568">
        <v>0</v>
      </c>
      <c r="AF568" s="2">
        <v>1</v>
      </c>
      <c r="AG568" s="2">
        <v>0</v>
      </c>
      <c r="AH568" t="s">
        <v>966</v>
      </c>
      <c r="AI568">
        <v>802</v>
      </c>
      <c r="AJ568">
        <v>123723</v>
      </c>
    </row>
    <row r="569" spans="1:36" x14ac:dyDescent="0.45">
      <c r="A569" t="s">
        <v>967</v>
      </c>
      <c r="B569" t="s">
        <v>27</v>
      </c>
      <c r="C569">
        <v>1311</v>
      </c>
      <c r="D569">
        <v>5041</v>
      </c>
      <c r="E569">
        <v>5705</v>
      </c>
      <c r="F569">
        <v>1414</v>
      </c>
      <c r="G569">
        <v>35</v>
      </c>
      <c r="H569">
        <v>392</v>
      </c>
      <c r="I569">
        <v>123</v>
      </c>
      <c r="J569">
        <v>0.28049990000000002</v>
      </c>
      <c r="K569">
        <v>6.5907098999999997E-2</v>
      </c>
      <c r="L569">
        <v>7.3269061999999996E-2</v>
      </c>
      <c r="M569">
        <v>0.34524022100000001</v>
      </c>
      <c r="N569">
        <v>0.35528664900000001</v>
      </c>
      <c r="O569">
        <v>0.70052687000000002</v>
      </c>
      <c r="P569">
        <v>0.31556271503361899</v>
      </c>
      <c r="Q569">
        <v>-60.344070493900702</v>
      </c>
      <c r="R569">
        <v>-14.927337050437901</v>
      </c>
      <c r="S569">
        <v>16.7253396564432</v>
      </c>
      <c r="T569">
        <f t="shared" si="8"/>
        <v>2.0667467767687251</v>
      </c>
      <c r="U569">
        <v>91.582203335990798</v>
      </c>
      <c r="V569">
        <v>-3.3410753272473799</v>
      </c>
      <c r="W569">
        <v>1.98038882814462</v>
      </c>
      <c r="X569">
        <v>10.6029354358324</v>
      </c>
      <c r="Y569">
        <v>28.607740938663401</v>
      </c>
      <c r="Z569">
        <v>3.00293565040919</v>
      </c>
      <c r="AA569">
        <v>6.0999998524784997</v>
      </c>
      <c r="AB569">
        <v>104.703648329365</v>
      </c>
      <c r="AC569">
        <v>102.488107884249</v>
      </c>
      <c r="AD569">
        <v>82.971355274638</v>
      </c>
      <c r="AE569">
        <v>0</v>
      </c>
      <c r="AF569" s="2">
        <v>1</v>
      </c>
      <c r="AG569" s="2">
        <v>0</v>
      </c>
      <c r="AH569" t="s">
        <v>967</v>
      </c>
      <c r="AI569">
        <v>10</v>
      </c>
      <c r="AJ569">
        <v>275930</v>
      </c>
    </row>
    <row r="570" spans="1:36" x14ac:dyDescent="0.45">
      <c r="A570" t="s">
        <v>968</v>
      </c>
      <c r="B570" t="s">
        <v>27</v>
      </c>
      <c r="C570">
        <v>1526</v>
      </c>
      <c r="D570">
        <v>5105</v>
      </c>
      <c r="E570">
        <v>5701</v>
      </c>
      <c r="F570">
        <v>1345</v>
      </c>
      <c r="G570">
        <v>169</v>
      </c>
      <c r="H570">
        <v>757</v>
      </c>
      <c r="I570">
        <v>9</v>
      </c>
      <c r="J570">
        <v>0.26346718899999999</v>
      </c>
      <c r="K570">
        <v>7.5425362999999995E-2</v>
      </c>
      <c r="L570">
        <v>0.12874934199999999</v>
      </c>
      <c r="M570">
        <v>0.32662073800000002</v>
      </c>
      <c r="N570">
        <v>0.41723800100000002</v>
      </c>
      <c r="O570">
        <v>0.74385873899999999</v>
      </c>
      <c r="P570">
        <v>0.32469932531456203</v>
      </c>
      <c r="Q570">
        <v>-31.834919323482399</v>
      </c>
      <c r="R570">
        <v>1.41676801443099</v>
      </c>
      <c r="S570">
        <v>22.701442609300901</v>
      </c>
      <c r="T570">
        <f t="shared" si="8"/>
        <v>2.4099827671734904</v>
      </c>
      <c r="U570">
        <v>95.5589654515544</v>
      </c>
      <c r="V570">
        <v>-2.8894600160419901</v>
      </c>
      <c r="W570">
        <v>0.23916309197872901</v>
      </c>
      <c r="X570">
        <v>-27.599606030809799</v>
      </c>
      <c r="Y570">
        <v>98.961398959159794</v>
      </c>
      <c r="Z570">
        <v>-2.4996058877586602</v>
      </c>
      <c r="AA570">
        <v>-19.700000196695299</v>
      </c>
      <c r="AB570">
        <v>98.265643307968602</v>
      </c>
      <c r="AC570">
        <v>96.978836904033699</v>
      </c>
      <c r="AD570">
        <v>97.784001282689005</v>
      </c>
      <c r="AE570">
        <v>0</v>
      </c>
      <c r="AF570" s="2">
        <v>1</v>
      </c>
      <c r="AG570" s="2">
        <v>0</v>
      </c>
      <c r="AH570" t="s">
        <v>968</v>
      </c>
      <c r="AI570">
        <v>918</v>
      </c>
      <c r="AJ570">
        <v>150421</v>
      </c>
    </row>
    <row r="571" spans="1:36" x14ac:dyDescent="0.45">
      <c r="A571" t="s">
        <v>969</v>
      </c>
      <c r="B571" t="s">
        <v>27</v>
      </c>
      <c r="C571">
        <v>1507</v>
      </c>
      <c r="D571">
        <v>5271</v>
      </c>
      <c r="E571">
        <v>5698</v>
      </c>
      <c r="F571">
        <v>1427</v>
      </c>
      <c r="G571">
        <v>82</v>
      </c>
      <c r="H571">
        <v>542</v>
      </c>
      <c r="I571">
        <v>80</v>
      </c>
      <c r="J571">
        <v>0.270726617</v>
      </c>
      <c r="K571">
        <v>5.1948051000000002E-2</v>
      </c>
      <c r="L571">
        <v>0.13618813599999999</v>
      </c>
      <c r="M571">
        <v>0.30830670900000001</v>
      </c>
      <c r="N571">
        <v>0.38683361700000002</v>
      </c>
      <c r="O571">
        <v>0.69514032599999998</v>
      </c>
      <c r="P571">
        <v>0.30367281700651899</v>
      </c>
      <c r="Q571">
        <v>-97.327823711689305</v>
      </c>
      <c r="R571">
        <v>2.2735819816589302</v>
      </c>
      <c r="S571">
        <v>12.7818179771314</v>
      </c>
      <c r="T571">
        <f t="shared" si="8"/>
        <v>1.3740242284640256</v>
      </c>
      <c r="U571">
        <v>85.626630017251998</v>
      </c>
      <c r="V571">
        <v>-10.059580758213899</v>
      </c>
      <c r="W571">
        <v>-1.98261975933796</v>
      </c>
      <c r="X571">
        <v>12.7657901055063</v>
      </c>
      <c r="Y571">
        <v>23.636730894446298</v>
      </c>
      <c r="Z571">
        <v>-1.2082815238391</v>
      </c>
      <c r="AA571">
        <v>6.5000001937150902</v>
      </c>
      <c r="AB571">
        <v>103.279104498525</v>
      </c>
      <c r="AC571">
        <v>93.771212700529404</v>
      </c>
      <c r="AD571">
        <v>93.068048942159606</v>
      </c>
      <c r="AE571">
        <v>0</v>
      </c>
      <c r="AF571" s="2">
        <v>1</v>
      </c>
      <c r="AG571" s="2">
        <v>0</v>
      </c>
      <c r="AH571" t="s">
        <v>969</v>
      </c>
      <c r="AI571">
        <v>1609</v>
      </c>
      <c r="AJ571">
        <v>408299</v>
      </c>
    </row>
    <row r="572" spans="1:36" x14ac:dyDescent="0.45">
      <c r="A572" t="s">
        <v>970</v>
      </c>
      <c r="B572" t="s">
        <v>27</v>
      </c>
      <c r="C572">
        <v>1332</v>
      </c>
      <c r="D572">
        <v>4981</v>
      </c>
      <c r="E572">
        <v>5690</v>
      </c>
      <c r="F572">
        <v>1772</v>
      </c>
      <c r="G572">
        <v>54</v>
      </c>
      <c r="H572">
        <v>785</v>
      </c>
      <c r="I572">
        <v>202</v>
      </c>
      <c r="J572">
        <v>0.355751857</v>
      </c>
      <c r="K572">
        <v>9.1212653000000005E-2</v>
      </c>
      <c r="L572">
        <v>3.7011008999999997E-2</v>
      </c>
      <c r="M572">
        <v>0.422737902</v>
      </c>
      <c r="N572">
        <v>0.51736599000000005</v>
      </c>
      <c r="O572">
        <v>0.940103892</v>
      </c>
      <c r="P572">
        <v>0.443455627601895</v>
      </c>
      <c r="Q572">
        <v>429.12885543047798</v>
      </c>
      <c r="R572">
        <v>11</v>
      </c>
      <c r="S572">
        <v>60.4350626257459</v>
      </c>
      <c r="T572">
        <f t="shared" si="8"/>
        <v>7.3502103193474744</v>
      </c>
      <c r="U572">
        <v>164.56307554627901</v>
      </c>
      <c r="X572">
        <v>-11.6750815061386</v>
      </c>
      <c r="Y572">
        <v>-49.055555403232503</v>
      </c>
      <c r="Z572">
        <v>-11.6750815061386</v>
      </c>
      <c r="AB572">
        <v>132.750747733813</v>
      </c>
      <c r="AC572">
        <v>125.072440160132</v>
      </c>
      <c r="AD572">
        <v>146.121341999999</v>
      </c>
      <c r="AE572">
        <v>0</v>
      </c>
      <c r="AF572" s="2">
        <v>1</v>
      </c>
      <c r="AG572" s="2">
        <v>0</v>
      </c>
      <c r="AH572" t="s">
        <v>970</v>
      </c>
      <c r="AI572">
        <v>1006301</v>
      </c>
      <c r="AJ572">
        <v>116432</v>
      </c>
    </row>
    <row r="573" spans="1:36" x14ac:dyDescent="0.45">
      <c r="A573" t="s">
        <v>971</v>
      </c>
      <c r="B573" t="s">
        <v>27</v>
      </c>
      <c r="C573">
        <v>1414</v>
      </c>
      <c r="D573">
        <v>5105</v>
      </c>
      <c r="E573">
        <v>5686</v>
      </c>
      <c r="F573">
        <v>1479</v>
      </c>
      <c r="G573">
        <v>147</v>
      </c>
      <c r="H573">
        <v>728</v>
      </c>
      <c r="I573">
        <v>5</v>
      </c>
      <c r="J573">
        <v>0.28971596399999999</v>
      </c>
      <c r="K573">
        <v>8.7935279000000005E-2</v>
      </c>
      <c r="L573">
        <v>0.147731269</v>
      </c>
      <c r="M573">
        <v>0.354027435</v>
      </c>
      <c r="N573">
        <v>0.44113614099999998</v>
      </c>
      <c r="O573">
        <v>0.79516357599999998</v>
      </c>
      <c r="P573">
        <v>0.345422381731466</v>
      </c>
      <c r="Q573">
        <v>97.215657312241404</v>
      </c>
      <c r="R573">
        <v>-16.171361714601499</v>
      </c>
      <c r="S573">
        <v>6.2831106609941898</v>
      </c>
      <c r="T573">
        <f t="shared" si="8"/>
        <v>0.71984719029777844</v>
      </c>
      <c r="U573">
        <v>114.471368406916</v>
      </c>
      <c r="V573">
        <v>7.3975718766450802</v>
      </c>
      <c r="W573">
        <v>-0.32413664605125603</v>
      </c>
      <c r="X573">
        <v>-81.233191646868306</v>
      </c>
      <c r="Y573">
        <v>-145.92155757546399</v>
      </c>
      <c r="Z573">
        <v>-4.9579262959305197</v>
      </c>
      <c r="AA573">
        <v>-51.299999296665099</v>
      </c>
      <c r="AB573">
        <v>111.45341132263501</v>
      </c>
      <c r="AC573">
        <v>108.800804145974</v>
      </c>
      <c r="AD573">
        <v>106.916963151956</v>
      </c>
      <c r="AE573">
        <v>0</v>
      </c>
      <c r="AF573" s="2">
        <v>1</v>
      </c>
      <c r="AG573" s="2">
        <v>0</v>
      </c>
      <c r="AH573" t="s">
        <v>971</v>
      </c>
      <c r="AI573">
        <v>7399</v>
      </c>
      <c r="AJ573">
        <v>456714</v>
      </c>
    </row>
    <row r="574" spans="1:36" x14ac:dyDescent="0.45">
      <c r="A574" t="s">
        <v>972</v>
      </c>
      <c r="B574" t="s">
        <v>27</v>
      </c>
      <c r="C574">
        <v>1418</v>
      </c>
      <c r="D574">
        <v>4802</v>
      </c>
      <c r="E574">
        <v>5686</v>
      </c>
      <c r="F574">
        <v>1253</v>
      </c>
      <c r="G574">
        <v>208</v>
      </c>
      <c r="H574">
        <v>782</v>
      </c>
      <c r="I574">
        <v>8</v>
      </c>
      <c r="J574">
        <v>0.260932944</v>
      </c>
      <c r="K574">
        <v>0.143510376</v>
      </c>
      <c r="L574">
        <v>0.15160042200000001</v>
      </c>
      <c r="M574">
        <v>0.36578067199999997</v>
      </c>
      <c r="N574">
        <v>0.43835901700000002</v>
      </c>
      <c r="O574">
        <v>0.80413968899999999</v>
      </c>
      <c r="P574">
        <v>0.359443938672659</v>
      </c>
      <c r="Q574">
        <v>149.197007569845</v>
      </c>
      <c r="R574">
        <v>6</v>
      </c>
      <c r="S574">
        <v>27.112744737507999</v>
      </c>
      <c r="T574">
        <f t="shared" si="8"/>
        <v>3.0975068035798983</v>
      </c>
      <c r="U574">
        <v>123.10202902548799</v>
      </c>
      <c r="V574">
        <v>19.185481697320899</v>
      </c>
      <c r="W574">
        <v>0.29578994698098798</v>
      </c>
      <c r="X574">
        <v>-0.86932275831350103</v>
      </c>
      <c r="Y574">
        <v>-76.8525776863098</v>
      </c>
      <c r="Z574">
        <v>-0.86932275831350103</v>
      </c>
      <c r="AB574">
        <v>98.852928398430805</v>
      </c>
      <c r="AC574">
        <v>111.21530837182701</v>
      </c>
      <c r="AD574">
        <v>112.607856287324</v>
      </c>
      <c r="AE574">
        <v>0</v>
      </c>
      <c r="AF574" s="2">
        <v>1</v>
      </c>
      <c r="AG574" s="2">
        <v>0</v>
      </c>
      <c r="AH574" t="s">
        <v>972</v>
      </c>
      <c r="AI574">
        <v>1013014</v>
      </c>
      <c r="AJ574">
        <v>123288</v>
      </c>
    </row>
    <row r="575" spans="1:36" x14ac:dyDescent="0.45">
      <c r="A575" t="s">
        <v>973</v>
      </c>
      <c r="B575" t="s">
        <v>27</v>
      </c>
      <c r="C575">
        <v>1317</v>
      </c>
      <c r="D575">
        <v>5167</v>
      </c>
      <c r="E575">
        <v>5683</v>
      </c>
      <c r="F575">
        <v>1380</v>
      </c>
      <c r="G575">
        <v>33</v>
      </c>
      <c r="H575">
        <v>567</v>
      </c>
      <c r="I575">
        <v>260</v>
      </c>
      <c r="J575">
        <v>0.26707954299999997</v>
      </c>
      <c r="K575">
        <v>8.2174907000000005E-2</v>
      </c>
      <c r="L575">
        <v>2.6931106E-2</v>
      </c>
      <c r="M575">
        <v>0.33315724499999999</v>
      </c>
      <c r="N575">
        <v>0.34546158300000002</v>
      </c>
      <c r="O575">
        <v>0.67861882799999995</v>
      </c>
      <c r="P575">
        <v>0.32784407793541398</v>
      </c>
      <c r="Q575">
        <v>-5.3036990341236896</v>
      </c>
      <c r="R575">
        <v>-31</v>
      </c>
      <c r="S575">
        <v>16.3799908473095</v>
      </c>
      <c r="T575">
        <f t="shared" si="8"/>
        <v>2.0148508103752003</v>
      </c>
      <c r="U575">
        <v>99.691639987725694</v>
      </c>
      <c r="X575">
        <v>-4.2166161108761999</v>
      </c>
      <c r="Y575">
        <v>-16.331920117139799</v>
      </c>
      <c r="Z575">
        <v>-4.2166161108761999</v>
      </c>
      <c r="AB575">
        <v>99.136238388873494</v>
      </c>
      <c r="AC575">
        <v>99.369034347512795</v>
      </c>
      <c r="AD575">
        <v>93.9870270173422</v>
      </c>
      <c r="AE575">
        <v>0</v>
      </c>
      <c r="AF575" s="2">
        <v>1</v>
      </c>
      <c r="AG575" s="2">
        <v>0</v>
      </c>
      <c r="AH575" t="s">
        <v>973</v>
      </c>
      <c r="AI575">
        <v>1008884</v>
      </c>
      <c r="AJ575">
        <v>119077</v>
      </c>
    </row>
    <row r="576" spans="1:36" x14ac:dyDescent="0.45">
      <c r="A576" t="s">
        <v>974</v>
      </c>
      <c r="B576" t="s">
        <v>27</v>
      </c>
      <c r="C576">
        <v>1538</v>
      </c>
      <c r="D576">
        <v>5130</v>
      </c>
      <c r="E576">
        <v>5677</v>
      </c>
      <c r="F576">
        <v>1324</v>
      </c>
      <c r="G576">
        <v>197</v>
      </c>
      <c r="H576">
        <v>708</v>
      </c>
      <c r="I576">
        <v>50</v>
      </c>
      <c r="J576">
        <v>0.25808966799999999</v>
      </c>
      <c r="K576">
        <v>8.1909459000000004E-2</v>
      </c>
      <c r="L576">
        <v>0.19464505900000001</v>
      </c>
      <c r="M576">
        <v>0.32007776500000001</v>
      </c>
      <c r="N576">
        <v>0.43567251400000001</v>
      </c>
      <c r="O576">
        <v>0.75575027900000002</v>
      </c>
      <c r="P576">
        <v>0.33558855834297302</v>
      </c>
      <c r="Q576">
        <v>55.767065477125001</v>
      </c>
      <c r="R576">
        <v>33</v>
      </c>
      <c r="S576">
        <v>26.304371855126401</v>
      </c>
      <c r="T576">
        <f t="shared" si="8"/>
        <v>2.7706815608130539</v>
      </c>
      <c r="U576">
        <v>108.5342270205</v>
      </c>
      <c r="V576">
        <v>1.7524923980236</v>
      </c>
      <c r="W576">
        <v>-6.1399729510426404</v>
      </c>
      <c r="X576">
        <v>-6.2134779464249696</v>
      </c>
      <c r="Y576">
        <v>17.9659275398589</v>
      </c>
      <c r="Z576">
        <v>-6.2134779464249696</v>
      </c>
      <c r="AB576">
        <v>98.425290861650794</v>
      </c>
      <c r="AC576">
        <v>97.429152104615099</v>
      </c>
      <c r="AD576">
        <v>109.34072614258</v>
      </c>
      <c r="AE576">
        <v>0</v>
      </c>
      <c r="AF576" s="2">
        <v>1</v>
      </c>
      <c r="AG576" s="2">
        <v>0</v>
      </c>
      <c r="AH576" t="s">
        <v>974</v>
      </c>
      <c r="AI576">
        <v>1005630</v>
      </c>
      <c r="AJ576">
        <v>115744</v>
      </c>
    </row>
    <row r="577" spans="1:36" x14ac:dyDescent="0.45">
      <c r="A577" t="s">
        <v>975</v>
      </c>
      <c r="B577" t="s">
        <v>27</v>
      </c>
      <c r="C577">
        <v>1421</v>
      </c>
      <c r="D577">
        <v>5067</v>
      </c>
      <c r="E577">
        <v>5668</v>
      </c>
      <c r="F577">
        <v>1423</v>
      </c>
      <c r="G577">
        <v>118</v>
      </c>
      <c r="H577">
        <v>679</v>
      </c>
      <c r="I577">
        <v>129</v>
      </c>
      <c r="J577">
        <v>0.28083678699999998</v>
      </c>
      <c r="K577">
        <v>7.3394495000000004E-2</v>
      </c>
      <c r="L577">
        <v>9.7636574000000004E-2</v>
      </c>
      <c r="M577">
        <v>0.33913674199999999</v>
      </c>
      <c r="N577">
        <v>0.42687981000000003</v>
      </c>
      <c r="O577">
        <v>0.76601655199999996</v>
      </c>
      <c r="P577">
        <v>0.36175058565366303</v>
      </c>
      <c r="Q577">
        <v>80.3239990094729</v>
      </c>
      <c r="R577">
        <v>-2</v>
      </c>
      <c r="S577">
        <v>23.3549745756855</v>
      </c>
      <c r="T577">
        <f t="shared" si="8"/>
        <v>2.6625657151731534</v>
      </c>
      <c r="U577">
        <v>112.087104609411</v>
      </c>
      <c r="X577">
        <v>-4.1503329847473598</v>
      </c>
      <c r="Y577">
        <v>-51.530864119529703</v>
      </c>
      <c r="Z577">
        <v>-4.1503329847473598</v>
      </c>
      <c r="AB577">
        <v>102.75120657380999</v>
      </c>
      <c r="AC577">
        <v>98.694467117272097</v>
      </c>
      <c r="AD577">
        <v>116.02923491771899</v>
      </c>
      <c r="AE577">
        <v>0</v>
      </c>
      <c r="AF577" s="2">
        <v>1</v>
      </c>
      <c r="AG577" s="2">
        <v>0</v>
      </c>
      <c r="AH577" t="s">
        <v>975</v>
      </c>
      <c r="AI577">
        <v>1013534</v>
      </c>
      <c r="AJ577">
        <v>123814</v>
      </c>
    </row>
    <row r="578" spans="1:36" x14ac:dyDescent="0.45">
      <c r="A578" t="s">
        <v>976</v>
      </c>
      <c r="B578" t="s">
        <v>151</v>
      </c>
      <c r="C578">
        <v>1362</v>
      </c>
      <c r="D578">
        <v>4910</v>
      </c>
      <c r="E578">
        <v>5664</v>
      </c>
      <c r="F578">
        <v>1336</v>
      </c>
      <c r="G578">
        <v>187</v>
      </c>
      <c r="H578">
        <v>709</v>
      </c>
      <c r="I578">
        <v>91</v>
      </c>
      <c r="J578">
        <v>0.27209775899999999</v>
      </c>
      <c r="K578">
        <v>0.114583333</v>
      </c>
      <c r="L578">
        <v>0.140536723</v>
      </c>
      <c r="M578">
        <v>0.35800283199999999</v>
      </c>
      <c r="N578">
        <v>0.45478615</v>
      </c>
      <c r="O578">
        <v>0.81278898200000005</v>
      </c>
      <c r="P578">
        <v>0.35355701520029997</v>
      </c>
      <c r="Q578">
        <v>85.682203518619403</v>
      </c>
      <c r="R578">
        <v>-31.468087673187199</v>
      </c>
      <c r="S578">
        <v>17.8347032834922</v>
      </c>
      <c r="T578">
        <f t="shared" si="8"/>
        <v>2.1213083200629486</v>
      </c>
      <c r="U578">
        <v>111.307664003314</v>
      </c>
      <c r="V578">
        <v>7.8067363202571798</v>
      </c>
      <c r="W578">
        <v>0.37175907050401502</v>
      </c>
      <c r="X578">
        <v>-4.2300250279076801</v>
      </c>
      <c r="Y578">
        <v>-93.167285323143005</v>
      </c>
      <c r="Z578">
        <v>-5.3300250890024401</v>
      </c>
      <c r="AA578" s="1">
        <v>5.9604644775390599E-8</v>
      </c>
      <c r="AB578">
        <v>100.301671874085</v>
      </c>
      <c r="AC578">
        <v>104.95474840726</v>
      </c>
      <c r="AD578">
        <v>104.79049897497499</v>
      </c>
      <c r="AE578">
        <v>0</v>
      </c>
      <c r="AF578" s="2">
        <v>1</v>
      </c>
      <c r="AG578" s="2">
        <v>0</v>
      </c>
      <c r="AH578" t="s">
        <v>976</v>
      </c>
      <c r="AI578">
        <v>469</v>
      </c>
      <c r="AJ578">
        <v>115915</v>
      </c>
    </row>
    <row r="579" spans="1:36" x14ac:dyDescent="0.45">
      <c r="A579" t="s">
        <v>977</v>
      </c>
      <c r="B579" t="s">
        <v>27</v>
      </c>
      <c r="C579">
        <v>1391</v>
      </c>
      <c r="D579">
        <v>5087</v>
      </c>
      <c r="E579">
        <v>5664</v>
      </c>
      <c r="F579">
        <v>1454</v>
      </c>
      <c r="G579">
        <v>89</v>
      </c>
      <c r="H579">
        <v>799</v>
      </c>
      <c r="I579">
        <v>47</v>
      </c>
      <c r="J579">
        <v>0.28582661599999998</v>
      </c>
      <c r="K579">
        <v>8.3686440000000001E-2</v>
      </c>
      <c r="L579">
        <v>7.9978812999999996E-2</v>
      </c>
      <c r="M579">
        <v>0.347404347</v>
      </c>
      <c r="N579">
        <v>0.41969726699999998</v>
      </c>
      <c r="O579">
        <v>0.76710161399999999</v>
      </c>
      <c r="P579">
        <v>0.35229903607302498</v>
      </c>
      <c r="Q579">
        <v>-46.961773853065203</v>
      </c>
      <c r="R579">
        <v>-49</v>
      </c>
      <c r="S579">
        <v>13.069276949853901</v>
      </c>
      <c r="T579">
        <f t="shared" ref="T579:T642" si="9">(S579/C579)*162</f>
        <v>1.5220868913560979</v>
      </c>
      <c r="U579">
        <v>94.118899516437594</v>
      </c>
      <c r="X579">
        <v>-21.070933164679399</v>
      </c>
      <c r="Y579">
        <v>-5.44313061982393</v>
      </c>
      <c r="Z579">
        <v>-21.070933164679399</v>
      </c>
      <c r="AB579">
        <v>98.854583657343795</v>
      </c>
      <c r="AC579">
        <v>96.689493103607006</v>
      </c>
      <c r="AD579">
        <v>99.807461087661594</v>
      </c>
      <c r="AE579">
        <v>0</v>
      </c>
      <c r="AF579" s="2">
        <v>1</v>
      </c>
      <c r="AG579" s="2">
        <v>0</v>
      </c>
      <c r="AH579" t="s">
        <v>977</v>
      </c>
      <c r="AI579">
        <v>1007160</v>
      </c>
      <c r="AJ579">
        <v>117313</v>
      </c>
    </row>
    <row r="580" spans="1:36" x14ac:dyDescent="0.45">
      <c r="A580" t="s">
        <v>978</v>
      </c>
      <c r="B580" t="s">
        <v>27</v>
      </c>
      <c r="C580">
        <v>1353</v>
      </c>
      <c r="D580">
        <v>5188</v>
      </c>
      <c r="E580">
        <v>5664</v>
      </c>
      <c r="F580">
        <v>1502</v>
      </c>
      <c r="G580">
        <v>53</v>
      </c>
      <c r="H580">
        <v>594</v>
      </c>
      <c r="I580">
        <v>80</v>
      </c>
      <c r="J580">
        <v>0.28951426299999999</v>
      </c>
      <c r="K580">
        <v>6.2323445999999998E-2</v>
      </c>
      <c r="L580">
        <v>5.8086157999999999E-2</v>
      </c>
      <c r="M580">
        <v>0.33285790599999998</v>
      </c>
      <c r="N580">
        <v>0.39070932899999999</v>
      </c>
      <c r="O580">
        <v>0.72356723499999998</v>
      </c>
      <c r="P580">
        <v>0.32194482703397198</v>
      </c>
      <c r="Q580">
        <v>2.4659751870317201</v>
      </c>
      <c r="R580">
        <v>13</v>
      </c>
      <c r="S580">
        <v>23.979474533447299</v>
      </c>
      <c r="T580">
        <f t="shared" si="9"/>
        <v>2.8711565960225145</v>
      </c>
      <c r="U580">
        <v>100.46357983316901</v>
      </c>
      <c r="V580">
        <v>3.88502616225741</v>
      </c>
      <c r="W580">
        <v>0.44028581845487802</v>
      </c>
      <c r="X580">
        <v>-5.0795725505595302</v>
      </c>
      <c r="Y580">
        <v>46.319741010665801</v>
      </c>
      <c r="Z580">
        <v>-5.0795725505595302</v>
      </c>
      <c r="AB580">
        <v>110.32328722212399</v>
      </c>
      <c r="AC580">
        <v>101.08738751766001</v>
      </c>
      <c r="AD580">
        <v>99.923292239190701</v>
      </c>
      <c r="AE580">
        <v>0</v>
      </c>
      <c r="AF580" s="2">
        <v>1</v>
      </c>
      <c r="AG580" s="2">
        <v>0</v>
      </c>
      <c r="AH580" t="s">
        <v>978</v>
      </c>
      <c r="AI580">
        <v>1010727</v>
      </c>
      <c r="AJ580">
        <v>120954</v>
      </c>
    </row>
    <row r="581" spans="1:36" x14ac:dyDescent="0.45">
      <c r="A581" t="s">
        <v>979</v>
      </c>
      <c r="B581" t="s">
        <v>27</v>
      </c>
      <c r="C581">
        <v>1350</v>
      </c>
      <c r="D581">
        <v>5163</v>
      </c>
      <c r="E581">
        <v>5663</v>
      </c>
      <c r="F581">
        <v>1550</v>
      </c>
      <c r="G581">
        <v>242</v>
      </c>
      <c r="H581">
        <v>898</v>
      </c>
      <c r="I581">
        <v>36</v>
      </c>
      <c r="J581">
        <v>0.30021305399999998</v>
      </c>
      <c r="K581">
        <v>7.6814409E-2</v>
      </c>
      <c r="L581">
        <v>0.122549885</v>
      </c>
      <c r="M581">
        <v>0.35894251199999999</v>
      </c>
      <c r="N581">
        <v>0.52159597099999999</v>
      </c>
      <c r="O581">
        <v>0.88053848300000004</v>
      </c>
      <c r="P581">
        <v>0.39389024521544702</v>
      </c>
      <c r="Q581">
        <v>262.075161702804</v>
      </c>
      <c r="R581">
        <v>20</v>
      </c>
      <c r="S581">
        <v>42.767164776634701</v>
      </c>
      <c r="T581">
        <f t="shared" si="9"/>
        <v>5.1320597731961639</v>
      </c>
      <c r="U581">
        <v>135.501959477806</v>
      </c>
      <c r="X581">
        <v>3.3410323368152599</v>
      </c>
      <c r="Y581">
        <v>-7.4319015145301801</v>
      </c>
      <c r="Z581">
        <v>3.3410323368152599</v>
      </c>
      <c r="AB581">
        <v>105.277199960521</v>
      </c>
      <c r="AC581">
        <v>104.652235617255</v>
      </c>
      <c r="AD581">
        <v>128.399410565344</v>
      </c>
      <c r="AE581">
        <v>0</v>
      </c>
      <c r="AF581" s="2">
        <v>1</v>
      </c>
      <c r="AG581" s="2">
        <v>0</v>
      </c>
      <c r="AH581" t="s">
        <v>979</v>
      </c>
      <c r="AI581">
        <v>1000875</v>
      </c>
      <c r="AJ581">
        <v>110904</v>
      </c>
    </row>
    <row r="582" spans="1:36" x14ac:dyDescent="0.45">
      <c r="A582" t="s">
        <v>980</v>
      </c>
      <c r="B582" t="s">
        <v>27</v>
      </c>
      <c r="C582">
        <v>1481</v>
      </c>
      <c r="D582">
        <v>5260</v>
      </c>
      <c r="E582">
        <v>5661</v>
      </c>
      <c r="F582">
        <v>1373</v>
      </c>
      <c r="G582">
        <v>160</v>
      </c>
      <c r="H582">
        <v>698</v>
      </c>
      <c r="I582">
        <v>54</v>
      </c>
      <c r="J582">
        <v>0.26102661500000002</v>
      </c>
      <c r="K582">
        <v>5.0167813999999998E-2</v>
      </c>
      <c r="L582">
        <v>0.190779014</v>
      </c>
      <c r="M582">
        <v>0.30346412099999998</v>
      </c>
      <c r="N582">
        <v>0.41596958099999998</v>
      </c>
      <c r="O582">
        <v>0.71943370200000001</v>
      </c>
      <c r="P582">
        <v>0.309521915217771</v>
      </c>
      <c r="Q582">
        <v>-84.508895257795004</v>
      </c>
      <c r="R582">
        <v>33.793408006429601</v>
      </c>
      <c r="S582">
        <v>5.6029604185880499</v>
      </c>
      <c r="T582">
        <f t="shared" si="9"/>
        <v>0.6128829087179366</v>
      </c>
      <c r="U582">
        <v>87.678323120093594</v>
      </c>
      <c r="V582">
        <v>-12.861394777894001</v>
      </c>
      <c r="W582">
        <v>-4.4202641055718699</v>
      </c>
      <c r="X582">
        <v>-14.1234517921693</v>
      </c>
      <c r="Y582">
        <v>-27.207414388656598</v>
      </c>
      <c r="Z582">
        <v>-8.5925436993129498</v>
      </c>
      <c r="AA582">
        <v>-3.9999999627470899</v>
      </c>
      <c r="AB582">
        <v>98.686452092712102</v>
      </c>
      <c r="AC582">
        <v>91.094852266217302</v>
      </c>
      <c r="AD582">
        <v>98.511059674823102</v>
      </c>
      <c r="AE582">
        <v>0</v>
      </c>
      <c r="AF582" s="2">
        <v>1</v>
      </c>
      <c r="AG582" s="2">
        <v>0</v>
      </c>
      <c r="AH582" t="s">
        <v>980</v>
      </c>
      <c r="AI582">
        <v>4792</v>
      </c>
      <c r="AJ582">
        <v>425796</v>
      </c>
    </row>
    <row r="583" spans="1:36" x14ac:dyDescent="0.45">
      <c r="A583" t="s">
        <v>981</v>
      </c>
      <c r="B583" t="s">
        <v>27</v>
      </c>
      <c r="C583">
        <v>1411</v>
      </c>
      <c r="D583">
        <v>5011</v>
      </c>
      <c r="E583">
        <v>5648</v>
      </c>
      <c r="F583">
        <v>1311</v>
      </c>
      <c r="G583">
        <v>23</v>
      </c>
      <c r="H583">
        <v>430</v>
      </c>
      <c r="I583">
        <v>59</v>
      </c>
      <c r="J583">
        <v>0.26162442600000002</v>
      </c>
      <c r="K583">
        <v>8.3038242999999998E-2</v>
      </c>
      <c r="L583">
        <v>6.1968837999999998E-2</v>
      </c>
      <c r="M583">
        <v>0.32502708499999999</v>
      </c>
      <c r="N583">
        <v>0.321293155</v>
      </c>
      <c r="O583">
        <v>0.64632023999999999</v>
      </c>
      <c r="P583">
        <v>0.29601547453863902</v>
      </c>
      <c r="Q583">
        <v>-122.640703497941</v>
      </c>
      <c r="R583">
        <v>40</v>
      </c>
      <c r="S583">
        <v>13.6334804246278</v>
      </c>
      <c r="T583">
        <f t="shared" si="9"/>
        <v>1.5652897440040423</v>
      </c>
      <c r="U583">
        <v>80.997655763522701</v>
      </c>
      <c r="V583">
        <v>-6.7044602632522503</v>
      </c>
      <c r="W583">
        <v>2.6451579654332198</v>
      </c>
      <c r="X583">
        <v>-4.1907700874435196</v>
      </c>
      <c r="Y583">
        <v>73.692279204726205</v>
      </c>
      <c r="Z583">
        <v>-4.1907700874435196</v>
      </c>
      <c r="AB583">
        <v>99.415438330632298</v>
      </c>
      <c r="AC583">
        <v>97.849669687630595</v>
      </c>
      <c r="AD583">
        <v>82.602354380312093</v>
      </c>
      <c r="AE583">
        <v>0</v>
      </c>
      <c r="AF583" s="2">
        <v>1</v>
      </c>
      <c r="AG583" s="2">
        <v>0</v>
      </c>
      <c r="AH583" t="s">
        <v>981</v>
      </c>
      <c r="AI583">
        <v>1012027</v>
      </c>
      <c r="AJ583">
        <v>122287</v>
      </c>
    </row>
    <row r="584" spans="1:36" x14ac:dyDescent="0.45">
      <c r="A584" t="s">
        <v>982</v>
      </c>
      <c r="B584" t="s">
        <v>27</v>
      </c>
      <c r="C584">
        <v>1456</v>
      </c>
      <c r="D584">
        <v>5160</v>
      </c>
      <c r="E584">
        <v>5646</v>
      </c>
      <c r="F584">
        <v>1454</v>
      </c>
      <c r="G584">
        <v>184</v>
      </c>
      <c r="H584">
        <v>821</v>
      </c>
      <c r="I584">
        <v>119</v>
      </c>
      <c r="J584">
        <v>0.28178294500000001</v>
      </c>
      <c r="K584">
        <v>6.2522139000000004E-2</v>
      </c>
      <c r="L584">
        <v>0.149132128</v>
      </c>
      <c r="M584">
        <v>0.33327427300000001</v>
      </c>
      <c r="N584">
        <v>0.45484496099999999</v>
      </c>
      <c r="O584">
        <v>0.78811923399999995</v>
      </c>
      <c r="P584">
        <v>0.34116577270468401</v>
      </c>
      <c r="Q584">
        <v>34.333157772255902</v>
      </c>
      <c r="R584">
        <v>148.78369069099401</v>
      </c>
      <c r="S584">
        <v>31.661697016292901</v>
      </c>
      <c r="T584">
        <f t="shared" si="9"/>
        <v>3.5227987064831385</v>
      </c>
      <c r="U584">
        <v>104.789571074276</v>
      </c>
      <c r="V584">
        <v>3.1036543697118701</v>
      </c>
      <c r="W584">
        <v>-3.9510535114302399</v>
      </c>
      <c r="X584">
        <v>7.4382288300257597</v>
      </c>
      <c r="Y584">
        <v>94.512656986713395</v>
      </c>
      <c r="Z584">
        <v>2.43822891943273</v>
      </c>
      <c r="AA584">
        <v>3.6999999284744201</v>
      </c>
      <c r="AB584">
        <v>104.350814738998</v>
      </c>
      <c r="AC584">
        <v>97.595725545357098</v>
      </c>
      <c r="AD584">
        <v>106.168351895051</v>
      </c>
      <c r="AE584">
        <v>0</v>
      </c>
      <c r="AF584" s="2">
        <v>1</v>
      </c>
      <c r="AG584" s="2">
        <v>0</v>
      </c>
      <c r="AH584" t="s">
        <v>982</v>
      </c>
      <c r="AI584">
        <v>658</v>
      </c>
      <c r="AJ584">
        <v>116747</v>
      </c>
    </row>
    <row r="585" spans="1:36" x14ac:dyDescent="0.45">
      <c r="A585" t="s">
        <v>983</v>
      </c>
      <c r="B585" t="s">
        <v>27</v>
      </c>
      <c r="C585">
        <v>1405</v>
      </c>
      <c r="D585">
        <v>5066</v>
      </c>
      <c r="E585">
        <v>5644</v>
      </c>
      <c r="F585">
        <v>1531</v>
      </c>
      <c r="G585">
        <v>130</v>
      </c>
      <c r="H585">
        <v>735</v>
      </c>
      <c r="I585">
        <v>18</v>
      </c>
      <c r="J585">
        <v>0.30221081700000002</v>
      </c>
      <c r="K585">
        <v>8.4514528000000005E-2</v>
      </c>
      <c r="L585">
        <v>0.102232459</v>
      </c>
      <c r="M585">
        <v>0.36676116199999997</v>
      </c>
      <c r="N585">
        <v>0.44749309100000001</v>
      </c>
      <c r="O585">
        <v>0.81425425299999998</v>
      </c>
      <c r="P585">
        <v>0.35290458211984299</v>
      </c>
      <c r="Q585">
        <v>66.705552287198401</v>
      </c>
      <c r="R585">
        <v>18.0390717983245</v>
      </c>
      <c r="S585">
        <v>15.2096017331178</v>
      </c>
      <c r="T585">
        <f t="shared" si="9"/>
        <v>1.7537049685160737</v>
      </c>
      <c r="U585">
        <v>108.801850601673</v>
      </c>
      <c r="V585">
        <v>11.8927184515632</v>
      </c>
      <c r="W585">
        <v>2.5862705286348402</v>
      </c>
      <c r="X585">
        <v>-20.242785887792699</v>
      </c>
      <c r="Y585">
        <v>-75.8196069300174</v>
      </c>
      <c r="Z585">
        <v>-1.1427861023694199</v>
      </c>
      <c r="AA585">
        <v>-12.199999861419199</v>
      </c>
      <c r="AB585">
        <v>111.786397435678</v>
      </c>
      <c r="AC585">
        <v>107.14848544785001</v>
      </c>
      <c r="AD585">
        <v>102.984178744562</v>
      </c>
      <c r="AE585">
        <v>0</v>
      </c>
      <c r="AF585" s="2">
        <v>1</v>
      </c>
      <c r="AG585" s="2">
        <v>0</v>
      </c>
      <c r="AH585" t="s">
        <v>983</v>
      </c>
      <c r="AI585">
        <v>314</v>
      </c>
      <c r="AJ585">
        <v>112087</v>
      </c>
    </row>
    <row r="586" spans="1:36" x14ac:dyDescent="0.45">
      <c r="A586" t="s">
        <v>984</v>
      </c>
      <c r="B586" t="s">
        <v>27</v>
      </c>
      <c r="C586">
        <v>1484</v>
      </c>
      <c r="D586">
        <v>5045</v>
      </c>
      <c r="E586">
        <v>5641</v>
      </c>
      <c r="F586">
        <v>1377</v>
      </c>
      <c r="G586">
        <v>114</v>
      </c>
      <c r="H586">
        <v>601</v>
      </c>
      <c r="I586">
        <v>43</v>
      </c>
      <c r="J586">
        <v>0.272943508</v>
      </c>
      <c r="K586">
        <v>8.6509483999999998E-2</v>
      </c>
      <c r="L586">
        <v>0.14128700499999999</v>
      </c>
      <c r="M586">
        <v>0.337683232</v>
      </c>
      <c r="N586">
        <v>0.41526263600000002</v>
      </c>
      <c r="O586">
        <v>0.75294586799999996</v>
      </c>
      <c r="P586">
        <v>0.33029601550649301</v>
      </c>
      <c r="Q586">
        <v>-30.448229665516699</v>
      </c>
      <c r="R586">
        <v>7.8238364458084098</v>
      </c>
      <c r="S586">
        <v>17.635913324250399</v>
      </c>
      <c r="T586">
        <f t="shared" si="9"/>
        <v>1.9252142577685745</v>
      </c>
      <c r="U586">
        <v>95.763081497960201</v>
      </c>
      <c r="V586">
        <v>-2.88360768556594</v>
      </c>
      <c r="W586">
        <v>-2.4851577804984402</v>
      </c>
      <c r="X586">
        <v>1.4346974767977301</v>
      </c>
      <c r="Y586">
        <v>22.991439365548999</v>
      </c>
      <c r="Z586">
        <v>-5.16530221921857</v>
      </c>
      <c r="AA586">
        <v>7.8999997302889797</v>
      </c>
      <c r="AB586">
        <v>100.919278154747</v>
      </c>
      <c r="AC586">
        <v>98.951744655966294</v>
      </c>
      <c r="AD586">
        <v>95.710817127819794</v>
      </c>
      <c r="AE586">
        <v>0</v>
      </c>
      <c r="AF586" s="2">
        <v>1</v>
      </c>
      <c r="AG586" s="2">
        <v>0</v>
      </c>
      <c r="AH586" t="s">
        <v>984</v>
      </c>
      <c r="AI586">
        <v>677</v>
      </c>
      <c r="AJ586">
        <v>150071</v>
      </c>
    </row>
    <row r="587" spans="1:36" x14ac:dyDescent="0.45">
      <c r="A587" t="s">
        <v>985</v>
      </c>
      <c r="B587" t="s">
        <v>27</v>
      </c>
      <c r="C587">
        <v>1417</v>
      </c>
      <c r="D587">
        <v>4978</v>
      </c>
      <c r="E587">
        <v>5630</v>
      </c>
      <c r="F587">
        <v>1160</v>
      </c>
      <c r="G587">
        <v>295</v>
      </c>
      <c r="H587">
        <v>780</v>
      </c>
      <c r="I587">
        <v>19</v>
      </c>
      <c r="J587">
        <v>0.23302531100000001</v>
      </c>
      <c r="K587">
        <v>9.8579040000000007E-2</v>
      </c>
      <c r="L587">
        <v>0.328952042</v>
      </c>
      <c r="M587">
        <v>0.314976017</v>
      </c>
      <c r="N587">
        <v>0.45861791800000001</v>
      </c>
      <c r="O587">
        <v>0.77359393499999995</v>
      </c>
      <c r="P587">
        <v>0.331589178653104</v>
      </c>
      <c r="Q587">
        <v>31.1779592853573</v>
      </c>
      <c r="R587">
        <v>-17.000171244144401</v>
      </c>
      <c r="S587">
        <v>10.9171381472741</v>
      </c>
      <c r="T587">
        <f t="shared" si="9"/>
        <v>1.2481131826805958</v>
      </c>
      <c r="U587">
        <v>105.448367228644</v>
      </c>
      <c r="V587">
        <v>6.4658197113312701</v>
      </c>
      <c r="W587">
        <v>0.82931792726716402</v>
      </c>
      <c r="X587">
        <v>-6.0423267567530203</v>
      </c>
      <c r="Y587">
        <v>-113.740600347518</v>
      </c>
      <c r="Z587">
        <v>-4.0421461993828398</v>
      </c>
      <c r="AA587">
        <v>-8.2999995052814395</v>
      </c>
      <c r="AB587">
        <v>90.559900878461406</v>
      </c>
      <c r="AC587">
        <v>97.6380855285758</v>
      </c>
      <c r="AD587">
        <v>110.438892400782</v>
      </c>
      <c r="AE587">
        <v>0</v>
      </c>
      <c r="AF587" s="2">
        <v>1</v>
      </c>
      <c r="AG587" s="2">
        <v>0</v>
      </c>
      <c r="AH587" t="s">
        <v>985</v>
      </c>
      <c r="AI587">
        <v>9272</v>
      </c>
      <c r="AJ587">
        <v>448801</v>
      </c>
    </row>
    <row r="588" spans="1:36" x14ac:dyDescent="0.45">
      <c r="A588" t="s">
        <v>986</v>
      </c>
      <c r="B588" t="s">
        <v>27</v>
      </c>
      <c r="C588">
        <v>1377</v>
      </c>
      <c r="D588">
        <v>5070</v>
      </c>
      <c r="E588">
        <v>5628</v>
      </c>
      <c r="F588">
        <v>1493</v>
      </c>
      <c r="G588">
        <v>22</v>
      </c>
      <c r="H588">
        <v>410</v>
      </c>
      <c r="I588">
        <v>169</v>
      </c>
      <c r="J588">
        <v>0.29447731700000002</v>
      </c>
      <c r="K588">
        <v>6.9474058000000005E-2</v>
      </c>
      <c r="L588">
        <v>4.3725558999999997E-2</v>
      </c>
      <c r="M588">
        <v>0.34738186399999998</v>
      </c>
      <c r="N588">
        <v>0.37357001899999998</v>
      </c>
      <c r="O588">
        <v>0.72095188300000002</v>
      </c>
      <c r="P588">
        <v>0.34228638021686197</v>
      </c>
      <c r="Q588">
        <v>11.186798235712001</v>
      </c>
      <c r="R588">
        <v>-30</v>
      </c>
      <c r="S588">
        <v>18.146083477802801</v>
      </c>
      <c r="T588">
        <f t="shared" si="9"/>
        <v>2.1348333503297412</v>
      </c>
      <c r="U588">
        <v>101.315763826799</v>
      </c>
      <c r="X588">
        <v>-6.2332559643546102</v>
      </c>
      <c r="Y588">
        <v>-17.049756601452799</v>
      </c>
      <c r="Z588">
        <v>-6.2332559643546102</v>
      </c>
      <c r="AB588">
        <v>104.6617591732</v>
      </c>
      <c r="AC588">
        <v>102.87922442974001</v>
      </c>
      <c r="AD588">
        <v>97.716385601538704</v>
      </c>
      <c r="AE588">
        <v>0</v>
      </c>
      <c r="AF588" s="2">
        <v>1</v>
      </c>
      <c r="AG588" s="2">
        <v>0</v>
      </c>
      <c r="AH588" t="s">
        <v>986</v>
      </c>
      <c r="AI588">
        <v>1006466</v>
      </c>
      <c r="AJ588">
        <v>116643</v>
      </c>
    </row>
    <row r="589" spans="1:36" x14ac:dyDescent="0.45">
      <c r="A589" t="s">
        <v>987</v>
      </c>
      <c r="B589" t="s">
        <v>27</v>
      </c>
      <c r="C589">
        <v>1454</v>
      </c>
      <c r="D589">
        <v>5175</v>
      </c>
      <c r="E589">
        <v>5627</v>
      </c>
      <c r="F589">
        <v>1402</v>
      </c>
      <c r="G589">
        <v>58</v>
      </c>
      <c r="H589">
        <v>473</v>
      </c>
      <c r="I589">
        <v>155</v>
      </c>
      <c r="J589">
        <v>0.270917874</v>
      </c>
      <c r="K589">
        <v>5.0648657999999999E-2</v>
      </c>
      <c r="L589">
        <v>0.119068775</v>
      </c>
      <c r="M589">
        <v>0.313276887</v>
      </c>
      <c r="N589">
        <v>0.371787439</v>
      </c>
      <c r="O589">
        <v>0.685064326</v>
      </c>
      <c r="P589">
        <v>0.30097667671727901</v>
      </c>
      <c r="Q589">
        <v>-80.546777869354102</v>
      </c>
      <c r="R589">
        <v>-9.9257270395755697</v>
      </c>
      <c r="S589">
        <v>18.6052978752851</v>
      </c>
      <c r="T589">
        <f t="shared" si="9"/>
        <v>2.0729424042614757</v>
      </c>
      <c r="U589">
        <v>88.254348230775406</v>
      </c>
      <c r="V589">
        <v>-8.0392666161060298</v>
      </c>
      <c r="W589">
        <v>-1.1145756228550601</v>
      </c>
      <c r="X589">
        <v>21.363329275045501</v>
      </c>
      <c r="Y589">
        <v>48.248738154768901</v>
      </c>
      <c r="Z589">
        <v>1.9392276876606001</v>
      </c>
      <c r="AA589">
        <v>14.1999993398785</v>
      </c>
      <c r="AB589">
        <v>104.35077311706</v>
      </c>
      <c r="AC589">
        <v>96.195008582207805</v>
      </c>
      <c r="AD589">
        <v>89.954553577232005</v>
      </c>
      <c r="AE589">
        <v>0</v>
      </c>
      <c r="AF589" s="2">
        <v>1</v>
      </c>
      <c r="AG589" s="2">
        <v>0</v>
      </c>
      <c r="AH589" t="s">
        <v>987</v>
      </c>
      <c r="AI589">
        <v>4082</v>
      </c>
      <c r="AJ589">
        <v>430947</v>
      </c>
    </row>
    <row r="590" spans="1:36" x14ac:dyDescent="0.45">
      <c r="A590" t="s">
        <v>988</v>
      </c>
      <c r="B590" t="s">
        <v>27</v>
      </c>
      <c r="C590">
        <v>1496</v>
      </c>
      <c r="D590">
        <v>5053</v>
      </c>
      <c r="E590">
        <v>5619</v>
      </c>
      <c r="F590">
        <v>1422</v>
      </c>
      <c r="G590">
        <v>54</v>
      </c>
      <c r="H590">
        <v>402</v>
      </c>
      <c r="I590">
        <v>254</v>
      </c>
      <c r="J590">
        <v>0.28141697999999998</v>
      </c>
      <c r="K590">
        <v>8.3822744000000005E-2</v>
      </c>
      <c r="L590">
        <v>0.12617903499999999</v>
      </c>
      <c r="M590">
        <v>0.343318385</v>
      </c>
      <c r="N590">
        <v>0.37759746599999999</v>
      </c>
      <c r="O590">
        <v>0.720915851</v>
      </c>
      <c r="P590">
        <v>0.327510376531224</v>
      </c>
      <c r="Q590">
        <v>39.765738331880499</v>
      </c>
      <c r="R590">
        <v>5</v>
      </c>
      <c r="S590">
        <v>22.552031876502198</v>
      </c>
      <c r="T590">
        <f t="shared" si="9"/>
        <v>2.4421317941132057</v>
      </c>
      <c r="U590">
        <v>106.236105475659</v>
      </c>
      <c r="V590">
        <v>5.6526850610971398</v>
      </c>
      <c r="W590">
        <v>2.2844958361674901</v>
      </c>
      <c r="X590">
        <v>15.793710719793999</v>
      </c>
      <c r="Y590">
        <v>-22.777091126888902</v>
      </c>
      <c r="Z590">
        <v>15.793710719793999</v>
      </c>
      <c r="AB590">
        <v>106.914562822253</v>
      </c>
      <c r="AC590">
        <v>104.764251144863</v>
      </c>
      <c r="AD590">
        <v>96.677849846322701</v>
      </c>
      <c r="AE590">
        <v>0</v>
      </c>
      <c r="AF590" s="2">
        <v>1</v>
      </c>
      <c r="AG590" s="2">
        <v>0</v>
      </c>
      <c r="AH590" t="s">
        <v>988</v>
      </c>
      <c r="AI590">
        <v>1001649</v>
      </c>
      <c r="AJ590">
        <v>111687</v>
      </c>
    </row>
    <row r="591" spans="1:36" x14ac:dyDescent="0.45">
      <c r="A591" t="s">
        <v>989</v>
      </c>
      <c r="B591" t="s">
        <v>27</v>
      </c>
      <c r="C591">
        <v>1532</v>
      </c>
      <c r="D591">
        <v>5014</v>
      </c>
      <c r="E591">
        <v>5617</v>
      </c>
      <c r="F591">
        <v>1166</v>
      </c>
      <c r="G591">
        <v>152</v>
      </c>
      <c r="H591">
        <v>648</v>
      </c>
      <c r="I591">
        <v>45</v>
      </c>
      <c r="J591">
        <v>0.23254886299999999</v>
      </c>
      <c r="K591">
        <v>7.8867722000000001E-2</v>
      </c>
      <c r="L591">
        <v>0.232508456</v>
      </c>
      <c r="M591">
        <v>0.300969131</v>
      </c>
      <c r="N591">
        <v>0.38412445099999998</v>
      </c>
      <c r="O591">
        <v>0.68509358200000003</v>
      </c>
      <c r="P591">
        <v>0.30062090963275401</v>
      </c>
      <c r="Q591">
        <v>-130.95343326840401</v>
      </c>
      <c r="R591">
        <v>48.0099295228719</v>
      </c>
      <c r="S591">
        <v>14.4776266498032</v>
      </c>
      <c r="T591">
        <f t="shared" si="9"/>
        <v>1.5309239668851948</v>
      </c>
      <c r="U591">
        <v>80.850363723292205</v>
      </c>
      <c r="V591">
        <v>-14.224225978367</v>
      </c>
      <c r="W591">
        <v>-3.3334487479064498</v>
      </c>
      <c r="X591">
        <v>-4.0108116444898698</v>
      </c>
      <c r="Y591">
        <v>89.247368859127107</v>
      </c>
      <c r="Z591">
        <v>-10.6108115267707</v>
      </c>
      <c r="AA591">
        <v>1.6999998688697799</v>
      </c>
      <c r="AB591">
        <v>87.131159010013903</v>
      </c>
      <c r="AC591">
        <v>90.304006337323898</v>
      </c>
      <c r="AD591">
        <v>90.554019420004195</v>
      </c>
      <c r="AE591">
        <v>0</v>
      </c>
      <c r="AF591" s="2">
        <v>1</v>
      </c>
      <c r="AG591" s="2">
        <v>0</v>
      </c>
      <c r="AH591" t="s">
        <v>989</v>
      </c>
      <c r="AI591">
        <v>470</v>
      </c>
      <c r="AJ591">
        <v>276346</v>
      </c>
    </row>
    <row r="592" spans="1:36" x14ac:dyDescent="0.45">
      <c r="A592" t="s">
        <v>990</v>
      </c>
      <c r="B592" t="s">
        <v>27</v>
      </c>
      <c r="C592">
        <v>1544</v>
      </c>
      <c r="D592">
        <v>4930</v>
      </c>
      <c r="E592">
        <v>5616</v>
      </c>
      <c r="F592">
        <v>1211</v>
      </c>
      <c r="G592">
        <v>46</v>
      </c>
      <c r="H592">
        <v>439</v>
      </c>
      <c r="I592">
        <v>82</v>
      </c>
      <c r="J592">
        <v>0.245638945</v>
      </c>
      <c r="K592">
        <v>0.101317663</v>
      </c>
      <c r="L592">
        <v>9.2414528999999995E-2</v>
      </c>
      <c r="M592">
        <v>0.32354001399999999</v>
      </c>
      <c r="N592">
        <v>0.34117647000000001</v>
      </c>
      <c r="O592">
        <v>0.66471648400000005</v>
      </c>
      <c r="P592">
        <v>0.300514033986579</v>
      </c>
      <c r="Q592">
        <v>-115.14440512567801</v>
      </c>
      <c r="R592">
        <v>-36</v>
      </c>
      <c r="S592">
        <v>9.7787461678364096</v>
      </c>
      <c r="T592">
        <f t="shared" si="9"/>
        <v>1.0260083414439756</v>
      </c>
      <c r="U592">
        <v>82.908228547262496</v>
      </c>
      <c r="V592">
        <v>-9.3518146909773296</v>
      </c>
      <c r="W592">
        <v>-7.4436997922402798E-2</v>
      </c>
      <c r="X592">
        <v>-10.0422615588759</v>
      </c>
      <c r="Y592">
        <v>34.023294866085003</v>
      </c>
      <c r="Z592">
        <v>-10.0422615588759</v>
      </c>
      <c r="AB592">
        <v>93.563191951426205</v>
      </c>
      <c r="AC592">
        <v>98.177430360413695</v>
      </c>
      <c r="AD592">
        <v>85.110525237804097</v>
      </c>
      <c r="AE592">
        <v>0</v>
      </c>
      <c r="AF592" s="2">
        <v>1</v>
      </c>
      <c r="AG592" s="2">
        <v>0</v>
      </c>
      <c r="AH592" t="s">
        <v>990</v>
      </c>
      <c r="AI592">
        <v>1009924</v>
      </c>
      <c r="AJ592">
        <v>120138</v>
      </c>
    </row>
    <row r="593" spans="1:36" x14ac:dyDescent="0.45">
      <c r="A593" t="s">
        <v>991</v>
      </c>
      <c r="B593" t="s">
        <v>27</v>
      </c>
      <c r="C593">
        <v>1397</v>
      </c>
      <c r="D593">
        <v>4862</v>
      </c>
      <c r="E593">
        <v>5616</v>
      </c>
      <c r="F593">
        <v>1552</v>
      </c>
      <c r="G593">
        <v>196</v>
      </c>
      <c r="H593">
        <v>913</v>
      </c>
      <c r="I593">
        <v>154</v>
      </c>
      <c r="J593">
        <v>0.31921020100000003</v>
      </c>
      <c r="K593">
        <v>0.100783475</v>
      </c>
      <c r="L593">
        <v>5.1103988000000003E-2</v>
      </c>
      <c r="M593">
        <v>0.39332844500000003</v>
      </c>
      <c r="N593">
        <v>0.53044014799999994</v>
      </c>
      <c r="O593">
        <v>0.92376859300000003</v>
      </c>
      <c r="P593">
        <v>0.42016797487643098</v>
      </c>
      <c r="Q593">
        <v>258.136847297928</v>
      </c>
      <c r="R593">
        <v>21</v>
      </c>
      <c r="S593">
        <v>40.102331382334903</v>
      </c>
      <c r="T593">
        <f t="shared" si="9"/>
        <v>4.6503777265127093</v>
      </c>
      <c r="U593">
        <v>132.40528046978699</v>
      </c>
      <c r="X593">
        <v>-16.629599342704701</v>
      </c>
      <c r="Y593">
        <v>-32.644018888473497</v>
      </c>
      <c r="Z593">
        <v>-16.629599342704701</v>
      </c>
      <c r="AB593">
        <v>109.60958647124301</v>
      </c>
      <c r="AC593">
        <v>109.685952928996</v>
      </c>
      <c r="AD593">
        <v>130.59847780518899</v>
      </c>
      <c r="AE593">
        <v>0</v>
      </c>
      <c r="AF593" s="2">
        <v>1</v>
      </c>
      <c r="AG593" s="2">
        <v>0</v>
      </c>
      <c r="AH593" t="s">
        <v>991</v>
      </c>
      <c r="AI593">
        <v>1014012</v>
      </c>
      <c r="AJ593">
        <v>124321</v>
      </c>
    </row>
    <row r="594" spans="1:36" x14ac:dyDescent="0.45">
      <c r="A594" t="s">
        <v>992</v>
      </c>
      <c r="B594" t="s">
        <v>313</v>
      </c>
      <c r="C594">
        <v>1371</v>
      </c>
      <c r="D594">
        <v>4970</v>
      </c>
      <c r="E594">
        <v>5607</v>
      </c>
      <c r="F594">
        <v>1500</v>
      </c>
      <c r="G594">
        <v>158</v>
      </c>
      <c r="H594">
        <v>729</v>
      </c>
      <c r="I594">
        <v>23</v>
      </c>
      <c r="J594">
        <v>0.30181086499999998</v>
      </c>
      <c r="K594">
        <v>9.6308186000000004E-2</v>
      </c>
      <c r="L594">
        <v>0.12858926300000001</v>
      </c>
      <c r="M594">
        <v>0.371566179</v>
      </c>
      <c r="N594">
        <v>0.45975855100000002</v>
      </c>
      <c r="O594">
        <v>0.83132472999999996</v>
      </c>
      <c r="P594">
        <v>0.35782514218497202</v>
      </c>
      <c r="Q594">
        <v>191.335800530645</v>
      </c>
      <c r="R594">
        <v>153.97709472104901</v>
      </c>
      <c r="S594">
        <v>57.863062778078202</v>
      </c>
      <c r="T594">
        <f t="shared" si="9"/>
        <v>6.8372109190726977</v>
      </c>
      <c r="U594">
        <v>128.83087174855899</v>
      </c>
      <c r="V594">
        <v>19.111245581880201</v>
      </c>
      <c r="W594">
        <v>-1.5338970191607399</v>
      </c>
      <c r="X594">
        <v>-28.227564759552401</v>
      </c>
      <c r="Y594">
        <v>215.77181271836099</v>
      </c>
      <c r="Z594">
        <v>-3.6931062862277</v>
      </c>
      <c r="AA594">
        <v>-15.8999996483325</v>
      </c>
      <c r="AB594">
        <v>116.856959666644</v>
      </c>
      <c r="AC594">
        <v>113.628699107307</v>
      </c>
      <c r="AD594">
        <v>110.689910761725</v>
      </c>
      <c r="AE594">
        <v>0</v>
      </c>
      <c r="AF594" s="2">
        <v>1</v>
      </c>
      <c r="AG594" s="2">
        <v>0</v>
      </c>
      <c r="AH594" t="s">
        <v>992</v>
      </c>
      <c r="AI594">
        <v>9166</v>
      </c>
      <c r="AJ594">
        <v>457763</v>
      </c>
    </row>
    <row r="595" spans="1:36" x14ac:dyDescent="0.45">
      <c r="A595" t="s">
        <v>993</v>
      </c>
      <c r="B595" t="s">
        <v>27</v>
      </c>
      <c r="C595">
        <v>1367</v>
      </c>
      <c r="D595">
        <v>4928</v>
      </c>
      <c r="E595">
        <v>5604</v>
      </c>
      <c r="F595">
        <v>1286</v>
      </c>
      <c r="G595">
        <v>306</v>
      </c>
      <c r="H595">
        <v>943</v>
      </c>
      <c r="I595">
        <v>14</v>
      </c>
      <c r="J595">
        <v>0.26095779200000002</v>
      </c>
      <c r="K595">
        <v>0.104925053</v>
      </c>
      <c r="L595">
        <v>0.23429692999999999</v>
      </c>
      <c r="M595">
        <v>0.343683083</v>
      </c>
      <c r="N595">
        <v>0.50689934999999997</v>
      </c>
      <c r="O595">
        <v>0.85058243300000003</v>
      </c>
      <c r="P595">
        <v>0.36272951977141299</v>
      </c>
      <c r="Q595">
        <v>131.85672301392</v>
      </c>
      <c r="R595">
        <v>-33.568173050880397</v>
      </c>
      <c r="S595">
        <v>16.839653063776201</v>
      </c>
      <c r="T595">
        <f t="shared" si="9"/>
        <v>1.9956282343319272</v>
      </c>
      <c r="U595">
        <v>118.46849170174799</v>
      </c>
      <c r="V595">
        <v>13.7374003380537</v>
      </c>
      <c r="W595">
        <v>-1.16938055051572</v>
      </c>
      <c r="X595">
        <v>-19.305644357678801</v>
      </c>
      <c r="Y595">
        <v>-130.301681190729</v>
      </c>
      <c r="Z595">
        <v>-4.0056444500660202</v>
      </c>
      <c r="AA595">
        <v>-11.299999862909299</v>
      </c>
      <c r="AB595">
        <v>96.443825558100102</v>
      </c>
      <c r="AC595">
        <v>101.014958364336</v>
      </c>
      <c r="AD595">
        <v>117.098229615457</v>
      </c>
      <c r="AE595">
        <v>0</v>
      </c>
      <c r="AF595" s="2">
        <v>1</v>
      </c>
      <c r="AG595" s="2">
        <v>0</v>
      </c>
      <c r="AH595" t="s">
        <v>993</v>
      </c>
      <c r="AI595">
        <v>709</v>
      </c>
      <c r="AJ595">
        <v>122027</v>
      </c>
    </row>
    <row r="596" spans="1:36" x14ac:dyDescent="0.45">
      <c r="A596" t="s">
        <v>994</v>
      </c>
      <c r="B596" t="s">
        <v>27</v>
      </c>
      <c r="C596">
        <v>1368</v>
      </c>
      <c r="D596">
        <v>4988</v>
      </c>
      <c r="E596">
        <v>5600</v>
      </c>
      <c r="F596">
        <v>1329</v>
      </c>
      <c r="G596">
        <v>180</v>
      </c>
      <c r="H596">
        <v>773</v>
      </c>
      <c r="I596">
        <v>41</v>
      </c>
      <c r="J596">
        <v>0.26643945400000002</v>
      </c>
      <c r="K596">
        <v>0.100357142</v>
      </c>
      <c r="L596">
        <v>0.121785714</v>
      </c>
      <c r="M596">
        <v>0.34249775300000002</v>
      </c>
      <c r="N596">
        <v>0.43765036000000002</v>
      </c>
      <c r="O596">
        <v>0.78014811299999998</v>
      </c>
      <c r="P596">
        <v>0.36028281682692198</v>
      </c>
      <c r="Q596">
        <v>21.9944757151464</v>
      </c>
      <c r="R596">
        <v>-8</v>
      </c>
      <c r="S596">
        <v>18.293329070323299</v>
      </c>
      <c r="T596">
        <f t="shared" si="9"/>
        <v>2.1663152846435487</v>
      </c>
      <c r="U596">
        <v>102.860820284067</v>
      </c>
      <c r="X596">
        <v>-11.252089978661299</v>
      </c>
      <c r="Y596">
        <v>-27.2702695317566</v>
      </c>
      <c r="Z596">
        <v>-11.252089978661299</v>
      </c>
      <c r="AB596">
        <v>97.134857138072107</v>
      </c>
      <c r="AC596">
        <v>96.5116132833855</v>
      </c>
      <c r="AD596">
        <v>108.522084913817</v>
      </c>
      <c r="AE596">
        <v>0</v>
      </c>
      <c r="AF596" s="2">
        <v>1</v>
      </c>
      <c r="AG596" s="2">
        <v>0</v>
      </c>
      <c r="AH596" t="s">
        <v>994</v>
      </c>
      <c r="AI596">
        <v>1002152</v>
      </c>
      <c r="AJ596">
        <v>112204</v>
      </c>
    </row>
    <row r="597" spans="1:36" x14ac:dyDescent="0.45">
      <c r="A597" t="s">
        <v>995</v>
      </c>
      <c r="B597" t="s">
        <v>27</v>
      </c>
      <c r="C597">
        <v>1414</v>
      </c>
      <c r="D597">
        <v>5222</v>
      </c>
      <c r="E597">
        <v>5596</v>
      </c>
      <c r="F597">
        <v>1382</v>
      </c>
      <c r="G597">
        <v>15</v>
      </c>
      <c r="H597">
        <v>564</v>
      </c>
      <c r="I597">
        <v>142</v>
      </c>
      <c r="J597">
        <v>0.26464955899999998</v>
      </c>
      <c r="K597">
        <v>3.0736240000000001E-2</v>
      </c>
      <c r="L597">
        <v>7.0676691E-2</v>
      </c>
      <c r="M597">
        <v>0.29242675499999998</v>
      </c>
      <c r="N597">
        <v>0.33895059300000002</v>
      </c>
      <c r="O597">
        <v>0.631377348</v>
      </c>
      <c r="P597">
        <v>0.305008411780892</v>
      </c>
      <c r="Q597">
        <v>-61.713723659463</v>
      </c>
      <c r="R597">
        <v>43</v>
      </c>
      <c r="S597">
        <v>12.742880258154401</v>
      </c>
      <c r="T597">
        <f t="shared" si="9"/>
        <v>1.4599339475396129</v>
      </c>
      <c r="U597">
        <v>90.391590952481494</v>
      </c>
      <c r="X597">
        <v>-0.34377027442678798</v>
      </c>
      <c r="Y597">
        <v>6.2283961772918701</v>
      </c>
      <c r="Z597">
        <v>-0.34377027442678798</v>
      </c>
      <c r="AB597">
        <v>102.461201854625</v>
      </c>
      <c r="AC597">
        <v>91.181037711946402</v>
      </c>
      <c r="AD597">
        <v>101.037374225359</v>
      </c>
      <c r="AE597">
        <v>0</v>
      </c>
      <c r="AF597" s="2">
        <v>1</v>
      </c>
      <c r="AG597" s="2">
        <v>0</v>
      </c>
      <c r="AH597" t="s">
        <v>995</v>
      </c>
      <c r="AI597">
        <v>1012584</v>
      </c>
      <c r="AJ597">
        <v>122843</v>
      </c>
    </row>
    <row r="598" spans="1:36" x14ac:dyDescent="0.45">
      <c r="A598" t="s">
        <v>996</v>
      </c>
      <c r="B598" t="s">
        <v>27</v>
      </c>
      <c r="C598">
        <v>1374</v>
      </c>
      <c r="D598">
        <v>5061</v>
      </c>
      <c r="E598">
        <v>5592</v>
      </c>
      <c r="F598">
        <v>1257</v>
      </c>
      <c r="G598">
        <v>22</v>
      </c>
      <c r="H598">
        <v>452</v>
      </c>
      <c r="I598">
        <v>262</v>
      </c>
      <c r="J598">
        <v>0.24836988700000001</v>
      </c>
      <c r="K598">
        <v>6.1695277999999999E-2</v>
      </c>
      <c r="M598">
        <v>0.30086381099999998</v>
      </c>
      <c r="N598">
        <v>0.32859118700000001</v>
      </c>
      <c r="O598">
        <v>0.62945499800000004</v>
      </c>
      <c r="P598">
        <v>0.30580688595355499</v>
      </c>
      <c r="Q598">
        <v>-63.222396788123604</v>
      </c>
      <c r="R598">
        <v>19</v>
      </c>
      <c r="S598">
        <v>19.621691582234899</v>
      </c>
      <c r="T598">
        <f t="shared" si="9"/>
        <v>2.3134745533639398</v>
      </c>
      <c r="U598">
        <v>89.8943553244453</v>
      </c>
      <c r="X598">
        <v>17.774260018020801</v>
      </c>
      <c r="Y598">
        <v>47.289137870073297</v>
      </c>
      <c r="Z598">
        <v>17.774260018020801</v>
      </c>
      <c r="AB598">
        <v>96.135467996814896</v>
      </c>
      <c r="AC598">
        <v>95.365603459555402</v>
      </c>
      <c r="AD598">
        <v>98.262115812692898</v>
      </c>
      <c r="AE598">
        <v>0</v>
      </c>
      <c r="AF598" s="2">
        <v>1</v>
      </c>
      <c r="AG598" s="2">
        <v>0</v>
      </c>
      <c r="AH598" t="s">
        <v>996</v>
      </c>
      <c r="AI598">
        <v>1002544</v>
      </c>
      <c r="AJ598">
        <v>112598</v>
      </c>
    </row>
    <row r="599" spans="1:36" x14ac:dyDescent="0.45">
      <c r="A599" t="s">
        <v>997</v>
      </c>
      <c r="B599" t="s">
        <v>27</v>
      </c>
      <c r="C599">
        <v>1573</v>
      </c>
      <c r="D599">
        <v>5026</v>
      </c>
      <c r="E599">
        <v>5581</v>
      </c>
      <c r="F599">
        <v>1276</v>
      </c>
      <c r="G599">
        <v>179</v>
      </c>
      <c r="H599">
        <v>657</v>
      </c>
      <c r="I599">
        <v>26</v>
      </c>
      <c r="J599">
        <v>0.25387982399999998</v>
      </c>
      <c r="K599">
        <v>7.5972048E-2</v>
      </c>
      <c r="L599">
        <v>8.5468554000000002E-2</v>
      </c>
      <c r="M599">
        <v>0.31217123099999999</v>
      </c>
      <c r="N599">
        <v>0.40350179000000003</v>
      </c>
      <c r="O599">
        <v>0.71567302099999996</v>
      </c>
      <c r="P599">
        <v>0.315011245775768</v>
      </c>
      <c r="Q599">
        <v>-43.918783142298402</v>
      </c>
      <c r="R599">
        <v>71</v>
      </c>
      <c r="S599">
        <v>29.026060935919698</v>
      </c>
      <c r="T599">
        <f t="shared" si="9"/>
        <v>2.9893336755365487</v>
      </c>
      <c r="U599">
        <v>93.227329654607203</v>
      </c>
      <c r="X599">
        <v>-3.6311795619476399</v>
      </c>
      <c r="Y599">
        <v>154.10130819678301</v>
      </c>
      <c r="Z599">
        <v>-3.6311795619476399</v>
      </c>
      <c r="AB599">
        <v>94.994901449102002</v>
      </c>
      <c r="AC599">
        <v>93.255189728609693</v>
      </c>
      <c r="AD599">
        <v>97.637753268239095</v>
      </c>
      <c r="AE599">
        <v>0</v>
      </c>
      <c r="AF599" s="2">
        <v>1</v>
      </c>
      <c r="AG599" s="2">
        <v>0</v>
      </c>
      <c r="AH599" t="s">
        <v>997</v>
      </c>
      <c r="AI599">
        <v>1002729</v>
      </c>
      <c r="AJ599">
        <v>112788</v>
      </c>
    </row>
    <row r="600" spans="1:36" x14ac:dyDescent="0.45">
      <c r="A600" t="s">
        <v>998</v>
      </c>
      <c r="B600" t="s">
        <v>27</v>
      </c>
      <c r="C600">
        <v>1400</v>
      </c>
      <c r="D600">
        <v>5141</v>
      </c>
      <c r="E600">
        <v>5578</v>
      </c>
      <c r="F600">
        <v>1246</v>
      </c>
      <c r="G600">
        <v>95</v>
      </c>
      <c r="H600">
        <v>471</v>
      </c>
      <c r="I600">
        <v>97</v>
      </c>
      <c r="J600">
        <v>0.24236529800000001</v>
      </c>
      <c r="K600">
        <v>5.700968E-2</v>
      </c>
      <c r="L600">
        <v>0.145213338</v>
      </c>
      <c r="M600">
        <v>0.29015918899999998</v>
      </c>
      <c r="N600">
        <v>0.36704921200000001</v>
      </c>
      <c r="O600">
        <v>0.657208401</v>
      </c>
      <c r="P600">
        <v>0.29314772802584799</v>
      </c>
      <c r="Q600">
        <v>-115.51651262125699</v>
      </c>
      <c r="R600">
        <v>2</v>
      </c>
      <c r="S600">
        <v>13.5047250310063</v>
      </c>
      <c r="T600">
        <f t="shared" si="9"/>
        <v>1.5626896107307291</v>
      </c>
      <c r="U600">
        <v>81.508549337157802</v>
      </c>
      <c r="X600">
        <v>2.54559774495646</v>
      </c>
      <c r="Y600">
        <v>78.698663771152496</v>
      </c>
      <c r="Z600">
        <v>2.54559774495646</v>
      </c>
      <c r="AB600">
        <v>95.282491667049001</v>
      </c>
      <c r="AC600">
        <v>89.735525597753494</v>
      </c>
      <c r="AD600">
        <v>94.338321072535194</v>
      </c>
      <c r="AE600">
        <v>0</v>
      </c>
      <c r="AF600" s="2">
        <v>1</v>
      </c>
      <c r="AG600" s="2">
        <v>0</v>
      </c>
      <c r="AH600" t="s">
        <v>998</v>
      </c>
      <c r="AI600">
        <v>1013417</v>
      </c>
      <c r="AJ600">
        <v>123713</v>
      </c>
    </row>
    <row r="601" spans="1:36" x14ac:dyDescent="0.45">
      <c r="A601" t="s">
        <v>1000</v>
      </c>
      <c r="B601" t="s">
        <v>139</v>
      </c>
      <c r="C601">
        <v>1400</v>
      </c>
      <c r="D601">
        <v>4705</v>
      </c>
      <c r="E601">
        <v>5576</v>
      </c>
      <c r="F601">
        <v>1178</v>
      </c>
      <c r="G601">
        <v>18</v>
      </c>
      <c r="H601">
        <v>420</v>
      </c>
      <c r="I601">
        <v>148</v>
      </c>
      <c r="J601">
        <v>0.25037194400000001</v>
      </c>
      <c r="K601">
        <v>0.1276901</v>
      </c>
      <c r="L601">
        <v>8.3413925999999999E-2</v>
      </c>
      <c r="M601">
        <v>0.35367417899999998</v>
      </c>
      <c r="N601">
        <v>0.34197662000000001</v>
      </c>
      <c r="O601">
        <v>0.69565079900000004</v>
      </c>
      <c r="P601">
        <v>0.34266501764510998</v>
      </c>
      <c r="Q601">
        <v>17.161446454886001</v>
      </c>
      <c r="R601">
        <v>-8</v>
      </c>
      <c r="S601">
        <v>13.341529724494301</v>
      </c>
      <c r="T601">
        <f t="shared" si="9"/>
        <v>1.543805582405769</v>
      </c>
      <c r="U601">
        <v>102.96110323980299</v>
      </c>
      <c r="X601">
        <v>-11.029283581301501</v>
      </c>
      <c r="Y601">
        <v>-69.407407283782902</v>
      </c>
      <c r="Z601">
        <v>-11.029283581301501</v>
      </c>
      <c r="AB601">
        <v>94.669174679444595</v>
      </c>
      <c r="AC601">
        <v>105.474292890859</v>
      </c>
      <c r="AD601">
        <v>98.596787051538499</v>
      </c>
      <c r="AE601">
        <v>0</v>
      </c>
      <c r="AF601" s="2">
        <v>1</v>
      </c>
      <c r="AG601" s="2">
        <v>0</v>
      </c>
      <c r="AH601" t="s">
        <v>1000</v>
      </c>
      <c r="AI601">
        <v>1004943</v>
      </c>
      <c r="AJ601">
        <v>115039</v>
      </c>
    </row>
    <row r="602" spans="1:36" x14ac:dyDescent="0.45">
      <c r="A602" t="s">
        <v>1001</v>
      </c>
      <c r="B602" t="s">
        <v>27</v>
      </c>
      <c r="C602">
        <v>1320</v>
      </c>
      <c r="D602">
        <v>5208</v>
      </c>
      <c r="E602">
        <v>5572</v>
      </c>
      <c r="F602">
        <v>1473</v>
      </c>
      <c r="G602">
        <v>22</v>
      </c>
      <c r="H602">
        <v>360</v>
      </c>
      <c r="I602">
        <v>49</v>
      </c>
      <c r="J602">
        <v>0.282834101</v>
      </c>
      <c r="K602">
        <v>4.6661880000000003E-2</v>
      </c>
      <c r="L602">
        <v>4.3610911000000002E-2</v>
      </c>
      <c r="M602">
        <v>0.31773667</v>
      </c>
      <c r="N602">
        <v>0.34504608199999998</v>
      </c>
      <c r="O602">
        <v>0.66278275200000003</v>
      </c>
      <c r="P602">
        <v>0.30151539151929402</v>
      </c>
      <c r="Q602">
        <v>-110.486329215986</v>
      </c>
      <c r="R602">
        <v>-28</v>
      </c>
      <c r="S602">
        <v>8.94851898635177</v>
      </c>
      <c r="T602">
        <f t="shared" si="9"/>
        <v>1.0982273301431718</v>
      </c>
      <c r="U602">
        <v>82.960380623714499</v>
      </c>
      <c r="V602">
        <v>-1.1728719249367701</v>
      </c>
      <c r="W602">
        <v>-1.5737285900759299</v>
      </c>
      <c r="X602">
        <v>2.3300232085712098</v>
      </c>
      <c r="Y602">
        <v>1.8404366672039001</v>
      </c>
      <c r="Z602">
        <v>2.3300232085712098</v>
      </c>
      <c r="AB602">
        <v>108.90229969019801</v>
      </c>
      <c r="AC602">
        <v>97.782457623225994</v>
      </c>
      <c r="AD602">
        <v>89.958971769978206</v>
      </c>
      <c r="AE602">
        <v>0</v>
      </c>
      <c r="AF602" s="2">
        <v>1</v>
      </c>
      <c r="AG602" s="2">
        <v>0</v>
      </c>
      <c r="AH602" t="s">
        <v>1001</v>
      </c>
      <c r="AI602">
        <v>1000743</v>
      </c>
      <c r="AJ602">
        <v>110774</v>
      </c>
    </row>
    <row r="603" spans="1:36" x14ac:dyDescent="0.45">
      <c r="A603" t="s">
        <v>1002</v>
      </c>
      <c r="B603" t="s">
        <v>27</v>
      </c>
      <c r="C603">
        <v>1359</v>
      </c>
      <c r="D603">
        <v>4858</v>
      </c>
      <c r="E603">
        <v>5572</v>
      </c>
      <c r="F603">
        <v>1475</v>
      </c>
      <c r="G603">
        <v>64</v>
      </c>
      <c r="H603">
        <v>688</v>
      </c>
      <c r="I603">
        <v>96</v>
      </c>
      <c r="J603">
        <v>0.30362288999999998</v>
      </c>
      <c r="K603">
        <v>9.6015793000000002E-2</v>
      </c>
      <c r="L603">
        <v>4.5585067999999999E-2</v>
      </c>
      <c r="M603">
        <v>0.37375046200000001</v>
      </c>
      <c r="N603">
        <v>0.43968711399999999</v>
      </c>
      <c r="O603">
        <v>0.813437576</v>
      </c>
      <c r="P603">
        <v>0.37532548384064401</v>
      </c>
      <c r="Q603">
        <v>81.073643564564605</v>
      </c>
      <c r="R603">
        <v>24</v>
      </c>
      <c r="S603">
        <v>23.794623654731399</v>
      </c>
      <c r="T603">
        <f t="shared" si="9"/>
        <v>2.8364452038752659</v>
      </c>
      <c r="U603">
        <v>110.119052628359</v>
      </c>
      <c r="X603">
        <v>-0.35749283840414098</v>
      </c>
      <c r="Y603">
        <v>-31.064649596810298</v>
      </c>
      <c r="Z603">
        <v>-0.35749283840414098</v>
      </c>
      <c r="AB603">
        <v>102.43448904124</v>
      </c>
      <c r="AC603">
        <v>105.113072980007</v>
      </c>
      <c r="AD603">
        <v>105.12258540774999</v>
      </c>
      <c r="AE603">
        <v>0</v>
      </c>
      <c r="AF603" s="2">
        <v>1</v>
      </c>
      <c r="AG603" s="2">
        <v>0</v>
      </c>
      <c r="AH603" t="s">
        <v>1002</v>
      </c>
      <c r="AI603">
        <v>1013510</v>
      </c>
      <c r="AJ603">
        <v>123845</v>
      </c>
    </row>
    <row r="604" spans="1:36" x14ac:dyDescent="0.45">
      <c r="A604" t="s">
        <v>1003</v>
      </c>
      <c r="B604" t="s">
        <v>27</v>
      </c>
      <c r="C604">
        <v>1327</v>
      </c>
      <c r="D604">
        <v>4984</v>
      </c>
      <c r="E604">
        <v>5571</v>
      </c>
      <c r="F604">
        <v>1306</v>
      </c>
      <c r="G604">
        <v>20</v>
      </c>
      <c r="H604">
        <v>471</v>
      </c>
      <c r="I604">
        <v>184</v>
      </c>
      <c r="J604">
        <v>0.26203852300000002</v>
      </c>
      <c r="K604">
        <v>5.9773828000000001E-2</v>
      </c>
      <c r="M604">
        <v>0.31482861400000001</v>
      </c>
      <c r="N604">
        <v>0.33988763999999999</v>
      </c>
      <c r="O604">
        <v>0.654716254</v>
      </c>
      <c r="P604">
        <v>0.31698799535254601</v>
      </c>
      <c r="Q604">
        <v>0.52943738561063203</v>
      </c>
      <c r="R604">
        <v>70</v>
      </c>
      <c r="S604">
        <v>33.770320925785498</v>
      </c>
      <c r="T604">
        <f t="shared" si="9"/>
        <v>4.12267670684043</v>
      </c>
      <c r="U604">
        <v>99.559778995065898</v>
      </c>
      <c r="X604">
        <v>0.87631455995142404</v>
      </c>
      <c r="Y604">
        <v>135.149320565164</v>
      </c>
      <c r="Z604">
        <v>0.87631455995142404</v>
      </c>
      <c r="AB604">
        <v>100.72070006201101</v>
      </c>
      <c r="AC604">
        <v>99.652313277089107</v>
      </c>
      <c r="AD604">
        <v>99.656499992743804</v>
      </c>
      <c r="AE604">
        <v>0</v>
      </c>
      <c r="AF604" s="2">
        <v>1</v>
      </c>
      <c r="AG604" s="2">
        <v>0</v>
      </c>
      <c r="AH604" t="s">
        <v>1003</v>
      </c>
      <c r="AI604">
        <v>1009992</v>
      </c>
      <c r="AJ604">
        <v>120217</v>
      </c>
    </row>
    <row r="605" spans="1:36" x14ac:dyDescent="0.45">
      <c r="A605" t="s">
        <v>1004</v>
      </c>
      <c r="B605" t="s">
        <v>27</v>
      </c>
      <c r="C605">
        <v>1334</v>
      </c>
      <c r="D605">
        <v>4763</v>
      </c>
      <c r="E605">
        <v>5570</v>
      </c>
      <c r="F605">
        <v>1273</v>
      </c>
      <c r="G605">
        <v>138</v>
      </c>
      <c r="H605">
        <v>631</v>
      </c>
      <c r="I605">
        <v>165</v>
      </c>
      <c r="J605">
        <v>0.26726852800000001</v>
      </c>
      <c r="K605">
        <v>0.122262118</v>
      </c>
      <c r="L605">
        <v>0.110053859</v>
      </c>
      <c r="M605">
        <v>0.36781609100000001</v>
      </c>
      <c r="N605">
        <v>0.417384001</v>
      </c>
      <c r="O605">
        <v>0.78520009199999996</v>
      </c>
      <c r="P605">
        <v>0.34821598497288297</v>
      </c>
      <c r="Q605">
        <v>49.353213980491901</v>
      </c>
      <c r="R605">
        <v>-59.375170826911898</v>
      </c>
      <c r="S605">
        <v>11.677351554427</v>
      </c>
      <c r="T605">
        <f t="shared" si="9"/>
        <v>1.4180891692782416</v>
      </c>
      <c r="U605">
        <v>106.93719234144299</v>
      </c>
      <c r="V605">
        <v>11.7471160665154</v>
      </c>
      <c r="W605">
        <v>3.83898928576258</v>
      </c>
      <c r="X605">
        <v>-7.4125251943478299</v>
      </c>
      <c r="Y605">
        <v>-113.288043275475</v>
      </c>
      <c r="Z605">
        <v>3.78747497254516</v>
      </c>
      <c r="AA605">
        <v>-5.1000001132488197</v>
      </c>
      <c r="AB605">
        <v>98.644293175549905</v>
      </c>
      <c r="AC605">
        <v>108.04672987449</v>
      </c>
      <c r="AD605">
        <v>96.296611412518999</v>
      </c>
      <c r="AE605">
        <v>0</v>
      </c>
      <c r="AF605" s="2">
        <v>1</v>
      </c>
      <c r="AG605" s="2">
        <v>0</v>
      </c>
      <c r="AH605" t="s">
        <v>1004</v>
      </c>
      <c r="AI605">
        <v>390</v>
      </c>
      <c r="AJ605">
        <v>117566</v>
      </c>
    </row>
    <row r="606" spans="1:36" x14ac:dyDescent="0.45">
      <c r="A606" t="s">
        <v>1005</v>
      </c>
      <c r="B606" t="s">
        <v>27</v>
      </c>
      <c r="C606">
        <v>1457</v>
      </c>
      <c r="D606">
        <v>4843</v>
      </c>
      <c r="E606">
        <v>5566</v>
      </c>
      <c r="F606">
        <v>1399</v>
      </c>
      <c r="G606">
        <v>142</v>
      </c>
      <c r="H606">
        <v>661</v>
      </c>
      <c r="I606">
        <v>89</v>
      </c>
      <c r="J606">
        <v>0.28887053400000001</v>
      </c>
      <c r="K606">
        <v>0.115702479</v>
      </c>
      <c r="L606">
        <v>0.10618038</v>
      </c>
      <c r="M606">
        <v>0.371454381</v>
      </c>
      <c r="N606">
        <v>0.44538509100000001</v>
      </c>
      <c r="O606">
        <v>0.81683947199999996</v>
      </c>
      <c r="P606">
        <v>0.363362639549549</v>
      </c>
      <c r="Q606">
        <v>127.735871553907</v>
      </c>
      <c r="R606">
        <v>-23</v>
      </c>
      <c r="S606">
        <v>22.666085455357202</v>
      </c>
      <c r="T606">
        <f t="shared" si="9"/>
        <v>2.520182459689682</v>
      </c>
      <c r="U606">
        <v>118.681935782794</v>
      </c>
      <c r="X606">
        <v>-6.1802515666640803</v>
      </c>
      <c r="Y606">
        <v>-78.553278625011401</v>
      </c>
      <c r="Z606">
        <v>-6.1802515666640803</v>
      </c>
      <c r="AB606">
        <v>108.185036634056</v>
      </c>
      <c r="AC606">
        <v>111.295514611667</v>
      </c>
      <c r="AD606">
        <v>107.589398570002</v>
      </c>
      <c r="AE606">
        <v>0</v>
      </c>
      <c r="AF606" s="2">
        <v>1</v>
      </c>
      <c r="AG606" s="2">
        <v>0</v>
      </c>
      <c r="AH606" t="s">
        <v>1005</v>
      </c>
      <c r="AI606">
        <v>1009085</v>
      </c>
      <c r="AJ606">
        <v>119279</v>
      </c>
    </row>
    <row r="607" spans="1:36" x14ac:dyDescent="0.45">
      <c r="A607" t="s">
        <v>1006</v>
      </c>
      <c r="B607" t="s">
        <v>27</v>
      </c>
      <c r="C607">
        <v>1320</v>
      </c>
      <c r="D607">
        <v>4992</v>
      </c>
      <c r="E607">
        <v>5565</v>
      </c>
      <c r="F607">
        <v>1507</v>
      </c>
      <c r="G607">
        <v>88</v>
      </c>
      <c r="H607">
        <v>581</v>
      </c>
      <c r="I607">
        <v>40</v>
      </c>
      <c r="J607">
        <v>0.30188301200000001</v>
      </c>
      <c r="K607">
        <v>8.6253368999999996E-2</v>
      </c>
      <c r="L607">
        <v>2.1922731000000001E-2</v>
      </c>
      <c r="M607">
        <v>0.36590247399999998</v>
      </c>
      <c r="N607">
        <v>0.43209134599999999</v>
      </c>
      <c r="O607">
        <v>0.79799381999999996</v>
      </c>
      <c r="P607">
        <v>0.37498112361243702</v>
      </c>
      <c r="Q607">
        <v>144.72639484169201</v>
      </c>
      <c r="R607">
        <v>38</v>
      </c>
      <c r="S607">
        <v>33.784131900024299</v>
      </c>
      <c r="T607">
        <f t="shared" si="9"/>
        <v>4.1462343695484369</v>
      </c>
      <c r="U607">
        <v>121.28138669899</v>
      </c>
      <c r="X607">
        <v>3.6826881961896998</v>
      </c>
      <c r="Y607">
        <v>0.54320719838142395</v>
      </c>
      <c r="Z607">
        <v>3.6826881961896998</v>
      </c>
      <c r="AB607">
        <v>112.86913313383</v>
      </c>
      <c r="AC607">
        <v>107.81194117792</v>
      </c>
      <c r="AD607">
        <v>113.20779872693601</v>
      </c>
      <c r="AE607">
        <v>0</v>
      </c>
      <c r="AF607" s="2">
        <v>1</v>
      </c>
      <c r="AG607" s="2">
        <v>0</v>
      </c>
      <c r="AH607" t="s">
        <v>1006</v>
      </c>
      <c r="AI607">
        <v>1005980</v>
      </c>
      <c r="AJ607">
        <v>116106</v>
      </c>
    </row>
    <row r="608" spans="1:36" x14ac:dyDescent="0.45">
      <c r="A608" t="s">
        <v>1007</v>
      </c>
      <c r="B608" t="s">
        <v>27</v>
      </c>
      <c r="C608">
        <v>1341</v>
      </c>
      <c r="D608">
        <v>5159</v>
      </c>
      <c r="E608">
        <v>5563</v>
      </c>
      <c r="F608">
        <v>1331</v>
      </c>
      <c r="G608">
        <v>24</v>
      </c>
      <c r="H608">
        <v>656</v>
      </c>
      <c r="I608">
        <v>164</v>
      </c>
      <c r="J608">
        <v>0.257995735</v>
      </c>
      <c r="K608">
        <v>4.6198094000000002E-2</v>
      </c>
      <c r="L608">
        <v>5.5271238E-2</v>
      </c>
      <c r="M608">
        <v>0.29463792100000002</v>
      </c>
      <c r="N608">
        <v>0.32719519200000002</v>
      </c>
      <c r="O608">
        <v>0.62183311299999999</v>
      </c>
      <c r="P608">
        <v>0.296713539847621</v>
      </c>
      <c r="Q608">
        <v>-246.43883643086701</v>
      </c>
      <c r="R608">
        <v>59</v>
      </c>
      <c r="S608">
        <v>8.9161594788365903</v>
      </c>
      <c r="T608">
        <f t="shared" si="9"/>
        <v>1.0771199370406619</v>
      </c>
      <c r="U608">
        <v>70.399528939071502</v>
      </c>
      <c r="X608">
        <v>-7.3502602018415901</v>
      </c>
      <c r="Y608">
        <v>130.58740968629701</v>
      </c>
      <c r="Z608">
        <v>-7.3502602018415901</v>
      </c>
      <c r="AB608">
        <v>89.401119513154597</v>
      </c>
      <c r="AC608">
        <v>83.152217658249697</v>
      </c>
      <c r="AD608">
        <v>84.763046256754905</v>
      </c>
      <c r="AE608">
        <v>0</v>
      </c>
      <c r="AF608" s="2">
        <v>1</v>
      </c>
      <c r="AG608" s="2">
        <v>0</v>
      </c>
      <c r="AH608" t="s">
        <v>1007</v>
      </c>
      <c r="AI608">
        <v>1003761</v>
      </c>
      <c r="AJ608">
        <v>113832</v>
      </c>
    </row>
    <row r="609" spans="1:36" x14ac:dyDescent="0.45">
      <c r="A609" t="s">
        <v>1008</v>
      </c>
      <c r="B609" t="s">
        <v>27</v>
      </c>
      <c r="C609">
        <v>1267</v>
      </c>
      <c r="D609">
        <v>5074</v>
      </c>
      <c r="E609">
        <v>5563</v>
      </c>
      <c r="F609">
        <v>1317</v>
      </c>
      <c r="G609">
        <v>30</v>
      </c>
      <c r="H609">
        <v>517</v>
      </c>
      <c r="I609">
        <v>329</v>
      </c>
      <c r="J609">
        <v>0.25955853299999998</v>
      </c>
      <c r="K609">
        <v>8.4666545999999995E-2</v>
      </c>
      <c r="L609">
        <v>6.4174006000000006E-2</v>
      </c>
      <c r="M609">
        <v>0.324644975</v>
      </c>
      <c r="N609">
        <v>0.33977138299999998</v>
      </c>
      <c r="O609">
        <v>0.66441635799999998</v>
      </c>
      <c r="P609">
        <v>0.31698527074472999</v>
      </c>
      <c r="Q609">
        <v>28.920556529020999</v>
      </c>
      <c r="R609">
        <v>4</v>
      </c>
      <c r="S609">
        <v>19.197948805670698</v>
      </c>
      <c r="T609">
        <f t="shared" si="9"/>
        <v>2.4546706444503972</v>
      </c>
      <c r="U609">
        <v>103.785743607318</v>
      </c>
      <c r="X609">
        <v>27.186323732137598</v>
      </c>
      <c r="Y609">
        <v>-58.344923317432396</v>
      </c>
      <c r="Z609">
        <v>27.186323732137598</v>
      </c>
      <c r="AB609">
        <v>100.00330334976201</v>
      </c>
      <c r="AC609">
        <v>104.773908215305</v>
      </c>
      <c r="AD609">
        <v>95.967257107011207</v>
      </c>
      <c r="AE609">
        <v>0</v>
      </c>
      <c r="AF609" s="2">
        <v>1</v>
      </c>
      <c r="AG609" s="2">
        <v>0</v>
      </c>
      <c r="AH609" t="s">
        <v>1008</v>
      </c>
      <c r="AI609">
        <v>1005314</v>
      </c>
      <c r="AJ609">
        <v>115424</v>
      </c>
    </row>
    <row r="610" spans="1:36" x14ac:dyDescent="0.45">
      <c r="A610" t="s">
        <v>1009</v>
      </c>
      <c r="B610" t="s">
        <v>27</v>
      </c>
      <c r="C610">
        <v>1383</v>
      </c>
      <c r="D610">
        <v>4937</v>
      </c>
      <c r="E610">
        <v>5560</v>
      </c>
      <c r="F610">
        <v>1447</v>
      </c>
      <c r="G610">
        <v>194</v>
      </c>
      <c r="H610">
        <v>887</v>
      </c>
      <c r="I610">
        <v>56</v>
      </c>
      <c r="J610">
        <v>0.29309297099999998</v>
      </c>
      <c r="K610">
        <v>0.106654676</v>
      </c>
      <c r="L610">
        <v>0.120503597</v>
      </c>
      <c r="M610">
        <v>0.37003610100000001</v>
      </c>
      <c r="N610">
        <v>0.50881101799999995</v>
      </c>
      <c r="O610">
        <v>0.87884711900000001</v>
      </c>
      <c r="P610">
        <v>0.40283243420537101</v>
      </c>
      <c r="Q610">
        <v>248.361307944705</v>
      </c>
      <c r="R610">
        <v>7</v>
      </c>
      <c r="S610">
        <v>39.142568100201899</v>
      </c>
      <c r="T610">
        <f t="shared" si="9"/>
        <v>4.5850296690041272</v>
      </c>
      <c r="U610">
        <v>135.671703886545</v>
      </c>
      <c r="X610">
        <v>-12.349088111193799</v>
      </c>
      <c r="Y610">
        <v>-48.685184389352798</v>
      </c>
      <c r="Z610">
        <v>-12.349088111193799</v>
      </c>
      <c r="AB610">
        <v>107.957073621704</v>
      </c>
      <c r="AC610">
        <v>107.020524470463</v>
      </c>
      <c r="AD610">
        <v>129.88210990269801</v>
      </c>
      <c r="AE610">
        <v>0</v>
      </c>
      <c r="AF610" s="2">
        <v>1</v>
      </c>
      <c r="AG610" s="2">
        <v>0</v>
      </c>
      <c r="AH610" t="s">
        <v>1009</v>
      </c>
      <c r="AI610">
        <v>1005560</v>
      </c>
      <c r="AJ610">
        <v>115674</v>
      </c>
    </row>
    <row r="611" spans="1:36" x14ac:dyDescent="0.45">
      <c r="A611" t="s">
        <v>1010</v>
      </c>
      <c r="B611" t="s">
        <v>27</v>
      </c>
      <c r="C611">
        <v>1590</v>
      </c>
      <c r="D611">
        <v>4795</v>
      </c>
      <c r="E611">
        <v>5560</v>
      </c>
      <c r="F611">
        <v>1259</v>
      </c>
      <c r="G611">
        <v>13</v>
      </c>
      <c r="H611">
        <v>537</v>
      </c>
      <c r="I611">
        <v>30</v>
      </c>
      <c r="J611">
        <v>0.26256517200000001</v>
      </c>
      <c r="K611">
        <v>0.10647482</v>
      </c>
      <c r="L611">
        <v>7.2346051999999994E-2</v>
      </c>
      <c r="M611">
        <v>0.348802946</v>
      </c>
      <c r="N611">
        <v>0.33660062499999999</v>
      </c>
      <c r="O611">
        <v>0.68540357100000004</v>
      </c>
      <c r="P611">
        <v>0.33407216042444798</v>
      </c>
      <c r="Q611">
        <v>-55.190320708518101</v>
      </c>
      <c r="R611">
        <v>11</v>
      </c>
      <c r="S611">
        <v>18.449324890375099</v>
      </c>
      <c r="T611">
        <f t="shared" si="9"/>
        <v>1.8797425360004818</v>
      </c>
      <c r="U611">
        <v>90.6383799480964</v>
      </c>
      <c r="X611">
        <v>-13.5295510698342</v>
      </c>
      <c r="Y611">
        <v>58.253086000680902</v>
      </c>
      <c r="Z611">
        <v>-13.5295510698342</v>
      </c>
      <c r="AB611">
        <v>94.810643264494104</v>
      </c>
      <c r="AC611">
        <v>100.366856658899</v>
      </c>
      <c r="AD611">
        <v>90.241521091694807</v>
      </c>
      <c r="AE611">
        <v>0</v>
      </c>
      <c r="AF611" s="2">
        <v>1</v>
      </c>
      <c r="AG611" s="2">
        <v>0</v>
      </c>
      <c r="AH611" t="s">
        <v>1010</v>
      </c>
      <c r="AI611">
        <v>1009820</v>
      </c>
      <c r="AJ611">
        <v>120031</v>
      </c>
    </row>
    <row r="612" spans="1:36" x14ac:dyDescent="0.45">
      <c r="A612" t="s">
        <v>1011</v>
      </c>
      <c r="B612" t="s">
        <v>27</v>
      </c>
      <c r="C612">
        <v>1263</v>
      </c>
      <c r="D612">
        <v>4736</v>
      </c>
      <c r="E612">
        <v>5556</v>
      </c>
      <c r="F612">
        <v>1297</v>
      </c>
      <c r="G612">
        <v>9</v>
      </c>
      <c r="H612">
        <v>506</v>
      </c>
      <c r="I612">
        <v>167</v>
      </c>
      <c r="J612">
        <v>0.27385979700000002</v>
      </c>
      <c r="K612">
        <v>8.4953203000000005E-2</v>
      </c>
      <c r="L612">
        <v>5.5795536E-2</v>
      </c>
      <c r="M612">
        <v>0.35198794</v>
      </c>
      <c r="N612">
        <v>0.35388513500000002</v>
      </c>
      <c r="O612">
        <v>0.70587307499999996</v>
      </c>
      <c r="P612">
        <v>0.337149737805369</v>
      </c>
      <c r="Q612">
        <v>-80.060381422679399</v>
      </c>
      <c r="R612">
        <v>-18</v>
      </c>
      <c r="S612">
        <v>13.719014328521601</v>
      </c>
      <c r="T612">
        <f t="shared" si="9"/>
        <v>1.7596835480764048</v>
      </c>
      <c r="U612">
        <v>89.688162853393095</v>
      </c>
      <c r="X612">
        <v>-5.5574459624476704</v>
      </c>
      <c r="Y612">
        <v>20.5370365157723</v>
      </c>
      <c r="Z612">
        <v>-5.5574459624476704</v>
      </c>
      <c r="AB612">
        <v>93.177871549850195</v>
      </c>
      <c r="AC612">
        <v>97.275239368775104</v>
      </c>
      <c r="AD612">
        <v>86.395097594276706</v>
      </c>
      <c r="AE612">
        <v>0</v>
      </c>
      <c r="AF612" s="2">
        <v>1</v>
      </c>
      <c r="AG612" s="2">
        <v>0</v>
      </c>
      <c r="AH612" t="s">
        <v>1011</v>
      </c>
      <c r="AI612">
        <v>1005402</v>
      </c>
      <c r="AJ612">
        <v>115534</v>
      </c>
    </row>
    <row r="613" spans="1:36" x14ac:dyDescent="0.45">
      <c r="A613" t="s">
        <v>1014</v>
      </c>
      <c r="B613" t="s">
        <v>27</v>
      </c>
      <c r="C613">
        <v>1585</v>
      </c>
      <c r="D613">
        <v>4993</v>
      </c>
      <c r="E613">
        <v>5545</v>
      </c>
      <c r="F613">
        <v>1442</v>
      </c>
      <c r="G613">
        <v>70</v>
      </c>
      <c r="H613">
        <v>575</v>
      </c>
      <c r="I613">
        <v>174</v>
      </c>
      <c r="J613">
        <v>0.288804326</v>
      </c>
      <c r="K613">
        <v>8.6203787000000004E-2</v>
      </c>
      <c r="L613">
        <v>0.124075743</v>
      </c>
      <c r="M613">
        <v>0.34880348</v>
      </c>
      <c r="N613">
        <v>0.39635489600000001</v>
      </c>
      <c r="O613">
        <v>0.74515837600000001</v>
      </c>
      <c r="P613">
        <v>0.33361790466727198</v>
      </c>
      <c r="Q613">
        <v>56.351039702629699</v>
      </c>
      <c r="R613">
        <v>-10</v>
      </c>
      <c r="S613">
        <v>21.887283424804199</v>
      </c>
      <c r="T613">
        <f t="shared" si="9"/>
        <v>2.2370598831661073</v>
      </c>
      <c r="U613">
        <v>108.591726392021</v>
      </c>
      <c r="V613">
        <v>7.5375542210385902</v>
      </c>
      <c r="W613">
        <v>-2.6799668403996</v>
      </c>
      <c r="X613">
        <v>3.2349720747733901</v>
      </c>
      <c r="Y613">
        <v>-29.660943551920301</v>
      </c>
      <c r="Z613">
        <v>3.2349720747733901</v>
      </c>
      <c r="AB613">
        <v>109.350481182582</v>
      </c>
      <c r="AC613">
        <v>105.65431294663399</v>
      </c>
      <c r="AD613">
        <v>100.926023570982</v>
      </c>
      <c r="AE613">
        <v>0</v>
      </c>
      <c r="AF613" s="2">
        <v>1</v>
      </c>
      <c r="AG613" s="2">
        <v>0</v>
      </c>
      <c r="AH613" t="s">
        <v>1014</v>
      </c>
      <c r="AI613">
        <v>1009314</v>
      </c>
      <c r="AJ613">
        <v>119511</v>
      </c>
    </row>
    <row r="614" spans="1:36" x14ac:dyDescent="0.45">
      <c r="A614" t="s">
        <v>1015</v>
      </c>
      <c r="B614" t="s">
        <v>27</v>
      </c>
      <c r="C614">
        <v>1377</v>
      </c>
      <c r="D614">
        <v>5063</v>
      </c>
      <c r="E614">
        <v>5536</v>
      </c>
      <c r="F614">
        <v>1316</v>
      </c>
      <c r="G614">
        <v>22</v>
      </c>
      <c r="H614">
        <v>548</v>
      </c>
      <c r="I614">
        <v>69</v>
      </c>
      <c r="J614">
        <v>0.25992494500000002</v>
      </c>
      <c r="K614">
        <v>5.9067919000000003E-2</v>
      </c>
      <c r="L614">
        <v>5.5274565999999997E-2</v>
      </c>
      <c r="M614">
        <v>0.306368011</v>
      </c>
      <c r="N614">
        <v>0.33971953300000002</v>
      </c>
      <c r="O614">
        <v>0.64608754400000001</v>
      </c>
      <c r="P614">
        <v>0.30108549314840999</v>
      </c>
      <c r="Q614">
        <v>-296.53807939058402</v>
      </c>
      <c r="R614">
        <v>40</v>
      </c>
      <c r="S614">
        <v>-1.8710673994137701</v>
      </c>
      <c r="T614">
        <f t="shared" si="9"/>
        <v>-0.22012557640162</v>
      </c>
      <c r="U614">
        <v>62.620184445729699</v>
      </c>
      <c r="X614">
        <v>-20.0098452368984</v>
      </c>
      <c r="Y614">
        <v>81.703703939914703</v>
      </c>
      <c r="Z614">
        <v>-20.0098452368984</v>
      </c>
      <c r="AB614">
        <v>89.996056683577393</v>
      </c>
      <c r="AC614">
        <v>85.411540521880895</v>
      </c>
      <c r="AD614">
        <v>81.489487437009302</v>
      </c>
      <c r="AE614">
        <v>0</v>
      </c>
      <c r="AF614" s="2">
        <v>1</v>
      </c>
      <c r="AG614" s="2">
        <v>0</v>
      </c>
      <c r="AH614" t="s">
        <v>1015</v>
      </c>
      <c r="AI614">
        <v>1008748</v>
      </c>
      <c r="AJ614">
        <v>118933</v>
      </c>
    </row>
    <row r="615" spans="1:36" x14ac:dyDescent="0.45">
      <c r="A615" t="s">
        <v>1016</v>
      </c>
      <c r="B615" t="s">
        <v>27</v>
      </c>
      <c r="C615">
        <v>1263</v>
      </c>
      <c r="D615">
        <v>5359</v>
      </c>
      <c r="E615">
        <v>5536</v>
      </c>
      <c r="F615">
        <v>1574</v>
      </c>
      <c r="G615">
        <v>25</v>
      </c>
      <c r="H615">
        <v>671</v>
      </c>
      <c r="I615">
        <v>69</v>
      </c>
      <c r="J615">
        <v>0.29371151299999998</v>
      </c>
      <c r="K615">
        <v>3.0527456000000001E-2</v>
      </c>
      <c r="L615">
        <v>3.2875722000000003E-2</v>
      </c>
      <c r="M615">
        <v>0.31629335200000003</v>
      </c>
      <c r="N615">
        <v>0.386266094</v>
      </c>
      <c r="O615">
        <v>0.70255944599999998</v>
      </c>
      <c r="P615">
        <v>0.321108986445934</v>
      </c>
      <c r="Q615">
        <v>129.05572700051101</v>
      </c>
      <c r="R615">
        <v>-3</v>
      </c>
      <c r="S615">
        <v>31.2465675788597</v>
      </c>
      <c r="T615">
        <f t="shared" si="9"/>
        <v>4.0078732761482749</v>
      </c>
      <c r="U615">
        <v>114.38217808845801</v>
      </c>
      <c r="X615">
        <v>-6.44007831346243</v>
      </c>
      <c r="Y615">
        <v>35.6901988685131</v>
      </c>
      <c r="Z615">
        <v>-6.44007831346243</v>
      </c>
      <c r="AB615">
        <v>112.096599158545</v>
      </c>
      <c r="AC615">
        <v>108.683853416557</v>
      </c>
      <c r="AD615">
        <v>111.979704973068</v>
      </c>
      <c r="AE615">
        <v>0</v>
      </c>
      <c r="AF615" s="2">
        <v>1</v>
      </c>
      <c r="AG615" s="2">
        <v>0</v>
      </c>
      <c r="AH615" t="s">
        <v>1016</v>
      </c>
      <c r="AI615">
        <v>1012746</v>
      </c>
      <c r="AJ615">
        <v>123007</v>
      </c>
    </row>
    <row r="616" spans="1:36" x14ac:dyDescent="0.45">
      <c r="A616" t="s">
        <v>798</v>
      </c>
      <c r="B616" t="s">
        <v>27</v>
      </c>
      <c r="C616">
        <v>1396</v>
      </c>
      <c r="D616">
        <v>4977</v>
      </c>
      <c r="E616">
        <v>5528</v>
      </c>
      <c r="F616">
        <v>1209</v>
      </c>
      <c r="G616">
        <v>137</v>
      </c>
      <c r="H616">
        <v>536</v>
      </c>
      <c r="I616">
        <v>97</v>
      </c>
      <c r="J616">
        <v>0.24291742</v>
      </c>
      <c r="K616">
        <v>7.0911721999999996E-2</v>
      </c>
      <c r="L616">
        <v>0.210745296</v>
      </c>
      <c r="M616">
        <v>0.30224017600000003</v>
      </c>
      <c r="N616">
        <v>0.39140044200000002</v>
      </c>
      <c r="O616">
        <v>0.69364061799999999</v>
      </c>
      <c r="P616">
        <v>0.30417636325353198</v>
      </c>
      <c r="Q616">
        <v>-157.02539093432799</v>
      </c>
      <c r="R616">
        <v>28.095703095197599</v>
      </c>
      <c r="S616">
        <v>11.328780914636001</v>
      </c>
      <c r="T616">
        <f t="shared" si="9"/>
        <v>1.3146579571425732</v>
      </c>
      <c r="U616">
        <v>78.229223771217804</v>
      </c>
      <c r="V616">
        <v>-14.1031825467944</v>
      </c>
      <c r="W616">
        <v>-1.62120628826117</v>
      </c>
      <c r="X616">
        <v>-9.2341563098016195</v>
      </c>
      <c r="Y616">
        <v>90.415786847472106</v>
      </c>
      <c r="Z616">
        <v>-2.0341563589754501</v>
      </c>
      <c r="AA616">
        <v>-3.3999999389052298</v>
      </c>
      <c r="AB616">
        <v>89.706226677998401</v>
      </c>
      <c r="AC616">
        <v>88.515351488018695</v>
      </c>
      <c r="AD616">
        <v>90.478417860900507</v>
      </c>
      <c r="AE616">
        <v>0</v>
      </c>
      <c r="AF616" s="2">
        <v>1</v>
      </c>
      <c r="AG616" s="2">
        <v>0</v>
      </c>
      <c r="AH616" t="s">
        <v>798</v>
      </c>
      <c r="AI616">
        <v>281</v>
      </c>
      <c r="AJ616">
        <v>114924</v>
      </c>
    </row>
    <row r="617" spans="1:36" x14ac:dyDescent="0.45">
      <c r="A617" t="s">
        <v>1017</v>
      </c>
      <c r="B617" t="s">
        <v>27</v>
      </c>
      <c r="C617">
        <v>1602</v>
      </c>
      <c r="D617">
        <v>4874</v>
      </c>
      <c r="E617">
        <v>5528</v>
      </c>
      <c r="F617">
        <v>1354</v>
      </c>
      <c r="G617">
        <v>29</v>
      </c>
      <c r="H617">
        <v>446</v>
      </c>
      <c r="I617">
        <v>62</v>
      </c>
      <c r="J617">
        <v>0.27780057400000002</v>
      </c>
      <c r="K617">
        <v>9.8769897999999995E-2</v>
      </c>
      <c r="L617">
        <v>6.4399420999999998E-2</v>
      </c>
      <c r="M617">
        <v>0.35059252499999999</v>
      </c>
      <c r="N617">
        <v>0.36233073399999999</v>
      </c>
      <c r="O617">
        <v>0.71292325899999998</v>
      </c>
      <c r="P617">
        <v>0.32114741522512702</v>
      </c>
      <c r="Q617">
        <v>-12.790228689486201</v>
      </c>
      <c r="R617">
        <v>20</v>
      </c>
      <c r="S617">
        <v>19.977651428069301</v>
      </c>
      <c r="T617">
        <f t="shared" si="9"/>
        <v>2.0202119421643112</v>
      </c>
      <c r="U617">
        <v>98.071395391566696</v>
      </c>
      <c r="V617">
        <v>5.1321759819984401E-3</v>
      </c>
      <c r="W617">
        <v>-1.54440728115702</v>
      </c>
      <c r="X617">
        <v>-7.1251534102048</v>
      </c>
      <c r="Y617">
        <v>32.147451188415197</v>
      </c>
      <c r="Z617">
        <v>-7.1251534102048</v>
      </c>
      <c r="AB617">
        <v>105.53772447523301</v>
      </c>
      <c r="AC617">
        <v>106.349090351634</v>
      </c>
      <c r="AD617">
        <v>92.967284586913905</v>
      </c>
      <c r="AE617">
        <v>0</v>
      </c>
      <c r="AF617" s="2">
        <v>1</v>
      </c>
      <c r="AG617" s="2">
        <v>0</v>
      </c>
      <c r="AH617" t="s">
        <v>1017</v>
      </c>
      <c r="AI617">
        <v>1009677</v>
      </c>
      <c r="AJ617">
        <v>119884</v>
      </c>
    </row>
    <row r="618" spans="1:36" x14ac:dyDescent="0.45">
      <c r="A618" t="s">
        <v>1018</v>
      </c>
      <c r="B618" t="s">
        <v>27</v>
      </c>
      <c r="C618">
        <v>1585</v>
      </c>
      <c r="D618">
        <v>4847</v>
      </c>
      <c r="E618">
        <v>5527</v>
      </c>
      <c r="F618">
        <v>1206</v>
      </c>
      <c r="G618">
        <v>104</v>
      </c>
      <c r="H618">
        <v>548</v>
      </c>
      <c r="I618">
        <v>67</v>
      </c>
      <c r="J618">
        <v>0.248813699</v>
      </c>
      <c r="K618">
        <v>9.8968698999999993E-2</v>
      </c>
      <c r="L618">
        <v>0.12248959600000001</v>
      </c>
      <c r="M618">
        <v>0.32628123199999998</v>
      </c>
      <c r="N618">
        <v>0.37053847699999998</v>
      </c>
      <c r="O618">
        <v>0.69681970900000001</v>
      </c>
      <c r="P618">
        <v>0.30804176190124399</v>
      </c>
      <c r="Q618">
        <v>-42.796132317553898</v>
      </c>
      <c r="R618">
        <v>1</v>
      </c>
      <c r="S618">
        <v>22.728166561917099</v>
      </c>
      <c r="T618">
        <f t="shared" si="9"/>
        <v>2.3230050366123471</v>
      </c>
      <c r="U618">
        <v>93.232778574124794</v>
      </c>
      <c r="X618">
        <v>-6.3288384293955398</v>
      </c>
      <c r="Y618">
        <v>82.376514315605107</v>
      </c>
      <c r="Z618">
        <v>-6.3288384293955398</v>
      </c>
      <c r="AB618">
        <v>95.293473512150001</v>
      </c>
      <c r="AC618">
        <v>99.949214395234506</v>
      </c>
      <c r="AD618">
        <v>93.440535986554295</v>
      </c>
      <c r="AE618">
        <v>0</v>
      </c>
      <c r="AF618" s="2">
        <v>1</v>
      </c>
      <c r="AG618" s="2">
        <v>0</v>
      </c>
      <c r="AH618" t="s">
        <v>1018</v>
      </c>
      <c r="AI618">
        <v>1011199</v>
      </c>
      <c r="AJ618">
        <v>121456</v>
      </c>
    </row>
    <row r="619" spans="1:36" x14ac:dyDescent="0.45">
      <c r="A619" t="s">
        <v>1019</v>
      </c>
      <c r="B619" t="s">
        <v>27</v>
      </c>
      <c r="C619">
        <v>1555</v>
      </c>
      <c r="D619">
        <v>4390</v>
      </c>
      <c r="E619">
        <v>5525</v>
      </c>
      <c r="F619">
        <v>1060</v>
      </c>
      <c r="G619">
        <v>201</v>
      </c>
      <c r="H619">
        <v>674</v>
      </c>
      <c r="I619">
        <v>36</v>
      </c>
      <c r="J619">
        <v>0.241457858</v>
      </c>
      <c r="K619">
        <v>0.178099547</v>
      </c>
      <c r="L619">
        <v>0.18063348400000001</v>
      </c>
      <c r="M619">
        <v>0.38789970899999998</v>
      </c>
      <c r="N619">
        <v>0.42870159400000002</v>
      </c>
      <c r="O619">
        <v>0.816601303</v>
      </c>
      <c r="P619">
        <v>0.373033368725396</v>
      </c>
      <c r="Q619">
        <v>247.049492111538</v>
      </c>
      <c r="R619">
        <v>-9</v>
      </c>
      <c r="S619">
        <v>44.9695154788661</v>
      </c>
      <c r="T619">
        <f t="shared" si="9"/>
        <v>4.684927014518526</v>
      </c>
      <c r="U619">
        <v>139.72697252185699</v>
      </c>
      <c r="V619">
        <v>15.347276687621999</v>
      </c>
      <c r="W619">
        <v>-7.8741908629730704</v>
      </c>
      <c r="X619">
        <v>-7.7311092269374004</v>
      </c>
      <c r="Y619">
        <v>5.2195676565170199</v>
      </c>
      <c r="Z619">
        <v>-7.7311092269374004</v>
      </c>
      <c r="AB619">
        <v>92.576938422640097</v>
      </c>
      <c r="AC619">
        <v>118.13923458188199</v>
      </c>
      <c r="AD619">
        <v>112.169470202947</v>
      </c>
      <c r="AE619">
        <v>0</v>
      </c>
      <c r="AF619" s="2">
        <v>1</v>
      </c>
      <c r="AG619" s="2">
        <v>0</v>
      </c>
      <c r="AH619" t="s">
        <v>1019</v>
      </c>
      <c r="AI619">
        <v>1012911</v>
      </c>
      <c r="AJ619">
        <v>123183</v>
      </c>
    </row>
    <row r="620" spans="1:36" x14ac:dyDescent="0.45">
      <c r="A620" t="s">
        <v>1020</v>
      </c>
      <c r="B620" t="s">
        <v>27</v>
      </c>
      <c r="C620">
        <v>1533</v>
      </c>
      <c r="D620">
        <v>4744</v>
      </c>
      <c r="E620">
        <v>5516</v>
      </c>
      <c r="F620">
        <v>1120</v>
      </c>
      <c r="G620">
        <v>7</v>
      </c>
      <c r="H620">
        <v>267</v>
      </c>
      <c r="I620">
        <v>127</v>
      </c>
      <c r="J620">
        <v>0.23608768899999999</v>
      </c>
      <c r="K620">
        <v>0.11475707</v>
      </c>
      <c r="L620">
        <v>0.11838288600000001</v>
      </c>
      <c r="M620">
        <v>0.32736997400000001</v>
      </c>
      <c r="N620">
        <v>0.28815345599999997</v>
      </c>
      <c r="O620">
        <v>0.61552342999999998</v>
      </c>
      <c r="P620">
        <v>0.289156394264866</v>
      </c>
      <c r="Q620">
        <v>-121.43923367182801</v>
      </c>
      <c r="R620">
        <v>36</v>
      </c>
      <c r="S620">
        <v>19.089547544059201</v>
      </c>
      <c r="T620">
        <f t="shared" si="9"/>
        <v>2.0172907385111483</v>
      </c>
      <c r="U620">
        <v>80.395317745272806</v>
      </c>
      <c r="V620">
        <v>-1.5991135314106899</v>
      </c>
      <c r="W620">
        <v>0.64505998603985903</v>
      </c>
      <c r="X620">
        <v>4.6378823992708904</v>
      </c>
      <c r="Y620">
        <v>115.54642599821</v>
      </c>
      <c r="Z620">
        <v>4.6378823992708904</v>
      </c>
      <c r="AB620">
        <v>90.378512262245806</v>
      </c>
      <c r="AC620">
        <v>99.616637167332897</v>
      </c>
      <c r="AD620">
        <v>74.881078553584899</v>
      </c>
      <c r="AE620">
        <v>0</v>
      </c>
      <c r="AF620" s="2">
        <v>1</v>
      </c>
      <c r="AG620" s="2">
        <v>0</v>
      </c>
      <c r="AH620" t="s">
        <v>1020</v>
      </c>
      <c r="AI620">
        <v>1005387</v>
      </c>
      <c r="AJ620">
        <v>115502</v>
      </c>
    </row>
    <row r="621" spans="1:36" x14ac:dyDescent="0.45">
      <c r="A621" t="s">
        <v>1021</v>
      </c>
      <c r="B621" t="s">
        <v>27</v>
      </c>
      <c r="C621">
        <v>1270</v>
      </c>
      <c r="D621">
        <v>4745</v>
      </c>
      <c r="E621">
        <v>5516</v>
      </c>
      <c r="F621">
        <v>1455</v>
      </c>
      <c r="G621">
        <v>17</v>
      </c>
      <c r="H621">
        <v>404</v>
      </c>
      <c r="I621">
        <v>53</v>
      </c>
      <c r="J621">
        <v>0.306638566</v>
      </c>
      <c r="K621">
        <v>0.12001450299999999</v>
      </c>
      <c r="L621">
        <v>3.9521392000000002E-2</v>
      </c>
      <c r="M621">
        <v>0.39425731600000002</v>
      </c>
      <c r="N621">
        <v>0.38609062100000002</v>
      </c>
      <c r="O621">
        <v>0.78034793700000005</v>
      </c>
      <c r="P621">
        <v>0.37158606490355101</v>
      </c>
      <c r="Q621">
        <v>72.763226921020703</v>
      </c>
      <c r="R621">
        <v>22</v>
      </c>
      <c r="S621">
        <v>32.015548360963201</v>
      </c>
      <c r="T621">
        <f t="shared" si="9"/>
        <v>4.0838730980126288</v>
      </c>
      <c r="U621">
        <v>110.527914320546</v>
      </c>
      <c r="X621">
        <v>-11.1359541651327</v>
      </c>
      <c r="Y621">
        <v>64.549382299184799</v>
      </c>
      <c r="Z621">
        <v>-11.1359541651327</v>
      </c>
      <c r="AB621">
        <v>114.492763392059</v>
      </c>
      <c r="AC621">
        <v>112.81401275329399</v>
      </c>
      <c r="AD621">
        <v>99.587929536995603</v>
      </c>
      <c r="AE621">
        <v>0</v>
      </c>
      <c r="AF621" s="2">
        <v>1</v>
      </c>
      <c r="AG621" s="2">
        <v>0</v>
      </c>
      <c r="AH621" t="s">
        <v>1021</v>
      </c>
      <c r="AI621">
        <v>1010219</v>
      </c>
      <c r="AJ621">
        <v>120450</v>
      </c>
    </row>
    <row r="622" spans="1:36" x14ac:dyDescent="0.45">
      <c r="A622" t="s">
        <v>1022</v>
      </c>
      <c r="B622" t="s">
        <v>27</v>
      </c>
      <c r="C622">
        <v>1495</v>
      </c>
      <c r="D622">
        <v>4686</v>
      </c>
      <c r="E622">
        <v>5516</v>
      </c>
      <c r="F622">
        <v>1207</v>
      </c>
      <c r="G622">
        <v>25</v>
      </c>
      <c r="H622">
        <v>386</v>
      </c>
      <c r="I622">
        <v>96</v>
      </c>
      <c r="J622">
        <v>0.25757575700000002</v>
      </c>
      <c r="K622">
        <v>0.11928933999999999</v>
      </c>
      <c r="L622">
        <v>0.11928933999999999</v>
      </c>
      <c r="M622">
        <v>0.35108735699999999</v>
      </c>
      <c r="N622">
        <v>0.32565087399999998</v>
      </c>
      <c r="O622">
        <v>0.67673823099999997</v>
      </c>
      <c r="P622">
        <v>0.31174898631013398</v>
      </c>
      <c r="Q622">
        <v>-128.353681431664</v>
      </c>
      <c r="R622">
        <v>19</v>
      </c>
      <c r="S622">
        <v>14.8248702749682</v>
      </c>
      <c r="T622">
        <f t="shared" si="9"/>
        <v>1.6064407923376911</v>
      </c>
      <c r="U622">
        <v>81.257810753849199</v>
      </c>
      <c r="V622">
        <v>-6.0969754504039804</v>
      </c>
      <c r="W622">
        <v>0.66131601242784499</v>
      </c>
      <c r="X622">
        <v>3.4382750762160801</v>
      </c>
      <c r="Y622">
        <v>91.895073592662797</v>
      </c>
      <c r="Z622">
        <v>3.4382750762160801</v>
      </c>
      <c r="AB622">
        <v>96.325304361237002</v>
      </c>
      <c r="AC622">
        <v>104.281244009047</v>
      </c>
      <c r="AD622">
        <v>78.879104844371994</v>
      </c>
      <c r="AE622">
        <v>0</v>
      </c>
      <c r="AF622" s="2">
        <v>1</v>
      </c>
      <c r="AG622" s="2">
        <v>0</v>
      </c>
      <c r="AH622" t="s">
        <v>1022</v>
      </c>
      <c r="AI622">
        <v>1013748</v>
      </c>
      <c r="AJ622">
        <v>124054</v>
      </c>
    </row>
    <row r="623" spans="1:36" x14ac:dyDescent="0.45">
      <c r="A623" t="s">
        <v>1023</v>
      </c>
      <c r="B623" t="s">
        <v>27</v>
      </c>
      <c r="C623">
        <v>1226</v>
      </c>
      <c r="D623">
        <v>5016</v>
      </c>
      <c r="E623">
        <v>5515</v>
      </c>
      <c r="F623">
        <v>1415</v>
      </c>
      <c r="G623">
        <v>21</v>
      </c>
      <c r="H623">
        <v>377</v>
      </c>
      <c r="I623">
        <v>349</v>
      </c>
      <c r="J623">
        <v>0.282097288</v>
      </c>
      <c r="K623">
        <v>7.7243880000000001E-2</v>
      </c>
      <c r="L623">
        <v>5.3853127000000001E-2</v>
      </c>
      <c r="M623">
        <v>0.34083836699999998</v>
      </c>
      <c r="N623">
        <v>0.35825358800000001</v>
      </c>
      <c r="O623">
        <v>0.69909195499999999</v>
      </c>
      <c r="P623">
        <v>0.33201088842925802</v>
      </c>
      <c r="Q623">
        <v>-42.380909539551602</v>
      </c>
      <c r="R623">
        <v>21</v>
      </c>
      <c r="S623">
        <v>15.5969939783885</v>
      </c>
      <c r="T623">
        <f t="shared" si="9"/>
        <v>2.0609404767528035</v>
      </c>
      <c r="U623">
        <v>94.332522212301996</v>
      </c>
      <c r="X623">
        <v>20.367308709304702</v>
      </c>
      <c r="Y623">
        <v>-22.144464850425699</v>
      </c>
      <c r="Z623">
        <v>20.367308709304702</v>
      </c>
      <c r="AB623">
        <v>103.82533707359801</v>
      </c>
      <c r="AC623">
        <v>98.573642618556406</v>
      </c>
      <c r="AD623">
        <v>91.927255440535404</v>
      </c>
      <c r="AE623">
        <v>0</v>
      </c>
      <c r="AF623" s="2">
        <v>1</v>
      </c>
      <c r="AG623" s="2">
        <v>0</v>
      </c>
      <c r="AH623" t="s">
        <v>1023</v>
      </c>
      <c r="AI623">
        <v>1002033</v>
      </c>
      <c r="AJ623">
        <v>112080</v>
      </c>
    </row>
    <row r="624" spans="1:36" x14ac:dyDescent="0.45">
      <c r="A624" t="s">
        <v>1024</v>
      </c>
      <c r="B624" t="s">
        <v>27</v>
      </c>
      <c r="C624">
        <v>1357</v>
      </c>
      <c r="D624">
        <v>4902</v>
      </c>
      <c r="E624">
        <v>5513</v>
      </c>
      <c r="F624">
        <v>1229</v>
      </c>
      <c r="G624">
        <v>275</v>
      </c>
      <c r="H624">
        <v>849</v>
      </c>
      <c r="I624">
        <v>48</v>
      </c>
      <c r="J624">
        <v>0.250713994</v>
      </c>
      <c r="K624">
        <v>9.10575E-2</v>
      </c>
      <c r="L624">
        <v>0.24161073799999999</v>
      </c>
      <c r="M624">
        <v>0.32401524700000001</v>
      </c>
      <c r="N624">
        <v>0.47225622099999998</v>
      </c>
      <c r="O624">
        <v>0.79627146800000004</v>
      </c>
      <c r="P624">
        <v>0.34492412244265602</v>
      </c>
      <c r="Q624">
        <v>32.703670100264603</v>
      </c>
      <c r="R624">
        <v>-96.8091038912534</v>
      </c>
      <c r="S624">
        <v>10.9994605932549</v>
      </c>
      <c r="T624">
        <f t="shared" si="9"/>
        <v>1.3131264672861414</v>
      </c>
      <c r="U624">
        <v>104.396199764312</v>
      </c>
      <c r="V624">
        <v>0.428770571947097</v>
      </c>
      <c r="W624">
        <v>-4.22696563651491</v>
      </c>
      <c r="X624">
        <v>-3.7940911684417999</v>
      </c>
      <c r="Y624">
        <v>-103.22841931879501</v>
      </c>
      <c r="Z624">
        <v>-3.69409116695169</v>
      </c>
      <c r="AA624">
        <v>0.20000000298023199</v>
      </c>
      <c r="AB624">
        <v>92.621061467398803</v>
      </c>
      <c r="AC624">
        <v>94.938495393306795</v>
      </c>
      <c r="AD624">
        <v>110.970724468398</v>
      </c>
      <c r="AE624">
        <v>0</v>
      </c>
      <c r="AF624" s="2">
        <v>1</v>
      </c>
      <c r="AG624" s="2">
        <v>0</v>
      </c>
      <c r="AH624" t="s">
        <v>1024</v>
      </c>
      <c r="AI624">
        <v>482</v>
      </c>
      <c r="AJ624">
        <v>120194</v>
      </c>
    </row>
    <row r="625" spans="1:36" x14ac:dyDescent="0.45">
      <c r="A625" t="s">
        <v>1025</v>
      </c>
      <c r="B625" t="s">
        <v>27</v>
      </c>
      <c r="C625">
        <v>1403</v>
      </c>
      <c r="D625">
        <v>5127</v>
      </c>
      <c r="E625">
        <v>5510</v>
      </c>
      <c r="F625">
        <v>1370</v>
      </c>
      <c r="G625">
        <v>64</v>
      </c>
      <c r="H625">
        <v>489</v>
      </c>
      <c r="I625">
        <v>57</v>
      </c>
      <c r="J625">
        <v>0.267212795</v>
      </c>
      <c r="K625">
        <v>4.1923773999999997E-2</v>
      </c>
      <c r="L625">
        <v>9.1288566000000002E-2</v>
      </c>
      <c r="M625">
        <v>0.29717242599999999</v>
      </c>
      <c r="N625">
        <v>0.37487809599999999</v>
      </c>
      <c r="O625">
        <v>0.67205052200000004</v>
      </c>
      <c r="P625">
        <v>0.292093308500396</v>
      </c>
      <c r="Q625">
        <v>-300.96038849253102</v>
      </c>
      <c r="R625">
        <v>34.677629157900803</v>
      </c>
      <c r="S625">
        <v>-3.29843595974077</v>
      </c>
      <c r="T625">
        <f t="shared" si="9"/>
        <v>-0.38086003241482874</v>
      </c>
      <c r="U625">
        <v>57.6732733704807</v>
      </c>
      <c r="V625">
        <v>-26.3716848008334</v>
      </c>
      <c r="W625">
        <v>-3.4085258662616198</v>
      </c>
      <c r="X625">
        <v>-4.3248335630050798</v>
      </c>
      <c r="Y625">
        <v>88.161110326647702</v>
      </c>
      <c r="Z625">
        <v>-8.6248335302225296</v>
      </c>
      <c r="AA625">
        <v>8.0999999940395302</v>
      </c>
      <c r="AB625">
        <v>98.911735608763806</v>
      </c>
      <c r="AC625">
        <v>86.886522930705198</v>
      </c>
      <c r="AD625">
        <v>86.337592209259498</v>
      </c>
      <c r="AE625">
        <v>0</v>
      </c>
      <c r="AF625" s="2">
        <v>1</v>
      </c>
      <c r="AG625" s="2">
        <v>0</v>
      </c>
      <c r="AH625" t="s">
        <v>1025</v>
      </c>
      <c r="AI625">
        <v>620</v>
      </c>
      <c r="AJ625">
        <v>120413</v>
      </c>
    </row>
    <row r="626" spans="1:36" x14ac:dyDescent="0.45">
      <c r="A626" t="s">
        <v>1026</v>
      </c>
      <c r="B626" t="s">
        <v>27</v>
      </c>
      <c r="C626">
        <v>1346</v>
      </c>
      <c r="D626">
        <v>4759</v>
      </c>
      <c r="E626">
        <v>5509</v>
      </c>
      <c r="F626">
        <v>1149</v>
      </c>
      <c r="G626">
        <v>235</v>
      </c>
      <c r="H626">
        <v>706</v>
      </c>
      <c r="I626">
        <v>26</v>
      </c>
      <c r="J626">
        <v>0.24143727600000001</v>
      </c>
      <c r="K626">
        <v>0.113632238</v>
      </c>
      <c r="L626">
        <v>0.24341985799999999</v>
      </c>
      <c r="M626">
        <v>0.33563762000000003</v>
      </c>
      <c r="N626">
        <v>0.44715276300000001</v>
      </c>
      <c r="O626">
        <v>0.78279038300000003</v>
      </c>
      <c r="P626">
        <v>0.34133730876391299</v>
      </c>
      <c r="Q626">
        <v>61.789446825398798</v>
      </c>
      <c r="R626">
        <v>-36.426507517695399</v>
      </c>
      <c r="S626">
        <v>23.250083671306001</v>
      </c>
      <c r="T626">
        <f t="shared" si="9"/>
        <v>2.7983013036787314</v>
      </c>
      <c r="U626">
        <v>108.84432252536099</v>
      </c>
      <c r="V626">
        <v>6.6588183939456904</v>
      </c>
      <c r="W626">
        <v>-1.7404053369869601</v>
      </c>
      <c r="X626">
        <v>13.1813821305986</v>
      </c>
      <c r="Y626">
        <v>-17.559345148503699</v>
      </c>
      <c r="Z626">
        <v>-7.6186176131013701</v>
      </c>
      <c r="AA626">
        <v>11.3999996557831</v>
      </c>
      <c r="AB626">
        <v>91.096690093435697</v>
      </c>
      <c r="AC626">
        <v>100.57552126536601</v>
      </c>
      <c r="AD626">
        <v>106.41852811155</v>
      </c>
      <c r="AE626">
        <v>0</v>
      </c>
      <c r="AF626" s="2">
        <v>1</v>
      </c>
      <c r="AG626" s="2">
        <v>0</v>
      </c>
      <c r="AH626" t="s">
        <v>1026</v>
      </c>
      <c r="AI626">
        <v>3442</v>
      </c>
      <c r="AJ626">
        <v>462564</v>
      </c>
    </row>
    <row r="627" spans="1:36" x14ac:dyDescent="0.45">
      <c r="A627" t="s">
        <v>1027</v>
      </c>
      <c r="B627" t="s">
        <v>27</v>
      </c>
      <c r="C627">
        <v>1593</v>
      </c>
      <c r="D627">
        <v>5047</v>
      </c>
      <c r="E627">
        <v>5509</v>
      </c>
      <c r="F627">
        <v>1321</v>
      </c>
      <c r="G627">
        <v>31</v>
      </c>
      <c r="H627">
        <v>555</v>
      </c>
      <c r="I627">
        <v>29</v>
      </c>
      <c r="J627">
        <v>0.26173964700000002</v>
      </c>
      <c r="K627">
        <v>6.4803049000000001E-2</v>
      </c>
      <c r="L627">
        <v>7.1700852999999995E-2</v>
      </c>
      <c r="M627">
        <v>0.31102070999999998</v>
      </c>
      <c r="N627">
        <v>0.35961957500000002</v>
      </c>
      <c r="O627">
        <v>0.67064028499999995</v>
      </c>
      <c r="P627">
        <v>0.31182419982623</v>
      </c>
      <c r="Q627">
        <v>-203.85423660368801</v>
      </c>
      <c r="R627">
        <v>6</v>
      </c>
      <c r="S627">
        <v>3.9086908701564802</v>
      </c>
      <c r="T627">
        <f t="shared" si="9"/>
        <v>0.39749398679557429</v>
      </c>
      <c r="U627">
        <v>73.382115765815598</v>
      </c>
      <c r="X627">
        <v>-6.1807028744369701</v>
      </c>
      <c r="Y627">
        <v>51.382715530693503</v>
      </c>
      <c r="Z627">
        <v>-6.1807028744369701</v>
      </c>
      <c r="AB627">
        <v>91.837749355164604</v>
      </c>
      <c r="AC627">
        <v>87.371366948426001</v>
      </c>
      <c r="AD627">
        <v>87.025788294547496</v>
      </c>
      <c r="AE627">
        <v>0</v>
      </c>
      <c r="AF627" s="2">
        <v>1</v>
      </c>
      <c r="AG627" s="2">
        <v>0</v>
      </c>
      <c r="AH627" t="s">
        <v>1027</v>
      </c>
      <c r="AI627">
        <v>1005626</v>
      </c>
      <c r="AJ627">
        <v>115741</v>
      </c>
    </row>
    <row r="628" spans="1:36" x14ac:dyDescent="0.45">
      <c r="A628" t="s">
        <v>1028</v>
      </c>
      <c r="B628" t="s">
        <v>27</v>
      </c>
      <c r="C628">
        <v>1701</v>
      </c>
      <c r="D628">
        <v>4907</v>
      </c>
      <c r="E628">
        <v>5507</v>
      </c>
      <c r="F628">
        <v>1335</v>
      </c>
      <c r="G628">
        <v>32</v>
      </c>
      <c r="H628">
        <v>373</v>
      </c>
      <c r="I628">
        <v>395</v>
      </c>
      <c r="J628">
        <v>0.27206032099999999</v>
      </c>
      <c r="K628">
        <v>8.4801161999999999E-2</v>
      </c>
      <c r="L628">
        <v>0.120029053</v>
      </c>
      <c r="M628">
        <v>0.33804887</v>
      </c>
      <c r="N628">
        <v>0.35092724600000003</v>
      </c>
      <c r="O628">
        <v>0.68897611599999997</v>
      </c>
      <c r="P628">
        <v>0.31540459675619298</v>
      </c>
      <c r="Q628">
        <v>-31.377686862507701</v>
      </c>
      <c r="R628">
        <v>15</v>
      </c>
      <c r="S628">
        <v>13.829148627259</v>
      </c>
      <c r="T628">
        <f t="shared" si="9"/>
        <v>1.3170617740246668</v>
      </c>
      <c r="U628">
        <v>95.212790093524106</v>
      </c>
      <c r="V628">
        <v>1.5988625464960899</v>
      </c>
      <c r="W628">
        <v>2.2962939691284401</v>
      </c>
      <c r="X628">
        <v>24.5397734454891</v>
      </c>
      <c r="Y628">
        <v>-38.495992317795697</v>
      </c>
      <c r="Z628">
        <v>24.5397734454891</v>
      </c>
      <c r="AB628">
        <v>103.38652004986299</v>
      </c>
      <c r="AC628">
        <v>103.07080743820801</v>
      </c>
      <c r="AD628">
        <v>89.466156336977306</v>
      </c>
      <c r="AE628">
        <v>0</v>
      </c>
      <c r="AF628" s="2">
        <v>1</v>
      </c>
      <c r="AG628" s="2">
        <v>0</v>
      </c>
      <c r="AH628" t="s">
        <v>1028</v>
      </c>
      <c r="AI628">
        <v>1002449</v>
      </c>
      <c r="AJ628">
        <v>112503</v>
      </c>
    </row>
    <row r="629" spans="1:36" x14ac:dyDescent="0.45">
      <c r="A629" t="s">
        <v>1029</v>
      </c>
      <c r="B629" t="s">
        <v>27</v>
      </c>
      <c r="C629">
        <v>1371</v>
      </c>
      <c r="D629">
        <v>5134</v>
      </c>
      <c r="E629">
        <v>5505</v>
      </c>
      <c r="F629">
        <v>1387</v>
      </c>
      <c r="G629">
        <v>115</v>
      </c>
      <c r="H629">
        <v>590</v>
      </c>
      <c r="I629">
        <v>143</v>
      </c>
      <c r="J629">
        <v>0.27015971900000002</v>
      </c>
      <c r="K629">
        <v>4.7774749999999998E-2</v>
      </c>
      <c r="L629">
        <v>0.118074477</v>
      </c>
      <c r="M629">
        <v>0.30718595700000001</v>
      </c>
      <c r="N629">
        <v>0.39248149500000001</v>
      </c>
      <c r="O629">
        <v>0.69966745200000002</v>
      </c>
      <c r="P629">
        <v>0.30564910326500899</v>
      </c>
      <c r="Q629">
        <v>-86.970158612586005</v>
      </c>
      <c r="R629">
        <v>13.416691243648501</v>
      </c>
      <c r="S629">
        <v>17.946582620280701</v>
      </c>
      <c r="T629">
        <f t="shared" si="9"/>
        <v>2.1206027603832776</v>
      </c>
      <c r="U629">
        <v>86.691389997199806</v>
      </c>
      <c r="V629">
        <v>-8.1665963903069496</v>
      </c>
      <c r="W629">
        <v>1.23370646012927</v>
      </c>
      <c r="X629">
        <v>4.4903145371936199</v>
      </c>
      <c r="Y629">
        <v>69.6981986761093</v>
      </c>
      <c r="Z629">
        <v>-0.714189326856285</v>
      </c>
      <c r="AA629">
        <v>12.9000000879168</v>
      </c>
      <c r="AB629">
        <v>104.21667615097699</v>
      </c>
      <c r="AC629">
        <v>94.515064708489305</v>
      </c>
      <c r="AD629">
        <v>95.411873677822697</v>
      </c>
      <c r="AE629">
        <v>0</v>
      </c>
      <c r="AF629" s="2">
        <v>1</v>
      </c>
      <c r="AG629" s="2">
        <v>0</v>
      </c>
      <c r="AH629" t="s">
        <v>1029</v>
      </c>
      <c r="AI629">
        <v>5133</v>
      </c>
      <c r="AJ629">
        <v>493351</v>
      </c>
    </row>
    <row r="630" spans="1:36" x14ac:dyDescent="0.45">
      <c r="A630" t="s">
        <v>1030</v>
      </c>
      <c r="B630" t="s">
        <v>27</v>
      </c>
      <c r="C630">
        <v>1432</v>
      </c>
      <c r="D630">
        <v>5164</v>
      </c>
      <c r="E630">
        <v>5502</v>
      </c>
      <c r="F630">
        <v>1302</v>
      </c>
      <c r="G630">
        <v>251</v>
      </c>
      <c r="H630">
        <v>815</v>
      </c>
      <c r="I630">
        <v>18</v>
      </c>
      <c r="J630">
        <v>0.25213013099999998</v>
      </c>
      <c r="K630">
        <v>4.7255542999999997E-2</v>
      </c>
      <c r="L630">
        <v>0.21828426000000001</v>
      </c>
      <c r="M630">
        <v>0.287197231</v>
      </c>
      <c r="N630">
        <v>0.45255615799999999</v>
      </c>
      <c r="O630">
        <v>0.73975338899999998</v>
      </c>
      <c r="P630">
        <v>0.32371041363396802</v>
      </c>
      <c r="Q630">
        <v>-0.30806943004559401</v>
      </c>
      <c r="R630">
        <v>27</v>
      </c>
      <c r="S630">
        <v>16.541882263572099</v>
      </c>
      <c r="T630">
        <f t="shared" si="9"/>
        <v>1.871358189035391</v>
      </c>
      <c r="U630">
        <v>100.15292631009</v>
      </c>
      <c r="V630">
        <v>-7.4022311568260104</v>
      </c>
      <c r="W630">
        <v>-6.9698219864412003</v>
      </c>
      <c r="X630">
        <v>-4.5397511050832602</v>
      </c>
      <c r="Y630">
        <v>-15.3387342784553</v>
      </c>
      <c r="Z630">
        <v>-4.5397511050832602</v>
      </c>
      <c r="AB630">
        <v>95.697752537161904</v>
      </c>
      <c r="AC630">
        <v>87.6434681657243</v>
      </c>
      <c r="AD630">
        <v>113.860230197365</v>
      </c>
      <c r="AE630">
        <v>0</v>
      </c>
      <c r="AF630" s="2">
        <v>1</v>
      </c>
      <c r="AG630" s="2">
        <v>0</v>
      </c>
      <c r="AH630" t="s">
        <v>1030</v>
      </c>
      <c r="AI630">
        <v>1000305</v>
      </c>
      <c r="AJ630">
        <v>110318</v>
      </c>
    </row>
    <row r="631" spans="1:36" x14ac:dyDescent="0.45">
      <c r="A631" t="s">
        <v>1031</v>
      </c>
      <c r="B631" t="s">
        <v>27</v>
      </c>
      <c r="C631">
        <v>1623</v>
      </c>
      <c r="D631">
        <v>4741</v>
      </c>
      <c r="E631">
        <v>5488</v>
      </c>
      <c r="F631">
        <v>1208</v>
      </c>
      <c r="G631">
        <v>42</v>
      </c>
      <c r="H631">
        <v>390</v>
      </c>
      <c r="I631">
        <v>103</v>
      </c>
      <c r="J631">
        <v>0.25479856499999998</v>
      </c>
      <c r="K631">
        <v>0.10732507199999999</v>
      </c>
      <c r="L631">
        <v>0.12080903699999999</v>
      </c>
      <c r="M631">
        <v>0.34157593600000002</v>
      </c>
      <c r="N631">
        <v>0.34423117399999997</v>
      </c>
      <c r="O631">
        <v>0.68580711000000005</v>
      </c>
      <c r="P631">
        <v>0.30882319203546099</v>
      </c>
      <c r="Q631">
        <v>-128.24361738475099</v>
      </c>
      <c r="R631">
        <v>96.061749279498997</v>
      </c>
      <c r="S631">
        <v>17.6164891951457</v>
      </c>
      <c r="T631">
        <f t="shared" si="9"/>
        <v>1.7583926368537297</v>
      </c>
      <c r="U631">
        <v>81.649846726685098</v>
      </c>
      <c r="V631">
        <v>-5.9552437058882699</v>
      </c>
      <c r="W631">
        <v>1.6428349526005299</v>
      </c>
      <c r="X631">
        <v>1.6070203665440199</v>
      </c>
      <c r="Y631">
        <v>125.671386348083</v>
      </c>
      <c r="Z631">
        <v>-2.2929794009978601</v>
      </c>
      <c r="AA631">
        <v>-0.80000028014183</v>
      </c>
      <c r="AB631">
        <v>94.900750127783098</v>
      </c>
      <c r="AC631">
        <v>100.412201423135</v>
      </c>
      <c r="AD631">
        <v>80.066946412072795</v>
      </c>
      <c r="AE631">
        <v>0</v>
      </c>
      <c r="AF631" s="2">
        <v>1</v>
      </c>
      <c r="AG631" s="2">
        <v>0</v>
      </c>
      <c r="AH631" t="s">
        <v>1031</v>
      </c>
      <c r="AI631">
        <v>52</v>
      </c>
      <c r="AJ631">
        <v>112736</v>
      </c>
    </row>
    <row r="632" spans="1:36" x14ac:dyDescent="0.45">
      <c r="A632" t="s">
        <v>1032</v>
      </c>
      <c r="B632" t="s">
        <v>27</v>
      </c>
      <c r="C632">
        <v>1443</v>
      </c>
      <c r="D632">
        <v>5023</v>
      </c>
      <c r="E632">
        <v>5487</v>
      </c>
      <c r="F632">
        <v>1425</v>
      </c>
      <c r="G632">
        <v>108</v>
      </c>
      <c r="H632">
        <v>669</v>
      </c>
      <c r="I632">
        <v>38</v>
      </c>
      <c r="J632">
        <v>0.28369500199999997</v>
      </c>
      <c r="K632">
        <v>7.2352833000000005E-2</v>
      </c>
      <c r="L632">
        <v>0.118826316</v>
      </c>
      <c r="M632">
        <v>0.33625410700000002</v>
      </c>
      <c r="N632">
        <v>0.40971530900000003</v>
      </c>
      <c r="O632">
        <v>0.745969416</v>
      </c>
      <c r="P632">
        <v>0.324440154913542</v>
      </c>
      <c r="Q632">
        <v>19.7743247177043</v>
      </c>
      <c r="R632">
        <v>9.7751468420028603E-2</v>
      </c>
      <c r="S632">
        <v>7.1226775000160698</v>
      </c>
      <c r="T632">
        <f t="shared" si="9"/>
        <v>0.79963531185211589</v>
      </c>
      <c r="U632">
        <v>102.879411414869</v>
      </c>
      <c r="V632">
        <v>1.4167401343584001</v>
      </c>
      <c r="W632">
        <v>0.75500609743944802</v>
      </c>
      <c r="X632">
        <v>-25.402092879638001</v>
      </c>
      <c r="Y632">
        <v>-98.796974807977605</v>
      </c>
      <c r="Z632">
        <v>-5.2621730025857598</v>
      </c>
      <c r="AA632">
        <v>-11.0000002086162</v>
      </c>
      <c r="AB632">
        <v>108.559060547413</v>
      </c>
      <c r="AC632">
        <v>102.122560911767</v>
      </c>
      <c r="AD632">
        <v>98.812301131400403</v>
      </c>
      <c r="AE632">
        <v>0</v>
      </c>
      <c r="AF632" s="2">
        <v>1</v>
      </c>
      <c r="AG632" s="2">
        <v>0</v>
      </c>
      <c r="AH632" t="s">
        <v>1032</v>
      </c>
      <c r="AI632">
        <v>4556</v>
      </c>
      <c r="AJ632">
        <v>425766</v>
      </c>
    </row>
    <row r="633" spans="1:36" x14ac:dyDescent="0.45">
      <c r="A633" t="s">
        <v>1033</v>
      </c>
      <c r="B633" t="s">
        <v>27</v>
      </c>
      <c r="C633">
        <v>1391</v>
      </c>
      <c r="D633">
        <v>4887</v>
      </c>
      <c r="E633">
        <v>5486</v>
      </c>
      <c r="F633">
        <v>1355</v>
      </c>
      <c r="G633">
        <v>77</v>
      </c>
      <c r="H633">
        <v>509</v>
      </c>
      <c r="I633">
        <v>55</v>
      </c>
      <c r="J633">
        <v>0.27726621600000001</v>
      </c>
      <c r="K633">
        <v>8.6401749E-2</v>
      </c>
      <c r="L633">
        <v>0.103900838</v>
      </c>
      <c r="M633">
        <v>0.34100957900000001</v>
      </c>
      <c r="N633">
        <v>0.38817270300000001</v>
      </c>
      <c r="O633">
        <v>0.72918228200000001</v>
      </c>
      <c r="P633">
        <v>0.32331035664283397</v>
      </c>
      <c r="Q633">
        <v>-25.329393990423799</v>
      </c>
      <c r="R633">
        <v>-11.381183529272599</v>
      </c>
      <c r="S633">
        <v>19.0795811671012</v>
      </c>
      <c r="T633">
        <f t="shared" si="9"/>
        <v>2.2220648088212758</v>
      </c>
      <c r="U633">
        <v>96.426398787078199</v>
      </c>
      <c r="V633">
        <v>-3.60407528840005</v>
      </c>
      <c r="W633">
        <v>-1.07311894539981</v>
      </c>
      <c r="X633">
        <v>2.0726219179341498</v>
      </c>
      <c r="Y633">
        <v>26.0250963848084</v>
      </c>
      <c r="Z633">
        <v>-2.22737766930367</v>
      </c>
      <c r="AA633">
        <v>5.9999996796250299</v>
      </c>
      <c r="AB633">
        <v>104.69131833719599</v>
      </c>
      <c r="AC633">
        <v>102.811064702861</v>
      </c>
      <c r="AD633">
        <v>92.601211266243396</v>
      </c>
      <c r="AE633">
        <v>0</v>
      </c>
      <c r="AF633" s="2">
        <v>1</v>
      </c>
      <c r="AG633" s="2">
        <v>0</v>
      </c>
      <c r="AH633" t="s">
        <v>1033</v>
      </c>
      <c r="AI633">
        <v>1555</v>
      </c>
      <c r="AJ633">
        <v>340192</v>
      </c>
    </row>
    <row r="634" spans="1:36" x14ac:dyDescent="0.45">
      <c r="A634" t="s">
        <v>1034</v>
      </c>
      <c r="B634" t="s">
        <v>27</v>
      </c>
      <c r="C634">
        <v>1436</v>
      </c>
      <c r="D634">
        <v>4677</v>
      </c>
      <c r="E634">
        <v>5486</v>
      </c>
      <c r="F634">
        <v>1051</v>
      </c>
      <c r="G634">
        <v>268</v>
      </c>
      <c r="H634">
        <v>782</v>
      </c>
      <c r="I634">
        <v>50</v>
      </c>
      <c r="J634">
        <v>0.22471669799999999</v>
      </c>
      <c r="K634">
        <v>0.127050674</v>
      </c>
      <c r="L634">
        <v>0.24407582899999999</v>
      </c>
      <c r="M634">
        <v>0.32433425100000002</v>
      </c>
      <c r="N634">
        <v>0.44750908700000003</v>
      </c>
      <c r="O634">
        <v>0.77184333800000005</v>
      </c>
      <c r="P634">
        <v>0.343338136768711</v>
      </c>
      <c r="Q634">
        <v>87.149212533716494</v>
      </c>
      <c r="R634">
        <v>-24</v>
      </c>
      <c r="S634">
        <v>20.394237640502901</v>
      </c>
      <c r="T634">
        <f t="shared" si="9"/>
        <v>2.3007426864634191</v>
      </c>
      <c r="U634">
        <v>113.673154288955</v>
      </c>
      <c r="V634">
        <v>5.4289015680551502</v>
      </c>
      <c r="W634">
        <v>-3.9493462906261501</v>
      </c>
      <c r="X634">
        <v>-9.1978912694466999</v>
      </c>
      <c r="Y634">
        <v>-63.231030166149097</v>
      </c>
      <c r="Z634">
        <v>-9.1978912694466999</v>
      </c>
      <c r="AB634">
        <v>85.331252992776896</v>
      </c>
      <c r="AC634">
        <v>98.906105663835504</v>
      </c>
      <c r="AD634">
        <v>113.34279620841799</v>
      </c>
      <c r="AE634">
        <v>0</v>
      </c>
      <c r="AF634" s="2">
        <v>1</v>
      </c>
      <c r="AG634" s="2">
        <v>0</v>
      </c>
      <c r="AH634" t="s">
        <v>1034</v>
      </c>
      <c r="AI634">
        <v>1012979</v>
      </c>
      <c r="AJ634">
        <v>123251</v>
      </c>
    </row>
    <row r="635" spans="1:36" x14ac:dyDescent="0.45">
      <c r="A635" t="s">
        <v>1036</v>
      </c>
      <c r="B635" t="s">
        <v>27</v>
      </c>
      <c r="C635">
        <v>1382</v>
      </c>
      <c r="D635">
        <v>4992</v>
      </c>
      <c r="E635">
        <v>5481</v>
      </c>
      <c r="F635">
        <v>1257</v>
      </c>
      <c r="G635">
        <v>37</v>
      </c>
      <c r="H635">
        <v>386</v>
      </c>
      <c r="I635">
        <v>487</v>
      </c>
      <c r="J635">
        <v>0.251802884</v>
      </c>
      <c r="K635">
        <v>7.0607553000000003E-2</v>
      </c>
      <c r="L635">
        <v>0.161466885</v>
      </c>
      <c r="M635">
        <v>0.30594953000000003</v>
      </c>
      <c r="N635">
        <v>0.34314903800000002</v>
      </c>
      <c r="O635">
        <v>0.64909856799999999</v>
      </c>
      <c r="P635">
        <v>0.29218329266875198</v>
      </c>
      <c r="Q635">
        <v>-138.15434003655199</v>
      </c>
      <c r="R635">
        <v>22</v>
      </c>
      <c r="S635">
        <v>8.0507310480389407</v>
      </c>
      <c r="T635">
        <f t="shared" si="9"/>
        <v>0.9437181112751869</v>
      </c>
      <c r="U635">
        <v>78.074648775431299</v>
      </c>
      <c r="V635">
        <v>-8.6755969114601594</v>
      </c>
      <c r="W635">
        <v>0.89007839726445603</v>
      </c>
      <c r="X635">
        <v>26.1876484822278</v>
      </c>
      <c r="Y635">
        <v>12.1059699095785</v>
      </c>
      <c r="Z635">
        <v>26.1876484822278</v>
      </c>
      <c r="AB635">
        <v>94.976143902101697</v>
      </c>
      <c r="AC635">
        <v>92.542562389723201</v>
      </c>
      <c r="AD635">
        <v>87.549531453364096</v>
      </c>
      <c r="AE635">
        <v>0</v>
      </c>
      <c r="AF635" s="2">
        <v>1</v>
      </c>
      <c r="AG635" s="2">
        <v>0</v>
      </c>
      <c r="AH635" t="s">
        <v>1036</v>
      </c>
      <c r="AI635">
        <v>1009167</v>
      </c>
      <c r="AJ635">
        <v>119361</v>
      </c>
    </row>
    <row r="636" spans="1:36" x14ac:dyDescent="0.45">
      <c r="A636" t="s">
        <v>1037</v>
      </c>
      <c r="B636" t="s">
        <v>27</v>
      </c>
      <c r="C636">
        <v>1283</v>
      </c>
      <c r="D636">
        <v>4831</v>
      </c>
      <c r="E636">
        <v>5480</v>
      </c>
      <c r="F636">
        <v>1225</v>
      </c>
      <c r="G636">
        <v>10</v>
      </c>
      <c r="H636">
        <v>329</v>
      </c>
      <c r="I636">
        <v>176</v>
      </c>
      <c r="J636">
        <v>0.25357068900000002</v>
      </c>
      <c r="K636">
        <v>8.3211677999999997E-2</v>
      </c>
      <c r="L636">
        <v>5.9847659999999997E-2</v>
      </c>
      <c r="M636">
        <v>0.324212893</v>
      </c>
      <c r="N636">
        <v>0.323121506</v>
      </c>
      <c r="O636">
        <v>0.647334399</v>
      </c>
      <c r="P636">
        <v>0.31827193667282699</v>
      </c>
      <c r="Q636">
        <v>-41.078356957901697</v>
      </c>
      <c r="R636">
        <v>-12</v>
      </c>
      <c r="S636">
        <v>17.277287339454901</v>
      </c>
      <c r="T636">
        <f t="shared" si="9"/>
        <v>2.1815436858859654</v>
      </c>
      <c r="U636">
        <v>92.295522312109</v>
      </c>
      <c r="X636">
        <v>-2.0721631364431201</v>
      </c>
      <c r="Y636">
        <v>23.709876760840402</v>
      </c>
      <c r="Z636">
        <v>-2.0721631364431201</v>
      </c>
      <c r="AB636">
        <v>97.0137320750773</v>
      </c>
      <c r="AC636">
        <v>98.308934320541198</v>
      </c>
      <c r="AD636">
        <v>92.763179554821306</v>
      </c>
      <c r="AE636">
        <v>0</v>
      </c>
      <c r="AF636" s="2">
        <v>1</v>
      </c>
      <c r="AG636" s="2">
        <v>0</v>
      </c>
      <c r="AH636" t="s">
        <v>1037</v>
      </c>
      <c r="AI636">
        <v>1001797</v>
      </c>
      <c r="AJ636">
        <v>111841</v>
      </c>
    </row>
    <row r="637" spans="1:36" x14ac:dyDescent="0.45">
      <c r="A637" t="s">
        <v>1038</v>
      </c>
      <c r="B637" t="s">
        <v>27</v>
      </c>
      <c r="C637">
        <v>1531</v>
      </c>
      <c r="D637">
        <v>4855</v>
      </c>
      <c r="E637">
        <v>5480</v>
      </c>
      <c r="F637">
        <v>1361</v>
      </c>
      <c r="G637">
        <v>62</v>
      </c>
      <c r="H637">
        <v>435</v>
      </c>
      <c r="I637">
        <v>217</v>
      </c>
      <c r="J637">
        <v>0.28032955700000001</v>
      </c>
      <c r="K637">
        <v>9.2153284000000002E-2</v>
      </c>
      <c r="L637">
        <v>9.2518247999999997E-2</v>
      </c>
      <c r="M637">
        <v>0.34894872700000001</v>
      </c>
      <c r="N637">
        <v>0.38825952600000002</v>
      </c>
      <c r="O637">
        <v>0.73720825300000004</v>
      </c>
      <c r="P637">
        <v>0.33163151281984399</v>
      </c>
      <c r="Q637">
        <v>82.765019237696094</v>
      </c>
      <c r="R637">
        <v>34</v>
      </c>
      <c r="S637">
        <v>26.680473890684901</v>
      </c>
      <c r="T637">
        <f t="shared" si="9"/>
        <v>2.823146159563001</v>
      </c>
      <c r="U637">
        <v>113.446011420829</v>
      </c>
      <c r="V637">
        <v>12.3661337159574</v>
      </c>
      <c r="W637">
        <v>0.542195425875732</v>
      </c>
      <c r="X637">
        <v>4.1516467855108203</v>
      </c>
      <c r="Y637">
        <v>-9.8950461298227292</v>
      </c>
      <c r="Z637">
        <v>4.1516467855108203</v>
      </c>
      <c r="AB637">
        <v>106.387219589078</v>
      </c>
      <c r="AC637">
        <v>105.95072720710399</v>
      </c>
      <c r="AD637">
        <v>100.03582043518099</v>
      </c>
      <c r="AE637">
        <v>0</v>
      </c>
      <c r="AF637" s="2">
        <v>1</v>
      </c>
      <c r="AG637" s="2">
        <v>0</v>
      </c>
      <c r="AH637" t="s">
        <v>1038</v>
      </c>
      <c r="AI637">
        <v>1010562</v>
      </c>
      <c r="AJ637">
        <v>120795</v>
      </c>
    </row>
    <row r="638" spans="1:36" x14ac:dyDescent="0.45">
      <c r="A638" t="s">
        <v>1039</v>
      </c>
      <c r="B638" t="s">
        <v>151</v>
      </c>
      <c r="C638">
        <v>1516</v>
      </c>
      <c r="D638">
        <v>5022</v>
      </c>
      <c r="E638">
        <v>5477</v>
      </c>
      <c r="F638">
        <v>1243</v>
      </c>
      <c r="G638">
        <v>117</v>
      </c>
      <c r="H638">
        <v>500</v>
      </c>
      <c r="I638">
        <v>44</v>
      </c>
      <c r="J638">
        <v>0.24751095100000001</v>
      </c>
      <c r="K638">
        <v>6.7737811999999994E-2</v>
      </c>
      <c r="L638">
        <v>0.102976081</v>
      </c>
      <c r="M638">
        <v>0.298436062</v>
      </c>
      <c r="N638">
        <v>0.37654320899999999</v>
      </c>
      <c r="O638">
        <v>0.67497927099999999</v>
      </c>
      <c r="P638">
        <v>0.30451140551793798</v>
      </c>
      <c r="Q638">
        <v>-66.628272125518805</v>
      </c>
      <c r="R638">
        <v>23</v>
      </c>
      <c r="S638">
        <v>11.481304126586901</v>
      </c>
      <c r="T638">
        <f t="shared" si="9"/>
        <v>1.2268939765877822</v>
      </c>
      <c r="U638">
        <v>89.108510473114805</v>
      </c>
      <c r="V638">
        <v>-3.99558459036052</v>
      </c>
      <c r="W638">
        <v>-0.80041298049451104</v>
      </c>
      <c r="X638">
        <v>1.55756069607014</v>
      </c>
      <c r="Y638">
        <v>9.1740991771221108</v>
      </c>
      <c r="Z638">
        <v>1.55756069607014</v>
      </c>
      <c r="AB638">
        <v>97.965513463938606</v>
      </c>
      <c r="AC638">
        <v>92.524445410935499</v>
      </c>
      <c r="AD638">
        <v>100.297967819962</v>
      </c>
      <c r="AE638">
        <v>0</v>
      </c>
      <c r="AF638" s="2">
        <v>1</v>
      </c>
      <c r="AG638" s="2">
        <v>0</v>
      </c>
      <c r="AH638" t="s">
        <v>1039</v>
      </c>
      <c r="AI638">
        <v>1012415</v>
      </c>
      <c r="AJ638">
        <v>122672</v>
      </c>
    </row>
    <row r="639" spans="1:36" x14ac:dyDescent="0.45">
      <c r="A639" t="s">
        <v>1040</v>
      </c>
      <c r="B639" t="s">
        <v>27</v>
      </c>
      <c r="C639">
        <v>1415</v>
      </c>
      <c r="D639">
        <v>5045</v>
      </c>
      <c r="E639">
        <v>5476</v>
      </c>
      <c r="F639">
        <v>1342</v>
      </c>
      <c r="G639">
        <v>144</v>
      </c>
      <c r="H639">
        <v>723</v>
      </c>
      <c r="I639">
        <v>163</v>
      </c>
      <c r="J639">
        <v>0.26600594599999999</v>
      </c>
      <c r="K639">
        <v>6.2454346000000001E-2</v>
      </c>
      <c r="L639">
        <v>0.182615047</v>
      </c>
      <c r="M639">
        <v>0.31217995599999998</v>
      </c>
      <c r="N639">
        <v>0.41050544999999999</v>
      </c>
      <c r="O639">
        <v>0.72268540599999997</v>
      </c>
      <c r="P639">
        <v>0.31936167729412701</v>
      </c>
      <c r="Q639">
        <v>5.7079359189138001</v>
      </c>
      <c r="R639">
        <v>-30</v>
      </c>
      <c r="S639">
        <v>10.111033404024701</v>
      </c>
      <c r="T639">
        <f t="shared" si="9"/>
        <v>1.157588276644524</v>
      </c>
      <c r="U639">
        <v>100.943136902682</v>
      </c>
      <c r="V639">
        <v>-1.5747314542531901</v>
      </c>
      <c r="W639">
        <v>-3.5135746595465802</v>
      </c>
      <c r="X639">
        <v>7.2283479723991997</v>
      </c>
      <c r="Y639">
        <v>-95.479888722300501</v>
      </c>
      <c r="Z639">
        <v>7.2283479723991997</v>
      </c>
      <c r="AB639">
        <v>101.144907539934</v>
      </c>
      <c r="AC639">
        <v>94.719555604498794</v>
      </c>
      <c r="AD639">
        <v>105.061116771973</v>
      </c>
      <c r="AE639">
        <v>0</v>
      </c>
      <c r="AF639" s="2">
        <v>1</v>
      </c>
      <c r="AG639" s="2">
        <v>0</v>
      </c>
      <c r="AH639" t="s">
        <v>1040</v>
      </c>
      <c r="AI639">
        <v>1007535</v>
      </c>
      <c r="AJ639">
        <v>117691</v>
      </c>
    </row>
    <row r="640" spans="1:36" x14ac:dyDescent="0.45">
      <c r="A640" t="s">
        <v>1041</v>
      </c>
      <c r="B640" t="s">
        <v>27</v>
      </c>
      <c r="C640">
        <v>1397</v>
      </c>
      <c r="D640">
        <v>5097</v>
      </c>
      <c r="E640">
        <v>5476</v>
      </c>
      <c r="F640">
        <v>1315</v>
      </c>
      <c r="G640">
        <v>219</v>
      </c>
      <c r="H640">
        <v>721</v>
      </c>
      <c r="I640">
        <v>41</v>
      </c>
      <c r="J640">
        <v>0.25799489799999997</v>
      </c>
      <c r="K640">
        <v>5.5149744000000001E-2</v>
      </c>
      <c r="L640">
        <v>9.6055513999999995E-2</v>
      </c>
      <c r="M640">
        <v>0.301171731</v>
      </c>
      <c r="N640">
        <v>0.431626446</v>
      </c>
      <c r="O640">
        <v>0.73279817700000005</v>
      </c>
      <c r="P640">
        <v>0.32255826877472499</v>
      </c>
      <c r="Q640">
        <v>23.394436008419099</v>
      </c>
      <c r="R640">
        <v>-4</v>
      </c>
      <c r="S640">
        <v>12.738835872050901</v>
      </c>
      <c r="T640">
        <f t="shared" si="9"/>
        <v>1.4772307883122735</v>
      </c>
      <c r="U640">
        <v>104.092377636702</v>
      </c>
      <c r="X640">
        <v>-2.3983673680559101</v>
      </c>
      <c r="Y640">
        <v>-63.609252601861897</v>
      </c>
      <c r="Z640">
        <v>-2.3983673680559101</v>
      </c>
      <c r="AB640">
        <v>101.843049781254</v>
      </c>
      <c r="AC640">
        <v>93.386360438352597</v>
      </c>
      <c r="AD640">
        <v>112.113757526746</v>
      </c>
      <c r="AE640">
        <v>0</v>
      </c>
      <c r="AF640" s="2">
        <v>1</v>
      </c>
      <c r="AG640" s="2">
        <v>0</v>
      </c>
      <c r="AH640" t="s">
        <v>1041</v>
      </c>
      <c r="AI640">
        <v>1010167</v>
      </c>
      <c r="AJ640">
        <v>120391</v>
      </c>
    </row>
    <row r="641" spans="1:36" x14ac:dyDescent="0.45">
      <c r="A641" t="s">
        <v>1042</v>
      </c>
      <c r="B641" t="s">
        <v>312</v>
      </c>
      <c r="C641">
        <v>1421</v>
      </c>
      <c r="D641">
        <v>5085</v>
      </c>
      <c r="E641">
        <v>5473</v>
      </c>
      <c r="F641">
        <v>1268</v>
      </c>
      <c r="G641">
        <v>49</v>
      </c>
      <c r="H641">
        <v>541</v>
      </c>
      <c r="I641">
        <v>19</v>
      </c>
      <c r="J641">
        <v>0.24936086499999999</v>
      </c>
      <c r="K641">
        <v>5.2621962000000001E-2</v>
      </c>
      <c r="L641">
        <v>8.3318107000000002E-2</v>
      </c>
      <c r="M641">
        <v>0.29046645599999998</v>
      </c>
      <c r="N641">
        <v>0.33687315600000001</v>
      </c>
      <c r="O641">
        <v>0.62733961199999999</v>
      </c>
      <c r="P641">
        <v>0.29399136790465302</v>
      </c>
      <c r="Q641">
        <v>-221.30548942491799</v>
      </c>
      <c r="R641">
        <v>-12</v>
      </c>
      <c r="S641">
        <v>-1.2533291030976901</v>
      </c>
      <c r="T641">
        <f t="shared" si="9"/>
        <v>-0.14288480978312865</v>
      </c>
      <c r="U641">
        <v>67.331232992211298</v>
      </c>
      <c r="X641">
        <v>-8.9855495984665996</v>
      </c>
      <c r="Y641">
        <v>32.0671077221632</v>
      </c>
      <c r="Z641">
        <v>-8.9855495984665996</v>
      </c>
      <c r="AB641">
        <v>93.272269538556202</v>
      </c>
      <c r="AC641">
        <v>83.651312373017703</v>
      </c>
      <c r="AD641">
        <v>87.105341202251196</v>
      </c>
      <c r="AE641">
        <v>0</v>
      </c>
      <c r="AF641" s="2">
        <v>1</v>
      </c>
      <c r="AG641" s="2">
        <v>0</v>
      </c>
      <c r="AH641" t="s">
        <v>1042</v>
      </c>
      <c r="AI641">
        <v>1012669</v>
      </c>
      <c r="AJ641">
        <v>122927</v>
      </c>
    </row>
    <row r="642" spans="1:36" x14ac:dyDescent="0.45">
      <c r="A642" t="s">
        <v>1043</v>
      </c>
      <c r="B642" t="s">
        <v>27</v>
      </c>
      <c r="C642">
        <v>1261</v>
      </c>
      <c r="D642">
        <v>4746</v>
      </c>
      <c r="E642">
        <v>5469</v>
      </c>
      <c r="F642">
        <v>1356</v>
      </c>
      <c r="G642">
        <v>32</v>
      </c>
      <c r="H642">
        <v>422</v>
      </c>
      <c r="I642">
        <v>57</v>
      </c>
      <c r="J642">
        <v>0.28571428500000001</v>
      </c>
      <c r="K642">
        <v>0.104406655</v>
      </c>
      <c r="L642">
        <v>9.8006947999999997E-2</v>
      </c>
      <c r="M642">
        <v>0.36588103199999999</v>
      </c>
      <c r="N642">
        <v>0.37758111999999999</v>
      </c>
      <c r="O642">
        <v>0.74346215199999999</v>
      </c>
      <c r="P642">
        <v>0.34950111120147598</v>
      </c>
      <c r="Q642">
        <v>-2.98036144922182</v>
      </c>
      <c r="R642">
        <v>46</v>
      </c>
      <c r="S642">
        <v>28.044115437652401</v>
      </c>
      <c r="T642">
        <f t="shared" si="9"/>
        <v>3.6028126097539164</v>
      </c>
      <c r="U642">
        <v>99.266034828340096</v>
      </c>
      <c r="X642">
        <v>5.7819773264927701</v>
      </c>
      <c r="Y642">
        <v>104.789637088775</v>
      </c>
      <c r="Z642">
        <v>5.7819773264927701</v>
      </c>
      <c r="AB642">
        <v>98.261778021092994</v>
      </c>
      <c r="AC642">
        <v>104.75585834878601</v>
      </c>
      <c r="AD642">
        <v>90.733036745009102</v>
      </c>
      <c r="AE642">
        <v>0</v>
      </c>
      <c r="AF642" s="2">
        <v>1</v>
      </c>
      <c r="AG642" s="2">
        <v>0</v>
      </c>
      <c r="AH642" t="s">
        <v>1043</v>
      </c>
      <c r="AI642">
        <v>1003785</v>
      </c>
      <c r="AJ642">
        <v>113855</v>
      </c>
    </row>
    <row r="643" spans="1:36" x14ac:dyDescent="0.45">
      <c r="A643" t="s">
        <v>1044</v>
      </c>
      <c r="B643" t="s">
        <v>27</v>
      </c>
      <c r="C643">
        <v>1435</v>
      </c>
      <c r="D643">
        <v>4797</v>
      </c>
      <c r="E643">
        <v>5465</v>
      </c>
      <c r="F643">
        <v>1252</v>
      </c>
      <c r="G643">
        <v>136</v>
      </c>
      <c r="H643">
        <v>609</v>
      </c>
      <c r="I643">
        <v>33</v>
      </c>
      <c r="J643">
        <v>0.26099645599999999</v>
      </c>
      <c r="K643">
        <v>0.10228728199999999</v>
      </c>
      <c r="L643">
        <v>0.123513266</v>
      </c>
      <c r="M643">
        <v>0.34031991099999997</v>
      </c>
      <c r="N643">
        <v>0.40400250100000001</v>
      </c>
      <c r="O643">
        <v>0.74432241200000004</v>
      </c>
      <c r="P643">
        <v>0.33558802375869601</v>
      </c>
      <c r="Q643">
        <v>72.778877201079098</v>
      </c>
      <c r="R643">
        <v>10</v>
      </c>
      <c r="S643">
        <v>28.899090309422</v>
      </c>
      <c r="T643">
        <f t="shared" ref="T643:T706" si="10">(S643/C643)*162</f>
        <v>3.2624757004364908</v>
      </c>
      <c r="U643">
        <v>111.560308707205</v>
      </c>
      <c r="V643">
        <v>2.2839079238474298</v>
      </c>
      <c r="W643">
        <v>-0.29262804094561201</v>
      </c>
      <c r="X643">
        <v>-0.86038818120869098</v>
      </c>
      <c r="Y643">
        <v>34.370862975716499</v>
      </c>
      <c r="Z643">
        <v>-0.86038818120869098</v>
      </c>
      <c r="AB643">
        <v>103.106681824261</v>
      </c>
      <c r="AC643">
        <v>104.948981612252</v>
      </c>
      <c r="AD643">
        <v>106.6865814201</v>
      </c>
      <c r="AE643">
        <v>0</v>
      </c>
      <c r="AF643" s="2">
        <v>1</v>
      </c>
      <c r="AG643" s="2">
        <v>0</v>
      </c>
      <c r="AH643" t="s">
        <v>1044</v>
      </c>
      <c r="AI643">
        <v>1006440</v>
      </c>
      <c r="AJ643">
        <v>116576</v>
      </c>
    </row>
    <row r="644" spans="1:36" x14ac:dyDescent="0.45">
      <c r="A644" t="s">
        <v>1045</v>
      </c>
      <c r="B644" t="s">
        <v>27</v>
      </c>
      <c r="C644">
        <v>1317</v>
      </c>
      <c r="D644">
        <v>5108</v>
      </c>
      <c r="E644">
        <v>5456</v>
      </c>
      <c r="F644">
        <v>1562</v>
      </c>
      <c r="G644">
        <v>75</v>
      </c>
      <c r="H644">
        <v>408</v>
      </c>
      <c r="I644">
        <v>172</v>
      </c>
      <c r="J644">
        <v>0.30579483099999999</v>
      </c>
      <c r="K644">
        <v>4.5087976000000002E-2</v>
      </c>
      <c r="L644">
        <v>8.1561582999999993E-2</v>
      </c>
      <c r="M644">
        <v>0.33870967699999999</v>
      </c>
      <c r="N644">
        <v>0.41640563800000002</v>
      </c>
      <c r="O644">
        <v>0.75511531499999995</v>
      </c>
      <c r="P644">
        <v>0.33907326682566102</v>
      </c>
      <c r="Q644">
        <v>35.055014632222203</v>
      </c>
      <c r="R644">
        <v>-49</v>
      </c>
      <c r="S644">
        <v>12.1729295652573</v>
      </c>
      <c r="T644">
        <f t="shared" si="10"/>
        <v>1.497353522833472</v>
      </c>
      <c r="U644">
        <v>106.005530304053</v>
      </c>
      <c r="V644">
        <v>2.2264824435114798</v>
      </c>
      <c r="W644">
        <v>-1.4201632680224401</v>
      </c>
      <c r="X644">
        <v>4.19098952533386</v>
      </c>
      <c r="Y644">
        <v>-107.119051337242</v>
      </c>
      <c r="Z644">
        <v>4.19098952533386</v>
      </c>
      <c r="AB644">
        <v>116.81533631014</v>
      </c>
      <c r="AC644">
        <v>102.81339315876799</v>
      </c>
      <c r="AD644">
        <v>108.261140597308</v>
      </c>
      <c r="AE644">
        <v>0</v>
      </c>
      <c r="AF644" s="2">
        <v>1</v>
      </c>
      <c r="AG644" s="2">
        <v>0</v>
      </c>
      <c r="AH644" t="s">
        <v>1045</v>
      </c>
      <c r="AI644">
        <v>1004554</v>
      </c>
      <c r="AJ644">
        <v>114627</v>
      </c>
    </row>
    <row r="645" spans="1:36" x14ac:dyDescent="0.45">
      <c r="A645" t="s">
        <v>1046</v>
      </c>
      <c r="B645" t="s">
        <v>27</v>
      </c>
      <c r="C645">
        <v>1456</v>
      </c>
      <c r="D645">
        <v>4847</v>
      </c>
      <c r="E645">
        <v>5451</v>
      </c>
      <c r="F645">
        <v>1412</v>
      </c>
      <c r="G645">
        <v>139</v>
      </c>
      <c r="H645">
        <v>684</v>
      </c>
      <c r="I645">
        <v>17</v>
      </c>
      <c r="J645">
        <v>0.29131421400000002</v>
      </c>
      <c r="K645">
        <v>9.6129149999999997E-2</v>
      </c>
      <c r="L645">
        <v>0.12603191999999999</v>
      </c>
      <c r="M645">
        <v>0.35911602199999998</v>
      </c>
      <c r="N645">
        <v>0.442541778</v>
      </c>
      <c r="O645">
        <v>0.80165779999999998</v>
      </c>
      <c r="P645">
        <v>0.35002386711945399</v>
      </c>
      <c r="Q645">
        <v>72.985345115465407</v>
      </c>
      <c r="R645">
        <v>-36.289920032024298</v>
      </c>
      <c r="S645">
        <v>11.6629175542783</v>
      </c>
      <c r="T645">
        <f t="shared" si="10"/>
        <v>1.2976597828249208</v>
      </c>
      <c r="U645">
        <v>110.101487558758</v>
      </c>
      <c r="V645">
        <v>5.2721437253057903</v>
      </c>
      <c r="W645">
        <v>-0.63678368624147996</v>
      </c>
      <c r="X645">
        <v>-7.5366387357789701</v>
      </c>
      <c r="Y645">
        <v>-125.03074800968101</v>
      </c>
      <c r="Z645">
        <v>-5.1366387000161904</v>
      </c>
      <c r="AA645">
        <v>-1.6000000834465</v>
      </c>
      <c r="AB645">
        <v>107.830728698059</v>
      </c>
      <c r="AC645">
        <v>105.66862220984299</v>
      </c>
      <c r="AD645">
        <v>104.050563216263</v>
      </c>
      <c r="AE645">
        <v>0</v>
      </c>
      <c r="AF645" s="2">
        <v>1</v>
      </c>
      <c r="AG645" s="2">
        <v>0</v>
      </c>
      <c r="AH645" t="s">
        <v>1046</v>
      </c>
      <c r="AI645">
        <v>169</v>
      </c>
      <c r="AJ645">
        <v>121977</v>
      </c>
    </row>
    <row r="646" spans="1:36" x14ac:dyDescent="0.45">
      <c r="A646" t="s">
        <v>1047</v>
      </c>
      <c r="B646" t="s">
        <v>27</v>
      </c>
      <c r="C646">
        <v>1401</v>
      </c>
      <c r="D646">
        <v>4947</v>
      </c>
      <c r="E646">
        <v>5451</v>
      </c>
      <c r="F646">
        <v>1383</v>
      </c>
      <c r="G646">
        <v>52</v>
      </c>
      <c r="H646">
        <v>619</v>
      </c>
      <c r="I646">
        <v>70</v>
      </c>
      <c r="J646">
        <v>0.279563371</v>
      </c>
      <c r="K646">
        <v>6.4391853999999998E-2</v>
      </c>
      <c r="L646">
        <v>4.8064574999999998E-2</v>
      </c>
      <c r="M646">
        <v>0.32843414300000001</v>
      </c>
      <c r="N646">
        <v>0.38225186900000002</v>
      </c>
      <c r="O646">
        <v>0.71068601200000003</v>
      </c>
      <c r="P646">
        <v>0.33675715056026301</v>
      </c>
      <c r="Q646">
        <v>5.7409679878157602</v>
      </c>
      <c r="R646">
        <v>-27</v>
      </c>
      <c r="S646">
        <v>9.6552344723233503</v>
      </c>
      <c r="T646">
        <f t="shared" si="10"/>
        <v>1.1164510953007729</v>
      </c>
      <c r="U646">
        <v>101.252101383462</v>
      </c>
      <c r="X646">
        <v>-10.675473894691001</v>
      </c>
      <c r="Y646">
        <v>-88.981481306254807</v>
      </c>
      <c r="Z646">
        <v>-10.675473894691001</v>
      </c>
      <c r="AB646">
        <v>102.00828646906599</v>
      </c>
      <c r="AC646">
        <v>98.944504978757806</v>
      </c>
      <c r="AD646">
        <v>102.967485292333</v>
      </c>
      <c r="AE646">
        <v>0</v>
      </c>
      <c r="AF646" s="2">
        <v>1</v>
      </c>
      <c r="AG646" s="2">
        <v>0</v>
      </c>
      <c r="AH646" t="s">
        <v>1047</v>
      </c>
      <c r="AI646">
        <v>1005053</v>
      </c>
      <c r="AJ646">
        <v>115153</v>
      </c>
    </row>
    <row r="647" spans="1:36" x14ac:dyDescent="0.45">
      <c r="A647" t="s">
        <v>1048</v>
      </c>
      <c r="B647" t="s">
        <v>27</v>
      </c>
      <c r="C647">
        <v>1388</v>
      </c>
      <c r="D647">
        <v>4724</v>
      </c>
      <c r="E647">
        <v>5448</v>
      </c>
      <c r="F647">
        <v>1167</v>
      </c>
      <c r="G647">
        <v>204</v>
      </c>
      <c r="H647">
        <v>624</v>
      </c>
      <c r="I647">
        <v>113</v>
      </c>
      <c r="J647">
        <v>0.24703640900000001</v>
      </c>
      <c r="K647">
        <v>0.12077826699999999</v>
      </c>
      <c r="L647">
        <v>0.21053597600000001</v>
      </c>
      <c r="M647">
        <v>0.337327188</v>
      </c>
      <c r="N647">
        <v>0.44517358099999998</v>
      </c>
      <c r="O647">
        <v>0.78250076899999998</v>
      </c>
      <c r="P647">
        <v>0.33868593046123902</v>
      </c>
      <c r="Q647">
        <v>8.9928793803067908</v>
      </c>
      <c r="R647">
        <v>15.569456577301001</v>
      </c>
      <c r="S647">
        <v>19.480346494111</v>
      </c>
      <c r="T647">
        <f t="shared" si="10"/>
        <v>2.2736427464308226</v>
      </c>
      <c r="U647">
        <v>101.374661577201</v>
      </c>
      <c r="V647">
        <v>1.18100880458951</v>
      </c>
      <c r="W647">
        <v>-4.00513880466759</v>
      </c>
      <c r="X647">
        <v>11.822259291642601</v>
      </c>
      <c r="Y647">
        <v>-6.8385668396949697</v>
      </c>
      <c r="Z647">
        <v>4.82225932144501</v>
      </c>
      <c r="AA647">
        <v>1.10000001639127</v>
      </c>
      <c r="AB647">
        <v>91.358688770055394</v>
      </c>
      <c r="AC647">
        <v>99.110441489174704</v>
      </c>
      <c r="AD647">
        <v>102.77451975501999</v>
      </c>
      <c r="AE647">
        <v>0</v>
      </c>
      <c r="AF647" s="2">
        <v>1</v>
      </c>
      <c r="AG647" s="2">
        <v>0</v>
      </c>
      <c r="AH647" t="s">
        <v>1049</v>
      </c>
      <c r="AI647">
        <v>1296</v>
      </c>
      <c r="AJ647">
        <v>112903</v>
      </c>
    </row>
    <row r="648" spans="1:36" x14ac:dyDescent="0.45">
      <c r="A648" t="s">
        <v>1050</v>
      </c>
      <c r="B648" t="s">
        <v>27</v>
      </c>
      <c r="C648">
        <v>1403</v>
      </c>
      <c r="D648">
        <v>5094</v>
      </c>
      <c r="E648">
        <v>5442</v>
      </c>
      <c r="F648">
        <v>1397</v>
      </c>
      <c r="G648">
        <v>67</v>
      </c>
      <c r="H648">
        <v>438</v>
      </c>
      <c r="I648">
        <v>327</v>
      </c>
      <c r="J648">
        <v>0.27424420799999999</v>
      </c>
      <c r="K648">
        <v>5.1819183999999997E-2</v>
      </c>
      <c r="L648">
        <v>0.159132671</v>
      </c>
      <c r="M648">
        <v>0.31408008799999998</v>
      </c>
      <c r="N648">
        <v>0.386140557</v>
      </c>
      <c r="O648">
        <v>0.70022064500000003</v>
      </c>
      <c r="P648">
        <v>0.31166606412907399</v>
      </c>
      <c r="Q648">
        <v>-22.369499878293801</v>
      </c>
      <c r="R648">
        <v>10</v>
      </c>
      <c r="S648">
        <v>18.5659301395103</v>
      </c>
      <c r="T648">
        <f t="shared" si="10"/>
        <v>2.1437495955813746</v>
      </c>
      <c r="U648">
        <v>96.270213289935896</v>
      </c>
      <c r="V648">
        <v>4.2667688578367198</v>
      </c>
      <c r="W648">
        <v>0.73616000640137302</v>
      </c>
      <c r="X648">
        <v>25.6362928906455</v>
      </c>
      <c r="Y648">
        <v>-0.827043023891747</v>
      </c>
      <c r="Z648">
        <v>25.6362928906455</v>
      </c>
      <c r="AB648">
        <v>104.66808312153699</v>
      </c>
      <c r="AC648">
        <v>95.557785457529903</v>
      </c>
      <c r="AD648">
        <v>99.450028314685596</v>
      </c>
      <c r="AE648">
        <v>0</v>
      </c>
      <c r="AF648" s="2">
        <v>1</v>
      </c>
      <c r="AG648" s="2">
        <v>0</v>
      </c>
      <c r="AH648" t="s">
        <v>1050</v>
      </c>
      <c r="AI648">
        <v>1014096</v>
      </c>
      <c r="AJ648">
        <v>124434</v>
      </c>
    </row>
    <row r="649" spans="1:36" x14ac:dyDescent="0.45">
      <c r="A649" t="s">
        <v>1051</v>
      </c>
      <c r="B649" t="s">
        <v>27</v>
      </c>
      <c r="C649">
        <v>1371</v>
      </c>
      <c r="D649">
        <v>4912</v>
      </c>
      <c r="E649">
        <v>5441</v>
      </c>
      <c r="F649">
        <v>1314</v>
      </c>
      <c r="G649">
        <v>47</v>
      </c>
      <c r="H649">
        <v>454</v>
      </c>
      <c r="I649">
        <v>20</v>
      </c>
      <c r="J649">
        <v>0.26750814299999998</v>
      </c>
      <c r="K649">
        <v>7.8662010000000004E-2</v>
      </c>
      <c r="L649">
        <v>7.5537585000000004E-2</v>
      </c>
      <c r="M649">
        <v>0.32503714700000003</v>
      </c>
      <c r="N649">
        <v>0.356066775</v>
      </c>
      <c r="O649">
        <v>0.68110392200000003</v>
      </c>
      <c r="P649">
        <v>0.30643905313873399</v>
      </c>
      <c r="Q649">
        <v>-88.033361857718702</v>
      </c>
      <c r="R649">
        <v>15</v>
      </c>
      <c r="S649">
        <v>11.833612055420399</v>
      </c>
      <c r="T649">
        <f t="shared" si="10"/>
        <v>1.3982823872925636</v>
      </c>
      <c r="U649">
        <v>86.096832551554797</v>
      </c>
      <c r="X649">
        <v>-6.6544378449179903E-2</v>
      </c>
      <c r="Y649">
        <v>46.678999364375997</v>
      </c>
      <c r="Z649">
        <v>-6.6544378449179903E-2</v>
      </c>
      <c r="AB649">
        <v>103.642887351734</v>
      </c>
      <c r="AC649">
        <v>98.907770163066502</v>
      </c>
      <c r="AD649">
        <v>89.485588512878806</v>
      </c>
      <c r="AE649">
        <v>0</v>
      </c>
      <c r="AF649" s="2">
        <v>1</v>
      </c>
      <c r="AG649" s="2">
        <v>0</v>
      </c>
      <c r="AH649" t="s">
        <v>1051</v>
      </c>
      <c r="AI649">
        <v>1007832</v>
      </c>
      <c r="AJ649">
        <v>118001</v>
      </c>
    </row>
    <row r="650" spans="1:36" x14ac:dyDescent="0.45">
      <c r="A650" t="s">
        <v>1052</v>
      </c>
      <c r="B650" t="s">
        <v>27</v>
      </c>
      <c r="C650">
        <v>1259</v>
      </c>
      <c r="D650">
        <v>4301</v>
      </c>
      <c r="E650">
        <v>5435</v>
      </c>
      <c r="F650">
        <v>1154</v>
      </c>
      <c r="G650">
        <v>29</v>
      </c>
      <c r="H650">
        <v>364</v>
      </c>
      <c r="I650">
        <v>48</v>
      </c>
      <c r="J650">
        <v>0.26830969500000001</v>
      </c>
      <c r="K650">
        <v>0.18325666900000001</v>
      </c>
      <c r="L650">
        <v>6.8813246999999994E-2</v>
      </c>
      <c r="M650">
        <v>0.40978994699999999</v>
      </c>
      <c r="N650">
        <v>0.34782608599999998</v>
      </c>
      <c r="O650">
        <v>0.75761603300000002</v>
      </c>
      <c r="P650">
        <v>0.37168690442636498</v>
      </c>
      <c r="Q650">
        <v>116.71152137496701</v>
      </c>
      <c r="R650">
        <v>25</v>
      </c>
      <c r="S650">
        <v>37.732560531511403</v>
      </c>
      <c r="T650">
        <f t="shared" si="10"/>
        <v>4.8551825306631038</v>
      </c>
      <c r="U650">
        <v>117.330768223948</v>
      </c>
      <c r="X650">
        <v>4.3680776238907102</v>
      </c>
      <c r="Y650">
        <v>73.563658028841004</v>
      </c>
      <c r="Z650">
        <v>4.3680776238907102</v>
      </c>
      <c r="AB650">
        <v>99.843744192854302</v>
      </c>
      <c r="AC650">
        <v>119.89850963377999</v>
      </c>
      <c r="AD650">
        <v>88.841415241501707</v>
      </c>
      <c r="AE650">
        <v>0</v>
      </c>
      <c r="AF650" s="2">
        <v>1</v>
      </c>
      <c r="AG650" s="2">
        <v>0</v>
      </c>
      <c r="AH650" t="s">
        <v>1052</v>
      </c>
      <c r="AI650">
        <v>1012406</v>
      </c>
      <c r="AJ650">
        <v>122666</v>
      </c>
    </row>
    <row r="651" spans="1:36" x14ac:dyDescent="0.45">
      <c r="A651" t="s">
        <v>1053</v>
      </c>
      <c r="B651" t="s">
        <v>27</v>
      </c>
      <c r="C651">
        <v>1296</v>
      </c>
      <c r="D651">
        <v>4720</v>
      </c>
      <c r="E651">
        <v>5428</v>
      </c>
      <c r="F651">
        <v>1252</v>
      </c>
      <c r="G651">
        <v>61</v>
      </c>
      <c r="H651">
        <v>541</v>
      </c>
      <c r="I651">
        <v>44</v>
      </c>
      <c r="J651">
        <v>0.265254237</v>
      </c>
      <c r="K651">
        <v>0.11495946899999999</v>
      </c>
      <c r="L651">
        <v>0.117722918</v>
      </c>
      <c r="M651">
        <v>0.35262273599999999</v>
      </c>
      <c r="N651">
        <v>0.37266949100000002</v>
      </c>
      <c r="O651">
        <v>0.72529222699999996</v>
      </c>
      <c r="P651">
        <v>0.34444610459915298</v>
      </c>
      <c r="Q651">
        <v>-15.4729869407281</v>
      </c>
      <c r="R651">
        <v>-14</v>
      </c>
      <c r="S651">
        <v>19.4626373548668</v>
      </c>
      <c r="T651">
        <f t="shared" si="10"/>
        <v>2.43282966935835</v>
      </c>
      <c r="U651">
        <v>97.789814314138795</v>
      </c>
      <c r="X651">
        <v>-11.0198108504991</v>
      </c>
      <c r="Y651">
        <v>31.158730361610601</v>
      </c>
      <c r="Z651">
        <v>-11.0198108504991</v>
      </c>
      <c r="AB651">
        <v>99.165302241577805</v>
      </c>
      <c r="AC651">
        <v>101.037480372137</v>
      </c>
      <c r="AD651">
        <v>96.258790944788302</v>
      </c>
      <c r="AE651">
        <v>0</v>
      </c>
      <c r="AF651" s="2">
        <v>1</v>
      </c>
      <c r="AG651" s="2">
        <v>0</v>
      </c>
      <c r="AH651" t="s">
        <v>1053</v>
      </c>
      <c r="AI651">
        <v>1010533</v>
      </c>
      <c r="AJ651">
        <v>120764</v>
      </c>
    </row>
    <row r="652" spans="1:36" x14ac:dyDescent="0.45">
      <c r="A652" t="s">
        <v>1054</v>
      </c>
      <c r="B652" t="s">
        <v>310</v>
      </c>
      <c r="C652">
        <v>1455</v>
      </c>
      <c r="D652">
        <v>4800</v>
      </c>
      <c r="E652">
        <v>5425</v>
      </c>
      <c r="F652">
        <v>1367</v>
      </c>
      <c r="G652">
        <v>162</v>
      </c>
      <c r="H652">
        <v>687</v>
      </c>
      <c r="I652">
        <v>29</v>
      </c>
      <c r="J652">
        <v>0.284791666</v>
      </c>
      <c r="K652">
        <v>9.5668201999999994E-2</v>
      </c>
      <c r="L652">
        <v>0.17290322499999999</v>
      </c>
      <c r="M652">
        <v>0.35860542299999998</v>
      </c>
      <c r="N652">
        <v>0.46333333300000001</v>
      </c>
      <c r="O652">
        <v>0.82193875599999999</v>
      </c>
      <c r="P652">
        <v>0.354605650057775</v>
      </c>
      <c r="Q652">
        <v>145.83347059587001</v>
      </c>
      <c r="R652">
        <v>-28.5755125731229</v>
      </c>
      <c r="S652">
        <v>24.347368695446999</v>
      </c>
      <c r="T652">
        <f t="shared" si="10"/>
        <v>2.7108410506270886</v>
      </c>
      <c r="U652">
        <v>122.304856313896</v>
      </c>
      <c r="V652">
        <v>18.128158412873699</v>
      </c>
      <c r="W652">
        <v>-0.42562128313212999</v>
      </c>
      <c r="X652">
        <v>-1.8950789527734699</v>
      </c>
      <c r="Y652">
        <v>-77.523771017789798</v>
      </c>
      <c r="Z652">
        <v>-9.9419904121896199</v>
      </c>
      <c r="AA652">
        <v>1.60000012814998</v>
      </c>
      <c r="AB652">
        <v>108.07356435225999</v>
      </c>
      <c r="AC652">
        <v>108.078410307357</v>
      </c>
      <c r="AD652">
        <v>111.122684426861</v>
      </c>
      <c r="AE652">
        <v>0</v>
      </c>
      <c r="AF652" s="2">
        <v>1</v>
      </c>
      <c r="AG652" s="2">
        <v>0</v>
      </c>
      <c r="AH652" t="s">
        <v>1054</v>
      </c>
      <c r="AI652">
        <v>6265</v>
      </c>
      <c r="AJ652">
        <v>444843</v>
      </c>
    </row>
    <row r="653" spans="1:36" x14ac:dyDescent="0.45">
      <c r="A653" t="s">
        <v>1055</v>
      </c>
      <c r="B653" t="s">
        <v>27</v>
      </c>
      <c r="C653">
        <v>1302</v>
      </c>
      <c r="D653">
        <v>4603</v>
      </c>
      <c r="E653">
        <v>5424</v>
      </c>
      <c r="F653">
        <v>1239</v>
      </c>
      <c r="G653">
        <v>38</v>
      </c>
      <c r="H653">
        <v>526</v>
      </c>
      <c r="I653">
        <v>162</v>
      </c>
      <c r="J653">
        <v>0.26917227799999999</v>
      </c>
      <c r="K653">
        <v>0.12997787599999999</v>
      </c>
      <c r="L653">
        <v>8.6651916999999995E-2</v>
      </c>
      <c r="M653">
        <v>0.36921057499999999</v>
      </c>
      <c r="N653">
        <v>0.37193134900000002</v>
      </c>
      <c r="O653">
        <v>0.74114192400000001</v>
      </c>
      <c r="P653">
        <v>0.35091787132965602</v>
      </c>
      <c r="Q653">
        <v>-46.1224728740427</v>
      </c>
      <c r="R653">
        <v>-42</v>
      </c>
      <c r="S653">
        <v>18.0938132580633</v>
      </c>
      <c r="T653">
        <f t="shared" si="10"/>
        <v>2.2513039537682449</v>
      </c>
      <c r="U653">
        <v>94.181118153703693</v>
      </c>
      <c r="X653">
        <v>5.4031347784912196</v>
      </c>
      <c r="Y653">
        <v>30.376544404774901</v>
      </c>
      <c r="Z653">
        <v>5.4031347784912196</v>
      </c>
      <c r="AB653">
        <v>92.742648976237007</v>
      </c>
      <c r="AC653">
        <v>101.951798816485</v>
      </c>
      <c r="AD653">
        <v>87.726181279443594</v>
      </c>
      <c r="AE653">
        <v>0</v>
      </c>
      <c r="AF653" s="2">
        <v>1</v>
      </c>
      <c r="AG653" s="2">
        <v>0</v>
      </c>
      <c r="AH653" t="s">
        <v>1055</v>
      </c>
      <c r="AI653">
        <v>1007365</v>
      </c>
      <c r="AJ653">
        <v>117520</v>
      </c>
    </row>
    <row r="654" spans="1:36" x14ac:dyDescent="0.45">
      <c r="A654" t="s">
        <v>1056</v>
      </c>
      <c r="B654" t="s">
        <v>27</v>
      </c>
      <c r="C654">
        <v>1491</v>
      </c>
      <c r="D654">
        <v>4979</v>
      </c>
      <c r="E654">
        <v>5421</v>
      </c>
      <c r="F654">
        <v>1313</v>
      </c>
      <c r="G654">
        <v>113</v>
      </c>
      <c r="H654">
        <v>628</v>
      </c>
      <c r="I654">
        <v>6</v>
      </c>
      <c r="J654">
        <v>0.26370757099999997</v>
      </c>
      <c r="K654">
        <v>6.7330749999999995E-2</v>
      </c>
      <c r="L654">
        <v>0.15771997700000001</v>
      </c>
      <c r="M654">
        <v>0.313761807</v>
      </c>
      <c r="N654">
        <v>0.38561960200000001</v>
      </c>
      <c r="O654">
        <v>0.69938140900000001</v>
      </c>
      <c r="P654">
        <v>0.30823084332277401</v>
      </c>
      <c r="Q654">
        <v>-37.8037710681742</v>
      </c>
      <c r="R654">
        <v>22</v>
      </c>
      <c r="S654">
        <v>24.0606985433006</v>
      </c>
      <c r="T654">
        <f t="shared" si="10"/>
        <v>2.6142408880044918</v>
      </c>
      <c r="U654">
        <v>94.116483383986406</v>
      </c>
      <c r="V654">
        <v>1.3018558868207</v>
      </c>
      <c r="W654">
        <v>3.5093986411542599</v>
      </c>
      <c r="X654">
        <v>-5.66813911587814</v>
      </c>
      <c r="Y654">
        <v>96.555910289287496</v>
      </c>
      <c r="Z654">
        <v>-5.66813911587814</v>
      </c>
      <c r="AB654">
        <v>100.463424808743</v>
      </c>
      <c r="AC654">
        <v>95.368725332176297</v>
      </c>
      <c r="AD654">
        <v>98.708203417464802</v>
      </c>
      <c r="AE654">
        <v>0</v>
      </c>
      <c r="AF654" s="2">
        <v>1</v>
      </c>
      <c r="AG654" s="2">
        <v>0</v>
      </c>
      <c r="AH654" t="s">
        <v>1056</v>
      </c>
      <c r="AI654">
        <v>1006850</v>
      </c>
      <c r="AJ654">
        <v>116989</v>
      </c>
    </row>
    <row r="655" spans="1:36" x14ac:dyDescent="0.45">
      <c r="A655" t="s">
        <v>1057</v>
      </c>
      <c r="B655" t="s">
        <v>27</v>
      </c>
      <c r="C655">
        <v>1371</v>
      </c>
      <c r="D655">
        <v>5075</v>
      </c>
      <c r="E655">
        <v>5419</v>
      </c>
      <c r="F655">
        <v>1388</v>
      </c>
      <c r="G655">
        <v>18</v>
      </c>
      <c r="H655">
        <v>722</v>
      </c>
      <c r="I655">
        <v>196</v>
      </c>
      <c r="J655">
        <v>0.27349753599999999</v>
      </c>
      <c r="K655">
        <v>5.2777264999999997E-2</v>
      </c>
      <c r="L655">
        <v>7.4695760999999999E-2</v>
      </c>
      <c r="M655">
        <v>0.31570155900000002</v>
      </c>
      <c r="N655">
        <v>0.34600985200000001</v>
      </c>
      <c r="O655">
        <v>0.66171141099999997</v>
      </c>
      <c r="P655">
        <v>0.31723007194714398</v>
      </c>
      <c r="Q655">
        <v>-132.95375940666301</v>
      </c>
      <c r="R655">
        <v>27</v>
      </c>
      <c r="S655">
        <v>12.8065967189746</v>
      </c>
      <c r="T655">
        <f t="shared" si="10"/>
        <v>1.5132521287190994</v>
      </c>
      <c r="U655">
        <v>83.800714683815499</v>
      </c>
      <c r="X655">
        <v>-7.3971902783960104</v>
      </c>
      <c r="Y655">
        <v>67.081446915864902</v>
      </c>
      <c r="Z655">
        <v>-7.3971902783960104</v>
      </c>
      <c r="AB655">
        <v>98.019558504603793</v>
      </c>
      <c r="AC655">
        <v>90.915631981981093</v>
      </c>
      <c r="AD655">
        <v>92.661765447703104</v>
      </c>
      <c r="AE655">
        <v>0</v>
      </c>
      <c r="AF655" s="2">
        <v>1</v>
      </c>
      <c r="AG655" s="2">
        <v>0</v>
      </c>
      <c r="AH655" t="s">
        <v>1057</v>
      </c>
      <c r="AI655">
        <v>1011078</v>
      </c>
      <c r="AJ655">
        <v>121322</v>
      </c>
    </row>
    <row r="656" spans="1:36" x14ac:dyDescent="0.45">
      <c r="A656" t="s">
        <v>1059</v>
      </c>
      <c r="B656" t="s">
        <v>27</v>
      </c>
      <c r="C656">
        <v>1399</v>
      </c>
      <c r="D656">
        <v>4796</v>
      </c>
      <c r="E656">
        <v>5414</v>
      </c>
      <c r="F656">
        <v>1278</v>
      </c>
      <c r="G656">
        <v>288</v>
      </c>
      <c r="H656">
        <v>876</v>
      </c>
      <c r="I656">
        <v>11</v>
      </c>
      <c r="J656">
        <v>0.26647206000000001</v>
      </c>
      <c r="K656">
        <v>0.103620243</v>
      </c>
      <c r="L656">
        <v>0.13188031</v>
      </c>
      <c r="M656">
        <v>0.34653098900000001</v>
      </c>
      <c r="N656">
        <v>0.49624687200000001</v>
      </c>
      <c r="O656">
        <v>0.84277786099999996</v>
      </c>
      <c r="P656">
        <v>0.37970187585413001</v>
      </c>
      <c r="Q656">
        <v>144.04299010832</v>
      </c>
      <c r="R656">
        <v>-15</v>
      </c>
      <c r="S656">
        <v>25.072551654246301</v>
      </c>
      <c r="T656">
        <f t="shared" si="10"/>
        <v>2.9033262101414588</v>
      </c>
      <c r="U656">
        <v>121.45443995268</v>
      </c>
      <c r="X656">
        <v>2.4281462898943502</v>
      </c>
      <c r="Y656">
        <v>-74.398946255445395</v>
      </c>
      <c r="Z656">
        <v>2.4281462898943502</v>
      </c>
      <c r="AB656">
        <v>99.120915966377495</v>
      </c>
      <c r="AC656">
        <v>101.700900725319</v>
      </c>
      <c r="AD656">
        <v>121.324463130178</v>
      </c>
      <c r="AE656">
        <v>0</v>
      </c>
      <c r="AF656" s="2">
        <v>1</v>
      </c>
      <c r="AG656" s="2">
        <v>0</v>
      </c>
      <c r="AH656" t="s">
        <v>1059</v>
      </c>
      <c r="AI656">
        <v>1011459</v>
      </c>
      <c r="AJ656">
        <v>121710</v>
      </c>
    </row>
    <row r="657" spans="1:36" x14ac:dyDescent="0.45">
      <c r="A657" t="s">
        <v>1060</v>
      </c>
      <c r="B657" t="s">
        <v>184</v>
      </c>
      <c r="C657">
        <v>1328</v>
      </c>
      <c r="D657">
        <v>4914</v>
      </c>
      <c r="E657">
        <v>5414</v>
      </c>
      <c r="F657">
        <v>1544</v>
      </c>
      <c r="G657">
        <v>27</v>
      </c>
      <c r="H657">
        <v>657</v>
      </c>
      <c r="I657">
        <v>23</v>
      </c>
      <c r="J657">
        <v>0.31420431399999998</v>
      </c>
      <c r="K657">
        <v>7.4251939000000003E-2</v>
      </c>
      <c r="L657">
        <v>5.3749537999999999E-2</v>
      </c>
      <c r="M657">
        <v>0.36974004100000002</v>
      </c>
      <c r="N657">
        <v>0.41636141599999998</v>
      </c>
      <c r="O657">
        <v>0.786101457</v>
      </c>
      <c r="P657">
        <v>0.36526805612780899</v>
      </c>
      <c r="Q657">
        <v>50.716814692860098</v>
      </c>
      <c r="R657">
        <v>5</v>
      </c>
      <c r="S657">
        <v>27.862834412462298</v>
      </c>
      <c r="T657">
        <f t="shared" si="10"/>
        <v>3.3989301015202504</v>
      </c>
      <c r="U657">
        <v>106.029078963483</v>
      </c>
      <c r="X657">
        <v>-14.3530005831271</v>
      </c>
      <c r="Y657">
        <v>50.228395253419798</v>
      </c>
      <c r="Z657">
        <v>-14.3530005831271</v>
      </c>
      <c r="AB657">
        <v>110.84740134409201</v>
      </c>
      <c r="AC657">
        <v>103.107636515389</v>
      </c>
      <c r="AD657">
        <v>99.850695197539807</v>
      </c>
      <c r="AE657">
        <v>0</v>
      </c>
      <c r="AF657" s="2">
        <v>1</v>
      </c>
      <c r="AG657" s="2">
        <v>0</v>
      </c>
      <c r="AH657" t="s">
        <v>1060</v>
      </c>
      <c r="AI657">
        <v>1013162</v>
      </c>
      <c r="AJ657">
        <v>123443</v>
      </c>
    </row>
    <row r="658" spans="1:36" x14ac:dyDescent="0.45">
      <c r="A658" t="s">
        <v>1061</v>
      </c>
      <c r="B658" t="s">
        <v>27</v>
      </c>
      <c r="C658">
        <v>1345</v>
      </c>
      <c r="D658">
        <v>4825</v>
      </c>
      <c r="E658">
        <v>5413</v>
      </c>
      <c r="F658">
        <v>1319</v>
      </c>
      <c r="G658">
        <v>93</v>
      </c>
      <c r="H658">
        <v>542</v>
      </c>
      <c r="I658">
        <v>85</v>
      </c>
      <c r="J658">
        <v>0.27336787499999998</v>
      </c>
      <c r="K658">
        <v>8.9229632000000003E-2</v>
      </c>
      <c r="L658">
        <v>0.15241086200000001</v>
      </c>
      <c r="M658">
        <v>0.34052044599999998</v>
      </c>
      <c r="N658">
        <v>0.411606217</v>
      </c>
      <c r="O658">
        <v>0.75212666299999997</v>
      </c>
      <c r="P658">
        <v>0.32971392087826001</v>
      </c>
      <c r="Q658">
        <v>-14.879554311983901</v>
      </c>
      <c r="R658">
        <v>16.341944426298099</v>
      </c>
      <c r="S658">
        <v>21.047605147927602</v>
      </c>
      <c r="T658">
        <f t="shared" si="10"/>
        <v>2.5351018839883062</v>
      </c>
      <c r="U658">
        <v>97.5452695942502</v>
      </c>
      <c r="V658">
        <v>-0.36270923167467101</v>
      </c>
      <c r="W658">
        <v>-1.23703619572253</v>
      </c>
      <c r="X658">
        <v>12.4054217617376</v>
      </c>
      <c r="Y658">
        <v>34.553536653518599</v>
      </c>
      <c r="Z658">
        <v>2.10542151139816</v>
      </c>
      <c r="AA658">
        <v>18.200000084936601</v>
      </c>
      <c r="AB658">
        <v>102.40920300174901</v>
      </c>
      <c r="AC658">
        <v>101.491975267407</v>
      </c>
      <c r="AD658">
        <v>96.684850319126596</v>
      </c>
      <c r="AE658">
        <v>0</v>
      </c>
      <c r="AF658" s="2">
        <v>1</v>
      </c>
      <c r="AG658" s="2">
        <v>0</v>
      </c>
      <c r="AH658" t="s">
        <v>1061</v>
      </c>
      <c r="AI658">
        <v>1307</v>
      </c>
      <c r="AJ658">
        <v>407861</v>
      </c>
    </row>
    <row r="659" spans="1:36" x14ac:dyDescent="0.45">
      <c r="A659" t="s">
        <v>1062</v>
      </c>
      <c r="B659" t="s">
        <v>52</v>
      </c>
      <c r="C659">
        <v>1284</v>
      </c>
      <c r="D659">
        <v>4603</v>
      </c>
      <c r="E659">
        <v>5409</v>
      </c>
      <c r="F659">
        <v>1297</v>
      </c>
      <c r="G659">
        <v>183</v>
      </c>
      <c r="H659">
        <v>795</v>
      </c>
      <c r="I659">
        <v>37</v>
      </c>
      <c r="J659">
        <v>0.28177275600000001</v>
      </c>
      <c r="K659">
        <v>0.131632464</v>
      </c>
      <c r="L659">
        <v>7.0807912000000001E-2</v>
      </c>
      <c r="M659">
        <v>0.38194054900000002</v>
      </c>
      <c r="N659">
        <v>0.49120139000000002</v>
      </c>
      <c r="O659">
        <v>0.87314193900000003</v>
      </c>
      <c r="P659">
        <v>0.40170366033301602</v>
      </c>
      <c r="Q659">
        <v>221.55618563575001</v>
      </c>
      <c r="R659">
        <v>26</v>
      </c>
      <c r="S659">
        <v>38.6382793154187</v>
      </c>
      <c r="T659">
        <f t="shared" si="10"/>
        <v>4.8749230911976866</v>
      </c>
      <c r="U659">
        <v>130.71945947748699</v>
      </c>
      <c r="X659">
        <v>-4.8397299358621204</v>
      </c>
      <c r="Y659">
        <v>-23.5715799331665</v>
      </c>
      <c r="Z659">
        <v>-4.8397299358621204</v>
      </c>
      <c r="AB659">
        <v>102.891844700052</v>
      </c>
      <c r="AC659">
        <v>108.080843639092</v>
      </c>
      <c r="AD659">
        <v>122.96688309900399</v>
      </c>
      <c r="AE659">
        <v>0</v>
      </c>
      <c r="AF659" s="2">
        <v>1</v>
      </c>
      <c r="AG659" s="2">
        <v>0</v>
      </c>
      <c r="AH659" t="s">
        <v>1062</v>
      </c>
      <c r="AI659">
        <v>1005664</v>
      </c>
      <c r="AJ659">
        <v>115778</v>
      </c>
    </row>
    <row r="660" spans="1:36" x14ac:dyDescent="0.45">
      <c r="A660" t="s">
        <v>1063</v>
      </c>
      <c r="B660" t="s">
        <v>27</v>
      </c>
      <c r="C660">
        <v>1553</v>
      </c>
      <c r="D660">
        <v>4908</v>
      </c>
      <c r="E660">
        <v>5408</v>
      </c>
      <c r="F660">
        <v>1227</v>
      </c>
      <c r="G660">
        <v>146</v>
      </c>
      <c r="H660">
        <v>599</v>
      </c>
      <c r="I660">
        <v>11</v>
      </c>
      <c r="J660">
        <v>0.25</v>
      </c>
      <c r="K660">
        <v>7.5258875000000003E-2</v>
      </c>
      <c r="L660">
        <v>0.107803254</v>
      </c>
      <c r="M660">
        <v>0.30721994699999999</v>
      </c>
      <c r="N660">
        <v>0.38671556600000001</v>
      </c>
      <c r="O660">
        <v>0.693935513</v>
      </c>
      <c r="P660">
        <v>0.30913234123348599</v>
      </c>
      <c r="Q660">
        <v>-35.6754214189341</v>
      </c>
      <c r="R660">
        <v>-2</v>
      </c>
      <c r="S660">
        <v>3.50671268316444</v>
      </c>
      <c r="T660">
        <f t="shared" si="10"/>
        <v>0.36580003520453269</v>
      </c>
      <c r="U660">
        <v>93.612509398977295</v>
      </c>
      <c r="V660">
        <v>2.40794718265533E-2</v>
      </c>
      <c r="W660">
        <v>0.73971053486071603</v>
      </c>
      <c r="X660">
        <v>-4.06924929303932</v>
      </c>
      <c r="Y660">
        <v>-93.259139657020498</v>
      </c>
      <c r="Z660">
        <v>-4.06924929303932</v>
      </c>
      <c r="AB660">
        <v>96.601933492501601</v>
      </c>
      <c r="AC660">
        <v>93.920228285199201</v>
      </c>
      <c r="AD660">
        <v>100.69948912558201</v>
      </c>
      <c r="AE660">
        <v>0</v>
      </c>
      <c r="AF660" s="2">
        <v>1</v>
      </c>
      <c r="AG660" s="2">
        <v>0</v>
      </c>
      <c r="AH660" t="s">
        <v>1063</v>
      </c>
      <c r="AI660">
        <v>1012325</v>
      </c>
      <c r="AJ660">
        <v>122584</v>
      </c>
    </row>
    <row r="661" spans="1:36" x14ac:dyDescent="0.45">
      <c r="A661" t="s">
        <v>1064</v>
      </c>
      <c r="B661" t="s">
        <v>27</v>
      </c>
      <c r="C661">
        <v>1766</v>
      </c>
      <c r="D661">
        <v>4692</v>
      </c>
      <c r="E661">
        <v>5407</v>
      </c>
      <c r="F661">
        <v>1093</v>
      </c>
      <c r="G661">
        <v>96</v>
      </c>
      <c r="H661">
        <v>471</v>
      </c>
      <c r="I661">
        <v>20</v>
      </c>
      <c r="J661">
        <v>0.23294970100000001</v>
      </c>
      <c r="K661">
        <v>0.10948770100000001</v>
      </c>
      <c r="L661">
        <v>0.13611984399999999</v>
      </c>
      <c r="M661">
        <v>0.31867514899999999</v>
      </c>
      <c r="N661">
        <v>0.34697357200000001</v>
      </c>
      <c r="O661">
        <v>0.66564872100000005</v>
      </c>
      <c r="P661">
        <v>0.30552795689809398</v>
      </c>
      <c r="Q661">
        <v>-58.318310392849803</v>
      </c>
      <c r="R661">
        <v>73</v>
      </c>
      <c r="S661">
        <v>27.7282903956688</v>
      </c>
      <c r="T661">
        <f t="shared" si="10"/>
        <v>2.5435917577000824</v>
      </c>
      <c r="U661">
        <v>90.667735833798105</v>
      </c>
      <c r="V661">
        <v>-11.083913594484301</v>
      </c>
      <c r="W661">
        <v>-3.5442185047769899</v>
      </c>
      <c r="X661">
        <v>-3.67655511185876</v>
      </c>
      <c r="Y661">
        <v>154.48403992503799</v>
      </c>
      <c r="Z661">
        <v>-3.67655511185876</v>
      </c>
      <c r="AB661">
        <v>88.752636787920096</v>
      </c>
      <c r="AC661">
        <v>97.345145253880702</v>
      </c>
      <c r="AD661">
        <v>87.936955926881794</v>
      </c>
      <c r="AE661">
        <v>0</v>
      </c>
      <c r="AF661" s="2">
        <v>1</v>
      </c>
      <c r="AG661" s="2">
        <v>0</v>
      </c>
      <c r="AH661" t="s">
        <v>1064</v>
      </c>
      <c r="AI661">
        <v>1003203</v>
      </c>
      <c r="AJ661">
        <v>113264</v>
      </c>
    </row>
    <row r="662" spans="1:36" x14ac:dyDescent="0.45">
      <c r="A662" t="s">
        <v>1065</v>
      </c>
      <c r="B662" t="s">
        <v>27</v>
      </c>
      <c r="C662">
        <v>1346</v>
      </c>
      <c r="D662">
        <v>4851</v>
      </c>
      <c r="E662">
        <v>5406</v>
      </c>
      <c r="F662">
        <v>1344</v>
      </c>
      <c r="G662">
        <v>84</v>
      </c>
      <c r="H662">
        <v>642</v>
      </c>
      <c r="I662">
        <v>55</v>
      </c>
      <c r="J662">
        <v>0.27705627700000002</v>
      </c>
      <c r="K662">
        <v>7.6581575999999998E-2</v>
      </c>
      <c r="L662">
        <v>7.8500839000000003E-2</v>
      </c>
      <c r="M662">
        <v>0.339548022</v>
      </c>
      <c r="N662">
        <v>0.40300968799999998</v>
      </c>
      <c r="O662">
        <v>0.74255771000000004</v>
      </c>
      <c r="P662">
        <v>0.35716474325643399</v>
      </c>
      <c r="Q662">
        <v>77.092047091019793</v>
      </c>
      <c r="R662">
        <v>-10</v>
      </c>
      <c r="S662">
        <v>20.156679462338499</v>
      </c>
      <c r="T662">
        <f t="shared" si="10"/>
        <v>2.425989652970904</v>
      </c>
      <c r="U662">
        <v>113.750266212997</v>
      </c>
      <c r="X662">
        <v>-18.279466769658001</v>
      </c>
      <c r="Y662">
        <v>-51.012344926595603</v>
      </c>
      <c r="Z662">
        <v>-18.279466769658001</v>
      </c>
      <c r="AB662">
        <v>105.288759258845</v>
      </c>
      <c r="AC662">
        <v>104.046974476488</v>
      </c>
      <c r="AD662">
        <v>114.282652850323</v>
      </c>
      <c r="AE662">
        <v>0</v>
      </c>
      <c r="AF662" s="2">
        <v>1</v>
      </c>
      <c r="AG662" s="2">
        <v>0</v>
      </c>
      <c r="AH662" t="s">
        <v>1065</v>
      </c>
      <c r="AI662">
        <v>1007813</v>
      </c>
      <c r="AJ662">
        <v>117982</v>
      </c>
    </row>
    <row r="663" spans="1:36" x14ac:dyDescent="0.45">
      <c r="A663" t="s">
        <v>1066</v>
      </c>
      <c r="B663" t="s">
        <v>52</v>
      </c>
      <c r="C663">
        <v>1174</v>
      </c>
      <c r="D663">
        <v>4827</v>
      </c>
      <c r="E663">
        <v>5405</v>
      </c>
      <c r="F663">
        <v>1394</v>
      </c>
      <c r="G663">
        <v>69</v>
      </c>
      <c r="H663">
        <v>497</v>
      </c>
      <c r="I663">
        <v>44</v>
      </c>
      <c r="J663">
        <v>0.28879220999999999</v>
      </c>
      <c r="K663">
        <v>9.7317297999999997E-2</v>
      </c>
      <c r="L663">
        <v>6.1979647999999998E-2</v>
      </c>
      <c r="M663">
        <v>0.35987320499999997</v>
      </c>
      <c r="N663">
        <v>0.41267868200000002</v>
      </c>
      <c r="O663">
        <v>0.77255188699999999</v>
      </c>
      <c r="P663">
        <v>0.35875653594860002</v>
      </c>
      <c r="Q663">
        <v>19.952918297170299</v>
      </c>
      <c r="R663">
        <v>40</v>
      </c>
      <c r="S663">
        <v>26.4114636171862</v>
      </c>
      <c r="T663">
        <f t="shared" si="10"/>
        <v>3.6445120153187087</v>
      </c>
      <c r="U663">
        <v>102.09240311210201</v>
      </c>
      <c r="X663">
        <v>-4.7644216476473904</v>
      </c>
      <c r="Y663">
        <v>57.721535921096802</v>
      </c>
      <c r="Z663">
        <v>-4.7644216476473904</v>
      </c>
      <c r="AB663">
        <v>100.90727565199001</v>
      </c>
      <c r="AC663">
        <v>99.543738869673902</v>
      </c>
      <c r="AD663">
        <v>97.8990947348004</v>
      </c>
      <c r="AE663">
        <v>0</v>
      </c>
      <c r="AF663" s="2">
        <v>1</v>
      </c>
      <c r="AG663" s="2">
        <v>0</v>
      </c>
      <c r="AH663" t="s">
        <v>1066</v>
      </c>
      <c r="AI663">
        <v>1011157</v>
      </c>
      <c r="AJ663">
        <v>121410</v>
      </c>
    </row>
    <row r="664" spans="1:36" x14ac:dyDescent="0.45">
      <c r="A664" t="s">
        <v>1067</v>
      </c>
      <c r="B664" t="s">
        <v>27</v>
      </c>
      <c r="C664">
        <v>1234</v>
      </c>
      <c r="D664">
        <v>4684</v>
      </c>
      <c r="E664">
        <v>5400</v>
      </c>
      <c r="F664">
        <v>1454</v>
      </c>
      <c r="G664">
        <v>37</v>
      </c>
      <c r="H664">
        <v>663</v>
      </c>
      <c r="I664">
        <v>232</v>
      </c>
      <c r="J664">
        <v>0.31041844499999999</v>
      </c>
      <c r="K664">
        <v>0.117777777</v>
      </c>
      <c r="L664">
        <v>4.6943600000000002E-2</v>
      </c>
      <c r="M664">
        <v>0.397612831</v>
      </c>
      <c r="N664">
        <v>0.43403074200000002</v>
      </c>
      <c r="O664">
        <v>0.83164357300000002</v>
      </c>
      <c r="P664">
        <v>0.39622581440848398</v>
      </c>
      <c r="Q664">
        <v>209.35993960943901</v>
      </c>
      <c r="R664">
        <v>13</v>
      </c>
      <c r="S664">
        <v>30.6970295812826</v>
      </c>
      <c r="T664">
        <f t="shared" si="10"/>
        <v>4.0299179839285095</v>
      </c>
      <c r="U664">
        <v>124.281592804946</v>
      </c>
      <c r="X664">
        <v>-8.2462638001888902</v>
      </c>
      <c r="Y664">
        <v>-51.701155129820101</v>
      </c>
      <c r="Z664">
        <v>-8.2462638001888902</v>
      </c>
      <c r="AB664">
        <v>108.243272453785</v>
      </c>
      <c r="AC664">
        <v>112.383762729601</v>
      </c>
      <c r="AD664">
        <v>112.868238478352</v>
      </c>
      <c r="AE664">
        <v>0</v>
      </c>
      <c r="AF664" s="2">
        <v>1</v>
      </c>
      <c r="AG664" s="2">
        <v>0</v>
      </c>
      <c r="AH664" t="s">
        <v>1067</v>
      </c>
      <c r="AI664">
        <v>1012134</v>
      </c>
      <c r="AJ664">
        <v>122380</v>
      </c>
    </row>
    <row r="665" spans="1:36" x14ac:dyDescent="0.45">
      <c r="A665" t="s">
        <v>1068</v>
      </c>
      <c r="B665" t="s">
        <v>27</v>
      </c>
      <c r="C665">
        <v>1374</v>
      </c>
      <c r="D665">
        <v>4782</v>
      </c>
      <c r="E665">
        <v>5398</v>
      </c>
      <c r="F665">
        <v>1233</v>
      </c>
      <c r="G665">
        <v>21</v>
      </c>
      <c r="H665">
        <v>353</v>
      </c>
      <c r="I665">
        <v>250</v>
      </c>
      <c r="J665">
        <v>0.25784190699999998</v>
      </c>
      <c r="K665">
        <v>8.8921821999999998E-2</v>
      </c>
      <c r="L665">
        <v>7.7250833000000005E-2</v>
      </c>
      <c r="M665">
        <v>0.32694475699999997</v>
      </c>
      <c r="N665">
        <v>0.34127979899999999</v>
      </c>
      <c r="O665">
        <v>0.66822455599999997</v>
      </c>
      <c r="P665">
        <v>0.30517443410197798</v>
      </c>
      <c r="Q665">
        <v>-99.387270799216907</v>
      </c>
      <c r="R665">
        <v>24</v>
      </c>
      <c r="S665">
        <v>12.452934364253201</v>
      </c>
      <c r="T665">
        <f t="shared" si="10"/>
        <v>1.4682499032088927</v>
      </c>
      <c r="U665">
        <v>84.875507948293503</v>
      </c>
      <c r="V665">
        <v>-11.1883726492524</v>
      </c>
      <c r="W665">
        <v>-1.9670686678376299</v>
      </c>
      <c r="X665">
        <v>-6.6332160167803504</v>
      </c>
      <c r="Y665">
        <v>50.3430472165346</v>
      </c>
      <c r="Z665">
        <v>-6.6332160167803504</v>
      </c>
      <c r="AB665">
        <v>98.502178427309204</v>
      </c>
      <c r="AC665">
        <v>99.192838184292498</v>
      </c>
      <c r="AD665">
        <v>85.7687933473171</v>
      </c>
      <c r="AE665">
        <v>0</v>
      </c>
      <c r="AF665" s="2">
        <v>1</v>
      </c>
      <c r="AG665" s="2">
        <v>0</v>
      </c>
      <c r="AH665" t="s">
        <v>1068</v>
      </c>
      <c r="AI665">
        <v>1010870</v>
      </c>
      <c r="AJ665">
        <v>121108</v>
      </c>
    </row>
    <row r="666" spans="1:36" x14ac:dyDescent="0.45">
      <c r="A666" t="s">
        <v>1069</v>
      </c>
      <c r="B666" t="s">
        <v>27</v>
      </c>
      <c r="C666">
        <v>1405</v>
      </c>
      <c r="D666">
        <v>4809</v>
      </c>
      <c r="E666">
        <v>5395</v>
      </c>
      <c r="F666">
        <v>1304</v>
      </c>
      <c r="G666">
        <v>202</v>
      </c>
      <c r="H666">
        <v>792</v>
      </c>
      <c r="I666">
        <v>107</v>
      </c>
      <c r="J666">
        <v>0.27115824399999999</v>
      </c>
      <c r="K666">
        <v>8.1927710000000001E-2</v>
      </c>
      <c r="L666">
        <v>0.18924930400000001</v>
      </c>
      <c r="M666">
        <v>0.34070631899999998</v>
      </c>
      <c r="N666">
        <v>0.46163443500000001</v>
      </c>
      <c r="O666">
        <v>0.80234075400000004</v>
      </c>
      <c r="P666">
        <v>0.34620520820155198</v>
      </c>
      <c r="Q666">
        <v>53.808379847062199</v>
      </c>
      <c r="R666">
        <v>-11.4663943052291</v>
      </c>
      <c r="S666">
        <v>17.4852911023413</v>
      </c>
      <c r="T666">
        <f t="shared" si="10"/>
        <v>2.0160976217646196</v>
      </c>
      <c r="U666">
        <v>107.337256474154</v>
      </c>
      <c r="V666">
        <v>10.316472515463801</v>
      </c>
      <c r="W666">
        <v>1.05756318340102</v>
      </c>
      <c r="X666">
        <v>-5.2798224157158904</v>
      </c>
      <c r="Y666">
        <v>-46.768173873424502</v>
      </c>
      <c r="Z666">
        <v>-2.6798223620717101</v>
      </c>
      <c r="AA666">
        <v>-5.2000000178813899</v>
      </c>
      <c r="AB666">
        <v>100.241325561086</v>
      </c>
      <c r="AC666">
        <v>100.315756244927</v>
      </c>
      <c r="AD666">
        <v>107.057880242487</v>
      </c>
      <c r="AE666">
        <v>0</v>
      </c>
      <c r="AF666" s="2">
        <v>1</v>
      </c>
      <c r="AG666" s="2">
        <v>0</v>
      </c>
      <c r="AH666" t="s">
        <v>1069</v>
      </c>
      <c r="AI666">
        <v>1249</v>
      </c>
      <c r="AJ666">
        <v>113946</v>
      </c>
    </row>
    <row r="667" spans="1:36" x14ac:dyDescent="0.45">
      <c r="A667" t="s">
        <v>1070</v>
      </c>
      <c r="B667" t="s">
        <v>52</v>
      </c>
      <c r="C667">
        <v>1336</v>
      </c>
      <c r="D667">
        <v>4676</v>
      </c>
      <c r="E667">
        <v>5395</v>
      </c>
      <c r="F667">
        <v>1291</v>
      </c>
      <c r="G667">
        <v>112</v>
      </c>
      <c r="H667">
        <v>576</v>
      </c>
      <c r="I667">
        <v>45</v>
      </c>
      <c r="J667">
        <v>0.27609067500000001</v>
      </c>
      <c r="K667">
        <v>0.10361445699999999</v>
      </c>
      <c r="L667">
        <v>0.11547729299999999</v>
      </c>
      <c r="M667">
        <v>0.35598338899999998</v>
      </c>
      <c r="N667">
        <v>0.40975192399999999</v>
      </c>
      <c r="O667">
        <v>0.76573531299999997</v>
      </c>
      <c r="P667">
        <v>0.34876660259549602</v>
      </c>
      <c r="Q667">
        <v>92.252638442066399</v>
      </c>
      <c r="R667">
        <v>89</v>
      </c>
      <c r="S667">
        <v>39.693557554692703</v>
      </c>
      <c r="T667">
        <f t="shared" si="10"/>
        <v>4.8131409609732172</v>
      </c>
      <c r="U667">
        <v>113.945129044921</v>
      </c>
      <c r="X667">
        <v>-4.5173612292855898</v>
      </c>
      <c r="Y667">
        <v>128.58570265769899</v>
      </c>
      <c r="Z667">
        <v>-4.5173612292855898</v>
      </c>
      <c r="AB667">
        <v>104.36691966487901</v>
      </c>
      <c r="AC667">
        <v>104.46148292356</v>
      </c>
      <c r="AD667">
        <v>103.649290724415</v>
      </c>
      <c r="AE667">
        <v>0</v>
      </c>
      <c r="AF667" s="2">
        <v>1</v>
      </c>
      <c r="AG667" s="2">
        <v>0</v>
      </c>
      <c r="AH667" t="s">
        <v>1070</v>
      </c>
      <c r="AI667">
        <v>1008471</v>
      </c>
      <c r="AJ667">
        <v>118655</v>
      </c>
    </row>
    <row r="668" spans="1:36" x14ac:dyDescent="0.45">
      <c r="A668" t="s">
        <v>1071</v>
      </c>
      <c r="B668" t="s">
        <v>27</v>
      </c>
      <c r="C668">
        <v>1428</v>
      </c>
      <c r="D668">
        <v>4759</v>
      </c>
      <c r="E668">
        <v>5394</v>
      </c>
      <c r="F668">
        <v>1219</v>
      </c>
      <c r="G668">
        <v>241</v>
      </c>
      <c r="H668">
        <v>716</v>
      </c>
      <c r="I668">
        <v>66</v>
      </c>
      <c r="J668">
        <v>0.25614624899999999</v>
      </c>
      <c r="K668">
        <v>0.102150537</v>
      </c>
      <c r="L668">
        <v>0.22877270999999999</v>
      </c>
      <c r="M668">
        <v>0.33544068399999999</v>
      </c>
      <c r="N668">
        <v>0.46606429900000002</v>
      </c>
      <c r="O668">
        <v>0.80150498299999995</v>
      </c>
      <c r="P668">
        <v>0.35256689887575599</v>
      </c>
      <c r="Q668">
        <v>107.905732564147</v>
      </c>
      <c r="R668">
        <v>162</v>
      </c>
      <c r="S668">
        <v>38.968885991280104</v>
      </c>
      <c r="T668">
        <f t="shared" si="10"/>
        <v>4.420840007414129</v>
      </c>
      <c r="U668">
        <v>116.738506651693</v>
      </c>
      <c r="V668">
        <v>7.3489791443571404</v>
      </c>
      <c r="W668">
        <v>-2.3099505541343199</v>
      </c>
      <c r="X668">
        <v>-6.8630661427741799</v>
      </c>
      <c r="Y668">
        <v>104.275401234626</v>
      </c>
      <c r="Z668">
        <v>-6.8630661427741799</v>
      </c>
      <c r="AB668">
        <v>97.807912616122294</v>
      </c>
      <c r="AC668">
        <v>102.312341268314</v>
      </c>
      <c r="AD668">
        <v>116.457232312332</v>
      </c>
      <c r="AE668">
        <v>0</v>
      </c>
      <c r="AF668" s="2">
        <v>1</v>
      </c>
      <c r="AG668" s="2">
        <v>0</v>
      </c>
      <c r="AH668" t="s">
        <v>1071</v>
      </c>
      <c r="AI668">
        <v>1000537</v>
      </c>
      <c r="AJ668">
        <v>110559</v>
      </c>
    </row>
    <row r="669" spans="1:36" x14ac:dyDescent="0.45">
      <c r="A669" t="s">
        <v>1072</v>
      </c>
      <c r="B669" t="s">
        <v>27</v>
      </c>
      <c r="C669">
        <v>1303</v>
      </c>
      <c r="D669">
        <v>4963</v>
      </c>
      <c r="E669">
        <v>5389</v>
      </c>
      <c r="F669">
        <v>1353</v>
      </c>
      <c r="G669">
        <v>36</v>
      </c>
      <c r="H669">
        <v>368</v>
      </c>
      <c r="I669">
        <v>363</v>
      </c>
      <c r="J669">
        <v>0.27261736800000003</v>
      </c>
      <c r="K669">
        <v>5.7153460000000003E-2</v>
      </c>
      <c r="L669">
        <v>0.12043050600000001</v>
      </c>
      <c r="M669">
        <v>0.31676669099999999</v>
      </c>
      <c r="N669">
        <v>0.356437638</v>
      </c>
      <c r="O669">
        <v>0.67320432900000005</v>
      </c>
      <c r="P669">
        <v>0.299001528841423</v>
      </c>
      <c r="Q669">
        <v>-188.026694186258</v>
      </c>
      <c r="R669">
        <v>-47.480609863996499</v>
      </c>
      <c r="S669">
        <v>1.565502696519</v>
      </c>
      <c r="T669">
        <f t="shared" si="10"/>
        <v>0.19463655935232388</v>
      </c>
      <c r="U669">
        <v>72.934755052026603</v>
      </c>
      <c r="V669">
        <v>-4.1161920670419896</v>
      </c>
      <c r="W669">
        <v>4.9788490503882903</v>
      </c>
      <c r="X669">
        <v>55.517802237256497</v>
      </c>
      <c r="Y669">
        <v>-26.2228000350296</v>
      </c>
      <c r="Z669">
        <v>39.9178026231966</v>
      </c>
      <c r="AA669">
        <v>13.799999564886001</v>
      </c>
      <c r="AB669">
        <v>100.92384724314</v>
      </c>
      <c r="AC669">
        <v>92.476111265978801</v>
      </c>
      <c r="AD669">
        <v>82.301107353386399</v>
      </c>
      <c r="AE669">
        <v>0</v>
      </c>
      <c r="AF669" s="2">
        <v>1</v>
      </c>
      <c r="AG669" s="2">
        <v>0</v>
      </c>
      <c r="AH669" t="s">
        <v>1072</v>
      </c>
      <c r="AI669">
        <v>78</v>
      </c>
      <c r="AJ669">
        <v>124523</v>
      </c>
    </row>
    <row r="670" spans="1:36" x14ac:dyDescent="0.45">
      <c r="A670" t="s">
        <v>1073</v>
      </c>
      <c r="B670" t="s">
        <v>27</v>
      </c>
      <c r="C670">
        <v>1330</v>
      </c>
      <c r="D670">
        <v>4999</v>
      </c>
      <c r="E670">
        <v>5386</v>
      </c>
      <c r="F670">
        <v>1351</v>
      </c>
      <c r="G670">
        <v>13</v>
      </c>
      <c r="H670">
        <v>637</v>
      </c>
      <c r="I670">
        <v>175</v>
      </c>
      <c r="J670">
        <v>0.27025405000000002</v>
      </c>
      <c r="K670">
        <v>4.1032304999999998E-2</v>
      </c>
      <c r="L670">
        <v>7.9303675000000004E-2</v>
      </c>
      <c r="M670">
        <v>0.30434782599999999</v>
      </c>
      <c r="N670">
        <v>0.353070614</v>
      </c>
      <c r="O670">
        <v>0.65741844000000005</v>
      </c>
      <c r="P670">
        <v>0.31613537378205597</v>
      </c>
      <c r="Q670">
        <v>-21.774080383422699</v>
      </c>
      <c r="R670">
        <v>-4</v>
      </c>
      <c r="S670">
        <v>12.7903785904712</v>
      </c>
      <c r="T670">
        <f t="shared" si="10"/>
        <v>1.5579258132754394</v>
      </c>
      <c r="U670">
        <v>96.818547648449396</v>
      </c>
      <c r="X670">
        <v>2.3591926302760799</v>
      </c>
      <c r="Y670">
        <v>-43.691357560455799</v>
      </c>
      <c r="Z670">
        <v>2.3591926302760799</v>
      </c>
      <c r="AB670">
        <v>103.65680259535699</v>
      </c>
      <c r="AC670">
        <v>94.015611822140002</v>
      </c>
      <c r="AD670">
        <v>104.963046676179</v>
      </c>
      <c r="AE670">
        <v>0</v>
      </c>
      <c r="AF670" s="2">
        <v>1</v>
      </c>
      <c r="AG670" s="2">
        <v>0</v>
      </c>
      <c r="AH670" t="s">
        <v>1073</v>
      </c>
      <c r="AI670">
        <v>1001356</v>
      </c>
      <c r="AJ670">
        <v>111393</v>
      </c>
    </row>
    <row r="671" spans="1:36" x14ac:dyDescent="0.45">
      <c r="A671" t="s">
        <v>1074</v>
      </c>
      <c r="B671" t="s">
        <v>27</v>
      </c>
      <c r="C671">
        <v>1446</v>
      </c>
      <c r="D671">
        <v>4833</v>
      </c>
      <c r="E671">
        <v>5385</v>
      </c>
      <c r="F671">
        <v>1269</v>
      </c>
      <c r="G671">
        <v>16</v>
      </c>
      <c r="H671">
        <v>494</v>
      </c>
      <c r="I671">
        <v>21</v>
      </c>
      <c r="J671">
        <v>0.262569832</v>
      </c>
      <c r="K671">
        <v>6.5181058E-2</v>
      </c>
      <c r="L671">
        <v>6.5738161000000003E-2</v>
      </c>
      <c r="M671">
        <v>0.31566820200000001</v>
      </c>
      <c r="N671">
        <v>0.33664390599999999</v>
      </c>
      <c r="O671">
        <v>0.65231210799999995</v>
      </c>
      <c r="P671">
        <v>0.30735774504195301</v>
      </c>
      <c r="Q671">
        <v>-200.09135627944599</v>
      </c>
      <c r="R671">
        <v>51</v>
      </c>
      <c r="S671">
        <v>10.5804054089412</v>
      </c>
      <c r="T671">
        <f t="shared" si="10"/>
        <v>1.1853566225784746</v>
      </c>
      <c r="U671">
        <v>73.637312016956002</v>
      </c>
      <c r="X671">
        <v>-9.3585751329082996</v>
      </c>
      <c r="Y671">
        <v>120.695520497858</v>
      </c>
      <c r="Z671">
        <v>-9.3585751329082996</v>
      </c>
      <c r="AB671">
        <v>89.082258030655694</v>
      </c>
      <c r="AC671">
        <v>89.526114799113401</v>
      </c>
      <c r="AD671">
        <v>81.349683895401398</v>
      </c>
      <c r="AE671">
        <v>0</v>
      </c>
      <c r="AF671" s="2">
        <v>1</v>
      </c>
      <c r="AG671" s="2">
        <v>0</v>
      </c>
      <c r="AH671" t="s">
        <v>1074</v>
      </c>
      <c r="AI671">
        <v>1004221</v>
      </c>
      <c r="AJ671">
        <v>114303</v>
      </c>
    </row>
    <row r="672" spans="1:36" x14ac:dyDescent="0.45">
      <c r="A672" t="s">
        <v>1075</v>
      </c>
      <c r="B672" t="s">
        <v>27</v>
      </c>
      <c r="C672">
        <v>1427</v>
      </c>
      <c r="D672">
        <v>4688</v>
      </c>
      <c r="E672">
        <v>5382</v>
      </c>
      <c r="F672">
        <v>1284</v>
      </c>
      <c r="G672">
        <v>170</v>
      </c>
      <c r="H672">
        <v>699</v>
      </c>
      <c r="I672">
        <v>7</v>
      </c>
      <c r="J672">
        <v>0.273890784</v>
      </c>
      <c r="K672">
        <v>0.104793756</v>
      </c>
      <c r="L672">
        <v>0.15570419899999999</v>
      </c>
      <c r="M672">
        <v>0.357926036</v>
      </c>
      <c r="N672">
        <v>0.45221843</v>
      </c>
      <c r="O672">
        <v>0.81014446600000001</v>
      </c>
      <c r="P672">
        <v>0.35323142013071501</v>
      </c>
      <c r="Q672">
        <v>85.195376718908804</v>
      </c>
      <c r="R672">
        <v>-59.026763677597003</v>
      </c>
      <c r="S672">
        <v>8.8380996972331207</v>
      </c>
      <c r="T672">
        <f t="shared" si="10"/>
        <v>1.0033441842689317</v>
      </c>
      <c r="U672">
        <v>112.230801463793</v>
      </c>
      <c r="V672">
        <v>6.1760604083538002</v>
      </c>
      <c r="W672">
        <v>-0.66942380243019395</v>
      </c>
      <c r="X672">
        <v>-34.100298920486203</v>
      </c>
      <c r="Y672">
        <v>-142.175448000431</v>
      </c>
      <c r="Z672">
        <v>-4.20029954037454</v>
      </c>
      <c r="AA672">
        <v>-27.399999327957602</v>
      </c>
      <c r="AB672">
        <v>101.494170755707</v>
      </c>
      <c r="AC672">
        <v>105.62608008003301</v>
      </c>
      <c r="AD672">
        <v>104.84291614857101</v>
      </c>
      <c r="AE672">
        <v>0</v>
      </c>
      <c r="AF672" s="2">
        <v>1</v>
      </c>
      <c r="AG672" s="2">
        <v>0</v>
      </c>
      <c r="AH672" t="s">
        <v>1075</v>
      </c>
      <c r="AI672">
        <v>529</v>
      </c>
      <c r="AJ672">
        <v>132788</v>
      </c>
    </row>
    <row r="673" spans="1:36" x14ac:dyDescent="0.45">
      <c r="A673" t="s">
        <v>1076</v>
      </c>
      <c r="B673" t="s">
        <v>27</v>
      </c>
      <c r="C673">
        <v>1403</v>
      </c>
      <c r="D673">
        <v>4826</v>
      </c>
      <c r="E673">
        <v>5380</v>
      </c>
      <c r="F673">
        <v>1239</v>
      </c>
      <c r="G673">
        <v>123</v>
      </c>
      <c r="H673">
        <v>589</v>
      </c>
      <c r="I673">
        <v>19</v>
      </c>
      <c r="J673">
        <v>0.25673435500000003</v>
      </c>
      <c r="K673">
        <v>7.9553902999999995E-2</v>
      </c>
      <c r="L673">
        <v>0.127695167</v>
      </c>
      <c r="M673">
        <v>0.31993268499999999</v>
      </c>
      <c r="N673">
        <v>0.39598010700000003</v>
      </c>
      <c r="O673">
        <v>0.71591279200000002</v>
      </c>
      <c r="P673">
        <v>0.31337734733827299</v>
      </c>
      <c r="Q673">
        <v>-99.123019265624293</v>
      </c>
      <c r="R673">
        <v>48.810557365417402</v>
      </c>
      <c r="S673">
        <v>13.4294590890426</v>
      </c>
      <c r="T673">
        <f t="shared" si="10"/>
        <v>1.5506574286706354</v>
      </c>
      <c r="U673">
        <v>85.672190089890606</v>
      </c>
      <c r="V673">
        <v>-8.9813665077090192</v>
      </c>
      <c r="W673">
        <v>-0.91134112326940198</v>
      </c>
      <c r="X673">
        <v>-12.1108477808593</v>
      </c>
      <c r="Y673">
        <v>66.650874374434295</v>
      </c>
      <c r="Z673">
        <v>-6.1108478553651304</v>
      </c>
      <c r="AA673">
        <v>-0.49999980628490398</v>
      </c>
      <c r="AB673">
        <v>94.888701486793096</v>
      </c>
      <c r="AC673">
        <v>93.624025670441199</v>
      </c>
      <c r="AD673">
        <v>91.405385340779404</v>
      </c>
      <c r="AE673">
        <v>0</v>
      </c>
      <c r="AF673" s="2">
        <v>1</v>
      </c>
      <c r="AG673" s="2">
        <v>0</v>
      </c>
      <c r="AH673" t="s">
        <v>1076</v>
      </c>
      <c r="AI673">
        <v>1108</v>
      </c>
      <c r="AJ673">
        <v>110816</v>
      </c>
    </row>
    <row r="674" spans="1:36" x14ac:dyDescent="0.45">
      <c r="A674" t="s">
        <v>1077</v>
      </c>
      <c r="B674" t="s">
        <v>27</v>
      </c>
      <c r="C674">
        <v>1448</v>
      </c>
      <c r="D674">
        <v>5062</v>
      </c>
      <c r="E674">
        <v>5380</v>
      </c>
      <c r="F674">
        <v>1500</v>
      </c>
      <c r="G674">
        <v>65</v>
      </c>
      <c r="H674">
        <v>585</v>
      </c>
      <c r="I674">
        <v>36</v>
      </c>
      <c r="J674">
        <v>0.29632556300000001</v>
      </c>
      <c r="K674">
        <v>4.1449814000000001E-2</v>
      </c>
      <c r="L674">
        <v>6.1524163E-2</v>
      </c>
      <c r="M674">
        <v>0.32623318299999998</v>
      </c>
      <c r="N674">
        <v>0.39786645500000001</v>
      </c>
      <c r="O674">
        <v>0.72409963799999999</v>
      </c>
      <c r="P674">
        <v>0.32086575229735798</v>
      </c>
      <c r="Q674">
        <v>-4.2913050035874001</v>
      </c>
      <c r="R674">
        <v>41</v>
      </c>
      <c r="S674">
        <v>27.7500476407523</v>
      </c>
      <c r="T674">
        <f t="shared" si="10"/>
        <v>3.1046324017968732</v>
      </c>
      <c r="U674">
        <v>99.338244077711096</v>
      </c>
      <c r="V674">
        <v>-0.163578331470489</v>
      </c>
      <c r="W674">
        <v>2.9218513790016098</v>
      </c>
      <c r="X674">
        <v>-5.9279104193556096</v>
      </c>
      <c r="Y674">
        <v>93.513258069753604</v>
      </c>
      <c r="Z674">
        <v>-5.9279104193556096</v>
      </c>
      <c r="AB674">
        <v>112.936069083283</v>
      </c>
      <c r="AC674">
        <v>98.526316265810394</v>
      </c>
      <c r="AD674">
        <v>102.782886397472</v>
      </c>
      <c r="AE674">
        <v>0</v>
      </c>
      <c r="AF674" s="2">
        <v>1</v>
      </c>
      <c r="AG674" s="2">
        <v>0</v>
      </c>
      <c r="AH674" t="s">
        <v>1077</v>
      </c>
      <c r="AI674">
        <v>1011434</v>
      </c>
      <c r="AJ674">
        <v>121686</v>
      </c>
    </row>
    <row r="675" spans="1:36" x14ac:dyDescent="0.45">
      <c r="A675" t="s">
        <v>1078</v>
      </c>
      <c r="B675" t="s">
        <v>27</v>
      </c>
      <c r="C675">
        <v>1235</v>
      </c>
      <c r="D675">
        <v>4846</v>
      </c>
      <c r="E675">
        <v>5375</v>
      </c>
      <c r="F675">
        <v>1376</v>
      </c>
      <c r="G675">
        <v>104</v>
      </c>
      <c r="H675">
        <v>512</v>
      </c>
      <c r="I675">
        <v>343</v>
      </c>
      <c r="J675">
        <v>0.28394552200000001</v>
      </c>
      <c r="K675">
        <v>7.4232558000000004E-2</v>
      </c>
      <c r="L675">
        <v>0.13711627900000001</v>
      </c>
      <c r="M675">
        <v>0.34210031899999999</v>
      </c>
      <c r="N675">
        <v>0.41745769700000002</v>
      </c>
      <c r="O675">
        <v>0.75955801599999995</v>
      </c>
      <c r="P675">
        <v>0.33283910871136402</v>
      </c>
      <c r="Q675">
        <v>24.435049886179801</v>
      </c>
      <c r="R675">
        <v>22.900815665721801</v>
      </c>
      <c r="S675">
        <v>30.180815373241199</v>
      </c>
      <c r="T675">
        <f t="shared" si="10"/>
        <v>3.9589409639393311</v>
      </c>
      <c r="U675">
        <v>104.046234044602</v>
      </c>
      <c r="V675">
        <v>11.007320344448001</v>
      </c>
      <c r="W675">
        <v>4.5885549662459297</v>
      </c>
      <c r="X675">
        <v>52.967351304367099</v>
      </c>
      <c r="Y675">
        <v>32.778487335890503</v>
      </c>
      <c r="Z675">
        <v>35.675584362819698</v>
      </c>
      <c r="AA675">
        <v>15.799999229609901</v>
      </c>
      <c r="AB675">
        <v>109.385851222985</v>
      </c>
      <c r="AC675">
        <v>105.25545150819001</v>
      </c>
      <c r="AD675">
        <v>100.87752346547499</v>
      </c>
      <c r="AE675">
        <v>0</v>
      </c>
      <c r="AF675" s="2">
        <v>1</v>
      </c>
      <c r="AG675" s="2">
        <v>0</v>
      </c>
      <c r="AH675" t="s">
        <v>1078</v>
      </c>
      <c r="AI675">
        <v>4727</v>
      </c>
      <c r="AJ675">
        <v>453056</v>
      </c>
    </row>
    <row r="676" spans="1:36" x14ac:dyDescent="0.45">
      <c r="A676" t="s">
        <v>1079</v>
      </c>
      <c r="B676" t="s">
        <v>27</v>
      </c>
      <c r="C676">
        <v>1318</v>
      </c>
      <c r="D676">
        <v>4706</v>
      </c>
      <c r="E676">
        <v>5370</v>
      </c>
      <c r="F676">
        <v>1310</v>
      </c>
      <c r="G676">
        <v>27</v>
      </c>
      <c r="H676">
        <v>593</v>
      </c>
      <c r="I676">
        <v>173</v>
      </c>
      <c r="J676">
        <v>0.27836803999999998</v>
      </c>
      <c r="K676">
        <v>7.5791433000000005E-2</v>
      </c>
      <c r="L676">
        <v>5.5030094000000002E-2</v>
      </c>
      <c r="M676">
        <v>0.34071054099999998</v>
      </c>
      <c r="N676">
        <v>0.37420314399999999</v>
      </c>
      <c r="O676">
        <v>0.71491368499999997</v>
      </c>
      <c r="P676">
        <v>0.34625967062461499</v>
      </c>
      <c r="Q676">
        <v>56.663206251865702</v>
      </c>
      <c r="R676">
        <v>-1</v>
      </c>
      <c r="S676">
        <v>20.607491454975101</v>
      </c>
      <c r="T676">
        <f t="shared" si="10"/>
        <v>2.5329390103990641</v>
      </c>
      <c r="U676">
        <v>109.46805709973999</v>
      </c>
      <c r="X676">
        <v>-4.9924818878061998</v>
      </c>
      <c r="Y676">
        <v>-40.629628956317902</v>
      </c>
      <c r="Z676">
        <v>-4.9924818878061998</v>
      </c>
      <c r="AB676">
        <v>106.199942978797</v>
      </c>
      <c r="AC676">
        <v>102.114623959063</v>
      </c>
      <c r="AD676">
        <v>107.343878447789</v>
      </c>
      <c r="AE676">
        <v>0</v>
      </c>
      <c r="AF676" s="2">
        <v>1</v>
      </c>
      <c r="AG676" s="2">
        <v>0</v>
      </c>
      <c r="AH676" t="s">
        <v>1079</v>
      </c>
      <c r="AI676">
        <v>1005871</v>
      </c>
      <c r="AJ676">
        <v>115993</v>
      </c>
    </row>
    <row r="677" spans="1:36" x14ac:dyDescent="0.45">
      <c r="A677" t="s">
        <v>1080</v>
      </c>
      <c r="B677" t="s">
        <v>27</v>
      </c>
      <c r="C677">
        <v>1360</v>
      </c>
      <c r="D677">
        <v>4762</v>
      </c>
      <c r="E677">
        <v>5369</v>
      </c>
      <c r="F677">
        <v>1382</v>
      </c>
      <c r="G677">
        <v>106</v>
      </c>
      <c r="H677">
        <v>766</v>
      </c>
      <c r="I677">
        <v>53</v>
      </c>
      <c r="J677">
        <v>0.29021419500000001</v>
      </c>
      <c r="K677">
        <v>0.102067424</v>
      </c>
      <c r="L677">
        <v>0.10877258300000001</v>
      </c>
      <c r="M677">
        <v>0.36668540300000002</v>
      </c>
      <c r="N677">
        <v>0.45548089000000003</v>
      </c>
      <c r="O677">
        <v>0.82216629299999999</v>
      </c>
      <c r="P677">
        <v>0.37742360100130501</v>
      </c>
      <c r="Q677">
        <v>63.0162167323953</v>
      </c>
      <c r="R677">
        <v>-25</v>
      </c>
      <c r="S677">
        <v>16.562140375473401</v>
      </c>
      <c r="T677">
        <f t="shared" si="10"/>
        <v>1.9728431917843314</v>
      </c>
      <c r="U677">
        <v>108.15323593291799</v>
      </c>
      <c r="X677">
        <v>-15.4993392210453</v>
      </c>
      <c r="Y677">
        <v>-76.635801628232002</v>
      </c>
      <c r="Z677">
        <v>-15.4993392210453</v>
      </c>
      <c r="AB677">
        <v>102.242607866623</v>
      </c>
      <c r="AC677">
        <v>102.424426921022</v>
      </c>
      <c r="AD677">
        <v>109.574181298124</v>
      </c>
      <c r="AE677">
        <v>0</v>
      </c>
      <c r="AF677" s="2">
        <v>1</v>
      </c>
      <c r="AG677" s="2">
        <v>0</v>
      </c>
      <c r="AH677" t="s">
        <v>1080</v>
      </c>
      <c r="AI677">
        <v>1001875</v>
      </c>
      <c r="AJ677">
        <v>111922</v>
      </c>
    </row>
    <row r="678" spans="1:36" x14ac:dyDescent="0.45">
      <c r="A678" t="s">
        <v>1081</v>
      </c>
      <c r="B678" t="s">
        <v>27</v>
      </c>
      <c r="C678">
        <v>1282</v>
      </c>
      <c r="D678">
        <v>4701</v>
      </c>
      <c r="E678">
        <v>5360</v>
      </c>
      <c r="F678">
        <v>1298</v>
      </c>
      <c r="G678">
        <v>35</v>
      </c>
      <c r="H678">
        <v>403</v>
      </c>
      <c r="I678">
        <v>341</v>
      </c>
      <c r="J678">
        <v>0.276111465</v>
      </c>
      <c r="K678">
        <v>0.100746268</v>
      </c>
      <c r="L678">
        <v>0.15522388000000001</v>
      </c>
      <c r="M678">
        <v>0.34927234899999998</v>
      </c>
      <c r="N678">
        <v>0.36311423100000001</v>
      </c>
      <c r="O678">
        <v>0.71238657999999999</v>
      </c>
      <c r="P678">
        <v>0.31956883321534701</v>
      </c>
      <c r="Q678">
        <v>-29.391765763997601</v>
      </c>
      <c r="R678">
        <v>-0.99377089738845803</v>
      </c>
      <c r="S678">
        <v>22.098147554154998</v>
      </c>
      <c r="T678">
        <f t="shared" si="10"/>
        <v>2.7924336222879171</v>
      </c>
      <c r="U678">
        <v>95.194988795358697</v>
      </c>
      <c r="V678">
        <v>1.46424650400877</v>
      </c>
      <c r="W678">
        <v>3.0267085626616299</v>
      </c>
      <c r="X678">
        <v>58.755741340864901</v>
      </c>
      <c r="Y678">
        <v>10.145338695496299</v>
      </c>
      <c r="Z678">
        <v>14.455741269339301</v>
      </c>
      <c r="AA678">
        <v>34.800000011920901</v>
      </c>
      <c r="AB678">
        <v>103.150653117343</v>
      </c>
      <c r="AC678">
        <v>104.55726982555601</v>
      </c>
      <c r="AD678">
        <v>85.447291169095195</v>
      </c>
      <c r="AE678">
        <v>0</v>
      </c>
      <c r="AF678" s="2">
        <v>1</v>
      </c>
      <c r="AG678" s="2">
        <v>0</v>
      </c>
      <c r="AH678" t="s">
        <v>1081</v>
      </c>
      <c r="AI678">
        <v>1580</v>
      </c>
      <c r="AJ678">
        <v>408210</v>
      </c>
    </row>
    <row r="679" spans="1:36" x14ac:dyDescent="0.45">
      <c r="A679" t="s">
        <v>1082</v>
      </c>
      <c r="B679" t="s">
        <v>27</v>
      </c>
      <c r="C679">
        <v>1363</v>
      </c>
      <c r="D679">
        <v>4856</v>
      </c>
      <c r="E679">
        <v>5357</v>
      </c>
      <c r="F679">
        <v>1289</v>
      </c>
      <c r="G679">
        <v>213</v>
      </c>
      <c r="H679">
        <v>740</v>
      </c>
      <c r="I679">
        <v>6</v>
      </c>
      <c r="J679">
        <v>0.26544480999999998</v>
      </c>
      <c r="K679">
        <v>7.7842074999999997E-2</v>
      </c>
      <c r="L679">
        <v>0.18256486799999999</v>
      </c>
      <c r="M679">
        <v>0.32742206400000001</v>
      </c>
      <c r="N679">
        <v>0.45284184500000002</v>
      </c>
      <c r="O679">
        <v>0.78026390899999998</v>
      </c>
      <c r="P679">
        <v>0.33525402446625202</v>
      </c>
      <c r="Q679">
        <v>63.4873529544207</v>
      </c>
      <c r="R679">
        <v>16.478609271347501</v>
      </c>
      <c r="S679">
        <v>8.7325825821151994</v>
      </c>
      <c r="T679">
        <f t="shared" si="10"/>
        <v>1.0379151711684977</v>
      </c>
      <c r="U679">
        <v>110.04215101247</v>
      </c>
      <c r="V679">
        <v>6.8350031375885001</v>
      </c>
      <c r="W679">
        <v>1.9233333665645</v>
      </c>
      <c r="X679">
        <v>-53.519581547938202</v>
      </c>
      <c r="Y679">
        <v>-105.073746614158</v>
      </c>
      <c r="Z679">
        <v>-8.5074048852548003</v>
      </c>
      <c r="AA679">
        <v>-32.600001610815497</v>
      </c>
      <c r="AB679">
        <v>102.765924768857</v>
      </c>
      <c r="AC679">
        <v>101.061204706483</v>
      </c>
      <c r="AD679">
        <v>108.389558992538</v>
      </c>
      <c r="AE679">
        <v>0</v>
      </c>
      <c r="AF679" s="2">
        <v>1</v>
      </c>
      <c r="AG679" s="2">
        <v>0</v>
      </c>
      <c r="AH679" t="s">
        <v>1082</v>
      </c>
      <c r="AI679">
        <v>8610</v>
      </c>
      <c r="AJ679">
        <v>434778</v>
      </c>
    </row>
    <row r="680" spans="1:36" x14ac:dyDescent="0.45">
      <c r="A680" t="s">
        <v>1083</v>
      </c>
      <c r="B680" t="s">
        <v>27</v>
      </c>
      <c r="C680">
        <v>1286</v>
      </c>
      <c r="D680">
        <v>4553</v>
      </c>
      <c r="E680">
        <v>5347</v>
      </c>
      <c r="F680">
        <v>1203</v>
      </c>
      <c r="G680">
        <v>93</v>
      </c>
      <c r="H680">
        <v>418</v>
      </c>
      <c r="I680">
        <v>200</v>
      </c>
      <c r="J680">
        <v>0.264221392</v>
      </c>
      <c r="K680">
        <v>0.12567795000000001</v>
      </c>
      <c r="L680">
        <v>0.107536936</v>
      </c>
      <c r="M680">
        <v>0.36150943299999999</v>
      </c>
      <c r="N680">
        <v>0.37931034400000002</v>
      </c>
      <c r="O680">
        <v>0.74081977700000001</v>
      </c>
      <c r="P680">
        <v>0.336457863725734</v>
      </c>
      <c r="Q680">
        <v>103.984234569631</v>
      </c>
      <c r="R680">
        <v>62</v>
      </c>
      <c r="S680">
        <v>33.685277726688298</v>
      </c>
      <c r="T680">
        <f t="shared" si="10"/>
        <v>4.2434020153370948</v>
      </c>
      <c r="U680">
        <v>117.391307841235</v>
      </c>
      <c r="X680">
        <v>3.3267539396329</v>
      </c>
      <c r="Y680">
        <v>51.769274964928599</v>
      </c>
      <c r="Z680">
        <v>3.3267539396329</v>
      </c>
      <c r="AB680">
        <v>105.63577188768301</v>
      </c>
      <c r="AC680">
        <v>112.547707613754</v>
      </c>
      <c r="AD680">
        <v>100.362641658052</v>
      </c>
      <c r="AE680">
        <v>0</v>
      </c>
      <c r="AF680" s="2">
        <v>1</v>
      </c>
      <c r="AG680" s="2">
        <v>0</v>
      </c>
      <c r="AH680" t="s">
        <v>1083</v>
      </c>
      <c r="AI680">
        <v>1001636</v>
      </c>
      <c r="AJ680">
        <v>111674</v>
      </c>
    </row>
    <row r="681" spans="1:36" x14ac:dyDescent="0.45">
      <c r="A681" t="s">
        <v>1084</v>
      </c>
      <c r="B681" t="s">
        <v>27</v>
      </c>
      <c r="C681">
        <v>1300</v>
      </c>
      <c r="D681">
        <v>4620</v>
      </c>
      <c r="E681">
        <v>5343</v>
      </c>
      <c r="F681">
        <v>1296</v>
      </c>
      <c r="G681">
        <v>80</v>
      </c>
      <c r="H681">
        <v>467</v>
      </c>
      <c r="I681">
        <v>78</v>
      </c>
      <c r="J681">
        <v>0.28051947999999999</v>
      </c>
      <c r="K681">
        <v>0.104997192</v>
      </c>
      <c r="L681">
        <v>7.4677146999999999E-2</v>
      </c>
      <c r="M681">
        <v>0.35918602399999999</v>
      </c>
      <c r="N681">
        <v>0.38766233700000002</v>
      </c>
      <c r="O681">
        <v>0.74684836099999996</v>
      </c>
      <c r="P681">
        <v>0.34455640362722301</v>
      </c>
      <c r="Q681">
        <v>49.084704694591402</v>
      </c>
      <c r="R681">
        <v>-17</v>
      </c>
      <c r="S681">
        <v>24.796973042193802</v>
      </c>
      <c r="T681">
        <f t="shared" si="10"/>
        <v>3.0900843329503043</v>
      </c>
      <c r="U681">
        <v>107.92293242648699</v>
      </c>
      <c r="X681">
        <v>-1.08312515716534</v>
      </c>
      <c r="Y681">
        <v>18.576377987861601</v>
      </c>
      <c r="Z681">
        <v>-1.08312515716534</v>
      </c>
      <c r="AB681">
        <v>105.531357134407</v>
      </c>
      <c r="AC681">
        <v>104.68273878124199</v>
      </c>
      <c r="AD681">
        <v>98.159065626557805</v>
      </c>
      <c r="AE681">
        <v>0</v>
      </c>
      <c r="AF681" s="2">
        <v>1</v>
      </c>
      <c r="AG681" s="2">
        <v>0</v>
      </c>
      <c r="AH681" t="s">
        <v>1084</v>
      </c>
      <c r="AI681">
        <v>1000380</v>
      </c>
      <c r="AJ681">
        <v>110398</v>
      </c>
    </row>
    <row r="682" spans="1:36" x14ac:dyDescent="0.45">
      <c r="A682" t="s">
        <v>1085</v>
      </c>
      <c r="B682" t="s">
        <v>27</v>
      </c>
      <c r="C682">
        <v>1370</v>
      </c>
      <c r="D682">
        <v>4890</v>
      </c>
      <c r="E682">
        <v>5339</v>
      </c>
      <c r="F682">
        <v>1294</v>
      </c>
      <c r="G682">
        <v>61</v>
      </c>
      <c r="H682">
        <v>426</v>
      </c>
      <c r="I682">
        <v>43</v>
      </c>
      <c r="J682">
        <v>0.26462167599999997</v>
      </c>
      <c r="K682">
        <v>5.0571268000000003E-2</v>
      </c>
      <c r="L682">
        <v>0.115939314</v>
      </c>
      <c r="M682">
        <v>0.30563514800000002</v>
      </c>
      <c r="N682">
        <v>0.36564417100000002</v>
      </c>
      <c r="O682">
        <v>0.67127931900000004</v>
      </c>
      <c r="P682">
        <v>0.29392897522152001</v>
      </c>
      <c r="Q682">
        <v>-170.42617138963001</v>
      </c>
      <c r="R682">
        <v>55.807510137557898</v>
      </c>
      <c r="S682">
        <v>12.4472530340927</v>
      </c>
      <c r="T682">
        <f t="shared" si="10"/>
        <v>1.4718649573160711</v>
      </c>
      <c r="U682">
        <v>74.596287959839501</v>
      </c>
      <c r="V682">
        <v>-10.306097626686</v>
      </c>
      <c r="W682">
        <v>0.96393179200864199</v>
      </c>
      <c r="X682">
        <v>9.0194391438853891</v>
      </c>
      <c r="Y682">
        <v>112.04951825737901</v>
      </c>
      <c r="Z682">
        <v>-6.9805604984867298</v>
      </c>
      <c r="AA682">
        <v>8.9999998211860603</v>
      </c>
      <c r="AB682">
        <v>98.6667604027392</v>
      </c>
      <c r="AC682">
        <v>90.093323167893402</v>
      </c>
      <c r="AD682">
        <v>84.942728668092201</v>
      </c>
      <c r="AE682">
        <v>0</v>
      </c>
      <c r="AF682" s="2">
        <v>1</v>
      </c>
      <c r="AG682" s="2">
        <v>0</v>
      </c>
      <c r="AH682" t="s">
        <v>1085</v>
      </c>
      <c r="AI682">
        <v>1017</v>
      </c>
      <c r="AJ682">
        <v>333292</v>
      </c>
    </row>
    <row r="683" spans="1:36" x14ac:dyDescent="0.45">
      <c r="A683" t="s">
        <v>1086</v>
      </c>
      <c r="B683" t="s">
        <v>27</v>
      </c>
      <c r="C683">
        <v>1352</v>
      </c>
      <c r="D683">
        <v>4758</v>
      </c>
      <c r="E683">
        <v>5338</v>
      </c>
      <c r="F683">
        <v>1279</v>
      </c>
      <c r="G683">
        <v>80</v>
      </c>
      <c r="H683">
        <v>475</v>
      </c>
      <c r="I683">
        <v>198</v>
      </c>
      <c r="J683">
        <v>0.26881042399999999</v>
      </c>
      <c r="K683">
        <v>8.2240539000000001E-2</v>
      </c>
      <c r="L683">
        <v>0.16410640600000001</v>
      </c>
      <c r="M683">
        <v>0.33276450499999999</v>
      </c>
      <c r="N683">
        <v>0.38356452200000002</v>
      </c>
      <c r="O683">
        <v>0.71632902700000001</v>
      </c>
      <c r="P683">
        <v>0.31730789511660601</v>
      </c>
      <c r="Q683">
        <v>-79.446357625195205</v>
      </c>
      <c r="R683">
        <v>-21.3034367375075</v>
      </c>
      <c r="S683">
        <v>13.9071560861744</v>
      </c>
      <c r="T683">
        <f t="shared" si="10"/>
        <v>1.666390004408471</v>
      </c>
      <c r="U683">
        <v>88.135783100330798</v>
      </c>
      <c r="V683">
        <v>-8.1124811898916906</v>
      </c>
      <c r="W683">
        <v>-1.43475530950738</v>
      </c>
      <c r="X683">
        <v>14.6175604929449</v>
      </c>
      <c r="Y683">
        <v>27.0070301182568</v>
      </c>
      <c r="Z683">
        <v>8.0175606628181395</v>
      </c>
      <c r="AA683">
        <v>4.9999999180436099</v>
      </c>
      <c r="AB683">
        <v>99.887178208417197</v>
      </c>
      <c r="AC683">
        <v>98.522198137239798</v>
      </c>
      <c r="AD683">
        <v>89.143299813406898</v>
      </c>
      <c r="AE683">
        <v>0</v>
      </c>
      <c r="AF683" s="2">
        <v>1</v>
      </c>
      <c r="AG683" s="2">
        <v>0</v>
      </c>
      <c r="AH683" t="s">
        <v>1086</v>
      </c>
      <c r="AI683">
        <v>565</v>
      </c>
      <c r="AJ683">
        <v>150061</v>
      </c>
    </row>
    <row r="684" spans="1:36" x14ac:dyDescent="0.45">
      <c r="A684" t="s">
        <v>1087</v>
      </c>
      <c r="B684" t="s">
        <v>27</v>
      </c>
      <c r="C684">
        <v>1435</v>
      </c>
      <c r="D684">
        <v>4997</v>
      </c>
      <c r="E684">
        <v>5333</v>
      </c>
      <c r="F684">
        <v>1342</v>
      </c>
      <c r="G684">
        <v>34</v>
      </c>
      <c r="H684">
        <v>477</v>
      </c>
      <c r="I684">
        <v>33</v>
      </c>
      <c r="J684">
        <v>0.26856113599999998</v>
      </c>
      <c r="K684">
        <v>4.3315207000000001E-2</v>
      </c>
      <c r="L684">
        <v>5.6441026999999998E-2</v>
      </c>
      <c r="M684">
        <v>0.30047303600000003</v>
      </c>
      <c r="N684">
        <v>0.34200520299999998</v>
      </c>
      <c r="O684">
        <v>0.64247823900000001</v>
      </c>
      <c r="P684">
        <v>0.28764117625341401</v>
      </c>
      <c r="Q684">
        <v>-136.330851183639</v>
      </c>
      <c r="R684">
        <v>8</v>
      </c>
      <c r="S684">
        <v>7.8699445340850698</v>
      </c>
      <c r="T684">
        <f t="shared" si="10"/>
        <v>0.8884536686562936</v>
      </c>
      <c r="U684">
        <v>77.905110440059502</v>
      </c>
      <c r="V684">
        <v>-1.61281165480613</v>
      </c>
      <c r="W684">
        <v>0.59325573169924695</v>
      </c>
      <c r="X684">
        <v>-6.4432915894176404</v>
      </c>
      <c r="Y684">
        <v>39.576446026563602</v>
      </c>
      <c r="Z684">
        <v>-6.4432915894176404</v>
      </c>
      <c r="AB684">
        <v>103.14742239650801</v>
      </c>
      <c r="AC684">
        <v>91.983548892910704</v>
      </c>
      <c r="AD684">
        <v>89.208320175179495</v>
      </c>
      <c r="AE684">
        <v>0</v>
      </c>
      <c r="AF684" s="2">
        <v>1</v>
      </c>
      <c r="AG684" s="2">
        <v>0</v>
      </c>
      <c r="AH684" t="s">
        <v>1087</v>
      </c>
      <c r="AI684">
        <v>1005616</v>
      </c>
      <c r="AJ684">
        <v>115731</v>
      </c>
    </row>
    <row r="685" spans="1:36" x14ac:dyDescent="0.45">
      <c r="A685" t="s">
        <v>1088</v>
      </c>
      <c r="B685" t="s">
        <v>27</v>
      </c>
      <c r="C685">
        <v>1392</v>
      </c>
      <c r="D685">
        <v>4572</v>
      </c>
      <c r="E685">
        <v>5330</v>
      </c>
      <c r="F685">
        <v>1125</v>
      </c>
      <c r="G685">
        <v>267</v>
      </c>
      <c r="H685">
        <v>744</v>
      </c>
      <c r="I685">
        <v>39</v>
      </c>
      <c r="J685">
        <v>0.24606299200000001</v>
      </c>
      <c r="K685">
        <v>0.121951219</v>
      </c>
      <c r="L685">
        <v>0.27542213799999998</v>
      </c>
      <c r="M685">
        <v>0.34616106600000002</v>
      </c>
      <c r="N685">
        <v>0.47506561600000002</v>
      </c>
      <c r="O685">
        <v>0.82122668200000004</v>
      </c>
      <c r="P685">
        <v>0.35499771003501601</v>
      </c>
      <c r="Q685">
        <v>117.08034642395501</v>
      </c>
      <c r="R685">
        <v>-47.819779649376798</v>
      </c>
      <c r="S685">
        <v>21.462367642501501</v>
      </c>
      <c r="T685">
        <f t="shared" si="10"/>
        <v>2.4977755446014678</v>
      </c>
      <c r="U685">
        <v>118.730695244046</v>
      </c>
      <c r="V685">
        <v>6.2514162510633398</v>
      </c>
      <c r="W685">
        <v>-6.9273468246423597</v>
      </c>
      <c r="X685">
        <v>-13.0535395673941</v>
      </c>
      <c r="Y685">
        <v>-74.680742636322904</v>
      </c>
      <c r="Z685">
        <v>-5.9588003389071602</v>
      </c>
      <c r="AA685">
        <v>-10.3000001385807</v>
      </c>
      <c r="AB685">
        <v>94.636988391111103</v>
      </c>
      <c r="AC685">
        <v>106.359744973397</v>
      </c>
      <c r="AD685">
        <v>114.334231529261</v>
      </c>
      <c r="AE685">
        <v>0</v>
      </c>
      <c r="AF685" s="2">
        <v>1</v>
      </c>
      <c r="AG685" s="2">
        <v>0</v>
      </c>
      <c r="AH685" t="s">
        <v>1088</v>
      </c>
      <c r="AI685">
        <v>3057</v>
      </c>
      <c r="AJ685">
        <v>435063</v>
      </c>
    </row>
    <row r="686" spans="1:36" x14ac:dyDescent="0.45">
      <c r="A686" t="s">
        <v>1089</v>
      </c>
      <c r="B686" t="s">
        <v>27</v>
      </c>
      <c r="C686">
        <v>1361</v>
      </c>
      <c r="D686">
        <v>4784</v>
      </c>
      <c r="E686">
        <v>5323</v>
      </c>
      <c r="F686">
        <v>1272</v>
      </c>
      <c r="G686">
        <v>36</v>
      </c>
      <c r="H686">
        <v>361</v>
      </c>
      <c r="I686">
        <v>341</v>
      </c>
      <c r="J686">
        <v>0.265886287</v>
      </c>
      <c r="K686">
        <v>8.3599472999999994E-2</v>
      </c>
      <c r="L686">
        <v>0.21115912000000001</v>
      </c>
      <c r="M686">
        <v>0.329349269</v>
      </c>
      <c r="N686">
        <v>0.35723244100000001</v>
      </c>
      <c r="O686">
        <v>0.68658171000000001</v>
      </c>
      <c r="P686">
        <v>0.305932114971323</v>
      </c>
      <c r="Q686">
        <v>-76.727142271634904</v>
      </c>
      <c r="R686">
        <v>43.3716090917587</v>
      </c>
      <c r="S686">
        <v>21.849164493236099</v>
      </c>
      <c r="T686">
        <f t="shared" si="10"/>
        <v>2.6007087787687349</v>
      </c>
      <c r="U686">
        <v>88.042434296600007</v>
      </c>
      <c r="V686">
        <v>1.5540746003389301</v>
      </c>
      <c r="W686">
        <v>5.1488067321382696</v>
      </c>
      <c r="X686">
        <v>64.051277337595806</v>
      </c>
      <c r="Y686">
        <v>56.398562490940002</v>
      </c>
      <c r="Z686">
        <v>25.885049043223201</v>
      </c>
      <c r="AA686">
        <v>26.100000038743001</v>
      </c>
      <c r="AB686">
        <v>101.997628177499</v>
      </c>
      <c r="AC686">
        <v>100.30635337039701</v>
      </c>
      <c r="AD686">
        <v>86.629598235799904</v>
      </c>
      <c r="AE686">
        <v>0</v>
      </c>
      <c r="AF686" s="2">
        <v>1</v>
      </c>
      <c r="AG686" s="2">
        <v>0</v>
      </c>
      <c r="AH686" t="s">
        <v>1089</v>
      </c>
      <c r="AI686">
        <v>6387</v>
      </c>
      <c r="AJ686">
        <v>456422</v>
      </c>
    </row>
    <row r="687" spans="1:36" x14ac:dyDescent="0.45">
      <c r="A687" t="s">
        <v>1090</v>
      </c>
      <c r="B687" t="s">
        <v>27</v>
      </c>
      <c r="C687">
        <v>1537</v>
      </c>
      <c r="D687">
        <v>4877</v>
      </c>
      <c r="E687">
        <v>5319</v>
      </c>
      <c r="F687">
        <v>1334</v>
      </c>
      <c r="G687">
        <v>107</v>
      </c>
      <c r="H687">
        <v>550</v>
      </c>
      <c r="I687">
        <v>92</v>
      </c>
      <c r="J687">
        <v>0.27352880800000001</v>
      </c>
      <c r="K687">
        <v>6.6365858E-2</v>
      </c>
      <c r="L687">
        <v>0.14908817399999999</v>
      </c>
      <c r="M687">
        <v>0.32229371600000001</v>
      </c>
      <c r="N687">
        <v>0.40865286000000001</v>
      </c>
      <c r="O687">
        <v>0.73094657600000001</v>
      </c>
      <c r="P687">
        <v>0.325881246990124</v>
      </c>
      <c r="Q687">
        <v>17.9532716766813</v>
      </c>
      <c r="R687">
        <v>34</v>
      </c>
      <c r="S687">
        <v>17.1594089140942</v>
      </c>
      <c r="T687">
        <f t="shared" si="10"/>
        <v>1.8086039323898897</v>
      </c>
      <c r="U687">
        <v>102.681091830958</v>
      </c>
      <c r="V687">
        <v>-4.9653048524632997</v>
      </c>
      <c r="W687">
        <v>-5.9202672467415596</v>
      </c>
      <c r="X687">
        <v>-4.1867616601230102</v>
      </c>
      <c r="Y687">
        <v>-20.169505270663599</v>
      </c>
      <c r="Z687">
        <v>-4.1867616601230102</v>
      </c>
      <c r="AB687">
        <v>103.606531955252</v>
      </c>
      <c r="AC687">
        <v>97.994464091797497</v>
      </c>
      <c r="AD687">
        <v>103.09438653119901</v>
      </c>
      <c r="AE687">
        <v>0</v>
      </c>
      <c r="AF687" s="2">
        <v>1</v>
      </c>
      <c r="AG687" s="2">
        <v>0</v>
      </c>
      <c r="AH687" t="s">
        <v>1090</v>
      </c>
      <c r="AI687">
        <v>1005717</v>
      </c>
      <c r="AJ687">
        <v>115836</v>
      </c>
    </row>
    <row r="688" spans="1:36" x14ac:dyDescent="0.45">
      <c r="A688" t="s">
        <v>1091</v>
      </c>
      <c r="B688" t="s">
        <v>27</v>
      </c>
      <c r="C688">
        <v>1666</v>
      </c>
      <c r="D688">
        <v>4772</v>
      </c>
      <c r="E688">
        <v>5318</v>
      </c>
      <c r="F688">
        <v>1087</v>
      </c>
      <c r="G688">
        <v>92</v>
      </c>
      <c r="H688">
        <v>525</v>
      </c>
      <c r="I688">
        <v>15</v>
      </c>
      <c r="J688">
        <v>0.227787091</v>
      </c>
      <c r="K688">
        <v>8.5746521000000006E-2</v>
      </c>
      <c r="L688">
        <v>0.13952613699999999</v>
      </c>
      <c r="M688">
        <v>0.29489134500000003</v>
      </c>
      <c r="N688">
        <v>0.34409052800000001</v>
      </c>
      <c r="O688">
        <v>0.63898187299999998</v>
      </c>
      <c r="P688">
        <v>0.29634526657903199</v>
      </c>
      <c r="Q688">
        <v>-173.11670249779101</v>
      </c>
      <c r="R688">
        <v>10</v>
      </c>
      <c r="S688">
        <v>8.6220079617538197</v>
      </c>
      <c r="T688">
        <f t="shared" si="10"/>
        <v>0.83839453169514944</v>
      </c>
      <c r="U688">
        <v>73.745719020906094</v>
      </c>
      <c r="X688">
        <v>-6.1277098444988898</v>
      </c>
      <c r="Y688">
        <v>87.702328741550403</v>
      </c>
      <c r="Z688">
        <v>-6.1277098444988898</v>
      </c>
      <c r="AB688">
        <v>85.093633268783904</v>
      </c>
      <c r="AC688">
        <v>84.706020275964207</v>
      </c>
      <c r="AD688">
        <v>87.378163349435098</v>
      </c>
      <c r="AE688">
        <v>0</v>
      </c>
      <c r="AF688" s="2">
        <v>1</v>
      </c>
      <c r="AG688" s="2">
        <v>0</v>
      </c>
      <c r="AH688" t="s">
        <v>1091</v>
      </c>
      <c r="AI688">
        <v>1005582</v>
      </c>
      <c r="AJ688">
        <v>115697</v>
      </c>
    </row>
    <row r="689" spans="1:36" x14ac:dyDescent="0.45">
      <c r="A689" t="s">
        <v>1092</v>
      </c>
      <c r="B689" t="s">
        <v>27</v>
      </c>
      <c r="C689">
        <v>1465</v>
      </c>
      <c r="D689">
        <v>4710</v>
      </c>
      <c r="E689">
        <v>5316</v>
      </c>
      <c r="F689">
        <v>1109</v>
      </c>
      <c r="G689">
        <v>191</v>
      </c>
      <c r="H689">
        <v>590</v>
      </c>
      <c r="I689">
        <v>142</v>
      </c>
      <c r="J689">
        <v>0.235456475</v>
      </c>
      <c r="K689">
        <v>9.7817907999999995E-2</v>
      </c>
      <c r="L689">
        <v>0.22422874300000001</v>
      </c>
      <c r="M689">
        <v>0.31439894299999999</v>
      </c>
      <c r="N689">
        <v>0.428450106</v>
      </c>
      <c r="O689">
        <v>0.74284904900000004</v>
      </c>
      <c r="P689">
        <v>0.32379446462002598</v>
      </c>
      <c r="Q689">
        <v>-32.446007905054699</v>
      </c>
      <c r="R689">
        <v>3.5022327899932799</v>
      </c>
      <c r="S689">
        <v>17.250621712209298</v>
      </c>
      <c r="T689">
        <f t="shared" si="10"/>
        <v>1.9075772814866254</v>
      </c>
      <c r="U689">
        <v>95.144485691812307</v>
      </c>
      <c r="V689">
        <v>-3.2435385361313802</v>
      </c>
      <c r="W689">
        <v>-2.3135417879195299</v>
      </c>
      <c r="X689">
        <v>30.1666298741474</v>
      </c>
      <c r="Y689">
        <v>-0.38666921854019098</v>
      </c>
      <c r="Z689">
        <v>6.1744389990344599</v>
      </c>
      <c r="AA689">
        <v>11.4999998733401</v>
      </c>
      <c r="AB689">
        <v>89.8635456695351</v>
      </c>
      <c r="AC689">
        <v>95.292456362633899</v>
      </c>
      <c r="AD689">
        <v>102.66357453818701</v>
      </c>
      <c r="AE689">
        <v>0</v>
      </c>
      <c r="AF689" s="2">
        <v>1</v>
      </c>
      <c r="AG689" s="2">
        <v>0</v>
      </c>
      <c r="AH689" t="s">
        <v>1092</v>
      </c>
      <c r="AI689">
        <v>3882</v>
      </c>
      <c r="AJ689">
        <v>455759</v>
      </c>
    </row>
    <row r="690" spans="1:36" x14ac:dyDescent="0.45">
      <c r="A690" t="s">
        <v>1093</v>
      </c>
      <c r="B690" t="s">
        <v>27</v>
      </c>
      <c r="C690">
        <v>1310</v>
      </c>
      <c r="D690">
        <v>4910</v>
      </c>
      <c r="E690">
        <v>5316</v>
      </c>
      <c r="F690">
        <v>1380</v>
      </c>
      <c r="G690">
        <v>32</v>
      </c>
      <c r="H690">
        <v>559</v>
      </c>
      <c r="I690">
        <v>107</v>
      </c>
      <c r="J690">
        <v>0.281059063</v>
      </c>
      <c r="K690">
        <v>3.6681714999999997E-2</v>
      </c>
      <c r="L690">
        <v>6.7662067000000006E-2</v>
      </c>
      <c r="M690">
        <v>0.31175667699999998</v>
      </c>
      <c r="N690">
        <v>0.377800407</v>
      </c>
      <c r="O690">
        <v>0.68955708400000004</v>
      </c>
      <c r="P690">
        <v>0.32567547284085502</v>
      </c>
      <c r="Q690">
        <v>-37.765825910369003</v>
      </c>
      <c r="R690">
        <v>-2</v>
      </c>
      <c r="S690">
        <v>11.0580914194499</v>
      </c>
      <c r="T690">
        <f t="shared" si="10"/>
        <v>1.3674891679014378</v>
      </c>
      <c r="U690">
        <v>95.092608948795203</v>
      </c>
      <c r="X690">
        <v>-8.4286036448320303</v>
      </c>
      <c r="Y690">
        <v>-30.9107927680015</v>
      </c>
      <c r="Z690">
        <v>-8.4286036448320303</v>
      </c>
      <c r="AB690">
        <v>102.790709656827</v>
      </c>
      <c r="AC690">
        <v>94.325445734380693</v>
      </c>
      <c r="AD690">
        <v>103.116220723518</v>
      </c>
      <c r="AE690">
        <v>0</v>
      </c>
      <c r="AF690" s="2">
        <v>1</v>
      </c>
      <c r="AG690" s="2">
        <v>0</v>
      </c>
      <c r="AH690" t="s">
        <v>1093</v>
      </c>
      <c r="AI690">
        <v>1009423</v>
      </c>
      <c r="AJ690">
        <v>119618</v>
      </c>
    </row>
    <row r="691" spans="1:36" x14ac:dyDescent="0.45">
      <c r="A691" t="s">
        <v>1094</v>
      </c>
      <c r="B691" t="s">
        <v>27</v>
      </c>
      <c r="C691">
        <v>1183</v>
      </c>
      <c r="D691">
        <v>4820</v>
      </c>
      <c r="E691">
        <v>5315</v>
      </c>
      <c r="F691">
        <v>1646</v>
      </c>
      <c r="G691">
        <v>46</v>
      </c>
      <c r="H691">
        <v>659</v>
      </c>
      <c r="I691">
        <v>258</v>
      </c>
      <c r="J691">
        <v>0.341493775</v>
      </c>
      <c r="K691">
        <v>8.7676386999999995E-2</v>
      </c>
      <c r="L691">
        <v>7.8997160999999996E-2</v>
      </c>
      <c r="M691">
        <v>0.40282220099999999</v>
      </c>
      <c r="N691">
        <v>0.46659750999999999</v>
      </c>
      <c r="O691">
        <v>0.86941971100000004</v>
      </c>
      <c r="P691">
        <v>0.40689558487171701</v>
      </c>
      <c r="Q691">
        <v>381.52911969477901</v>
      </c>
      <c r="R691">
        <v>-17</v>
      </c>
      <c r="S691">
        <v>45.5483072184009</v>
      </c>
      <c r="T691">
        <f t="shared" si="10"/>
        <v>6.2373844204403603</v>
      </c>
      <c r="U691">
        <v>146.72486253156799</v>
      </c>
      <c r="X691">
        <v>1.1172908972948701</v>
      </c>
      <c r="Y691">
        <v>-66.687415756285105</v>
      </c>
      <c r="Z691">
        <v>1.1172908972948701</v>
      </c>
      <c r="AB691">
        <v>131.587240976423</v>
      </c>
      <c r="AC691">
        <v>126.53757880788601</v>
      </c>
      <c r="AD691">
        <v>133.86041517103999</v>
      </c>
      <c r="AE691">
        <v>0</v>
      </c>
      <c r="AF691" s="2">
        <v>1</v>
      </c>
      <c r="AG691" s="2">
        <v>0</v>
      </c>
      <c r="AH691" t="s">
        <v>1094</v>
      </c>
      <c r="AI691">
        <v>1001554</v>
      </c>
      <c r="AJ691">
        <v>111610</v>
      </c>
    </row>
    <row r="692" spans="1:36" x14ac:dyDescent="0.45">
      <c r="A692" t="s">
        <v>1095</v>
      </c>
      <c r="B692" t="s">
        <v>27</v>
      </c>
      <c r="C692">
        <v>1289</v>
      </c>
      <c r="D692">
        <v>4900</v>
      </c>
      <c r="E692">
        <v>5309</v>
      </c>
      <c r="F692">
        <v>1521</v>
      </c>
      <c r="G692">
        <v>106</v>
      </c>
      <c r="H692">
        <v>819</v>
      </c>
      <c r="I692">
        <v>113</v>
      </c>
      <c r="J692">
        <v>0.31040816300000001</v>
      </c>
      <c r="K692">
        <v>5.0668675000000003E-2</v>
      </c>
      <c r="L692">
        <v>3.7483518E-2</v>
      </c>
      <c r="M692">
        <v>0.34843810200000003</v>
      </c>
      <c r="N692">
        <v>0.46428571400000002</v>
      </c>
      <c r="O692">
        <v>0.81272381599999999</v>
      </c>
      <c r="P692">
        <v>0.37372897831436402</v>
      </c>
      <c r="Q692">
        <v>109.99242986529499</v>
      </c>
      <c r="R692">
        <v>-8</v>
      </c>
      <c r="S692">
        <v>22.8929738747828</v>
      </c>
      <c r="T692">
        <f t="shared" si="10"/>
        <v>2.8771619609889942</v>
      </c>
      <c r="U692">
        <v>115.843054553627</v>
      </c>
      <c r="X692">
        <v>-3.4037223579361999</v>
      </c>
      <c r="Y692">
        <v>-60.771822005510302</v>
      </c>
      <c r="Z692">
        <v>-3.4037223579361999</v>
      </c>
      <c r="AB692">
        <v>108.331079625757</v>
      </c>
      <c r="AC692">
        <v>101.67793894729699</v>
      </c>
      <c r="AD692">
        <v>118.14182648307199</v>
      </c>
      <c r="AE692">
        <v>0</v>
      </c>
      <c r="AF692" s="2">
        <v>1</v>
      </c>
      <c r="AG692" s="2">
        <v>0</v>
      </c>
      <c r="AH692" t="s">
        <v>1095</v>
      </c>
      <c r="AI692">
        <v>1008818</v>
      </c>
      <c r="AJ692">
        <v>119005</v>
      </c>
    </row>
    <row r="693" spans="1:36" x14ac:dyDescent="0.45">
      <c r="A693" t="s">
        <v>1096</v>
      </c>
      <c r="B693" t="s">
        <v>27</v>
      </c>
      <c r="C693">
        <v>1184</v>
      </c>
      <c r="D693">
        <v>4718</v>
      </c>
      <c r="E693">
        <v>5302</v>
      </c>
      <c r="F693">
        <v>1429</v>
      </c>
      <c r="G693">
        <v>53</v>
      </c>
      <c r="H693">
        <v>836</v>
      </c>
      <c r="I693">
        <v>129</v>
      </c>
      <c r="J693">
        <v>0.30288257699999999</v>
      </c>
      <c r="K693">
        <v>9.1286306999999997E-2</v>
      </c>
      <c r="L693">
        <v>5.2357964999999999E-2</v>
      </c>
      <c r="M693">
        <v>0.37966804900000001</v>
      </c>
      <c r="N693">
        <v>0.439805002</v>
      </c>
      <c r="O693">
        <v>0.81947305100000001</v>
      </c>
      <c r="P693">
        <v>0.38778012099467501</v>
      </c>
      <c r="Q693">
        <v>251.149557100583</v>
      </c>
      <c r="R693">
        <v>-50</v>
      </c>
      <c r="S693">
        <v>30.775524735042602</v>
      </c>
      <c r="T693">
        <f t="shared" si="10"/>
        <v>4.2108403775987338</v>
      </c>
      <c r="U693">
        <v>130.528823724468</v>
      </c>
      <c r="X693">
        <v>-30.019838824868199</v>
      </c>
      <c r="Y693">
        <v>-75.671448122709904</v>
      </c>
      <c r="Z693">
        <v>-30.019838824868199</v>
      </c>
      <c r="AB693">
        <v>116.119354810559</v>
      </c>
      <c r="AC693">
        <v>115.836327837577</v>
      </c>
      <c r="AD693">
        <v>125.210529454333</v>
      </c>
      <c r="AE693">
        <v>0</v>
      </c>
      <c r="AF693" s="2">
        <v>1</v>
      </c>
      <c r="AG693" s="2">
        <v>0</v>
      </c>
      <c r="AH693" t="s">
        <v>1096</v>
      </c>
      <c r="AI693">
        <v>1007348</v>
      </c>
      <c r="AJ693">
        <v>117505</v>
      </c>
    </row>
    <row r="694" spans="1:36" x14ac:dyDescent="0.45">
      <c r="A694" t="s">
        <v>1097</v>
      </c>
      <c r="B694" t="s">
        <v>27</v>
      </c>
      <c r="C694">
        <v>1373</v>
      </c>
      <c r="D694">
        <v>4589</v>
      </c>
      <c r="E694">
        <v>5297</v>
      </c>
      <c r="F694">
        <v>1260</v>
      </c>
      <c r="G694">
        <v>151</v>
      </c>
      <c r="H694">
        <v>737</v>
      </c>
      <c r="I694">
        <v>21</v>
      </c>
      <c r="J694">
        <v>0.27456962299999998</v>
      </c>
      <c r="K694">
        <v>0.11478195200000001</v>
      </c>
      <c r="L694">
        <v>8.7407966000000004E-2</v>
      </c>
      <c r="M694">
        <v>0.36081492700000001</v>
      </c>
      <c r="N694">
        <v>0.42863368899999998</v>
      </c>
      <c r="O694">
        <v>0.78944861600000005</v>
      </c>
      <c r="P694">
        <v>0.35858159393801198</v>
      </c>
      <c r="Q694">
        <v>91.583726468254298</v>
      </c>
      <c r="R694">
        <v>-16</v>
      </c>
      <c r="S694">
        <v>27.179807670585099</v>
      </c>
      <c r="T694">
        <f t="shared" si="10"/>
        <v>3.2069401621520655</v>
      </c>
      <c r="U694">
        <v>114.023949238581</v>
      </c>
      <c r="X694">
        <v>-0.21622101496905</v>
      </c>
      <c r="Y694">
        <v>2.9455063641071302</v>
      </c>
      <c r="Z694">
        <v>-0.21622101496905</v>
      </c>
      <c r="AB694">
        <v>102.945020042666</v>
      </c>
      <c r="AC694">
        <v>104.560867708686</v>
      </c>
      <c r="AD694">
        <v>107.931319603232</v>
      </c>
      <c r="AE694">
        <v>0</v>
      </c>
      <c r="AF694" s="2">
        <v>1</v>
      </c>
      <c r="AG694" s="2">
        <v>0</v>
      </c>
      <c r="AH694" t="s">
        <v>1097</v>
      </c>
      <c r="AI694">
        <v>1001189</v>
      </c>
      <c r="AJ694">
        <v>111220</v>
      </c>
    </row>
    <row r="695" spans="1:36" x14ac:dyDescent="0.45">
      <c r="A695" t="s">
        <v>1099</v>
      </c>
      <c r="B695" t="s">
        <v>27</v>
      </c>
      <c r="C695">
        <v>1379</v>
      </c>
      <c r="D695">
        <v>4840</v>
      </c>
      <c r="E695">
        <v>5296</v>
      </c>
      <c r="F695">
        <v>1417</v>
      </c>
      <c r="G695">
        <v>36</v>
      </c>
      <c r="H695">
        <v>405</v>
      </c>
      <c r="I695">
        <v>321</v>
      </c>
      <c r="J695">
        <v>0.29276859500000002</v>
      </c>
      <c r="K695">
        <v>6.9675226000000007E-2</v>
      </c>
      <c r="L695">
        <v>0.102530211</v>
      </c>
      <c r="M695">
        <v>0.34246054300000001</v>
      </c>
      <c r="N695">
        <v>0.383057851</v>
      </c>
      <c r="O695">
        <v>0.72551839399999996</v>
      </c>
      <c r="P695">
        <v>0.32456364985228098</v>
      </c>
      <c r="Q695">
        <v>-17.938881203366499</v>
      </c>
      <c r="R695">
        <v>-57</v>
      </c>
      <c r="S695">
        <v>4.2797183161744599</v>
      </c>
      <c r="T695">
        <f t="shared" si="10"/>
        <v>0.50276603859337377</v>
      </c>
      <c r="U695">
        <v>97.515554567859496</v>
      </c>
      <c r="V695">
        <v>-1.39915280789136</v>
      </c>
      <c r="W695">
        <v>0.48610096377022499</v>
      </c>
      <c r="X695">
        <v>3.4963867667247501</v>
      </c>
      <c r="Y695">
        <v>-120.774583429098</v>
      </c>
      <c r="Z695">
        <v>3.4963867667247501</v>
      </c>
      <c r="AB695">
        <v>110.36600501393799</v>
      </c>
      <c r="AC695">
        <v>102.260070108066</v>
      </c>
      <c r="AD695">
        <v>93.581187750409399</v>
      </c>
      <c r="AE695">
        <v>0</v>
      </c>
      <c r="AF695" s="2">
        <v>1</v>
      </c>
      <c r="AG695" s="2">
        <v>0</v>
      </c>
      <c r="AH695" t="s">
        <v>1099</v>
      </c>
      <c r="AI695">
        <v>1010427</v>
      </c>
      <c r="AJ695">
        <v>120658</v>
      </c>
    </row>
    <row r="696" spans="1:36" x14ac:dyDescent="0.45">
      <c r="A696" t="s">
        <v>1100</v>
      </c>
      <c r="B696" t="s">
        <v>27</v>
      </c>
      <c r="C696">
        <v>1263</v>
      </c>
      <c r="D696">
        <v>4919</v>
      </c>
      <c r="E696">
        <v>5295</v>
      </c>
      <c r="F696">
        <v>1377</v>
      </c>
      <c r="G696">
        <v>39</v>
      </c>
      <c r="H696">
        <v>690</v>
      </c>
      <c r="I696">
        <v>192</v>
      </c>
      <c r="J696">
        <v>0.27993494600000002</v>
      </c>
      <c r="K696">
        <v>4.1359773000000002E-2</v>
      </c>
      <c r="L696">
        <v>9.7791797999999999E-2</v>
      </c>
      <c r="M696">
        <v>0.31792797900000003</v>
      </c>
      <c r="N696">
        <v>0.37873551500000002</v>
      </c>
      <c r="O696">
        <v>0.69666349400000005</v>
      </c>
      <c r="P696">
        <v>0.32844215258453702</v>
      </c>
      <c r="Q696">
        <v>-49.791114784354598</v>
      </c>
      <c r="R696">
        <v>7</v>
      </c>
      <c r="S696">
        <v>12.0987270012699</v>
      </c>
      <c r="T696">
        <f t="shared" si="10"/>
        <v>1.5518557198778495</v>
      </c>
      <c r="U696">
        <v>91.900812614049798</v>
      </c>
      <c r="X696">
        <v>2.5522779412567602</v>
      </c>
      <c r="Y696">
        <v>-8.9324408248066902</v>
      </c>
      <c r="Z696">
        <v>2.5522779412567602</v>
      </c>
      <c r="AB696">
        <v>98.476670355882902</v>
      </c>
      <c r="AC696">
        <v>92.468873370628501</v>
      </c>
      <c r="AD696">
        <v>99.594199091549797</v>
      </c>
      <c r="AE696">
        <v>0</v>
      </c>
      <c r="AF696" s="2">
        <v>1</v>
      </c>
      <c r="AG696" s="2">
        <v>0</v>
      </c>
      <c r="AH696" t="s">
        <v>1100</v>
      </c>
      <c r="AI696">
        <v>1007233</v>
      </c>
      <c r="AJ696">
        <v>117387</v>
      </c>
    </row>
    <row r="697" spans="1:36" x14ac:dyDescent="0.45">
      <c r="A697" t="s">
        <v>1101</v>
      </c>
      <c r="B697" t="s">
        <v>27</v>
      </c>
      <c r="C697">
        <v>1468</v>
      </c>
      <c r="D697">
        <v>4514</v>
      </c>
      <c r="E697">
        <v>5292</v>
      </c>
      <c r="F697">
        <v>1242</v>
      </c>
      <c r="G697">
        <v>4</v>
      </c>
      <c r="H697">
        <v>534</v>
      </c>
      <c r="I697">
        <v>61</v>
      </c>
      <c r="J697">
        <v>0.275143996</v>
      </c>
      <c r="K697">
        <v>0.114512471</v>
      </c>
      <c r="L697">
        <v>4.4973543999999997E-2</v>
      </c>
      <c r="M697">
        <v>0.36453680300000002</v>
      </c>
      <c r="N697">
        <v>0.33207797900000002</v>
      </c>
      <c r="O697">
        <v>0.69661478200000004</v>
      </c>
      <c r="P697">
        <v>0.33711033525872502</v>
      </c>
      <c r="Q697">
        <v>-76.410576458793898</v>
      </c>
      <c r="R697">
        <v>20</v>
      </c>
      <c r="S697">
        <v>16.228629693246798</v>
      </c>
      <c r="T697">
        <f t="shared" si="10"/>
        <v>1.7908978271839109</v>
      </c>
      <c r="U697">
        <v>89.375609431956406</v>
      </c>
      <c r="X697">
        <v>-16.8813429042929</v>
      </c>
      <c r="Y697">
        <v>63.388888128101797</v>
      </c>
      <c r="Z697">
        <v>-16.8813429042929</v>
      </c>
      <c r="AB697">
        <v>94.161456098533193</v>
      </c>
      <c r="AC697">
        <v>101.253483688519</v>
      </c>
      <c r="AD697">
        <v>81.127729336993596</v>
      </c>
      <c r="AE697">
        <v>0</v>
      </c>
      <c r="AF697" s="2">
        <v>1</v>
      </c>
      <c r="AG697" s="2">
        <v>0</v>
      </c>
      <c r="AH697" t="s">
        <v>1101</v>
      </c>
      <c r="AI697">
        <v>1011290</v>
      </c>
      <c r="AJ697">
        <v>121540</v>
      </c>
    </row>
    <row r="698" spans="1:36" x14ac:dyDescent="0.45">
      <c r="A698" t="s">
        <v>1102</v>
      </c>
      <c r="B698" t="s">
        <v>71</v>
      </c>
      <c r="C698">
        <v>1254</v>
      </c>
      <c r="D698">
        <v>4809</v>
      </c>
      <c r="E698">
        <v>5292</v>
      </c>
      <c r="F698">
        <v>1308</v>
      </c>
      <c r="G698">
        <v>21</v>
      </c>
      <c r="H698">
        <v>421</v>
      </c>
      <c r="I698">
        <v>172</v>
      </c>
      <c r="J698">
        <v>0.271990018</v>
      </c>
      <c r="K698">
        <v>3.4580498000000001E-2</v>
      </c>
      <c r="L698">
        <v>6.3937539000000002E-2</v>
      </c>
      <c r="M698">
        <v>0.30673267300000001</v>
      </c>
      <c r="N698">
        <v>0.35495945099999998</v>
      </c>
      <c r="O698">
        <v>0.66169212399999999</v>
      </c>
      <c r="P698">
        <v>0.31738621489836399</v>
      </c>
      <c r="Q698">
        <v>-53.244585658651602</v>
      </c>
      <c r="R698">
        <v>4</v>
      </c>
      <c r="S698">
        <v>20.261488805074698</v>
      </c>
      <c r="T698">
        <f t="shared" si="10"/>
        <v>2.6175129078326167</v>
      </c>
      <c r="U698">
        <v>91.073600666434501</v>
      </c>
      <c r="X698">
        <v>-7.8942864085547599</v>
      </c>
      <c r="Y698">
        <v>67.883811473846393</v>
      </c>
      <c r="Z698">
        <v>-7.8942864085547599</v>
      </c>
      <c r="AB698">
        <v>102.12451140022</v>
      </c>
      <c r="AC698">
        <v>91.043239159021994</v>
      </c>
      <c r="AD698">
        <v>101.051491436737</v>
      </c>
      <c r="AE698">
        <v>0</v>
      </c>
      <c r="AF698" s="2">
        <v>1</v>
      </c>
      <c r="AG698" s="2">
        <v>0</v>
      </c>
      <c r="AH698" t="s">
        <v>1102</v>
      </c>
      <c r="AI698">
        <v>1013694</v>
      </c>
      <c r="AJ698">
        <v>124003</v>
      </c>
    </row>
    <row r="699" spans="1:36" x14ac:dyDescent="0.45">
      <c r="A699" t="s">
        <v>1103</v>
      </c>
      <c r="B699" t="s">
        <v>27</v>
      </c>
      <c r="C699">
        <v>1571</v>
      </c>
      <c r="D699">
        <v>4839</v>
      </c>
      <c r="E699">
        <v>5291</v>
      </c>
      <c r="F699">
        <v>1308</v>
      </c>
      <c r="G699">
        <v>118</v>
      </c>
      <c r="H699">
        <v>611</v>
      </c>
      <c r="I699">
        <v>151</v>
      </c>
      <c r="J699">
        <v>0.27030378100000002</v>
      </c>
      <c r="K699">
        <v>6.7473066999999998E-2</v>
      </c>
      <c r="L699">
        <v>0.12625212599999999</v>
      </c>
      <c r="M699">
        <v>0.32338970099999997</v>
      </c>
      <c r="N699">
        <v>0.411241992</v>
      </c>
      <c r="O699">
        <v>0.73463169299999997</v>
      </c>
      <c r="P699">
        <v>0.32357980328110503</v>
      </c>
      <c r="Q699">
        <v>28.975179979103402</v>
      </c>
      <c r="R699">
        <v>-2</v>
      </c>
      <c r="S699">
        <v>15.6907843249517</v>
      </c>
      <c r="T699">
        <f t="shared" si="10"/>
        <v>1.6180184981808883</v>
      </c>
      <c r="U699">
        <v>104.800450493046</v>
      </c>
      <c r="V699">
        <v>6.9211132377386004</v>
      </c>
      <c r="W699">
        <v>0.89183262122974405</v>
      </c>
      <c r="X699">
        <v>-0.53530532623699401</v>
      </c>
      <c r="Y699">
        <v>-49.827474951744001</v>
      </c>
      <c r="Z699">
        <v>-0.53530532623699401</v>
      </c>
      <c r="AB699">
        <v>102.97994361096499</v>
      </c>
      <c r="AC699">
        <v>97.933365971892101</v>
      </c>
      <c r="AD699">
        <v>104.13290912483301</v>
      </c>
      <c r="AE699">
        <v>0</v>
      </c>
      <c r="AF699" s="2">
        <v>1</v>
      </c>
      <c r="AG699" s="2">
        <v>0</v>
      </c>
      <c r="AH699" t="s">
        <v>1103</v>
      </c>
      <c r="AI699">
        <v>1000645</v>
      </c>
      <c r="AJ699">
        <v>110659</v>
      </c>
    </row>
    <row r="700" spans="1:36" x14ac:dyDescent="0.45">
      <c r="A700" t="s">
        <v>1104</v>
      </c>
      <c r="B700" t="s">
        <v>27</v>
      </c>
      <c r="C700">
        <v>1495</v>
      </c>
      <c r="D700">
        <v>4829</v>
      </c>
      <c r="E700">
        <v>5291</v>
      </c>
      <c r="F700">
        <v>1311</v>
      </c>
      <c r="G700">
        <v>84</v>
      </c>
      <c r="H700">
        <v>595</v>
      </c>
      <c r="I700">
        <v>14</v>
      </c>
      <c r="J700">
        <v>0.27148477900000001</v>
      </c>
      <c r="K700">
        <v>6.4827064000000004E-2</v>
      </c>
      <c r="L700">
        <v>0.109431109</v>
      </c>
      <c r="M700">
        <v>0.32074397399999999</v>
      </c>
      <c r="N700">
        <v>0.389935804</v>
      </c>
      <c r="O700">
        <v>0.71067977800000004</v>
      </c>
      <c r="P700">
        <v>0.31553454362383399</v>
      </c>
      <c r="Q700">
        <v>-11.414358764507</v>
      </c>
      <c r="R700">
        <v>-7</v>
      </c>
      <c r="S700">
        <v>13.7889765118026</v>
      </c>
      <c r="T700">
        <f t="shared" si="10"/>
        <v>1.4941900969311179</v>
      </c>
      <c r="U700">
        <v>98.201082612858499</v>
      </c>
      <c r="V700">
        <v>2.3863487839698698</v>
      </c>
      <c r="W700">
        <v>3.4754465340237299</v>
      </c>
      <c r="X700">
        <v>-7.4623656290641502</v>
      </c>
      <c r="Y700">
        <v>-21.049418434500598</v>
      </c>
      <c r="Z700">
        <v>-7.4623656290641502</v>
      </c>
      <c r="AB700">
        <v>102.682740054718</v>
      </c>
      <c r="AC700">
        <v>97.059018790015003</v>
      </c>
      <c r="AD700">
        <v>99.217659028716895</v>
      </c>
      <c r="AE700">
        <v>0</v>
      </c>
      <c r="AF700" s="2">
        <v>1</v>
      </c>
      <c r="AG700" s="2">
        <v>0</v>
      </c>
      <c r="AH700" t="s">
        <v>1104</v>
      </c>
      <c r="AI700">
        <v>1007043</v>
      </c>
      <c r="AJ700">
        <v>117191</v>
      </c>
    </row>
    <row r="701" spans="1:36" x14ac:dyDescent="0.45">
      <c r="A701" t="s">
        <v>1105</v>
      </c>
      <c r="B701" t="s">
        <v>27</v>
      </c>
      <c r="C701">
        <v>1519</v>
      </c>
      <c r="D701">
        <v>4858</v>
      </c>
      <c r="E701">
        <v>5290</v>
      </c>
      <c r="F701">
        <v>1335</v>
      </c>
      <c r="G701">
        <v>90</v>
      </c>
      <c r="H701">
        <v>532</v>
      </c>
      <c r="I701">
        <v>97</v>
      </c>
      <c r="J701">
        <v>0.27480444599999998</v>
      </c>
      <c r="K701">
        <v>6.0113421E-2</v>
      </c>
      <c r="L701">
        <v>0.17391304299999999</v>
      </c>
      <c r="M701">
        <v>0.32216936200000001</v>
      </c>
      <c r="N701">
        <v>0.40304652099999999</v>
      </c>
      <c r="O701">
        <v>0.72521588299999995</v>
      </c>
      <c r="P701">
        <v>0.31335154960029998</v>
      </c>
      <c r="Q701">
        <v>-78.523428560165101</v>
      </c>
      <c r="R701">
        <v>54.919842552393597</v>
      </c>
      <c r="S701">
        <v>9.6986444323319496</v>
      </c>
      <c r="T701">
        <f t="shared" si="10"/>
        <v>1.0343518091097932</v>
      </c>
      <c r="U701">
        <v>87.890949695157204</v>
      </c>
      <c r="V701">
        <v>-7.35054107010364</v>
      </c>
      <c r="W701">
        <v>-0.85231960923594896</v>
      </c>
      <c r="X701">
        <v>-5.5138772448990396</v>
      </c>
      <c r="Y701">
        <v>9.7466881982982105</v>
      </c>
      <c r="Z701">
        <v>-6.4258831583429101</v>
      </c>
      <c r="AA701">
        <v>-3.8000002354383402</v>
      </c>
      <c r="AB701">
        <v>106.02701126818</v>
      </c>
      <c r="AC701">
        <v>98.397068261748402</v>
      </c>
      <c r="AD701">
        <v>97.286757053459795</v>
      </c>
      <c r="AE701">
        <v>0</v>
      </c>
      <c r="AF701" s="2">
        <v>1</v>
      </c>
      <c r="AG701" s="2">
        <v>0</v>
      </c>
      <c r="AH701" t="s">
        <v>1105</v>
      </c>
      <c r="AI701">
        <v>8553</v>
      </c>
      <c r="AJ701">
        <v>467827</v>
      </c>
    </row>
    <row r="702" spans="1:36" x14ac:dyDescent="0.45">
      <c r="A702" t="s">
        <v>1106</v>
      </c>
      <c r="B702" t="s">
        <v>27</v>
      </c>
      <c r="C702">
        <v>1278</v>
      </c>
      <c r="D702">
        <v>4559</v>
      </c>
      <c r="E702">
        <v>5282</v>
      </c>
      <c r="F702">
        <v>1298</v>
      </c>
      <c r="G702">
        <v>81</v>
      </c>
      <c r="H702">
        <v>404</v>
      </c>
      <c r="I702">
        <v>285</v>
      </c>
      <c r="J702">
        <v>0.284711559</v>
      </c>
      <c r="K702">
        <v>0.121166224</v>
      </c>
      <c r="L702">
        <v>9.5229078999999994E-2</v>
      </c>
      <c r="M702">
        <v>0.37454822100000001</v>
      </c>
      <c r="N702">
        <v>0.41851283099999997</v>
      </c>
      <c r="O702">
        <v>0.79306105199999999</v>
      </c>
      <c r="P702">
        <v>0.35506132072786001</v>
      </c>
      <c r="Q702">
        <v>137.25883886666799</v>
      </c>
      <c r="R702">
        <v>46</v>
      </c>
      <c r="S702">
        <v>40.324912433859303</v>
      </c>
      <c r="T702">
        <f t="shared" si="10"/>
        <v>5.1116086183765317</v>
      </c>
      <c r="U702">
        <v>121.82165005435201</v>
      </c>
      <c r="V702">
        <v>19.255304887890802</v>
      </c>
      <c r="W702">
        <v>0.95936386655061401</v>
      </c>
      <c r="X702">
        <v>26.546094318618898</v>
      </c>
      <c r="Y702">
        <v>54.9946246421895</v>
      </c>
      <c r="Z702">
        <v>26.546094318618898</v>
      </c>
      <c r="AB702">
        <v>107.944267682792</v>
      </c>
      <c r="AC702">
        <v>113.079948145646</v>
      </c>
      <c r="AD702">
        <v>104.827007213974</v>
      </c>
      <c r="AE702">
        <v>0</v>
      </c>
      <c r="AF702" s="2">
        <v>1</v>
      </c>
      <c r="AG702" s="2">
        <v>0</v>
      </c>
      <c r="AH702" t="s">
        <v>1106</v>
      </c>
      <c r="AI702">
        <v>1003619</v>
      </c>
      <c r="AJ702">
        <v>113686</v>
      </c>
    </row>
    <row r="703" spans="1:36" x14ac:dyDescent="0.45">
      <c r="A703" t="s">
        <v>1107</v>
      </c>
      <c r="B703" t="s">
        <v>27</v>
      </c>
      <c r="C703">
        <v>1305</v>
      </c>
      <c r="D703">
        <v>4673</v>
      </c>
      <c r="E703">
        <v>5277</v>
      </c>
      <c r="F703">
        <v>1331</v>
      </c>
      <c r="G703">
        <v>124</v>
      </c>
      <c r="H703">
        <v>660</v>
      </c>
      <c r="I703">
        <v>74</v>
      </c>
      <c r="J703">
        <v>0.28482773300000003</v>
      </c>
      <c r="K703">
        <v>9.6645821000000007E-2</v>
      </c>
      <c r="L703">
        <v>0.15235929500000001</v>
      </c>
      <c r="M703">
        <v>0.35492474699999998</v>
      </c>
      <c r="N703">
        <v>0.44318424899999997</v>
      </c>
      <c r="O703">
        <v>0.79810899599999996</v>
      </c>
      <c r="P703">
        <v>0.34637441854788098</v>
      </c>
      <c r="Q703">
        <v>72.452186877124106</v>
      </c>
      <c r="R703">
        <v>-17.587168991565701</v>
      </c>
      <c r="S703">
        <v>25.493082865541101</v>
      </c>
      <c r="T703">
        <f t="shared" si="10"/>
        <v>3.1646585626188952</v>
      </c>
      <c r="U703">
        <v>110.834127098663</v>
      </c>
      <c r="V703">
        <v>8.9130162401124799</v>
      </c>
      <c r="W703">
        <v>2.1528957924269299</v>
      </c>
      <c r="X703">
        <v>-3.2889667649433201</v>
      </c>
      <c r="Y703">
        <v>9.24535280466079</v>
      </c>
      <c r="Z703">
        <v>-7.3889666695758898</v>
      </c>
      <c r="AA703">
        <v>6.2000000104308102</v>
      </c>
      <c r="AB703">
        <v>105.84649563326499</v>
      </c>
      <c r="AC703">
        <v>105.567568712518</v>
      </c>
      <c r="AD703">
        <v>103.50910947755401</v>
      </c>
      <c r="AE703">
        <v>0</v>
      </c>
      <c r="AF703" s="2">
        <v>1</v>
      </c>
      <c r="AG703" s="2">
        <v>0</v>
      </c>
      <c r="AH703" t="s">
        <v>1107</v>
      </c>
      <c r="AI703">
        <v>1079</v>
      </c>
      <c r="AJ703">
        <v>136722</v>
      </c>
    </row>
    <row r="704" spans="1:36" x14ac:dyDescent="0.45">
      <c r="A704" t="s">
        <v>1108</v>
      </c>
      <c r="B704" t="s">
        <v>27</v>
      </c>
      <c r="C704">
        <v>1228</v>
      </c>
      <c r="D704">
        <v>4536</v>
      </c>
      <c r="E704">
        <v>5277</v>
      </c>
      <c r="F704">
        <v>1171</v>
      </c>
      <c r="G704">
        <v>28</v>
      </c>
      <c r="H704">
        <v>345</v>
      </c>
      <c r="I704">
        <v>428</v>
      </c>
      <c r="J704">
        <v>0.25815696599999999</v>
      </c>
      <c r="K704">
        <v>0.117301497</v>
      </c>
      <c r="L704">
        <v>9.7261159999999999E-2</v>
      </c>
      <c r="M704">
        <v>0.35325773500000002</v>
      </c>
      <c r="N704">
        <v>0.35119047599999997</v>
      </c>
      <c r="O704">
        <v>0.70444821099999999</v>
      </c>
      <c r="P704">
        <v>0.34662930632746403</v>
      </c>
      <c r="Q704">
        <v>57.812233409022802</v>
      </c>
      <c r="R704">
        <v>5</v>
      </c>
      <c r="S704">
        <v>24.071839588510201</v>
      </c>
      <c r="T704">
        <f t="shared" si="10"/>
        <v>3.1756009880607921</v>
      </c>
      <c r="U704">
        <v>109.34599882816001</v>
      </c>
      <c r="X704">
        <v>42.575002392753902</v>
      </c>
      <c r="Y704">
        <v>-50.655283093452397</v>
      </c>
      <c r="Z704">
        <v>42.575002392753902</v>
      </c>
      <c r="AB704">
        <v>98.337101924777798</v>
      </c>
      <c r="AC704">
        <v>106.804242361858</v>
      </c>
      <c r="AD704">
        <v>99.872731131262</v>
      </c>
      <c r="AE704">
        <v>0</v>
      </c>
      <c r="AF704" s="2">
        <v>1</v>
      </c>
      <c r="AG704" s="2">
        <v>0</v>
      </c>
      <c r="AH704" t="s">
        <v>1108</v>
      </c>
      <c r="AI704">
        <v>1000921</v>
      </c>
      <c r="AJ704">
        <v>110949</v>
      </c>
    </row>
    <row r="705" spans="1:36" x14ac:dyDescent="0.45">
      <c r="A705" t="s">
        <v>1109</v>
      </c>
      <c r="B705" t="s">
        <v>27</v>
      </c>
      <c r="C705">
        <v>1265</v>
      </c>
      <c r="D705">
        <v>4912</v>
      </c>
      <c r="E705">
        <v>5274</v>
      </c>
      <c r="F705">
        <v>1275</v>
      </c>
      <c r="G705">
        <v>43</v>
      </c>
      <c r="H705">
        <v>643</v>
      </c>
      <c r="I705">
        <v>61</v>
      </c>
      <c r="J705">
        <v>0.259568403</v>
      </c>
      <c r="K705">
        <v>6.7880166000000006E-2</v>
      </c>
      <c r="L705">
        <v>0.12438376900000001</v>
      </c>
      <c r="M705">
        <v>0.31039059499999999</v>
      </c>
      <c r="N705">
        <v>0.36706026000000003</v>
      </c>
      <c r="O705">
        <v>0.67745085500000002</v>
      </c>
      <c r="P705">
        <v>0.31364235782605199</v>
      </c>
      <c r="Q705">
        <v>79.861894770269103</v>
      </c>
      <c r="R705">
        <v>13</v>
      </c>
      <c r="S705">
        <v>25.958166408773899</v>
      </c>
      <c r="T705">
        <f t="shared" si="10"/>
        <v>3.3242869234951553</v>
      </c>
      <c r="U705">
        <v>109.836417130687</v>
      </c>
      <c r="X705">
        <v>-8.2608794793486595</v>
      </c>
      <c r="Y705">
        <v>22.084237271765101</v>
      </c>
      <c r="Z705">
        <v>-8.2608794793486595</v>
      </c>
      <c r="AB705">
        <v>100.16309270133701</v>
      </c>
      <c r="AC705">
        <v>105.420062169136</v>
      </c>
      <c r="AD705">
        <v>105.64515089138099</v>
      </c>
      <c r="AE705">
        <v>0</v>
      </c>
      <c r="AF705" s="2">
        <v>1</v>
      </c>
      <c r="AG705" s="2">
        <v>0</v>
      </c>
      <c r="AH705" t="s">
        <v>1109</v>
      </c>
      <c r="AI705">
        <v>1009214</v>
      </c>
      <c r="AJ705">
        <v>119393</v>
      </c>
    </row>
    <row r="706" spans="1:36" x14ac:dyDescent="0.45">
      <c r="A706" t="s">
        <v>1110</v>
      </c>
      <c r="B706" t="s">
        <v>27</v>
      </c>
      <c r="C706">
        <v>1292</v>
      </c>
      <c r="D706">
        <v>4561</v>
      </c>
      <c r="E706">
        <v>5272</v>
      </c>
      <c r="F706">
        <v>1235</v>
      </c>
      <c r="G706">
        <v>10</v>
      </c>
      <c r="H706">
        <v>535</v>
      </c>
      <c r="I706">
        <v>213</v>
      </c>
      <c r="J706">
        <v>0.27077395300000001</v>
      </c>
      <c r="K706">
        <v>8.0993930000000006E-2</v>
      </c>
      <c r="L706">
        <v>5.7142856999999998E-2</v>
      </c>
      <c r="M706">
        <v>0.354550747</v>
      </c>
      <c r="N706">
        <v>0.33896075399999998</v>
      </c>
      <c r="O706">
        <v>0.69351150100000003</v>
      </c>
      <c r="P706">
        <v>0.341752414376717</v>
      </c>
      <c r="Q706">
        <v>48.716476542923303</v>
      </c>
      <c r="R706">
        <v>-7</v>
      </c>
      <c r="S706">
        <v>30.2488942841238</v>
      </c>
      <c r="T706">
        <f t="shared" si="10"/>
        <v>3.7928180139536036</v>
      </c>
      <c r="U706">
        <v>107.510298786704</v>
      </c>
      <c r="X706">
        <v>2.1974745634943198</v>
      </c>
      <c r="Y706">
        <v>58.6922398805618</v>
      </c>
      <c r="Z706">
        <v>2.1974745634943198</v>
      </c>
      <c r="AB706">
        <v>102.921014099986</v>
      </c>
      <c r="AC706">
        <v>110.134551673564</v>
      </c>
      <c r="AD706">
        <v>98.340887493042501</v>
      </c>
      <c r="AE706">
        <v>0</v>
      </c>
      <c r="AF706" s="2">
        <v>1</v>
      </c>
      <c r="AG706" s="2">
        <v>0</v>
      </c>
      <c r="AH706" t="s">
        <v>1110</v>
      </c>
      <c r="AI706">
        <v>1003722</v>
      </c>
      <c r="AJ706">
        <v>113790</v>
      </c>
    </row>
    <row r="707" spans="1:36" x14ac:dyDescent="0.45">
      <c r="A707" t="s">
        <v>1111</v>
      </c>
      <c r="B707" t="s">
        <v>27</v>
      </c>
      <c r="C707">
        <v>1407</v>
      </c>
      <c r="D707">
        <v>4522</v>
      </c>
      <c r="E707">
        <v>5271</v>
      </c>
      <c r="F707">
        <v>1187</v>
      </c>
      <c r="G707">
        <v>122</v>
      </c>
      <c r="H707">
        <v>513</v>
      </c>
      <c r="I707">
        <v>65</v>
      </c>
      <c r="J707">
        <v>0.26249447100000001</v>
      </c>
      <c r="K707">
        <v>0.107949155</v>
      </c>
      <c r="L707">
        <v>0.17776512899999999</v>
      </c>
      <c r="M707">
        <v>0.35362818299999998</v>
      </c>
      <c r="N707">
        <v>0.40601503700000002</v>
      </c>
      <c r="O707">
        <v>0.75964321999999995</v>
      </c>
      <c r="P707">
        <v>0.34161564453911902</v>
      </c>
      <c r="Q707">
        <v>36.3837973191307</v>
      </c>
      <c r="R707">
        <v>-67</v>
      </c>
      <c r="S707">
        <v>19.665218449149101</v>
      </c>
      <c r="T707">
        <f t="shared" ref="T707:T770" si="11">(S707/C707)*162</f>
        <v>2.2642255783668475</v>
      </c>
      <c r="U707">
        <v>106.037129938739</v>
      </c>
      <c r="V707">
        <v>9.1564231663942302</v>
      </c>
      <c r="W707">
        <v>0.55154719682796804</v>
      </c>
      <c r="X707">
        <v>-4.4516927409422298</v>
      </c>
      <c r="Y707">
        <v>-11.472543895244501</v>
      </c>
      <c r="Z707">
        <v>-4.4516927409422298</v>
      </c>
      <c r="AB707">
        <v>98.526271936675698</v>
      </c>
      <c r="AC707">
        <v>105.532932778183</v>
      </c>
      <c r="AD707">
        <v>99.505790373059199</v>
      </c>
      <c r="AE707">
        <v>0</v>
      </c>
      <c r="AF707" s="2">
        <v>1</v>
      </c>
      <c r="AG707" s="2">
        <v>0</v>
      </c>
      <c r="AH707" t="s">
        <v>1111</v>
      </c>
      <c r="AI707">
        <v>1001062</v>
      </c>
      <c r="AJ707">
        <v>111090</v>
      </c>
    </row>
    <row r="708" spans="1:36" x14ac:dyDescent="0.45">
      <c r="A708" t="s">
        <v>1112</v>
      </c>
      <c r="B708" t="s">
        <v>27</v>
      </c>
      <c r="C708">
        <v>1597</v>
      </c>
      <c r="D708">
        <v>4677</v>
      </c>
      <c r="E708">
        <v>5268</v>
      </c>
      <c r="F708">
        <v>1163</v>
      </c>
      <c r="G708">
        <v>43</v>
      </c>
      <c r="H708">
        <v>370</v>
      </c>
      <c r="I708">
        <v>140</v>
      </c>
      <c r="J708">
        <v>0.248663673</v>
      </c>
      <c r="K708">
        <v>8.6560364000000001E-2</v>
      </c>
      <c r="L708">
        <v>0.112566438</v>
      </c>
      <c r="M708">
        <v>0.31694621099999998</v>
      </c>
      <c r="N708">
        <v>0.332264271</v>
      </c>
      <c r="O708">
        <v>0.64921048199999998</v>
      </c>
      <c r="P708">
        <v>0.29799709819567999</v>
      </c>
      <c r="Q708">
        <v>-89.886483615545103</v>
      </c>
      <c r="R708">
        <v>-50</v>
      </c>
      <c r="S708">
        <v>5.3489393585327996</v>
      </c>
      <c r="T708">
        <f t="shared" si="11"/>
        <v>0.54259748032705923</v>
      </c>
      <c r="U708">
        <v>84.941823195084694</v>
      </c>
      <c r="V708">
        <v>-4.1390515640377998</v>
      </c>
      <c r="W708">
        <v>-2.7205270302233302</v>
      </c>
      <c r="X708">
        <v>-6.4753492773743302</v>
      </c>
      <c r="Y708">
        <v>-24.881472062319499</v>
      </c>
      <c r="Z708">
        <v>-6.4753492773743302</v>
      </c>
      <c r="AB708">
        <v>94.219967650506902</v>
      </c>
      <c r="AC708">
        <v>95.555298798819905</v>
      </c>
      <c r="AD708">
        <v>85.755885871628095</v>
      </c>
      <c r="AE708">
        <v>0</v>
      </c>
      <c r="AF708" s="2">
        <v>1</v>
      </c>
      <c r="AG708" s="2">
        <v>0</v>
      </c>
      <c r="AH708" t="s">
        <v>1112</v>
      </c>
      <c r="AI708">
        <v>1012971</v>
      </c>
      <c r="AJ708">
        <v>123242</v>
      </c>
    </row>
    <row r="709" spans="1:36" x14ac:dyDescent="0.45">
      <c r="A709" t="s">
        <v>1113</v>
      </c>
      <c r="B709" t="s">
        <v>27</v>
      </c>
      <c r="C709">
        <v>1406</v>
      </c>
      <c r="D709">
        <v>4481</v>
      </c>
      <c r="E709">
        <v>5267</v>
      </c>
      <c r="F709">
        <v>1217</v>
      </c>
      <c r="G709">
        <v>132</v>
      </c>
      <c r="H709">
        <v>636</v>
      </c>
      <c r="I709">
        <v>18</v>
      </c>
      <c r="J709">
        <v>0.271591162</v>
      </c>
      <c r="K709">
        <v>0.134421872</v>
      </c>
      <c r="L709">
        <v>0.142016328</v>
      </c>
      <c r="M709">
        <v>0.368782161</v>
      </c>
      <c r="N709">
        <v>0.42289667399999997</v>
      </c>
      <c r="O709">
        <v>0.79167883500000003</v>
      </c>
      <c r="P709">
        <v>0.35280860778230799</v>
      </c>
      <c r="Q709">
        <v>113.362650851129</v>
      </c>
      <c r="R709">
        <v>9</v>
      </c>
      <c r="S709">
        <v>21.223194852788598</v>
      </c>
      <c r="T709">
        <f t="shared" si="11"/>
        <v>2.4453467753568656</v>
      </c>
      <c r="U709">
        <v>117.704440096748</v>
      </c>
      <c r="X709">
        <v>-4.1649402910006703</v>
      </c>
      <c r="Y709">
        <v>-57.815499588847103</v>
      </c>
      <c r="Z709">
        <v>-4.1649402910006703</v>
      </c>
      <c r="AB709">
        <v>104.821079251204</v>
      </c>
      <c r="AC709">
        <v>111.919665100545</v>
      </c>
      <c r="AD709">
        <v>105.84918277611401</v>
      </c>
      <c r="AE709">
        <v>0</v>
      </c>
      <c r="AF709" s="2">
        <v>1</v>
      </c>
      <c r="AG709" s="2">
        <v>0</v>
      </c>
      <c r="AH709" t="s">
        <v>1113</v>
      </c>
      <c r="AI709">
        <v>1011949</v>
      </c>
      <c r="AJ709">
        <v>122209</v>
      </c>
    </row>
    <row r="710" spans="1:36" x14ac:dyDescent="0.45">
      <c r="A710" t="s">
        <v>1114</v>
      </c>
      <c r="B710" t="s">
        <v>27</v>
      </c>
      <c r="C710">
        <v>1353</v>
      </c>
      <c r="D710">
        <v>4652</v>
      </c>
      <c r="E710">
        <v>5264</v>
      </c>
      <c r="F710">
        <v>1463</v>
      </c>
      <c r="G710">
        <v>69</v>
      </c>
      <c r="H710">
        <v>784</v>
      </c>
      <c r="I710">
        <v>47</v>
      </c>
      <c r="J710">
        <v>0.31448839200000001</v>
      </c>
      <c r="K710">
        <v>7.8267477000000002E-2</v>
      </c>
      <c r="L710">
        <v>5.3001518999999997E-2</v>
      </c>
      <c r="M710">
        <v>0.371749408</v>
      </c>
      <c r="N710">
        <v>0.44883920799999999</v>
      </c>
      <c r="O710">
        <v>0.82058861599999999</v>
      </c>
      <c r="P710">
        <v>0.37790272956151799</v>
      </c>
      <c r="Q710">
        <v>82.094666362288706</v>
      </c>
      <c r="R710">
        <v>-3</v>
      </c>
      <c r="S710">
        <v>20.1140885801187</v>
      </c>
      <c r="T710">
        <f t="shared" si="11"/>
        <v>2.4083387656904875</v>
      </c>
      <c r="U710">
        <v>111.066942200282</v>
      </c>
      <c r="X710">
        <v>-14.430274228565301</v>
      </c>
      <c r="Y710">
        <v>-55.876542672514901</v>
      </c>
      <c r="Z710">
        <v>-14.430274228565301</v>
      </c>
      <c r="AB710">
        <v>106.95378100622401</v>
      </c>
      <c r="AC710">
        <v>102.67217362969799</v>
      </c>
      <c r="AD710">
        <v>108.550124044374</v>
      </c>
      <c r="AE710">
        <v>0</v>
      </c>
      <c r="AF710" s="2">
        <v>1</v>
      </c>
      <c r="AG710" s="2">
        <v>0</v>
      </c>
      <c r="AH710" t="s">
        <v>1114</v>
      </c>
      <c r="AI710">
        <v>1003911</v>
      </c>
      <c r="AJ710">
        <v>113988</v>
      </c>
    </row>
    <row r="711" spans="1:36" x14ac:dyDescent="0.45">
      <c r="A711" t="s">
        <v>1115</v>
      </c>
      <c r="B711" t="s">
        <v>27</v>
      </c>
      <c r="C711">
        <v>1234</v>
      </c>
      <c r="D711">
        <v>4471</v>
      </c>
      <c r="E711">
        <v>5263</v>
      </c>
      <c r="F711">
        <v>1340</v>
      </c>
      <c r="G711">
        <v>48</v>
      </c>
      <c r="H711">
        <v>747</v>
      </c>
      <c r="I711">
        <v>33</v>
      </c>
      <c r="J711">
        <v>0.29970923700000002</v>
      </c>
      <c r="K711">
        <v>0.106973209</v>
      </c>
      <c r="L711">
        <v>3.8951168000000001E-2</v>
      </c>
      <c r="M711">
        <v>0.38293259699999999</v>
      </c>
      <c r="N711">
        <v>0.39856855200000002</v>
      </c>
      <c r="O711">
        <v>0.78150114900000001</v>
      </c>
      <c r="P711">
        <v>0.36907205409687899</v>
      </c>
      <c r="Q711">
        <v>49.311622932329399</v>
      </c>
      <c r="R711">
        <v>13</v>
      </c>
      <c r="S711">
        <v>18.681571936474601</v>
      </c>
      <c r="T711">
        <f t="shared" si="11"/>
        <v>2.4525240305582536</v>
      </c>
      <c r="U711">
        <v>106.32020294554501</v>
      </c>
      <c r="X711">
        <v>-7.11152902408503</v>
      </c>
      <c r="Y711">
        <v>-39.716048955917302</v>
      </c>
      <c r="Z711">
        <v>-7.11152902408503</v>
      </c>
      <c r="AB711">
        <v>101.65306646377</v>
      </c>
      <c r="AC711">
        <v>105.712196643772</v>
      </c>
      <c r="AD711">
        <v>96.295519088675206</v>
      </c>
      <c r="AE711">
        <v>0</v>
      </c>
      <c r="AF711" s="2">
        <v>1</v>
      </c>
      <c r="AG711" s="2">
        <v>0</v>
      </c>
      <c r="AH711" t="s">
        <v>1115</v>
      </c>
      <c r="AI711">
        <v>1011850</v>
      </c>
      <c r="AJ711">
        <v>122106</v>
      </c>
    </row>
    <row r="712" spans="1:36" x14ac:dyDescent="0.45">
      <c r="A712" t="s">
        <v>1116</v>
      </c>
      <c r="B712" t="s">
        <v>27</v>
      </c>
      <c r="C712">
        <v>1325</v>
      </c>
      <c r="D712">
        <v>4644</v>
      </c>
      <c r="E712">
        <v>5259</v>
      </c>
      <c r="F712">
        <v>1199</v>
      </c>
      <c r="G712">
        <v>55</v>
      </c>
      <c r="H712">
        <v>474</v>
      </c>
      <c r="I712">
        <v>31</v>
      </c>
      <c r="J712">
        <v>0.25818260100000001</v>
      </c>
      <c r="K712">
        <v>9.3363757000000006E-2</v>
      </c>
      <c r="L712">
        <v>8.8800151999999993E-2</v>
      </c>
      <c r="M712">
        <v>0.33281972199999998</v>
      </c>
      <c r="N712">
        <v>0.34151593400000002</v>
      </c>
      <c r="O712">
        <v>0.67433565600000001</v>
      </c>
      <c r="P712">
        <v>0.31401838957344202</v>
      </c>
      <c r="Q712">
        <v>-95.647000165793003</v>
      </c>
      <c r="R712">
        <v>43</v>
      </c>
      <c r="S712">
        <v>19.4021887843939</v>
      </c>
      <c r="T712">
        <f t="shared" si="11"/>
        <v>2.3721921381674052</v>
      </c>
      <c r="U712">
        <v>85.188671712185297</v>
      </c>
      <c r="X712">
        <v>-1.72492412384599</v>
      </c>
      <c r="Y712">
        <v>117.943294525146</v>
      </c>
      <c r="Z712">
        <v>-1.72492412384599</v>
      </c>
      <c r="AB712">
        <v>96.772208192479795</v>
      </c>
      <c r="AC712">
        <v>96.545242445645201</v>
      </c>
      <c r="AD712">
        <v>85.966607048633705</v>
      </c>
      <c r="AE712">
        <v>0</v>
      </c>
      <c r="AF712" s="2">
        <v>1</v>
      </c>
      <c r="AG712" s="2">
        <v>0</v>
      </c>
      <c r="AH712" t="s">
        <v>1116</v>
      </c>
      <c r="AI712">
        <v>1001984</v>
      </c>
      <c r="AJ712">
        <v>112033</v>
      </c>
    </row>
    <row r="713" spans="1:36" x14ac:dyDescent="0.45">
      <c r="A713" t="s">
        <v>1117</v>
      </c>
      <c r="B713" t="s">
        <v>27</v>
      </c>
      <c r="C713">
        <v>1278</v>
      </c>
      <c r="D713">
        <v>4505</v>
      </c>
      <c r="E713">
        <v>5258</v>
      </c>
      <c r="F713">
        <v>1200</v>
      </c>
      <c r="G713">
        <v>222</v>
      </c>
      <c r="H713">
        <v>754</v>
      </c>
      <c r="I713">
        <v>95</v>
      </c>
      <c r="J713">
        <v>0.26637069899999999</v>
      </c>
      <c r="K713">
        <v>0.120958539</v>
      </c>
      <c r="L713">
        <v>0.231266641</v>
      </c>
      <c r="M713">
        <v>0.36031232099999999</v>
      </c>
      <c r="N713">
        <v>0.48079911199999997</v>
      </c>
      <c r="O713">
        <v>0.84111143300000002</v>
      </c>
      <c r="P713">
        <v>0.36266054325956198</v>
      </c>
      <c r="Q713">
        <v>140.36416468675199</v>
      </c>
      <c r="R713">
        <v>-65.432698369026099</v>
      </c>
      <c r="S713">
        <v>21.4733912475665</v>
      </c>
      <c r="T713">
        <f t="shared" si="11"/>
        <v>2.7219791722267397</v>
      </c>
      <c r="U713">
        <v>120.911887787803</v>
      </c>
      <c r="V713">
        <v>15.782600967213501</v>
      </c>
      <c r="W713">
        <v>-2.9330000750780298</v>
      </c>
      <c r="X713">
        <v>22.954770514159399</v>
      </c>
      <c r="Y713">
        <v>-118.88945546001101</v>
      </c>
      <c r="Z713">
        <v>8.5547703368356398</v>
      </c>
      <c r="AA713">
        <v>4.3000001534819603</v>
      </c>
      <c r="AB713">
        <v>99.681326173742605</v>
      </c>
      <c r="AC713">
        <v>106.938978321495</v>
      </c>
      <c r="AD713">
        <v>112.6000624911</v>
      </c>
      <c r="AE713">
        <v>0</v>
      </c>
      <c r="AF713" s="2">
        <v>1</v>
      </c>
      <c r="AG713" s="2">
        <v>0</v>
      </c>
      <c r="AH713" t="s">
        <v>1117</v>
      </c>
      <c r="AI713">
        <v>1717</v>
      </c>
      <c r="AJ713">
        <v>424726</v>
      </c>
    </row>
    <row r="714" spans="1:36" x14ac:dyDescent="0.45">
      <c r="A714" t="s">
        <v>1118</v>
      </c>
      <c r="B714" t="s">
        <v>27</v>
      </c>
      <c r="C714">
        <v>1278</v>
      </c>
      <c r="D714">
        <v>4469</v>
      </c>
      <c r="E714">
        <v>5255</v>
      </c>
      <c r="F714">
        <v>1103</v>
      </c>
      <c r="G714">
        <v>8</v>
      </c>
      <c r="H714">
        <v>365</v>
      </c>
      <c r="I714">
        <v>143</v>
      </c>
      <c r="J714">
        <v>0.246811367</v>
      </c>
      <c r="K714">
        <v>9.2293053999999999E-2</v>
      </c>
      <c r="L714">
        <v>5.3366862000000001E-2</v>
      </c>
      <c r="M714">
        <v>0.32545090100000001</v>
      </c>
      <c r="N714">
        <v>0.31349295100000002</v>
      </c>
      <c r="O714">
        <v>0.63894385200000003</v>
      </c>
      <c r="P714">
        <v>0.31633650088358001</v>
      </c>
      <c r="Q714">
        <v>-67.208463922858698</v>
      </c>
      <c r="R714">
        <v>18</v>
      </c>
      <c r="S714">
        <v>12.7826283483152</v>
      </c>
      <c r="T714">
        <f t="shared" si="11"/>
        <v>1.6203331709131943</v>
      </c>
      <c r="U714">
        <v>88.989616994146303</v>
      </c>
      <c r="X714">
        <v>-2.51564962998963</v>
      </c>
      <c r="Y714">
        <v>17.839506167918401</v>
      </c>
      <c r="Z714">
        <v>-2.51564962998963</v>
      </c>
      <c r="AB714">
        <v>94.0749314230858</v>
      </c>
      <c r="AC714">
        <v>98.517404147102994</v>
      </c>
      <c r="AD714">
        <v>89.994217199200406</v>
      </c>
      <c r="AE714">
        <v>0</v>
      </c>
      <c r="AF714" s="2">
        <v>1</v>
      </c>
      <c r="AG714" s="2">
        <v>0</v>
      </c>
      <c r="AH714" t="s">
        <v>1118</v>
      </c>
      <c r="AI714">
        <v>1007024</v>
      </c>
      <c r="AJ714">
        <v>117176</v>
      </c>
    </row>
    <row r="715" spans="1:36" x14ac:dyDescent="0.45">
      <c r="A715" t="s">
        <v>1119</v>
      </c>
      <c r="B715" t="s">
        <v>27</v>
      </c>
      <c r="C715">
        <v>1349</v>
      </c>
      <c r="D715">
        <v>4700</v>
      </c>
      <c r="E715">
        <v>5254</v>
      </c>
      <c r="F715">
        <v>1293</v>
      </c>
      <c r="G715">
        <v>221</v>
      </c>
      <c r="H715">
        <v>733</v>
      </c>
      <c r="I715">
        <v>32</v>
      </c>
      <c r="J715">
        <v>0.27510638199999998</v>
      </c>
      <c r="K715">
        <v>7.9558430999999999E-2</v>
      </c>
      <c r="L715">
        <v>0.225732775</v>
      </c>
      <c r="M715">
        <v>0.344124928</v>
      </c>
      <c r="N715">
        <v>0.49</v>
      </c>
      <c r="O715">
        <v>0.83412492800000004</v>
      </c>
      <c r="P715">
        <v>0.35406574866096102</v>
      </c>
      <c r="Q715">
        <v>73.833893549032297</v>
      </c>
      <c r="R715">
        <v>70.653309941291795</v>
      </c>
      <c r="S715">
        <v>24.490775376096501</v>
      </c>
      <c r="T715">
        <f t="shared" si="11"/>
        <v>2.9410716166995057</v>
      </c>
      <c r="U715">
        <v>110.59212144841</v>
      </c>
      <c r="V715">
        <v>12.577195107936801</v>
      </c>
      <c r="W715">
        <v>1.04429423868642</v>
      </c>
      <c r="X715">
        <v>-10.7697565123089</v>
      </c>
      <c r="Y715">
        <v>15.538505434989901</v>
      </c>
      <c r="Z715">
        <v>-0.76975645270431403</v>
      </c>
      <c r="AA715">
        <v>-9.9000000283121992</v>
      </c>
      <c r="AB715">
        <v>101.710457301099</v>
      </c>
      <c r="AC715">
        <v>100.4096366075</v>
      </c>
      <c r="AD715">
        <v>112.41453617543</v>
      </c>
      <c r="AE715">
        <v>0</v>
      </c>
      <c r="AF715" s="2">
        <v>1</v>
      </c>
      <c r="AG715" s="2">
        <v>0</v>
      </c>
      <c r="AH715" t="s">
        <v>1119</v>
      </c>
      <c r="AI715">
        <v>690</v>
      </c>
      <c r="AJ715">
        <v>132961</v>
      </c>
    </row>
    <row r="716" spans="1:36" x14ac:dyDescent="0.45">
      <c r="A716" t="s">
        <v>1120</v>
      </c>
      <c r="B716" t="s">
        <v>27</v>
      </c>
      <c r="C716">
        <v>1364</v>
      </c>
      <c r="D716">
        <v>4762</v>
      </c>
      <c r="E716">
        <v>5253</v>
      </c>
      <c r="F716">
        <v>1389</v>
      </c>
      <c r="G716">
        <v>171</v>
      </c>
      <c r="H716">
        <v>683</v>
      </c>
      <c r="I716">
        <v>25</v>
      </c>
      <c r="J716">
        <v>0.29168416600000002</v>
      </c>
      <c r="K716">
        <v>7.7479535000000002E-2</v>
      </c>
      <c r="L716">
        <v>0.16581001300000001</v>
      </c>
      <c r="M716">
        <v>0.35073347300000002</v>
      </c>
      <c r="N716">
        <v>0.47480050299999998</v>
      </c>
      <c r="O716">
        <v>0.825533976</v>
      </c>
      <c r="P716">
        <v>0.35350760024600802</v>
      </c>
      <c r="Q716">
        <v>80.131037264436401</v>
      </c>
      <c r="R716">
        <v>-21.3861623979173</v>
      </c>
      <c r="S716">
        <v>12.532827870962199</v>
      </c>
      <c r="T716">
        <f t="shared" si="11"/>
        <v>1.4885030169324607</v>
      </c>
      <c r="U716">
        <v>111.949665766911</v>
      </c>
      <c r="V716">
        <v>2.27968606352806</v>
      </c>
      <c r="W716">
        <v>-4.4098054950286096</v>
      </c>
      <c r="X716">
        <v>-24.686125768479499</v>
      </c>
      <c r="Y716">
        <v>-100.86775353317999</v>
      </c>
      <c r="Z716">
        <v>-5.5861259532539398</v>
      </c>
      <c r="AA716">
        <v>-13.499999739229599</v>
      </c>
      <c r="AB716">
        <v>107.930047754219</v>
      </c>
      <c r="AC716">
        <v>103.113635424976</v>
      </c>
      <c r="AD716">
        <v>109.56438944531099</v>
      </c>
      <c r="AE716">
        <v>0</v>
      </c>
      <c r="AF716" s="2">
        <v>1</v>
      </c>
      <c r="AG716" s="2">
        <v>0</v>
      </c>
      <c r="AH716" t="s">
        <v>1120</v>
      </c>
      <c r="AI716">
        <v>505</v>
      </c>
      <c r="AJ716">
        <v>124693</v>
      </c>
    </row>
    <row r="717" spans="1:36" x14ac:dyDescent="0.45">
      <c r="A717" t="s">
        <v>1121</v>
      </c>
      <c r="B717" t="s">
        <v>27</v>
      </c>
      <c r="C717">
        <v>1525</v>
      </c>
      <c r="D717">
        <v>4778</v>
      </c>
      <c r="E717">
        <v>5253</v>
      </c>
      <c r="F717">
        <v>1358</v>
      </c>
      <c r="G717">
        <v>32</v>
      </c>
      <c r="H717">
        <v>621</v>
      </c>
      <c r="I717">
        <v>86</v>
      </c>
      <c r="J717">
        <v>0.28421933799999999</v>
      </c>
      <c r="K717">
        <v>6.7770796999999994E-2</v>
      </c>
      <c r="L717">
        <v>5.3302874E-2</v>
      </c>
      <c r="M717">
        <v>0.33618012400000002</v>
      </c>
      <c r="N717">
        <v>0.370447886</v>
      </c>
      <c r="O717">
        <v>0.70662800999999997</v>
      </c>
      <c r="P717">
        <v>0.32973176677080701</v>
      </c>
      <c r="Q717">
        <v>-136.96266143566999</v>
      </c>
      <c r="R717">
        <v>8</v>
      </c>
      <c r="S717">
        <v>9.8126204640364403</v>
      </c>
      <c r="T717">
        <f t="shared" si="11"/>
        <v>1.0423898460156744</v>
      </c>
      <c r="U717">
        <v>80.032800438867298</v>
      </c>
      <c r="X717">
        <v>9.0466214913176302</v>
      </c>
      <c r="Y717">
        <v>49.246913053095298</v>
      </c>
      <c r="Z717">
        <v>9.0466214913176302</v>
      </c>
      <c r="AB717">
        <v>97.706846846091693</v>
      </c>
      <c r="AC717">
        <v>96.170536170712793</v>
      </c>
      <c r="AD717">
        <v>89.753466628471799</v>
      </c>
      <c r="AE717">
        <v>0</v>
      </c>
      <c r="AF717" s="2">
        <v>1</v>
      </c>
      <c r="AG717" s="2">
        <v>0</v>
      </c>
      <c r="AH717" t="s">
        <v>1121</v>
      </c>
      <c r="AI717">
        <v>1014088</v>
      </c>
      <c r="AJ717">
        <v>124403</v>
      </c>
    </row>
    <row r="718" spans="1:36" x14ac:dyDescent="0.45">
      <c r="A718" t="s">
        <v>1122</v>
      </c>
      <c r="B718" t="s">
        <v>27</v>
      </c>
      <c r="C718">
        <v>1241</v>
      </c>
      <c r="D718">
        <v>4676</v>
      </c>
      <c r="E718">
        <v>5248</v>
      </c>
      <c r="F718">
        <v>1321</v>
      </c>
      <c r="G718">
        <v>45</v>
      </c>
      <c r="H718">
        <v>514</v>
      </c>
      <c r="I718">
        <v>115</v>
      </c>
      <c r="J718">
        <v>0.28250641500000001</v>
      </c>
      <c r="K718">
        <v>8.4984755999999995E-2</v>
      </c>
      <c r="L718">
        <v>6.4596035999999996E-2</v>
      </c>
      <c r="M718">
        <v>0.34587638900000001</v>
      </c>
      <c r="N718">
        <v>0.39071856199999999</v>
      </c>
      <c r="O718">
        <v>0.73659495100000005</v>
      </c>
      <c r="P718">
        <v>0.34429740977812501</v>
      </c>
      <c r="Q718">
        <v>-47.627971579163997</v>
      </c>
      <c r="R718">
        <v>43</v>
      </c>
      <c r="S718">
        <v>16.693986080002901</v>
      </c>
      <c r="T718">
        <f t="shared" si="11"/>
        <v>2.1792310595974778</v>
      </c>
      <c r="U718">
        <v>93.150719421223201</v>
      </c>
      <c r="X718">
        <v>-3.9252200615592301</v>
      </c>
      <c r="Y718">
        <v>29.447933182120298</v>
      </c>
      <c r="Z718">
        <v>-3.9252200615592301</v>
      </c>
      <c r="AB718">
        <v>100.87967267884</v>
      </c>
      <c r="AC718">
        <v>97.686636049388397</v>
      </c>
      <c r="AD718">
        <v>95.852624983408703</v>
      </c>
      <c r="AE718">
        <v>0</v>
      </c>
      <c r="AF718" s="2">
        <v>1</v>
      </c>
      <c r="AG718" s="2">
        <v>0</v>
      </c>
      <c r="AH718" t="s">
        <v>1122</v>
      </c>
      <c r="AI718">
        <v>1007151</v>
      </c>
      <c r="AJ718">
        <v>117304</v>
      </c>
    </row>
    <row r="719" spans="1:36" x14ac:dyDescent="0.45">
      <c r="A719" t="s">
        <v>1123</v>
      </c>
      <c r="B719" t="s">
        <v>27</v>
      </c>
      <c r="C719">
        <v>1284</v>
      </c>
      <c r="D719">
        <v>4554</v>
      </c>
      <c r="E719">
        <v>5248</v>
      </c>
      <c r="F719">
        <v>1231</v>
      </c>
      <c r="G719">
        <v>27</v>
      </c>
      <c r="H719">
        <v>392</v>
      </c>
      <c r="I719">
        <v>40</v>
      </c>
      <c r="J719">
        <v>0.27031181300000001</v>
      </c>
      <c r="K719">
        <v>0.103277439</v>
      </c>
      <c r="L719">
        <v>7.7553353000000005E-2</v>
      </c>
      <c r="M719">
        <v>0.34948633400000001</v>
      </c>
      <c r="N719">
        <v>0.35024154499999999</v>
      </c>
      <c r="O719">
        <v>0.699727879</v>
      </c>
      <c r="P719">
        <v>0.32004303759069203</v>
      </c>
      <c r="Q719">
        <v>-42.177109272459603</v>
      </c>
      <c r="R719">
        <v>1</v>
      </c>
      <c r="S719">
        <v>15.0211545748558</v>
      </c>
      <c r="T719">
        <f t="shared" si="11"/>
        <v>1.8951923996313393</v>
      </c>
      <c r="U719">
        <v>93.826707144541999</v>
      </c>
      <c r="V719">
        <v>-9.3736237883567792</v>
      </c>
      <c r="W719">
        <v>-1.5659076241565</v>
      </c>
      <c r="X719">
        <v>-11.361080316593799</v>
      </c>
      <c r="Y719">
        <v>24.869913071393899</v>
      </c>
      <c r="Z719">
        <v>-11.361080316593799</v>
      </c>
      <c r="AB719">
        <v>102.332339831944</v>
      </c>
      <c r="AC719">
        <v>105.19020917899999</v>
      </c>
      <c r="AD719">
        <v>87.3537316774988</v>
      </c>
      <c r="AE719">
        <v>0</v>
      </c>
      <c r="AF719" s="2">
        <v>1</v>
      </c>
      <c r="AG719" s="2">
        <v>0</v>
      </c>
      <c r="AH719" t="s">
        <v>1123</v>
      </c>
      <c r="AI719">
        <v>1010771</v>
      </c>
      <c r="AJ719">
        <v>120995</v>
      </c>
    </row>
    <row r="720" spans="1:36" x14ac:dyDescent="0.45">
      <c r="A720" t="s">
        <v>1124</v>
      </c>
      <c r="B720" t="s">
        <v>27</v>
      </c>
      <c r="C720">
        <v>1490</v>
      </c>
      <c r="D720">
        <v>4850</v>
      </c>
      <c r="E720">
        <v>5246</v>
      </c>
      <c r="F720">
        <v>1317</v>
      </c>
      <c r="G720">
        <v>15</v>
      </c>
      <c r="H720">
        <v>389</v>
      </c>
      <c r="I720">
        <v>55</v>
      </c>
      <c r="J720">
        <v>0.271546391</v>
      </c>
      <c r="K720">
        <v>4.3652306000000002E-2</v>
      </c>
      <c r="L720">
        <v>9.6835684000000005E-2</v>
      </c>
      <c r="M720">
        <v>0.30778187400000001</v>
      </c>
      <c r="N720">
        <v>0.33381443199999999</v>
      </c>
      <c r="O720">
        <v>0.64159630599999995</v>
      </c>
      <c r="P720">
        <v>0.28552019437898601</v>
      </c>
      <c r="Q720">
        <v>-227.849976999956</v>
      </c>
      <c r="R720">
        <v>147.570262789726</v>
      </c>
      <c r="S720">
        <v>14.6113932922243</v>
      </c>
      <c r="T720">
        <f t="shared" si="11"/>
        <v>1.5886212841210312</v>
      </c>
      <c r="U720">
        <v>65.975488719584902</v>
      </c>
      <c r="V720">
        <v>-21.3596405014395</v>
      </c>
      <c r="W720">
        <v>-0.82595696113305905</v>
      </c>
      <c r="X720">
        <v>-1.22701683109335</v>
      </c>
      <c r="Y720">
        <v>197.00339694321099</v>
      </c>
      <c r="Z720">
        <v>-3.2270166522794099</v>
      </c>
      <c r="AA720">
        <v>3.6999998241662899</v>
      </c>
      <c r="AB720">
        <v>100.545571983537</v>
      </c>
      <c r="AC720">
        <v>90.738227263972504</v>
      </c>
      <c r="AD720">
        <v>78.320476665250695</v>
      </c>
      <c r="AE720">
        <v>0</v>
      </c>
      <c r="AF720" s="2">
        <v>1</v>
      </c>
      <c r="AG720" s="2">
        <v>0</v>
      </c>
      <c r="AH720" t="s">
        <v>1124</v>
      </c>
      <c r="AI720">
        <v>213</v>
      </c>
      <c r="AJ720">
        <v>121663</v>
      </c>
    </row>
    <row r="721" spans="1:36" x14ac:dyDescent="0.45">
      <c r="A721" t="s">
        <v>1125</v>
      </c>
      <c r="B721" t="s">
        <v>27</v>
      </c>
      <c r="C721">
        <v>1337</v>
      </c>
      <c r="D721">
        <v>4797</v>
      </c>
      <c r="E721">
        <v>5243</v>
      </c>
      <c r="F721">
        <v>1390</v>
      </c>
      <c r="G721">
        <v>124</v>
      </c>
      <c r="H721">
        <v>585</v>
      </c>
      <c r="I721">
        <v>235</v>
      </c>
      <c r="J721">
        <v>0.28976443600000001</v>
      </c>
      <c r="K721">
        <v>6.0461567000000001E-2</v>
      </c>
      <c r="L721">
        <v>0.164409689</v>
      </c>
      <c r="M721">
        <v>0.33743274400000001</v>
      </c>
      <c r="N721">
        <v>0.43006045399999998</v>
      </c>
      <c r="O721">
        <v>0.76749319800000004</v>
      </c>
      <c r="P721">
        <v>0.34000211502601202</v>
      </c>
      <c r="Q721">
        <v>37.806887028870499</v>
      </c>
      <c r="R721">
        <v>-39</v>
      </c>
      <c r="S721">
        <v>18.135520252829199</v>
      </c>
      <c r="T721">
        <f t="shared" si="11"/>
        <v>2.1974227980241814</v>
      </c>
      <c r="U721">
        <v>105.999520248415</v>
      </c>
      <c r="V721">
        <v>2.7193183302879298</v>
      </c>
      <c r="W721">
        <v>-2.4475971374792298</v>
      </c>
      <c r="X721">
        <v>11.6247652391903</v>
      </c>
      <c r="Y721">
        <v>-48.410724133253098</v>
      </c>
      <c r="Z721">
        <v>11.6247652391903</v>
      </c>
      <c r="AB721">
        <v>108.621842530066</v>
      </c>
      <c r="AC721">
        <v>100.64246417406</v>
      </c>
      <c r="AD721">
        <v>104.950596442234</v>
      </c>
      <c r="AE721">
        <v>0</v>
      </c>
      <c r="AF721" s="2">
        <v>1</v>
      </c>
      <c r="AG721" s="2">
        <v>0</v>
      </c>
      <c r="AH721" t="s">
        <v>1125</v>
      </c>
      <c r="AI721">
        <v>1006815</v>
      </c>
      <c r="AJ721">
        <v>116959</v>
      </c>
    </row>
    <row r="722" spans="1:36" x14ac:dyDescent="0.45">
      <c r="A722" t="s">
        <v>1126</v>
      </c>
      <c r="B722" t="s">
        <v>27</v>
      </c>
      <c r="C722">
        <v>1272</v>
      </c>
      <c r="D722">
        <v>4813</v>
      </c>
      <c r="E722">
        <v>5242</v>
      </c>
      <c r="F722">
        <v>1230</v>
      </c>
      <c r="G722">
        <v>27</v>
      </c>
      <c r="H722">
        <v>304</v>
      </c>
      <c r="I722">
        <v>151</v>
      </c>
      <c r="J722">
        <v>0.25555786400000002</v>
      </c>
      <c r="K722">
        <v>6.9629912000000002E-2</v>
      </c>
      <c r="L722">
        <v>6.9057611000000005E-2</v>
      </c>
      <c r="M722">
        <v>0.30807596300000001</v>
      </c>
      <c r="N722">
        <v>0.31311032599999999</v>
      </c>
      <c r="O722">
        <v>0.62118628899999995</v>
      </c>
      <c r="P722">
        <v>0.28522542650821198</v>
      </c>
      <c r="Q722">
        <v>-95.2412496658648</v>
      </c>
      <c r="R722">
        <v>24</v>
      </c>
      <c r="S722">
        <v>12.9955468221607</v>
      </c>
      <c r="T722">
        <f t="shared" si="11"/>
        <v>1.6550932273506551</v>
      </c>
      <c r="U722">
        <v>83.299552305147998</v>
      </c>
      <c r="V722">
        <v>0.37363600730895902</v>
      </c>
      <c r="W722">
        <v>0.65176040027002902</v>
      </c>
      <c r="X722">
        <v>10.4220151514018</v>
      </c>
      <c r="Y722">
        <v>54.098164454102502</v>
      </c>
      <c r="Z722">
        <v>10.4220151514018</v>
      </c>
      <c r="AB722">
        <v>101.857248993007</v>
      </c>
      <c r="AC722">
        <v>95.646496743478096</v>
      </c>
      <c r="AD722">
        <v>83.510323992326903</v>
      </c>
      <c r="AE722">
        <v>0</v>
      </c>
      <c r="AF722" s="2">
        <v>1</v>
      </c>
      <c r="AG722" s="2">
        <v>0</v>
      </c>
      <c r="AH722" t="s">
        <v>1126</v>
      </c>
      <c r="AI722">
        <v>1002287</v>
      </c>
      <c r="AJ722">
        <v>112355</v>
      </c>
    </row>
    <row r="723" spans="1:36" x14ac:dyDescent="0.45">
      <c r="A723" t="s">
        <v>1127</v>
      </c>
      <c r="B723" t="s">
        <v>27</v>
      </c>
      <c r="C723">
        <v>1360</v>
      </c>
      <c r="D723">
        <v>4347</v>
      </c>
      <c r="E723">
        <v>5242</v>
      </c>
      <c r="F723">
        <v>1069</v>
      </c>
      <c r="G723">
        <v>166</v>
      </c>
      <c r="H723">
        <v>609</v>
      </c>
      <c r="I723">
        <v>100</v>
      </c>
      <c r="J723">
        <v>0.245916724</v>
      </c>
      <c r="K723">
        <v>0.14250286100000001</v>
      </c>
      <c r="L723">
        <v>0.18180083899999999</v>
      </c>
      <c r="M723">
        <v>0.35575804500000002</v>
      </c>
      <c r="N723">
        <v>0.40165631400000001</v>
      </c>
      <c r="O723">
        <v>0.75741435899999998</v>
      </c>
      <c r="P723">
        <v>0.34278470971757102</v>
      </c>
      <c r="Q723">
        <v>98.996391885750498</v>
      </c>
      <c r="R723">
        <v>52</v>
      </c>
      <c r="S723">
        <v>32.285654091257499</v>
      </c>
      <c r="T723">
        <f t="shared" si="11"/>
        <v>3.8457911491056724</v>
      </c>
      <c r="U723">
        <v>116.15406705880601</v>
      </c>
      <c r="V723">
        <v>10.7436060011386</v>
      </c>
      <c r="W723">
        <v>-0.233405575854918</v>
      </c>
      <c r="X723">
        <v>-4.8627402820857197</v>
      </c>
      <c r="Y723">
        <v>46.166779575869398</v>
      </c>
      <c r="Z723">
        <v>-4.8627402820857197</v>
      </c>
      <c r="AB723">
        <v>93.283472798482606</v>
      </c>
      <c r="AC723">
        <v>108.431413327424</v>
      </c>
      <c r="AD723">
        <v>100.65876003126699</v>
      </c>
      <c r="AE723">
        <v>0</v>
      </c>
      <c r="AF723" s="2">
        <v>1</v>
      </c>
      <c r="AG723" s="2">
        <v>0</v>
      </c>
      <c r="AH723" t="s">
        <v>1127</v>
      </c>
      <c r="AI723">
        <v>1009359</v>
      </c>
      <c r="AJ723">
        <v>119551</v>
      </c>
    </row>
    <row r="724" spans="1:36" x14ac:dyDescent="0.45">
      <c r="A724" t="s">
        <v>1128</v>
      </c>
      <c r="B724" t="s">
        <v>27</v>
      </c>
      <c r="C724">
        <v>1313</v>
      </c>
      <c r="D724">
        <v>4412</v>
      </c>
      <c r="E724">
        <v>5241</v>
      </c>
      <c r="F724">
        <v>1185</v>
      </c>
      <c r="G724">
        <v>10</v>
      </c>
      <c r="H724">
        <v>505</v>
      </c>
      <c r="I724">
        <v>285</v>
      </c>
      <c r="J724">
        <v>0.26858567500000002</v>
      </c>
      <c r="K724">
        <v>0.10990269</v>
      </c>
      <c r="L724">
        <v>6.3482466000000001E-2</v>
      </c>
      <c r="M724">
        <v>0.36376182899999998</v>
      </c>
      <c r="N724">
        <v>0.33839528499999999</v>
      </c>
      <c r="O724">
        <v>0.70215711400000003</v>
      </c>
      <c r="P724">
        <v>0.34789379827137601</v>
      </c>
      <c r="Q724">
        <v>70.078806223286193</v>
      </c>
      <c r="R724">
        <v>46</v>
      </c>
      <c r="S724">
        <v>38.179530469417998</v>
      </c>
      <c r="T724">
        <f t="shared" si="11"/>
        <v>4.7106503701795246</v>
      </c>
      <c r="U724">
        <v>112.652407404898</v>
      </c>
      <c r="X724">
        <v>15.3226116485893</v>
      </c>
      <c r="Y724">
        <v>82.532327041029902</v>
      </c>
      <c r="Z724">
        <v>15.3226116485893</v>
      </c>
      <c r="AB724">
        <v>103.697713761765</v>
      </c>
      <c r="AC724">
        <v>111.87228759142501</v>
      </c>
      <c r="AD724">
        <v>100.05657168735701</v>
      </c>
      <c r="AE724">
        <v>0</v>
      </c>
      <c r="AF724" s="2">
        <v>1</v>
      </c>
      <c r="AG724" s="2">
        <v>0</v>
      </c>
      <c r="AH724" t="s">
        <v>1128</v>
      </c>
      <c r="AI724">
        <v>1003248</v>
      </c>
      <c r="AJ724">
        <v>113312</v>
      </c>
    </row>
    <row r="725" spans="1:36" x14ac:dyDescent="0.45">
      <c r="A725" t="s">
        <v>1129</v>
      </c>
      <c r="B725" t="s">
        <v>27</v>
      </c>
      <c r="C725">
        <v>1198</v>
      </c>
      <c r="D725">
        <v>4968</v>
      </c>
      <c r="E725">
        <v>5239</v>
      </c>
      <c r="F725">
        <v>1440</v>
      </c>
      <c r="G725">
        <v>18</v>
      </c>
      <c r="H725">
        <v>593</v>
      </c>
      <c r="I725">
        <v>186</v>
      </c>
      <c r="J725">
        <v>0.28985507199999999</v>
      </c>
      <c r="K725">
        <v>4.3710631E-2</v>
      </c>
      <c r="L725">
        <v>6.0118543000000003E-2</v>
      </c>
      <c r="M725">
        <v>0.32658904300000002</v>
      </c>
      <c r="N725">
        <v>0.38747987099999998</v>
      </c>
      <c r="O725">
        <v>0.71406891400000005</v>
      </c>
      <c r="P725">
        <v>0.33418711592710099</v>
      </c>
      <c r="Q725">
        <v>91.845407846596004</v>
      </c>
      <c r="R725">
        <v>29</v>
      </c>
      <c r="S725">
        <v>23.811195705921701</v>
      </c>
      <c r="T725">
        <f t="shared" si="11"/>
        <v>3.2198778834384938</v>
      </c>
      <c r="U725">
        <v>112.085016783567</v>
      </c>
      <c r="X725">
        <v>-4.7332227081060401</v>
      </c>
      <c r="Y725">
        <v>-27.577527746558101</v>
      </c>
      <c r="Z725">
        <v>-4.7332227081060401</v>
      </c>
      <c r="AB725">
        <v>113.16949251560099</v>
      </c>
      <c r="AC725">
        <v>103.59482535810901</v>
      </c>
      <c r="AD725">
        <v>113.389025907939</v>
      </c>
      <c r="AE725">
        <v>0</v>
      </c>
      <c r="AF725" s="2">
        <v>1</v>
      </c>
      <c r="AG725" s="2">
        <v>0</v>
      </c>
      <c r="AH725" t="s">
        <v>1129</v>
      </c>
      <c r="AI725">
        <v>1014195</v>
      </c>
      <c r="AJ725">
        <v>124509</v>
      </c>
    </row>
    <row r="726" spans="1:36" x14ac:dyDescent="0.45">
      <c r="A726" t="s">
        <v>1130</v>
      </c>
      <c r="B726" t="s">
        <v>313</v>
      </c>
      <c r="C726">
        <v>1304</v>
      </c>
      <c r="D726">
        <v>4612</v>
      </c>
      <c r="E726">
        <v>5235</v>
      </c>
      <c r="F726">
        <v>1187</v>
      </c>
      <c r="G726">
        <v>119</v>
      </c>
      <c r="H726">
        <v>458</v>
      </c>
      <c r="I726">
        <v>103</v>
      </c>
      <c r="J726">
        <v>0.25737207200000001</v>
      </c>
      <c r="K726">
        <v>8.3858642999999997E-2</v>
      </c>
      <c r="L726">
        <v>0.18853868100000001</v>
      </c>
      <c r="M726">
        <v>0.32943925200000002</v>
      </c>
      <c r="N726">
        <v>0.40329575000000001</v>
      </c>
      <c r="O726">
        <v>0.73273500199999997</v>
      </c>
      <c r="P726">
        <v>0.32964732420053899</v>
      </c>
      <c r="Q726">
        <v>47.359011515182303</v>
      </c>
      <c r="R726">
        <v>36</v>
      </c>
      <c r="S726">
        <v>28.3354679432592</v>
      </c>
      <c r="T726">
        <f t="shared" si="11"/>
        <v>3.5202038395766797</v>
      </c>
      <c r="U726">
        <v>108.157306608684</v>
      </c>
      <c r="V726">
        <v>5.8422038330463604</v>
      </c>
      <c r="W726">
        <v>-3.3154909678244402</v>
      </c>
      <c r="X726">
        <v>-5.7297178985172597</v>
      </c>
      <c r="Y726">
        <v>60.220860928297</v>
      </c>
      <c r="Z726">
        <v>-5.7297178985172597</v>
      </c>
      <c r="AB726">
        <v>97.972560846978297</v>
      </c>
      <c r="AC726">
        <v>99.8436511465531</v>
      </c>
      <c r="AD726">
        <v>101.75930299002999</v>
      </c>
      <c r="AE726">
        <v>0</v>
      </c>
      <c r="AF726" s="2">
        <v>1</v>
      </c>
      <c r="AG726" s="2">
        <v>0</v>
      </c>
      <c r="AH726" t="s">
        <v>1130</v>
      </c>
      <c r="AI726">
        <v>1013023</v>
      </c>
      <c r="AJ726">
        <v>123300</v>
      </c>
    </row>
    <row r="727" spans="1:36" x14ac:dyDescent="0.45">
      <c r="A727" t="s">
        <v>1131</v>
      </c>
      <c r="B727" t="s">
        <v>27</v>
      </c>
      <c r="C727">
        <v>1748</v>
      </c>
      <c r="D727">
        <v>4703</v>
      </c>
      <c r="E727">
        <v>5229</v>
      </c>
      <c r="F727">
        <v>1254</v>
      </c>
      <c r="G727">
        <v>102</v>
      </c>
      <c r="H727">
        <v>531</v>
      </c>
      <c r="I727">
        <v>50</v>
      </c>
      <c r="J727">
        <v>0.26663831500000001</v>
      </c>
      <c r="K727">
        <v>8.2042455E-2</v>
      </c>
      <c r="L727">
        <v>0.12086441000000001</v>
      </c>
      <c r="M727">
        <v>0.32857968700000001</v>
      </c>
      <c r="N727">
        <v>0.39357856600000002</v>
      </c>
      <c r="O727">
        <v>0.72215825300000003</v>
      </c>
      <c r="P727">
        <v>0.32414424977324802</v>
      </c>
      <c r="Q727">
        <v>13.7830641766909</v>
      </c>
      <c r="R727">
        <v>26</v>
      </c>
      <c r="S727">
        <v>15.970380828853999</v>
      </c>
      <c r="T727">
        <f t="shared" si="11"/>
        <v>1.4800925024452791</v>
      </c>
      <c r="U727">
        <v>101.817819363307</v>
      </c>
      <c r="V727">
        <v>7.9756365083157998</v>
      </c>
      <c r="W727">
        <v>0.46948847753699102</v>
      </c>
      <c r="X727">
        <v>-9.6216317719372402</v>
      </c>
      <c r="Y727">
        <v>-12.062989754602301</v>
      </c>
      <c r="Z727">
        <v>-9.6216317719372402</v>
      </c>
      <c r="AB727">
        <v>102.84168806234401</v>
      </c>
      <c r="AC727">
        <v>99.956930348700595</v>
      </c>
      <c r="AD727">
        <v>102.621182602253</v>
      </c>
      <c r="AE727">
        <v>0</v>
      </c>
      <c r="AF727" s="2">
        <v>1</v>
      </c>
      <c r="AG727" s="2">
        <v>0</v>
      </c>
      <c r="AH727" t="s">
        <v>1131</v>
      </c>
      <c r="AI727">
        <v>1006463</v>
      </c>
      <c r="AJ727">
        <v>116650</v>
      </c>
    </row>
    <row r="728" spans="1:36" x14ac:dyDescent="0.45">
      <c r="A728" t="s">
        <v>1134</v>
      </c>
      <c r="B728" t="s">
        <v>27</v>
      </c>
      <c r="C728">
        <v>1444</v>
      </c>
      <c r="D728">
        <v>4553</v>
      </c>
      <c r="E728">
        <v>5227</v>
      </c>
      <c r="F728">
        <v>1168</v>
      </c>
      <c r="G728">
        <v>122</v>
      </c>
      <c r="H728">
        <v>576</v>
      </c>
      <c r="I728">
        <v>86</v>
      </c>
      <c r="J728">
        <v>0.25653415299999999</v>
      </c>
      <c r="K728">
        <v>0.11268414</v>
      </c>
      <c r="L728">
        <v>0.145972833</v>
      </c>
      <c r="M728">
        <v>0.34312596000000001</v>
      </c>
      <c r="N728">
        <v>0.395783</v>
      </c>
      <c r="O728">
        <v>0.73890895999999995</v>
      </c>
      <c r="P728">
        <v>0.33437539008922501</v>
      </c>
      <c r="Q728">
        <v>35.403932767679201</v>
      </c>
      <c r="R728">
        <v>-1</v>
      </c>
      <c r="S728">
        <v>17.877227917244401</v>
      </c>
      <c r="T728">
        <f t="shared" si="11"/>
        <v>2.0056169824055354</v>
      </c>
      <c r="U728">
        <v>105.92695229319099</v>
      </c>
      <c r="V728">
        <v>-3.9366125129163199</v>
      </c>
      <c r="W728">
        <v>-4.4652393504811201</v>
      </c>
      <c r="X728">
        <v>2.6327814177675402</v>
      </c>
      <c r="Y728">
        <v>-43.425021454691802</v>
      </c>
      <c r="Z728">
        <v>2.6327814177675402</v>
      </c>
      <c r="AB728">
        <v>98.349980737347494</v>
      </c>
      <c r="AC728">
        <v>104.44791120303699</v>
      </c>
      <c r="AD728">
        <v>103.086201164768</v>
      </c>
      <c r="AE728">
        <v>0</v>
      </c>
      <c r="AF728" s="2">
        <v>1</v>
      </c>
      <c r="AG728" s="2">
        <v>0</v>
      </c>
      <c r="AH728" t="s">
        <v>1134</v>
      </c>
      <c r="AI728">
        <v>1005634</v>
      </c>
      <c r="AJ728">
        <v>115748</v>
      </c>
    </row>
    <row r="729" spans="1:36" x14ac:dyDescent="0.45">
      <c r="A729" t="s">
        <v>1135</v>
      </c>
      <c r="B729" t="s">
        <v>27</v>
      </c>
      <c r="C729">
        <v>1317</v>
      </c>
      <c r="D729">
        <v>4563</v>
      </c>
      <c r="E729">
        <v>5227</v>
      </c>
      <c r="F729">
        <v>1252</v>
      </c>
      <c r="G729">
        <v>32</v>
      </c>
      <c r="H729">
        <v>482</v>
      </c>
      <c r="I729">
        <v>316</v>
      </c>
      <c r="J729">
        <v>0.27438088900000002</v>
      </c>
      <c r="K729">
        <v>7.5569159999999996E-2</v>
      </c>
      <c r="L729">
        <v>5.0306351999999999E-2</v>
      </c>
      <c r="M729">
        <v>0.33726981499999997</v>
      </c>
      <c r="N729">
        <v>0.36620644299999999</v>
      </c>
      <c r="O729">
        <v>0.70347625800000002</v>
      </c>
      <c r="P729">
        <v>0.34221801167731197</v>
      </c>
      <c r="Q729">
        <v>45.299532091197001</v>
      </c>
      <c r="R729">
        <v>-61</v>
      </c>
      <c r="S729">
        <v>25.6414133985196</v>
      </c>
      <c r="T729">
        <f t="shared" si="11"/>
        <v>3.1540690740775816</v>
      </c>
      <c r="U729">
        <v>107.596762171341</v>
      </c>
      <c r="X729">
        <v>26.144965325482101</v>
      </c>
      <c r="Y729">
        <v>-18.012346148490899</v>
      </c>
      <c r="Z729">
        <v>26.144965325482101</v>
      </c>
      <c r="AB729">
        <v>105.78633311421</v>
      </c>
      <c r="AC729">
        <v>103.222615094939</v>
      </c>
      <c r="AD729">
        <v>106.619775176581</v>
      </c>
      <c r="AE729">
        <v>0</v>
      </c>
      <c r="AF729" s="2">
        <v>1</v>
      </c>
      <c r="AG729" s="2">
        <v>0</v>
      </c>
      <c r="AH729" t="s">
        <v>1135</v>
      </c>
      <c r="AI729">
        <v>1007684</v>
      </c>
      <c r="AJ729">
        <v>117846</v>
      </c>
    </row>
    <row r="730" spans="1:36" x14ac:dyDescent="0.45">
      <c r="A730" t="s">
        <v>1136</v>
      </c>
      <c r="B730" t="s">
        <v>27</v>
      </c>
      <c r="C730">
        <v>1290</v>
      </c>
      <c r="D730">
        <v>4548</v>
      </c>
      <c r="E730">
        <v>5221</v>
      </c>
      <c r="F730">
        <v>1146</v>
      </c>
      <c r="G730">
        <v>12</v>
      </c>
      <c r="H730">
        <v>397</v>
      </c>
      <c r="I730">
        <v>182</v>
      </c>
      <c r="J730">
        <v>0.25197889099999998</v>
      </c>
      <c r="K730">
        <v>8.7148055000000002E-2</v>
      </c>
      <c r="L730">
        <v>6.9575471E-2</v>
      </c>
      <c r="M730">
        <v>0.326603325</v>
      </c>
      <c r="N730">
        <v>0.308707124</v>
      </c>
      <c r="O730">
        <v>0.635310449</v>
      </c>
      <c r="P730">
        <v>0.314541147114828</v>
      </c>
      <c r="Q730">
        <v>-32.106781187167599</v>
      </c>
      <c r="R730">
        <v>-24</v>
      </c>
      <c r="S730">
        <v>10.610347483255</v>
      </c>
      <c r="T730">
        <f t="shared" si="11"/>
        <v>1.332462242083186</v>
      </c>
      <c r="U730">
        <v>93.7717694864305</v>
      </c>
      <c r="X730">
        <v>-12.241196587914599</v>
      </c>
      <c r="Y730">
        <v>-27.327414374798501</v>
      </c>
      <c r="Z730">
        <v>-12.241196587914599</v>
      </c>
      <c r="AB730">
        <v>97.177579951026601</v>
      </c>
      <c r="AC730">
        <v>100.16429830816</v>
      </c>
      <c r="AD730">
        <v>91.794417065798598</v>
      </c>
      <c r="AE730">
        <v>0</v>
      </c>
      <c r="AF730" s="2">
        <v>1</v>
      </c>
      <c r="AG730" s="2">
        <v>0</v>
      </c>
      <c r="AH730" t="s">
        <v>1136</v>
      </c>
      <c r="AI730">
        <v>1005468</v>
      </c>
      <c r="AJ730">
        <v>115581</v>
      </c>
    </row>
    <row r="731" spans="1:36" x14ac:dyDescent="0.45">
      <c r="A731" t="s">
        <v>1137</v>
      </c>
      <c r="B731" t="s">
        <v>27</v>
      </c>
      <c r="C731">
        <v>1392</v>
      </c>
      <c r="D731">
        <v>4692</v>
      </c>
      <c r="E731">
        <v>5215</v>
      </c>
      <c r="F731">
        <v>1254</v>
      </c>
      <c r="G731">
        <v>153</v>
      </c>
      <c r="H731">
        <v>610</v>
      </c>
      <c r="I731">
        <v>39</v>
      </c>
      <c r="J731">
        <v>0.267263427</v>
      </c>
      <c r="K731">
        <v>8.6097794000000005E-2</v>
      </c>
      <c r="L731">
        <v>0.12176414100000001</v>
      </c>
      <c r="M731">
        <v>0.33326923000000003</v>
      </c>
      <c r="N731">
        <v>0.42945439000000002</v>
      </c>
      <c r="O731">
        <v>0.76272362000000005</v>
      </c>
      <c r="P731">
        <v>0.34208468711491902</v>
      </c>
      <c r="Q731">
        <v>91.047400280977598</v>
      </c>
      <c r="R731">
        <v>17</v>
      </c>
      <c r="S731">
        <v>22.999333551866101</v>
      </c>
      <c r="T731">
        <f t="shared" si="11"/>
        <v>2.6766465771568306</v>
      </c>
      <c r="U731">
        <v>115.930643684814</v>
      </c>
      <c r="V731">
        <v>1.96179971098899</v>
      </c>
      <c r="W731">
        <v>1.2633522651901199</v>
      </c>
      <c r="X731">
        <v>-4.7364576061918298</v>
      </c>
      <c r="Y731">
        <v>-28.1024191658943</v>
      </c>
      <c r="Z731">
        <v>-4.7364576061918298</v>
      </c>
      <c r="AB731">
        <v>106.477307772871</v>
      </c>
      <c r="AC731">
        <v>103.631001323966</v>
      </c>
      <c r="AD731">
        <v>114.691112150943</v>
      </c>
      <c r="AE731">
        <v>0</v>
      </c>
      <c r="AF731" s="2">
        <v>1</v>
      </c>
      <c r="AG731" s="2">
        <v>0</v>
      </c>
      <c r="AH731" t="s">
        <v>1137</v>
      </c>
      <c r="AI731">
        <v>1009641</v>
      </c>
      <c r="AJ731">
        <v>119850</v>
      </c>
    </row>
    <row r="732" spans="1:36" x14ac:dyDescent="0.45">
      <c r="A732" t="s">
        <v>1138</v>
      </c>
      <c r="B732" t="s">
        <v>154</v>
      </c>
      <c r="C732">
        <v>1298</v>
      </c>
      <c r="D732">
        <v>4700</v>
      </c>
      <c r="E732">
        <v>5204</v>
      </c>
      <c r="F732">
        <v>1318</v>
      </c>
      <c r="G732">
        <v>80</v>
      </c>
      <c r="H732">
        <v>513</v>
      </c>
      <c r="I732">
        <v>82</v>
      </c>
      <c r="J732">
        <v>0.28042553100000001</v>
      </c>
      <c r="K732">
        <v>7.8016909999999995E-2</v>
      </c>
      <c r="L732">
        <v>7.0714834000000004E-2</v>
      </c>
      <c r="M732">
        <v>0.33971105000000001</v>
      </c>
      <c r="N732">
        <v>0.39936170199999999</v>
      </c>
      <c r="O732">
        <v>0.739072752</v>
      </c>
      <c r="P732">
        <v>0.34395308707059202</v>
      </c>
      <c r="Q732">
        <v>-7.2219452937068302</v>
      </c>
      <c r="R732">
        <v>30</v>
      </c>
      <c r="S732">
        <v>19.417446486492299</v>
      </c>
      <c r="T732">
        <f t="shared" si="11"/>
        <v>2.4234409328287767</v>
      </c>
      <c r="U732">
        <v>99.266744684412004</v>
      </c>
      <c r="X732">
        <v>12.1552453027106</v>
      </c>
      <c r="Y732">
        <v>19.320988029241501</v>
      </c>
      <c r="Z732">
        <v>12.1552453027106</v>
      </c>
      <c r="AB732">
        <v>102.583014177191</v>
      </c>
      <c r="AC732">
        <v>100.035687201972</v>
      </c>
      <c r="AD732">
        <v>102.56768490204399</v>
      </c>
      <c r="AE732">
        <v>0</v>
      </c>
      <c r="AF732" s="2">
        <v>1</v>
      </c>
      <c r="AG732" s="2">
        <v>0</v>
      </c>
      <c r="AH732" t="s">
        <v>1138</v>
      </c>
      <c r="AI732">
        <v>1009128</v>
      </c>
      <c r="AJ732">
        <v>119320</v>
      </c>
    </row>
    <row r="733" spans="1:36" x14ac:dyDescent="0.45">
      <c r="A733" t="s">
        <v>1139</v>
      </c>
      <c r="B733" t="s">
        <v>27</v>
      </c>
      <c r="C733">
        <v>1498</v>
      </c>
      <c r="D733">
        <v>4716</v>
      </c>
      <c r="E733">
        <v>5201</v>
      </c>
      <c r="F733">
        <v>1332</v>
      </c>
      <c r="G733">
        <v>44</v>
      </c>
      <c r="H733">
        <v>503</v>
      </c>
      <c r="I733">
        <v>129</v>
      </c>
      <c r="J733">
        <v>0.28244274800000002</v>
      </c>
      <c r="K733">
        <v>6.2295712000000003E-2</v>
      </c>
      <c r="L733">
        <v>8.9213611999999998E-2</v>
      </c>
      <c r="M733">
        <v>0.332280978</v>
      </c>
      <c r="N733">
        <v>0.39843087300000002</v>
      </c>
      <c r="O733">
        <v>0.73071185100000002</v>
      </c>
      <c r="P733">
        <v>0.34637819363455502</v>
      </c>
      <c r="Q733">
        <v>50.679225933334799</v>
      </c>
      <c r="R733">
        <v>-4</v>
      </c>
      <c r="S733">
        <v>16.948266524011501</v>
      </c>
      <c r="T733">
        <f t="shared" si="11"/>
        <v>1.8328565933844214</v>
      </c>
      <c r="U733">
        <v>107.71673013648</v>
      </c>
      <c r="X733">
        <v>5.9055504406569499</v>
      </c>
      <c r="Y733">
        <v>-60.420644938945699</v>
      </c>
      <c r="Z733">
        <v>5.9055504406569499</v>
      </c>
      <c r="AB733">
        <v>104.136923655652</v>
      </c>
      <c r="AC733">
        <v>100.383362953747</v>
      </c>
      <c r="AD733">
        <v>109.03671346878799</v>
      </c>
      <c r="AE733">
        <v>0</v>
      </c>
      <c r="AF733" s="2">
        <v>1</v>
      </c>
      <c r="AG733" s="2">
        <v>0</v>
      </c>
      <c r="AH733" t="s">
        <v>1139</v>
      </c>
      <c r="AI733">
        <v>1008073</v>
      </c>
      <c r="AJ733">
        <v>118241</v>
      </c>
    </row>
    <row r="734" spans="1:36" x14ac:dyDescent="0.45">
      <c r="A734" t="s">
        <v>1140</v>
      </c>
      <c r="B734" t="s">
        <v>27</v>
      </c>
      <c r="C734">
        <v>1251</v>
      </c>
      <c r="D734">
        <v>4920</v>
      </c>
      <c r="E734">
        <v>5198</v>
      </c>
      <c r="F734">
        <v>1299</v>
      </c>
      <c r="G734">
        <v>39</v>
      </c>
      <c r="H734">
        <v>683</v>
      </c>
      <c r="I734">
        <v>162</v>
      </c>
      <c r="J734">
        <v>0.26402439</v>
      </c>
      <c r="K734">
        <v>5.1943055000000002E-2</v>
      </c>
      <c r="L734">
        <v>8.7341285000000005E-2</v>
      </c>
      <c r="M734">
        <v>0.303385917</v>
      </c>
      <c r="N734">
        <v>0.36382113799999999</v>
      </c>
      <c r="O734">
        <v>0.66720705499999999</v>
      </c>
      <c r="P734">
        <v>0.311041805458876</v>
      </c>
      <c r="Q734">
        <v>-39.975249536747</v>
      </c>
      <c r="R734">
        <v>40</v>
      </c>
      <c r="S734">
        <v>22.896675695703799</v>
      </c>
      <c r="T734">
        <f t="shared" si="11"/>
        <v>2.9650371404508515</v>
      </c>
      <c r="U734">
        <v>95.417856653177694</v>
      </c>
      <c r="X734">
        <v>0.99975958839058798</v>
      </c>
      <c r="Y734">
        <v>90.804174575954605</v>
      </c>
      <c r="Z734">
        <v>0.99975958839058798</v>
      </c>
      <c r="AB734">
        <v>102.52758380964001</v>
      </c>
      <c r="AC734">
        <v>99.209421703039197</v>
      </c>
      <c r="AD734">
        <v>103.83767277934299</v>
      </c>
      <c r="AE734">
        <v>0</v>
      </c>
      <c r="AF734" s="2">
        <v>1</v>
      </c>
      <c r="AG734" s="2">
        <v>0</v>
      </c>
      <c r="AH734" t="s">
        <v>1140</v>
      </c>
      <c r="AI734">
        <v>1001720</v>
      </c>
      <c r="AJ734">
        <v>111758</v>
      </c>
    </row>
    <row r="735" spans="1:36" x14ac:dyDescent="0.45">
      <c r="A735" t="s">
        <v>1141</v>
      </c>
      <c r="B735" t="s">
        <v>27</v>
      </c>
      <c r="C735">
        <v>1584</v>
      </c>
      <c r="D735">
        <v>4502</v>
      </c>
      <c r="E735">
        <v>5197</v>
      </c>
      <c r="F735">
        <v>1195</v>
      </c>
      <c r="G735">
        <v>200</v>
      </c>
      <c r="H735">
        <v>666</v>
      </c>
      <c r="I735">
        <v>47</v>
      </c>
      <c r="J735">
        <v>0.26543758299999998</v>
      </c>
      <c r="K735">
        <v>0.117375408</v>
      </c>
      <c r="L735">
        <v>0.104675774</v>
      </c>
      <c r="M735">
        <v>0.35641272899999998</v>
      </c>
      <c r="N735">
        <v>0.45424255800000002</v>
      </c>
      <c r="O735">
        <v>0.810655287</v>
      </c>
      <c r="P735">
        <v>0.36229782448414299</v>
      </c>
      <c r="Q735">
        <v>160.160867924836</v>
      </c>
      <c r="R735">
        <v>-39</v>
      </c>
      <c r="S735">
        <v>20.633765571482598</v>
      </c>
      <c r="T735">
        <f t="shared" si="11"/>
        <v>2.1102714789016295</v>
      </c>
      <c r="U735">
        <v>126.67649232587</v>
      </c>
      <c r="V735">
        <v>20.0221729632467</v>
      </c>
      <c r="W735">
        <v>0.74432689724895995</v>
      </c>
      <c r="X735">
        <v>-3.9045281575818001</v>
      </c>
      <c r="Y735">
        <v>-130.43597728339901</v>
      </c>
      <c r="Z735">
        <v>-3.9045281575818001</v>
      </c>
      <c r="AB735">
        <v>101.29389132047</v>
      </c>
      <c r="AC735">
        <v>108.657434961481</v>
      </c>
      <c r="AD735">
        <v>116.88805590563101</v>
      </c>
      <c r="AE735">
        <v>0</v>
      </c>
      <c r="AF735" s="2">
        <v>1</v>
      </c>
      <c r="AG735" s="2">
        <v>0</v>
      </c>
      <c r="AH735" t="s">
        <v>1141</v>
      </c>
      <c r="AI735">
        <v>1004473</v>
      </c>
      <c r="AJ735">
        <v>114558</v>
      </c>
    </row>
    <row r="736" spans="1:36" x14ac:dyDescent="0.45">
      <c r="A736" t="s">
        <v>1143</v>
      </c>
      <c r="B736" t="s">
        <v>27</v>
      </c>
      <c r="C736">
        <v>1371</v>
      </c>
      <c r="D736">
        <v>4602</v>
      </c>
      <c r="E736">
        <v>5193</v>
      </c>
      <c r="F736">
        <v>1167</v>
      </c>
      <c r="G736">
        <v>21</v>
      </c>
      <c r="H736">
        <v>324</v>
      </c>
      <c r="I736">
        <v>194</v>
      </c>
      <c r="J736">
        <v>0.25358539699999999</v>
      </c>
      <c r="K736">
        <v>8.9736182999999997E-2</v>
      </c>
      <c r="L736">
        <v>0.127864432</v>
      </c>
      <c r="M736">
        <v>0.32295338800000001</v>
      </c>
      <c r="N736">
        <v>0.326162538</v>
      </c>
      <c r="O736">
        <v>0.64911592600000001</v>
      </c>
      <c r="P736">
        <v>0.29579128602504101</v>
      </c>
      <c r="Q736">
        <v>-139.602670009452</v>
      </c>
      <c r="R736">
        <v>-18</v>
      </c>
      <c r="S736">
        <v>9.0289277720916097</v>
      </c>
      <c r="T736">
        <f t="shared" si="11"/>
        <v>1.0668754916694683</v>
      </c>
      <c r="U736">
        <v>76.377093923724999</v>
      </c>
      <c r="V736">
        <v>-8.13466544635593</v>
      </c>
      <c r="W736">
        <v>1.7403733037168401</v>
      </c>
      <c r="X736">
        <v>5.0954869897541304</v>
      </c>
      <c r="Y736">
        <v>51.966160282492602</v>
      </c>
      <c r="Z736">
        <v>5.0954869897541304</v>
      </c>
      <c r="AB736">
        <v>95.5438469759534</v>
      </c>
      <c r="AC736">
        <v>97.514231607298797</v>
      </c>
      <c r="AD736">
        <v>83.429362704481605</v>
      </c>
      <c r="AE736">
        <v>0</v>
      </c>
      <c r="AF736" s="2">
        <v>1</v>
      </c>
      <c r="AG736" s="2">
        <v>0</v>
      </c>
      <c r="AH736" t="s">
        <v>1143</v>
      </c>
      <c r="AI736">
        <v>1003150</v>
      </c>
      <c r="AJ736">
        <v>113212</v>
      </c>
    </row>
    <row r="737" spans="1:36" x14ac:dyDescent="0.45">
      <c r="A737" t="s">
        <v>1144</v>
      </c>
      <c r="B737" t="s">
        <v>27</v>
      </c>
      <c r="C737">
        <v>1163</v>
      </c>
      <c r="D737">
        <v>4610</v>
      </c>
      <c r="E737">
        <v>5189</v>
      </c>
      <c r="F737">
        <v>1212</v>
      </c>
      <c r="G737">
        <v>21</v>
      </c>
      <c r="H737">
        <v>539</v>
      </c>
      <c r="I737">
        <v>296</v>
      </c>
      <c r="J737">
        <v>0.26290672399999998</v>
      </c>
      <c r="K737">
        <v>0.10136827900000001</v>
      </c>
      <c r="L737">
        <v>4.9252097000000002E-2</v>
      </c>
      <c r="M737">
        <v>0.34515320799999999</v>
      </c>
      <c r="N737">
        <v>0.33774403400000003</v>
      </c>
      <c r="O737">
        <v>0.68289724200000002</v>
      </c>
      <c r="P737">
        <v>0.33315530184446002</v>
      </c>
      <c r="Q737">
        <v>37.742034718638301</v>
      </c>
      <c r="R737">
        <v>-1</v>
      </c>
      <c r="S737">
        <v>24.450802552795</v>
      </c>
      <c r="T737">
        <f t="shared" si="11"/>
        <v>3.4058727545595784</v>
      </c>
      <c r="U737">
        <v>105.196975982596</v>
      </c>
      <c r="X737">
        <v>3.2013209015130899</v>
      </c>
      <c r="Y737">
        <v>34.505722403526299</v>
      </c>
      <c r="Z737">
        <v>3.2013209015130899</v>
      </c>
      <c r="AB737">
        <v>101.31744282995101</v>
      </c>
      <c r="AC737">
        <v>106.136026831252</v>
      </c>
      <c r="AD737">
        <v>96.568964272964607</v>
      </c>
      <c r="AE737">
        <v>0</v>
      </c>
      <c r="AF737" s="2">
        <v>1</v>
      </c>
      <c r="AG737" s="2">
        <v>0</v>
      </c>
      <c r="AH737" t="s">
        <v>1144</v>
      </c>
      <c r="AI737">
        <v>1010358</v>
      </c>
      <c r="AJ737">
        <v>120588</v>
      </c>
    </row>
    <row r="738" spans="1:36" x14ac:dyDescent="0.45">
      <c r="A738" t="s">
        <v>1145</v>
      </c>
      <c r="B738" t="s">
        <v>27</v>
      </c>
      <c r="C738">
        <v>1328</v>
      </c>
      <c r="D738">
        <v>4577</v>
      </c>
      <c r="E738">
        <v>5177</v>
      </c>
      <c r="F738">
        <v>1333</v>
      </c>
      <c r="G738">
        <v>51</v>
      </c>
      <c r="H738">
        <v>454</v>
      </c>
      <c r="I738">
        <v>163</v>
      </c>
      <c r="J738">
        <v>0.29123880200000002</v>
      </c>
      <c r="K738">
        <v>9.5228897000000007E-2</v>
      </c>
      <c r="L738">
        <v>9.5422059000000004E-2</v>
      </c>
      <c r="M738">
        <v>0.36010160200000002</v>
      </c>
      <c r="N738">
        <v>0.38540528699999999</v>
      </c>
      <c r="O738">
        <v>0.74550688899999995</v>
      </c>
      <c r="P738">
        <v>0.33581781507754299</v>
      </c>
      <c r="Q738">
        <v>-13.270684559141401</v>
      </c>
      <c r="R738">
        <v>-10</v>
      </c>
      <c r="S738">
        <v>14.245912589594701</v>
      </c>
      <c r="T738">
        <f t="shared" si="11"/>
        <v>1.7378296984294739</v>
      </c>
      <c r="U738">
        <v>98.438771245440904</v>
      </c>
      <c r="V738">
        <v>4.1401323527097702</v>
      </c>
      <c r="W738">
        <v>4.1124901988964098</v>
      </c>
      <c r="X738">
        <v>1.73635481126257</v>
      </c>
      <c r="Y738">
        <v>-16.4254772390704</v>
      </c>
      <c r="Z738">
        <v>1.73635481126257</v>
      </c>
      <c r="AB738">
        <v>108.44114467847599</v>
      </c>
      <c r="AC738">
        <v>105.834482372503</v>
      </c>
      <c r="AD738">
        <v>91.906143595183195</v>
      </c>
      <c r="AE738">
        <v>0</v>
      </c>
      <c r="AF738" s="2">
        <v>1</v>
      </c>
      <c r="AG738" s="2">
        <v>0</v>
      </c>
      <c r="AH738" t="s">
        <v>1145</v>
      </c>
      <c r="AI738">
        <v>1005272</v>
      </c>
      <c r="AJ738">
        <v>115378</v>
      </c>
    </row>
    <row r="739" spans="1:36" x14ac:dyDescent="0.45">
      <c r="A739" t="s">
        <v>1146</v>
      </c>
      <c r="B739" t="s">
        <v>27</v>
      </c>
      <c r="C739">
        <v>1450</v>
      </c>
      <c r="D739">
        <v>4644</v>
      </c>
      <c r="E739">
        <v>5177</v>
      </c>
      <c r="F739">
        <v>1251</v>
      </c>
      <c r="G739">
        <v>136</v>
      </c>
      <c r="H739">
        <v>591</v>
      </c>
      <c r="I739">
        <v>16</v>
      </c>
      <c r="J739">
        <v>0.26937984399999998</v>
      </c>
      <c r="K739">
        <v>8.0741742000000005E-2</v>
      </c>
      <c r="L739">
        <v>0.134440795</v>
      </c>
      <c r="M739">
        <v>0.32988886699999997</v>
      </c>
      <c r="N739">
        <v>0.41472868200000002</v>
      </c>
      <c r="O739">
        <v>0.74461754899999999</v>
      </c>
      <c r="P739">
        <v>0.33125860224040998</v>
      </c>
      <c r="Q739">
        <v>17.531317252085401</v>
      </c>
      <c r="R739">
        <v>-5</v>
      </c>
      <c r="S739">
        <v>15.203763725774699</v>
      </c>
      <c r="T739">
        <f t="shared" si="11"/>
        <v>1.6986273955693112</v>
      </c>
      <c r="U739">
        <v>102.867769135427</v>
      </c>
      <c r="X739">
        <v>-3.58523053350654</v>
      </c>
      <c r="Y739">
        <v>-24.514999747276299</v>
      </c>
      <c r="Z739">
        <v>-3.58523053350654</v>
      </c>
      <c r="AB739">
        <v>103.108147950835</v>
      </c>
      <c r="AC739">
        <v>98.717495812681506</v>
      </c>
      <c r="AD739">
        <v>103.93867993604201</v>
      </c>
      <c r="AE739">
        <v>0</v>
      </c>
      <c r="AF739" s="2">
        <v>1</v>
      </c>
      <c r="AG739" s="2">
        <v>0</v>
      </c>
      <c r="AH739" t="s">
        <v>1146</v>
      </c>
      <c r="AI739">
        <v>1007755</v>
      </c>
      <c r="AJ739">
        <v>117918</v>
      </c>
    </row>
    <row r="740" spans="1:36" x14ac:dyDescent="0.45">
      <c r="A740" t="s">
        <v>1147</v>
      </c>
      <c r="B740" t="s">
        <v>130</v>
      </c>
      <c r="C740">
        <v>1269</v>
      </c>
      <c r="D740">
        <v>4623</v>
      </c>
      <c r="E740">
        <v>5166</v>
      </c>
      <c r="F740">
        <v>1400</v>
      </c>
      <c r="G740">
        <v>130</v>
      </c>
      <c r="H740">
        <v>726</v>
      </c>
      <c r="I740">
        <v>80</v>
      </c>
      <c r="J740">
        <v>0.30283365699999998</v>
      </c>
      <c r="K740">
        <v>8.9043747000000006E-2</v>
      </c>
      <c r="L740">
        <v>7.0460703999999999E-2</v>
      </c>
      <c r="M740">
        <v>0.36780941299999997</v>
      </c>
      <c r="N740">
        <v>0.46311918600000002</v>
      </c>
      <c r="O740">
        <v>0.83092859900000005</v>
      </c>
      <c r="P740">
        <v>0.363858579135522</v>
      </c>
      <c r="Q740">
        <v>120.790696619258</v>
      </c>
      <c r="R740">
        <v>18</v>
      </c>
      <c r="S740">
        <v>25.705537879505901</v>
      </c>
      <c r="T740">
        <f t="shared" si="11"/>
        <v>3.2815580271709663</v>
      </c>
      <c r="U740">
        <v>119.65315173227501</v>
      </c>
      <c r="V740">
        <v>15.639414396136999</v>
      </c>
      <c r="W740">
        <v>2.26020752009507</v>
      </c>
      <c r="X740">
        <v>-2.8560457558924099</v>
      </c>
      <c r="Y740">
        <v>-38.929035693407002</v>
      </c>
      <c r="Z740">
        <v>-2.8560457558924099</v>
      </c>
      <c r="AB740">
        <v>114.71146787871901</v>
      </c>
      <c r="AC740">
        <v>110.587806928163</v>
      </c>
      <c r="AD740">
        <v>114.345601101219</v>
      </c>
      <c r="AE740">
        <v>0</v>
      </c>
      <c r="AF740" s="2">
        <v>1</v>
      </c>
      <c r="AG740" s="2">
        <v>0</v>
      </c>
      <c r="AH740" t="s">
        <v>1147</v>
      </c>
      <c r="AI740">
        <v>1005006</v>
      </c>
      <c r="AJ740">
        <v>115108</v>
      </c>
    </row>
    <row r="741" spans="1:36" x14ac:dyDescent="0.45">
      <c r="A741" t="s">
        <v>1148</v>
      </c>
      <c r="B741" t="s">
        <v>27</v>
      </c>
      <c r="C741">
        <v>1299</v>
      </c>
      <c r="D741">
        <v>4630</v>
      </c>
      <c r="E741">
        <v>5164</v>
      </c>
      <c r="F741">
        <v>1274</v>
      </c>
      <c r="G741">
        <v>108</v>
      </c>
      <c r="H741">
        <v>489</v>
      </c>
      <c r="I741">
        <v>231</v>
      </c>
      <c r="J741">
        <v>0.275161987</v>
      </c>
      <c r="K741">
        <v>7.3780015000000004E-2</v>
      </c>
      <c r="L741">
        <v>0.121223857</v>
      </c>
      <c r="M741">
        <v>0.33959311399999997</v>
      </c>
      <c r="N741">
        <v>0.42526997799999999</v>
      </c>
      <c r="O741">
        <v>0.76486309200000002</v>
      </c>
      <c r="P741">
        <v>0.33591270770512299</v>
      </c>
      <c r="Q741">
        <v>25.918492423113101</v>
      </c>
      <c r="R741">
        <v>49.807191669940899</v>
      </c>
      <c r="S741">
        <v>29.386127040320101</v>
      </c>
      <c r="T741">
        <f t="shared" si="11"/>
        <v>3.6647825870145163</v>
      </c>
      <c r="U741">
        <v>104.38905583011299</v>
      </c>
      <c r="V741">
        <v>6.2266428824514097</v>
      </c>
      <c r="W741">
        <v>-1.1492321717371401</v>
      </c>
      <c r="X741">
        <v>53.060035259695702</v>
      </c>
      <c r="Y741">
        <v>44.0795858204364</v>
      </c>
      <c r="Z741">
        <v>23.160035089822401</v>
      </c>
      <c r="AA741">
        <v>19.30000025779</v>
      </c>
      <c r="AB741">
        <v>104.340528864338</v>
      </c>
      <c r="AC741">
        <v>102.142237284209</v>
      </c>
      <c r="AD741">
        <v>101.723253631726</v>
      </c>
      <c r="AE741">
        <v>0</v>
      </c>
      <c r="AF741" s="2">
        <v>1</v>
      </c>
      <c r="AG741" s="2">
        <v>0</v>
      </c>
      <c r="AH741" t="s">
        <v>1148</v>
      </c>
      <c r="AI741">
        <v>1677</v>
      </c>
      <c r="AJ741">
        <v>425664</v>
      </c>
    </row>
    <row r="742" spans="1:36" x14ac:dyDescent="0.45">
      <c r="A742" t="s">
        <v>1149</v>
      </c>
      <c r="B742" t="s">
        <v>27</v>
      </c>
      <c r="C742">
        <v>1481</v>
      </c>
      <c r="D742">
        <v>4760</v>
      </c>
      <c r="E742">
        <v>5160</v>
      </c>
      <c r="F742">
        <v>1168</v>
      </c>
      <c r="G742">
        <v>13</v>
      </c>
      <c r="H742">
        <v>282</v>
      </c>
      <c r="I742">
        <v>227</v>
      </c>
      <c r="J742">
        <v>0.24537815099999999</v>
      </c>
      <c r="K742">
        <v>5.8527131000000003E-2</v>
      </c>
      <c r="L742">
        <v>9.3604650999999997E-2</v>
      </c>
      <c r="M742">
        <v>0.28978949399999998</v>
      </c>
      <c r="N742">
        <v>0.28802520999999998</v>
      </c>
      <c r="O742">
        <v>0.57781470400000001</v>
      </c>
      <c r="P742">
        <v>0.26681930267947301</v>
      </c>
      <c r="Q742">
        <v>-177.89982150928799</v>
      </c>
      <c r="R742">
        <v>32</v>
      </c>
      <c r="S742">
        <v>5.8890123213380203</v>
      </c>
      <c r="T742">
        <f t="shared" si="11"/>
        <v>0.64417285351570508</v>
      </c>
      <c r="U742">
        <v>68.997779283773198</v>
      </c>
      <c r="V742">
        <v>-3.8862885758280701</v>
      </c>
      <c r="W742">
        <v>0.37513227024787099</v>
      </c>
      <c r="X742">
        <v>16.856220833444201</v>
      </c>
      <c r="Y742">
        <v>63.194573551416397</v>
      </c>
      <c r="Z742">
        <v>16.856220833444201</v>
      </c>
      <c r="AB742">
        <v>96.5490386536069</v>
      </c>
      <c r="AC742">
        <v>89.284177571460603</v>
      </c>
      <c r="AD742">
        <v>76.577139542366595</v>
      </c>
      <c r="AE742">
        <v>0</v>
      </c>
      <c r="AF742" s="2">
        <v>1</v>
      </c>
      <c r="AG742" s="2">
        <v>0</v>
      </c>
      <c r="AH742" t="s">
        <v>1149</v>
      </c>
      <c r="AI742">
        <v>1000176</v>
      </c>
      <c r="AJ742">
        <v>110185</v>
      </c>
    </row>
    <row r="743" spans="1:36" x14ac:dyDescent="0.45">
      <c r="A743" t="s">
        <v>1150</v>
      </c>
      <c r="B743" t="s">
        <v>27</v>
      </c>
      <c r="C743">
        <v>1362</v>
      </c>
      <c r="D743">
        <v>4812</v>
      </c>
      <c r="E743">
        <v>5159</v>
      </c>
      <c r="F743">
        <v>1317</v>
      </c>
      <c r="G743">
        <v>144</v>
      </c>
      <c r="H743">
        <v>711</v>
      </c>
      <c r="I743">
        <v>3</v>
      </c>
      <c r="J743">
        <v>0.273690773</v>
      </c>
      <c r="K743">
        <v>4.0317891000000002E-2</v>
      </c>
      <c r="L743">
        <v>9.1296762000000004E-2</v>
      </c>
      <c r="M743">
        <v>0.30670303900000001</v>
      </c>
      <c r="N743">
        <v>0.41105569400000003</v>
      </c>
      <c r="O743">
        <v>0.71775873300000004</v>
      </c>
      <c r="P743">
        <v>0.31001954572694701</v>
      </c>
      <c r="Q743">
        <v>-99.224864310162104</v>
      </c>
      <c r="R743">
        <v>18.929471492767298</v>
      </c>
      <c r="S743">
        <v>11.435520266007901</v>
      </c>
      <c r="T743">
        <f t="shared" si="11"/>
        <v>1.3601720140185609</v>
      </c>
      <c r="U743">
        <v>84.689896530478293</v>
      </c>
      <c r="V743">
        <v>-4.9557504691183496</v>
      </c>
      <c r="W743">
        <v>4.5709313745574898</v>
      </c>
      <c r="X743">
        <v>-63.733397431555197</v>
      </c>
      <c r="Y743">
        <v>106.40197504684301</v>
      </c>
      <c r="Z743">
        <v>-4.1333962156204498</v>
      </c>
      <c r="AA743">
        <v>-41.800001263618398</v>
      </c>
      <c r="AB743">
        <v>101.69922589025801</v>
      </c>
      <c r="AC743">
        <v>90.812146684167303</v>
      </c>
      <c r="AD743">
        <v>95.657541850365604</v>
      </c>
      <c r="AE743">
        <v>0</v>
      </c>
      <c r="AF743" s="2">
        <v>1</v>
      </c>
      <c r="AG743" s="2">
        <v>0</v>
      </c>
      <c r="AH743" t="s">
        <v>1150</v>
      </c>
      <c r="AI743">
        <v>24</v>
      </c>
      <c r="AJ743">
        <v>134260</v>
      </c>
    </row>
    <row r="744" spans="1:36" x14ac:dyDescent="0.45">
      <c r="A744" t="s">
        <v>1152</v>
      </c>
      <c r="B744" t="s">
        <v>27</v>
      </c>
      <c r="C744">
        <v>1500</v>
      </c>
      <c r="D744">
        <v>4651</v>
      </c>
      <c r="E744">
        <v>5151</v>
      </c>
      <c r="F744">
        <v>1274</v>
      </c>
      <c r="G744">
        <v>79</v>
      </c>
      <c r="H744">
        <v>476</v>
      </c>
      <c r="I744">
        <v>104</v>
      </c>
      <c r="J744">
        <v>0.27391958700000002</v>
      </c>
      <c r="K744">
        <v>6.7753833999999999E-2</v>
      </c>
      <c r="L744">
        <v>0.10696952</v>
      </c>
      <c r="M744">
        <v>0.32668378399999998</v>
      </c>
      <c r="N744">
        <v>0.37862825100000003</v>
      </c>
      <c r="O744">
        <v>0.70531203499999995</v>
      </c>
      <c r="P744">
        <v>0.31951951597148398</v>
      </c>
      <c r="Q744">
        <v>-18.353220974838798</v>
      </c>
      <c r="R744">
        <v>-1</v>
      </c>
      <c r="S744">
        <v>10.883553855078301</v>
      </c>
      <c r="T744">
        <f t="shared" si="11"/>
        <v>1.1754238163484565</v>
      </c>
      <c r="U744">
        <v>96.482488119265398</v>
      </c>
      <c r="V744">
        <v>-4.4202609509229598</v>
      </c>
      <c r="W744">
        <v>-0.85191253626289598</v>
      </c>
      <c r="X744">
        <v>-8.9198459384788293</v>
      </c>
      <c r="Y744">
        <v>-34.294578149914699</v>
      </c>
      <c r="Z744">
        <v>-8.9198459384788293</v>
      </c>
      <c r="AB744">
        <v>104.704386789323</v>
      </c>
      <c r="AC744">
        <v>99.972038006692202</v>
      </c>
      <c r="AD744">
        <v>96.479925953560198</v>
      </c>
      <c r="AE744">
        <v>0</v>
      </c>
      <c r="AF744" s="2">
        <v>1</v>
      </c>
      <c r="AG744" s="2">
        <v>0</v>
      </c>
      <c r="AH744" t="s">
        <v>1152</v>
      </c>
      <c r="AI744">
        <v>1000833</v>
      </c>
      <c r="AJ744">
        <v>110858</v>
      </c>
    </row>
    <row r="745" spans="1:36" x14ac:dyDescent="0.45">
      <c r="A745" t="s">
        <v>1153</v>
      </c>
      <c r="B745" t="s">
        <v>27</v>
      </c>
      <c r="C745">
        <v>1515</v>
      </c>
      <c r="D745">
        <v>4604</v>
      </c>
      <c r="E745">
        <v>5148</v>
      </c>
      <c r="F745">
        <v>1206</v>
      </c>
      <c r="G745">
        <v>60</v>
      </c>
      <c r="H745">
        <v>487</v>
      </c>
      <c r="I745">
        <v>35</v>
      </c>
      <c r="J745">
        <v>0.26194613300000003</v>
      </c>
      <c r="K745">
        <v>7.9254079000000005E-2</v>
      </c>
      <c r="L745">
        <v>0.145687645</v>
      </c>
      <c r="M745">
        <v>0.325467059</v>
      </c>
      <c r="N745">
        <v>0.35968722800000003</v>
      </c>
      <c r="O745">
        <v>0.68515428700000003</v>
      </c>
      <c r="P745">
        <v>0.30633299705449601</v>
      </c>
      <c r="Q745">
        <v>-112.161324194183</v>
      </c>
      <c r="R745">
        <v>-107.63418730720799</v>
      </c>
      <c r="S745">
        <v>-2.2149087878953799</v>
      </c>
      <c r="T745">
        <f t="shared" si="11"/>
        <v>-0.23684173177495149</v>
      </c>
      <c r="U745">
        <v>83.107738461821199</v>
      </c>
      <c r="V745">
        <v>-12.0548277124762</v>
      </c>
      <c r="W745">
        <v>0.12824778312850199</v>
      </c>
      <c r="X745">
        <v>-17.563724827967199</v>
      </c>
      <c r="Y745">
        <v>-61.6289494298398</v>
      </c>
      <c r="Z745">
        <v>-8.1637246431928308</v>
      </c>
      <c r="AA745">
        <v>-5.6000002399086899</v>
      </c>
      <c r="AB745">
        <v>97.100967254560004</v>
      </c>
      <c r="AC745">
        <v>95.787271805542403</v>
      </c>
      <c r="AD745">
        <v>84.014451093120897</v>
      </c>
      <c r="AE745">
        <v>0</v>
      </c>
      <c r="AF745" s="2">
        <v>1</v>
      </c>
      <c r="AG745" s="2">
        <v>0</v>
      </c>
      <c r="AH745" t="s">
        <v>1153</v>
      </c>
      <c r="AI745">
        <v>1208</v>
      </c>
      <c r="AJ745">
        <v>114909</v>
      </c>
    </row>
    <row r="746" spans="1:36" x14ac:dyDescent="0.45">
      <c r="A746" t="s">
        <v>1154</v>
      </c>
      <c r="B746" t="s">
        <v>27</v>
      </c>
      <c r="C746">
        <v>1187</v>
      </c>
      <c r="D746">
        <v>4637</v>
      </c>
      <c r="E746">
        <v>5143</v>
      </c>
      <c r="F746">
        <v>1389</v>
      </c>
      <c r="G746">
        <v>65</v>
      </c>
      <c r="H746">
        <v>832</v>
      </c>
      <c r="I746">
        <v>263</v>
      </c>
      <c r="J746">
        <v>0.29954712</v>
      </c>
      <c r="K746">
        <v>9.0219716000000005E-2</v>
      </c>
      <c r="L746">
        <v>5.2585957000000003E-2</v>
      </c>
      <c r="M746">
        <v>0.36833916700000002</v>
      </c>
      <c r="N746">
        <v>0.445546689</v>
      </c>
      <c r="O746">
        <v>0.81388585599999996</v>
      </c>
      <c r="P746">
        <v>0.38149527338913303</v>
      </c>
      <c r="Q746">
        <v>213.39150402585301</v>
      </c>
      <c r="R746">
        <v>-40</v>
      </c>
      <c r="S746">
        <v>28.156381479873499</v>
      </c>
      <c r="T746">
        <f t="shared" si="11"/>
        <v>3.842741196073721</v>
      </c>
      <c r="U746">
        <v>126.8678711184</v>
      </c>
      <c r="X746">
        <v>-2.3411094471812199</v>
      </c>
      <c r="Y746">
        <v>-80.007506296038599</v>
      </c>
      <c r="Z746">
        <v>-2.3411094471812199</v>
      </c>
      <c r="AB746">
        <v>111.55419919501099</v>
      </c>
      <c r="AC746">
        <v>109.541653680591</v>
      </c>
      <c r="AD746">
        <v>122.817644139283</v>
      </c>
      <c r="AE746">
        <v>0</v>
      </c>
      <c r="AF746" s="2">
        <v>1</v>
      </c>
      <c r="AG746" s="2">
        <v>0</v>
      </c>
      <c r="AH746" t="s">
        <v>1154</v>
      </c>
      <c r="AI746">
        <v>1001716</v>
      </c>
      <c r="AJ746">
        <v>111759</v>
      </c>
    </row>
    <row r="747" spans="1:36" x14ac:dyDescent="0.45">
      <c r="A747" t="s">
        <v>1155</v>
      </c>
      <c r="B747" t="s">
        <v>27</v>
      </c>
      <c r="C747">
        <v>1175</v>
      </c>
      <c r="D747">
        <v>4715</v>
      </c>
      <c r="E747">
        <v>5140</v>
      </c>
      <c r="F747">
        <v>1281</v>
      </c>
      <c r="G747">
        <v>49</v>
      </c>
      <c r="H747">
        <v>672</v>
      </c>
      <c r="I747">
        <v>203</v>
      </c>
      <c r="J747">
        <v>0.27168610799999998</v>
      </c>
      <c r="K747">
        <v>7.5680933000000006E-2</v>
      </c>
      <c r="L747">
        <v>0.12509727600000001</v>
      </c>
      <c r="M747">
        <v>0.33190661399999999</v>
      </c>
      <c r="N747">
        <v>0.39724284100000001</v>
      </c>
      <c r="O747">
        <v>0.72914945499999995</v>
      </c>
      <c r="P747">
        <v>0.34182383309078501</v>
      </c>
      <c r="Q747">
        <v>85.275443140672806</v>
      </c>
      <c r="R747">
        <v>-64</v>
      </c>
      <c r="S747">
        <v>22.109438416984901</v>
      </c>
      <c r="T747">
        <f t="shared" si="11"/>
        <v>3.0482800200438755</v>
      </c>
      <c r="U747">
        <v>110.409919955698</v>
      </c>
      <c r="X747">
        <v>0.64991260319948196</v>
      </c>
      <c r="Y747">
        <v>-22.259378951042802</v>
      </c>
      <c r="Z747">
        <v>0.64991260319948196</v>
      </c>
      <c r="AB747">
        <v>102.696397856445</v>
      </c>
      <c r="AC747">
        <v>103.051586340772</v>
      </c>
      <c r="AD747">
        <v>109.375777159759</v>
      </c>
      <c r="AE747">
        <v>0</v>
      </c>
      <c r="AF747" s="2">
        <v>1</v>
      </c>
      <c r="AG747" s="2">
        <v>0</v>
      </c>
      <c r="AH747" t="s">
        <v>1155</v>
      </c>
      <c r="AI747">
        <v>1014157</v>
      </c>
      <c r="AJ747">
        <v>124475</v>
      </c>
    </row>
    <row r="748" spans="1:36" x14ac:dyDescent="0.45">
      <c r="A748" t="s">
        <v>1156</v>
      </c>
      <c r="B748" t="s">
        <v>27</v>
      </c>
      <c r="C748">
        <v>1399</v>
      </c>
      <c r="D748">
        <v>4543</v>
      </c>
      <c r="E748">
        <v>5139</v>
      </c>
      <c r="F748">
        <v>1140</v>
      </c>
      <c r="G748">
        <v>155</v>
      </c>
      <c r="H748">
        <v>550</v>
      </c>
      <c r="I748">
        <v>87</v>
      </c>
      <c r="J748">
        <v>0.250935505</v>
      </c>
      <c r="K748">
        <v>0.10040863899999999</v>
      </c>
      <c r="L748">
        <v>0.22280599300000001</v>
      </c>
      <c r="M748">
        <v>0.329614405</v>
      </c>
      <c r="N748">
        <v>0.42152762399999999</v>
      </c>
      <c r="O748">
        <v>0.75114202900000004</v>
      </c>
      <c r="P748">
        <v>0.329540169625479</v>
      </c>
      <c r="Q748">
        <v>11.9104687374256</v>
      </c>
      <c r="R748">
        <v>-6.2673917021602303</v>
      </c>
      <c r="S748">
        <v>18.339984105438301</v>
      </c>
      <c r="T748">
        <f t="shared" si="11"/>
        <v>2.1237151001293815</v>
      </c>
      <c r="U748">
        <v>101.638951594324</v>
      </c>
      <c r="V748">
        <v>4.0981686587911099</v>
      </c>
      <c r="W748">
        <v>0.202147363964438</v>
      </c>
      <c r="X748">
        <v>9.6095358687452901</v>
      </c>
      <c r="Y748">
        <v>-6.2182306703180004</v>
      </c>
      <c r="Z748">
        <v>-1.0241591897793101</v>
      </c>
      <c r="AA748">
        <v>1.7999996542930601</v>
      </c>
      <c r="AB748">
        <v>95.570292862561303</v>
      </c>
      <c r="AC748">
        <v>99.657249632122401</v>
      </c>
      <c r="AD748">
        <v>101.233714046733</v>
      </c>
      <c r="AE748">
        <v>0</v>
      </c>
      <c r="AF748" s="2">
        <v>1</v>
      </c>
      <c r="AG748" s="2">
        <v>0</v>
      </c>
      <c r="AH748" t="s">
        <v>1156</v>
      </c>
      <c r="AI748">
        <v>2234</v>
      </c>
      <c r="AJ748">
        <v>430637</v>
      </c>
    </row>
    <row r="749" spans="1:36" x14ac:dyDescent="0.45">
      <c r="A749" t="s">
        <v>1157</v>
      </c>
      <c r="B749" t="s">
        <v>27</v>
      </c>
      <c r="C749">
        <v>1298</v>
      </c>
      <c r="D749">
        <v>4558</v>
      </c>
      <c r="E749">
        <v>5135</v>
      </c>
      <c r="F749">
        <v>1222</v>
      </c>
      <c r="G749">
        <v>32</v>
      </c>
      <c r="H749">
        <v>351</v>
      </c>
      <c r="I749">
        <v>123</v>
      </c>
      <c r="J749">
        <v>0.26810004300000001</v>
      </c>
      <c r="K749">
        <v>8.5102238999999996E-2</v>
      </c>
      <c r="L749">
        <v>0.13904576399999999</v>
      </c>
      <c r="M749">
        <v>0.33799763500000002</v>
      </c>
      <c r="N749">
        <v>0.35870995999999999</v>
      </c>
      <c r="O749">
        <v>0.69670759500000001</v>
      </c>
      <c r="P749">
        <v>0.31507882029555001</v>
      </c>
      <c r="Q749">
        <v>-84.777478440771205</v>
      </c>
      <c r="R749">
        <v>-13</v>
      </c>
      <c r="S749">
        <v>8.8594441895763794</v>
      </c>
      <c r="T749">
        <f t="shared" si="11"/>
        <v>1.1057241592537546</v>
      </c>
      <c r="U749">
        <v>86.994914643752296</v>
      </c>
      <c r="V749">
        <v>-6.5220977300777996</v>
      </c>
      <c r="W749">
        <v>-1.1870382118726901</v>
      </c>
      <c r="X749">
        <v>4.8254305458831297</v>
      </c>
      <c r="Y749">
        <v>1.38248494267463</v>
      </c>
      <c r="Z749">
        <v>4.8254305458831297</v>
      </c>
      <c r="AB749">
        <v>99.603291559863806</v>
      </c>
      <c r="AC749">
        <v>99.599784600049603</v>
      </c>
      <c r="AD749">
        <v>85.617891360684098</v>
      </c>
      <c r="AE749">
        <v>0</v>
      </c>
      <c r="AF749" s="2">
        <v>1</v>
      </c>
      <c r="AG749" s="2">
        <v>0</v>
      </c>
      <c r="AH749" t="s">
        <v>1157</v>
      </c>
      <c r="AI749">
        <v>1009151</v>
      </c>
      <c r="AJ749">
        <v>119347</v>
      </c>
    </row>
    <row r="750" spans="1:36" x14ac:dyDescent="0.45">
      <c r="A750" t="s">
        <v>1158</v>
      </c>
      <c r="B750" t="s">
        <v>27</v>
      </c>
      <c r="C750">
        <v>1237</v>
      </c>
      <c r="D750">
        <v>4946</v>
      </c>
      <c r="E750">
        <v>5134</v>
      </c>
      <c r="F750">
        <v>1286</v>
      </c>
      <c r="G750">
        <v>74</v>
      </c>
      <c r="H750">
        <v>667</v>
      </c>
      <c r="I750">
        <v>130</v>
      </c>
      <c r="J750">
        <v>0.260008087</v>
      </c>
      <c r="K750">
        <v>3.3696921999999997E-2</v>
      </c>
      <c r="L750">
        <v>0.117257499</v>
      </c>
      <c r="M750">
        <v>0.28710556999999998</v>
      </c>
      <c r="N750">
        <v>0.38374443899999999</v>
      </c>
      <c r="O750">
        <v>0.67085000900000002</v>
      </c>
      <c r="P750">
        <v>0.30847264103588501</v>
      </c>
      <c r="Q750">
        <v>-33.704811828359396</v>
      </c>
      <c r="R750">
        <v>44</v>
      </c>
      <c r="S750">
        <v>21.8635781436016</v>
      </c>
      <c r="T750">
        <f t="shared" si="11"/>
        <v>2.8632980268904276</v>
      </c>
      <c r="U750">
        <v>95.7513833553827</v>
      </c>
      <c r="X750">
        <v>-5.1198221109807402</v>
      </c>
      <c r="Y750">
        <v>83.057383909821496</v>
      </c>
      <c r="Z750">
        <v>-5.1198221109807402</v>
      </c>
      <c r="AB750">
        <v>98.991505779116295</v>
      </c>
      <c r="AC750">
        <v>91.143885289437307</v>
      </c>
      <c r="AD750">
        <v>106.609498362918</v>
      </c>
      <c r="AE750">
        <v>0</v>
      </c>
      <c r="AF750" s="2">
        <v>1</v>
      </c>
      <c r="AG750" s="2">
        <v>0</v>
      </c>
      <c r="AH750" t="s">
        <v>1158</v>
      </c>
      <c r="AI750">
        <v>1003209</v>
      </c>
      <c r="AJ750">
        <v>113271</v>
      </c>
    </row>
    <row r="751" spans="1:36" x14ac:dyDescent="0.45">
      <c r="A751" t="s">
        <v>1159</v>
      </c>
      <c r="B751" t="s">
        <v>27</v>
      </c>
      <c r="C751">
        <v>1310</v>
      </c>
      <c r="D751">
        <v>4508</v>
      </c>
      <c r="E751">
        <v>5134</v>
      </c>
      <c r="F751">
        <v>1515</v>
      </c>
      <c r="G751">
        <v>63</v>
      </c>
      <c r="H751">
        <v>773</v>
      </c>
      <c r="I751">
        <v>53</v>
      </c>
      <c r="J751">
        <v>0.33606921000000001</v>
      </c>
      <c r="K751">
        <v>9.6221268999999998E-2</v>
      </c>
      <c r="L751">
        <v>4.8110633999999999E-2</v>
      </c>
      <c r="M751">
        <v>0.40650406500000003</v>
      </c>
      <c r="N751">
        <v>0.47315882799999998</v>
      </c>
      <c r="O751">
        <v>0.879662893</v>
      </c>
      <c r="P751">
        <v>0.40506434559987498</v>
      </c>
      <c r="Q751">
        <v>218.11341128383</v>
      </c>
      <c r="R751">
        <v>-17</v>
      </c>
      <c r="S751">
        <v>33.149108573778499</v>
      </c>
      <c r="T751">
        <f t="shared" si="11"/>
        <v>4.0993554114138293</v>
      </c>
      <c r="U751">
        <v>130.859112833035</v>
      </c>
      <c r="X751">
        <v>2.2529784410726199</v>
      </c>
      <c r="Y751">
        <v>-48.827159881591797</v>
      </c>
      <c r="Z751">
        <v>2.2529784410726199</v>
      </c>
      <c r="AB751">
        <v>115.16374248405199</v>
      </c>
      <c r="AC751">
        <v>115.286284250439</v>
      </c>
      <c r="AD751">
        <v>114.65326572932</v>
      </c>
      <c r="AE751">
        <v>0</v>
      </c>
      <c r="AF751" s="2">
        <v>1</v>
      </c>
      <c r="AG751" s="2">
        <v>0</v>
      </c>
      <c r="AH751" t="s">
        <v>1159</v>
      </c>
      <c r="AI751">
        <v>1012500</v>
      </c>
      <c r="AJ751">
        <v>122752</v>
      </c>
    </row>
    <row r="752" spans="1:36" x14ac:dyDescent="0.45">
      <c r="A752" t="s">
        <v>1160</v>
      </c>
      <c r="B752" t="s">
        <v>27</v>
      </c>
      <c r="C752">
        <v>1470</v>
      </c>
      <c r="D752">
        <v>4577</v>
      </c>
      <c r="E752">
        <v>5132</v>
      </c>
      <c r="F752">
        <v>1106</v>
      </c>
      <c r="G752">
        <v>81</v>
      </c>
      <c r="H752">
        <v>524</v>
      </c>
      <c r="I752">
        <v>15</v>
      </c>
      <c r="J752">
        <v>0.241642997</v>
      </c>
      <c r="K752">
        <v>9.0607950000000007E-2</v>
      </c>
      <c r="L752">
        <v>0.123733437</v>
      </c>
      <c r="M752">
        <v>0.31111546699999998</v>
      </c>
      <c r="N752">
        <v>0.35285121200000003</v>
      </c>
      <c r="O752">
        <v>0.66396667899999995</v>
      </c>
      <c r="P752">
        <v>0.293511317552822</v>
      </c>
      <c r="Q752">
        <v>-109.76295754438</v>
      </c>
      <c r="R752">
        <v>6</v>
      </c>
      <c r="S752">
        <v>15.2884430681515</v>
      </c>
      <c r="T752">
        <f t="shared" si="11"/>
        <v>1.6848488279187368</v>
      </c>
      <c r="U752">
        <v>81.734905093963505</v>
      </c>
      <c r="V752">
        <v>-0.35725030303001398</v>
      </c>
      <c r="W752">
        <v>0.13735075135272301</v>
      </c>
      <c r="X752">
        <v>-4.1884888716995103</v>
      </c>
      <c r="Y752">
        <v>83.8578666448593</v>
      </c>
      <c r="Z752">
        <v>-4.1884888716995103</v>
      </c>
      <c r="AB752">
        <v>92.622578123085006</v>
      </c>
      <c r="AC752">
        <v>95.366291028906105</v>
      </c>
      <c r="AD752">
        <v>90.684016468349299</v>
      </c>
      <c r="AE752">
        <v>0</v>
      </c>
      <c r="AF752" s="2">
        <v>1</v>
      </c>
      <c r="AG752" s="2">
        <v>0</v>
      </c>
      <c r="AH752" t="s">
        <v>1160</v>
      </c>
      <c r="AI752">
        <v>1003689</v>
      </c>
      <c r="AJ752">
        <v>113757</v>
      </c>
    </row>
    <row r="753" spans="1:36" x14ac:dyDescent="0.45">
      <c r="A753" t="s">
        <v>1161</v>
      </c>
      <c r="B753" t="s">
        <v>27</v>
      </c>
      <c r="C753">
        <v>1354</v>
      </c>
      <c r="D753">
        <v>4441</v>
      </c>
      <c r="E753">
        <v>5122</v>
      </c>
      <c r="F753">
        <v>1084</v>
      </c>
      <c r="G753">
        <v>70</v>
      </c>
      <c r="H753">
        <v>448</v>
      </c>
      <c r="I753">
        <v>35</v>
      </c>
      <c r="J753">
        <v>0.24408916899999999</v>
      </c>
      <c r="K753">
        <v>0.105232331</v>
      </c>
      <c r="L753">
        <v>0.12495119</v>
      </c>
      <c r="M753">
        <v>0.32779097299999999</v>
      </c>
      <c r="N753">
        <v>0.34947083899999998</v>
      </c>
      <c r="O753">
        <v>0.67726181200000002</v>
      </c>
      <c r="P753">
        <v>0.30670391663142799</v>
      </c>
      <c r="Q753">
        <v>-86.603102006832501</v>
      </c>
      <c r="R753">
        <v>34</v>
      </c>
      <c r="S753">
        <v>14.9179955818406</v>
      </c>
      <c r="T753">
        <f t="shared" si="11"/>
        <v>1.7848709632630557</v>
      </c>
      <c r="U753">
        <v>85.240963354942707</v>
      </c>
      <c r="V753">
        <v>-2.5680036135017801</v>
      </c>
      <c r="W753">
        <v>0.68029802371679204</v>
      </c>
      <c r="X753">
        <v>-7.6875839659041896</v>
      </c>
      <c r="Y753">
        <v>71.203735232353196</v>
      </c>
      <c r="Z753">
        <v>-7.6875839659041896</v>
      </c>
      <c r="AB753">
        <v>92.478303088286196</v>
      </c>
      <c r="AC753">
        <v>99.225225905691005</v>
      </c>
      <c r="AD753">
        <v>89.458931005001403</v>
      </c>
      <c r="AE753">
        <v>0</v>
      </c>
      <c r="AF753" s="2">
        <v>1</v>
      </c>
      <c r="AG753" s="2">
        <v>0</v>
      </c>
      <c r="AH753" t="s">
        <v>1161</v>
      </c>
      <c r="AI753">
        <v>1006120</v>
      </c>
      <c r="AJ753">
        <v>116246</v>
      </c>
    </row>
    <row r="754" spans="1:36" x14ac:dyDescent="0.45">
      <c r="A754" t="s">
        <v>1163</v>
      </c>
      <c r="B754" t="s">
        <v>27</v>
      </c>
      <c r="C754">
        <v>1364</v>
      </c>
      <c r="D754">
        <v>4493</v>
      </c>
      <c r="E754">
        <v>5121</v>
      </c>
      <c r="F754">
        <v>1164</v>
      </c>
      <c r="G754">
        <v>119</v>
      </c>
      <c r="H754">
        <v>628</v>
      </c>
      <c r="I754">
        <v>30</v>
      </c>
      <c r="J754">
        <v>0.25906966300000001</v>
      </c>
      <c r="K754">
        <v>0.110134739</v>
      </c>
      <c r="L754">
        <v>0.12243702400000001</v>
      </c>
      <c r="M754">
        <v>0.34339250399999999</v>
      </c>
      <c r="N754">
        <v>0.40017805400000001</v>
      </c>
      <c r="O754">
        <v>0.74357055800000005</v>
      </c>
      <c r="P754">
        <v>0.34874522321557999</v>
      </c>
      <c r="Q754">
        <v>-12.359864391895499</v>
      </c>
      <c r="R754">
        <v>-14</v>
      </c>
      <c r="S754">
        <v>19.113752388031799</v>
      </c>
      <c r="T754">
        <f t="shared" si="11"/>
        <v>2.2701084214524569</v>
      </c>
      <c r="U754">
        <v>97.851290067314096</v>
      </c>
      <c r="X754">
        <v>-6.8560362758580498</v>
      </c>
      <c r="Y754">
        <v>26.259732909500599</v>
      </c>
      <c r="Z754">
        <v>-6.8560362758580498</v>
      </c>
      <c r="AB754">
        <v>93.459065978472395</v>
      </c>
      <c r="AC754">
        <v>97.990322432400006</v>
      </c>
      <c r="AD754">
        <v>99.886065543111101</v>
      </c>
      <c r="AE754">
        <v>0</v>
      </c>
      <c r="AF754" s="2">
        <v>1</v>
      </c>
      <c r="AG754" s="2">
        <v>0</v>
      </c>
      <c r="AH754" t="s">
        <v>1163</v>
      </c>
      <c r="AI754">
        <v>1005526</v>
      </c>
      <c r="AJ754">
        <v>115641</v>
      </c>
    </row>
    <row r="755" spans="1:36" x14ac:dyDescent="0.45">
      <c r="A755" t="s">
        <v>1164</v>
      </c>
      <c r="B755" t="s">
        <v>27</v>
      </c>
      <c r="C755">
        <v>1559</v>
      </c>
      <c r="D755">
        <v>4532</v>
      </c>
      <c r="E755">
        <v>5120</v>
      </c>
      <c r="F755">
        <v>1188</v>
      </c>
      <c r="G755">
        <v>251</v>
      </c>
      <c r="H755">
        <v>824</v>
      </c>
      <c r="I755">
        <v>6</v>
      </c>
      <c r="J755">
        <v>0.26213592200000002</v>
      </c>
      <c r="K755">
        <v>0.10292968700000001</v>
      </c>
      <c r="L755">
        <v>0.236132812</v>
      </c>
      <c r="M755">
        <v>0.33906249999999999</v>
      </c>
      <c r="N755">
        <v>0.48455428</v>
      </c>
      <c r="O755">
        <v>0.82361678000000005</v>
      </c>
      <c r="P755">
        <v>0.351752840766549</v>
      </c>
      <c r="Q755">
        <v>57.896522640996302</v>
      </c>
      <c r="R755">
        <v>-11.9208483844995</v>
      </c>
      <c r="S755">
        <v>12.1033146009741</v>
      </c>
      <c r="T755">
        <f t="shared" si="11"/>
        <v>1.2576888809222606</v>
      </c>
      <c r="U755">
        <v>108.708008913718</v>
      </c>
      <c r="V755">
        <v>9.1993990242481196</v>
      </c>
      <c r="W755">
        <v>2.56491318897434</v>
      </c>
      <c r="X755">
        <v>-15.3931825452746</v>
      </c>
      <c r="Y755">
        <v>-94.006519213318796</v>
      </c>
      <c r="Z755">
        <v>-3.3931826048792502</v>
      </c>
      <c r="AA755">
        <v>-7.5999999046325604</v>
      </c>
      <c r="AB755">
        <v>96.659072838958195</v>
      </c>
      <c r="AC755">
        <v>99.355371738937095</v>
      </c>
      <c r="AD755">
        <v>111.777926640592</v>
      </c>
      <c r="AE755">
        <v>0</v>
      </c>
      <c r="AF755" s="2">
        <v>1</v>
      </c>
      <c r="AG755" s="2">
        <v>0</v>
      </c>
      <c r="AH755" t="s">
        <v>1164</v>
      </c>
      <c r="AI755">
        <v>182</v>
      </c>
      <c r="AJ755">
        <v>112316</v>
      </c>
    </row>
    <row r="756" spans="1:36" x14ac:dyDescent="0.45">
      <c r="A756" t="s">
        <v>1165</v>
      </c>
      <c r="B756" t="s">
        <v>27</v>
      </c>
      <c r="C756">
        <v>1324</v>
      </c>
      <c r="D756">
        <v>4417</v>
      </c>
      <c r="E756">
        <v>5112</v>
      </c>
      <c r="F756">
        <v>1087</v>
      </c>
      <c r="G756">
        <v>161</v>
      </c>
      <c r="H756">
        <v>474</v>
      </c>
      <c r="I756">
        <v>132</v>
      </c>
      <c r="J756">
        <v>0.24609463400000001</v>
      </c>
      <c r="K756">
        <v>0.104264475</v>
      </c>
      <c r="L756">
        <v>0.24061032800000001</v>
      </c>
      <c r="M756">
        <v>0.34371938000000002</v>
      </c>
      <c r="N756">
        <v>0.41996830400000001</v>
      </c>
      <c r="O756">
        <v>0.76368768399999998</v>
      </c>
      <c r="P756">
        <v>0.338020746810965</v>
      </c>
      <c r="Q756">
        <v>39.304219863222002</v>
      </c>
      <c r="R756">
        <v>-53.459907859563799</v>
      </c>
      <c r="S756">
        <v>18.108116282861399</v>
      </c>
      <c r="T756">
        <f t="shared" si="11"/>
        <v>2.2156456479029809</v>
      </c>
      <c r="U756">
        <v>106.396109523851</v>
      </c>
      <c r="V756">
        <v>2.8831262439489298</v>
      </c>
      <c r="W756">
        <v>-6.4491798587283702</v>
      </c>
      <c r="X756">
        <v>21.7265315304975</v>
      </c>
      <c r="Y756">
        <v>-44.960266284644597</v>
      </c>
      <c r="Z756">
        <v>9.3360562126617808</v>
      </c>
      <c r="AA756">
        <v>10.499999798834301</v>
      </c>
      <c r="AB756">
        <v>93.357476359945494</v>
      </c>
      <c r="AC756">
        <v>103.411999595973</v>
      </c>
      <c r="AD756">
        <v>100.51793347029501</v>
      </c>
      <c r="AE756">
        <v>0</v>
      </c>
      <c r="AF756" s="2">
        <v>1</v>
      </c>
      <c r="AG756" s="2">
        <v>0</v>
      </c>
      <c r="AH756" t="s">
        <v>1165</v>
      </c>
      <c r="AI756">
        <v>1849</v>
      </c>
      <c r="AJ756">
        <v>430001</v>
      </c>
    </row>
    <row r="757" spans="1:36" x14ac:dyDescent="0.45">
      <c r="A757" t="s">
        <v>1166</v>
      </c>
      <c r="B757" t="s">
        <v>27</v>
      </c>
      <c r="C757">
        <v>1362</v>
      </c>
      <c r="D757">
        <v>4648</v>
      </c>
      <c r="E757">
        <v>5112</v>
      </c>
      <c r="F757">
        <v>1273</v>
      </c>
      <c r="G757">
        <v>159</v>
      </c>
      <c r="H757">
        <v>682</v>
      </c>
      <c r="I757">
        <v>90</v>
      </c>
      <c r="J757">
        <v>0.273881239</v>
      </c>
      <c r="K757">
        <v>7.4139280000000002E-2</v>
      </c>
      <c r="L757">
        <v>0.223004694</v>
      </c>
      <c r="M757">
        <v>0.328361138</v>
      </c>
      <c r="N757">
        <v>0.44234079100000001</v>
      </c>
      <c r="O757">
        <v>0.77070192900000001</v>
      </c>
      <c r="P757">
        <v>0.34058254588875603</v>
      </c>
      <c r="Q757">
        <v>96.642064285832603</v>
      </c>
      <c r="R757">
        <v>-6</v>
      </c>
      <c r="S757">
        <v>20.4666974872328</v>
      </c>
      <c r="T757">
        <f t="shared" si="11"/>
        <v>2.4343648993624916</v>
      </c>
      <c r="U757">
        <v>116.384675942653</v>
      </c>
      <c r="X757">
        <v>-1.85007512642914</v>
      </c>
      <c r="Y757">
        <v>-77.837401837110505</v>
      </c>
      <c r="Z757">
        <v>-1.85007512642914</v>
      </c>
      <c r="AB757">
        <v>105.40898805837401</v>
      </c>
      <c r="AC757">
        <v>101.67693043621099</v>
      </c>
      <c r="AD757">
        <v>114.449669542514</v>
      </c>
      <c r="AE757">
        <v>0</v>
      </c>
      <c r="AF757" s="2">
        <v>1</v>
      </c>
      <c r="AG757" s="2">
        <v>0</v>
      </c>
      <c r="AH757" t="s">
        <v>1166</v>
      </c>
      <c r="AI757">
        <v>1002345</v>
      </c>
      <c r="AJ757">
        <v>112398</v>
      </c>
    </row>
    <row r="758" spans="1:36" x14ac:dyDescent="0.45">
      <c r="A758" t="s">
        <v>1167</v>
      </c>
      <c r="B758" t="s">
        <v>27</v>
      </c>
      <c r="C758">
        <v>1287</v>
      </c>
      <c r="D758">
        <v>4800</v>
      </c>
      <c r="E758">
        <v>5111</v>
      </c>
      <c r="F758">
        <v>1146</v>
      </c>
      <c r="G758">
        <v>40</v>
      </c>
      <c r="H758">
        <v>550</v>
      </c>
      <c r="I758">
        <v>89</v>
      </c>
      <c r="J758">
        <v>0.23874999999999999</v>
      </c>
      <c r="K758">
        <v>3.1500684000000001E-2</v>
      </c>
      <c r="M758">
        <v>0.26537997499999999</v>
      </c>
      <c r="N758">
        <v>0.34083333300000002</v>
      </c>
      <c r="O758">
        <v>0.60621330799999995</v>
      </c>
      <c r="P758">
        <v>0.29005430841905999</v>
      </c>
      <c r="Q758">
        <v>-97.194154606856003</v>
      </c>
      <c r="R758">
        <v>70</v>
      </c>
      <c r="S758">
        <v>14.701552695507999</v>
      </c>
      <c r="T758">
        <f t="shared" si="11"/>
        <v>1.8505450945394684</v>
      </c>
      <c r="U758">
        <v>83.2981911566972</v>
      </c>
      <c r="X758">
        <v>-7.3714751396328202</v>
      </c>
      <c r="Y758">
        <v>78.394617464393306</v>
      </c>
      <c r="Z758">
        <v>-7.3714751396328202</v>
      </c>
      <c r="AB758">
        <v>92.167924800638204</v>
      </c>
      <c r="AC758">
        <v>84.191388723357903</v>
      </c>
      <c r="AD758">
        <v>100.93917847289801</v>
      </c>
      <c r="AE758">
        <v>0</v>
      </c>
      <c r="AF758" s="2">
        <v>1</v>
      </c>
      <c r="AG758" s="2">
        <v>0</v>
      </c>
      <c r="AH758" t="s">
        <v>1167</v>
      </c>
      <c r="AI758">
        <v>1004013</v>
      </c>
      <c r="AJ758">
        <v>114090</v>
      </c>
    </row>
    <row r="759" spans="1:36" x14ac:dyDescent="0.45">
      <c r="A759" t="s">
        <v>1168</v>
      </c>
      <c r="B759" t="s">
        <v>27</v>
      </c>
      <c r="C759">
        <v>1233</v>
      </c>
      <c r="D759">
        <v>4558</v>
      </c>
      <c r="E759">
        <v>5109</v>
      </c>
      <c r="F759">
        <v>1294</v>
      </c>
      <c r="G759">
        <v>17</v>
      </c>
      <c r="H759">
        <v>413</v>
      </c>
      <c r="I759">
        <v>261</v>
      </c>
      <c r="J759">
        <v>0.283896445</v>
      </c>
      <c r="K759">
        <v>7.3987080999999996E-2</v>
      </c>
      <c r="M759">
        <v>0.34589178300000001</v>
      </c>
      <c r="N759">
        <v>0.35958753799999998</v>
      </c>
      <c r="O759">
        <v>0.70547932099999999</v>
      </c>
      <c r="P759">
        <v>0.34312656362930999</v>
      </c>
      <c r="Q759">
        <v>101.027549922462</v>
      </c>
      <c r="R759">
        <v>-39</v>
      </c>
      <c r="S759">
        <v>20.418197280714502</v>
      </c>
      <c r="T759">
        <f t="shared" si="11"/>
        <v>2.6826828544004453</v>
      </c>
      <c r="U759">
        <v>117.80257284371901</v>
      </c>
      <c r="X759">
        <v>14.3151983171701</v>
      </c>
      <c r="Y759">
        <v>-97.2592595815658</v>
      </c>
      <c r="Z759">
        <v>14.3151983171701</v>
      </c>
      <c r="AB759">
        <v>110.29948959369401</v>
      </c>
      <c r="AC759">
        <v>110.066423898319</v>
      </c>
      <c r="AD759">
        <v>107.356762766305</v>
      </c>
      <c r="AE759">
        <v>0</v>
      </c>
      <c r="AF759" s="2">
        <v>1</v>
      </c>
      <c r="AG759" s="2">
        <v>0</v>
      </c>
      <c r="AH759" t="s">
        <v>1168</v>
      </c>
      <c r="AI759">
        <v>1003430</v>
      </c>
      <c r="AJ759">
        <v>113495</v>
      </c>
    </row>
    <row r="760" spans="1:36" x14ac:dyDescent="0.45">
      <c r="A760" t="s">
        <v>1169</v>
      </c>
      <c r="B760" t="s">
        <v>27</v>
      </c>
      <c r="C760">
        <v>1239</v>
      </c>
      <c r="D760">
        <v>4690</v>
      </c>
      <c r="E760">
        <v>5096</v>
      </c>
      <c r="F760">
        <v>1268</v>
      </c>
      <c r="G760">
        <v>27</v>
      </c>
      <c r="H760">
        <v>471</v>
      </c>
      <c r="I760">
        <v>197</v>
      </c>
      <c r="J760">
        <v>0.27036247299999999</v>
      </c>
      <c r="K760">
        <v>4.0423860999999998E-2</v>
      </c>
      <c r="L760">
        <v>6.2220009E-2</v>
      </c>
      <c r="M760">
        <v>0.307427646</v>
      </c>
      <c r="N760">
        <v>0.36375266499999998</v>
      </c>
      <c r="O760">
        <v>0.67118031099999997</v>
      </c>
      <c r="P760">
        <v>0.32376224444332702</v>
      </c>
      <c r="Q760">
        <v>7.9357489783636597</v>
      </c>
      <c r="R760">
        <v>-8</v>
      </c>
      <c r="S760">
        <v>14.4056001932036</v>
      </c>
      <c r="T760">
        <f t="shared" si="11"/>
        <v>1.88354094535834</v>
      </c>
      <c r="U760">
        <v>101.367658381311</v>
      </c>
      <c r="X760">
        <v>5.0005210277158696</v>
      </c>
      <c r="Y760">
        <v>-45.573159039020503</v>
      </c>
      <c r="Z760">
        <v>5.0005210277158696</v>
      </c>
      <c r="AB760">
        <v>104.337742243229</v>
      </c>
      <c r="AC760">
        <v>94.407128227011</v>
      </c>
      <c r="AD760">
        <v>108.430891662942</v>
      </c>
      <c r="AE760">
        <v>0</v>
      </c>
      <c r="AF760" s="2">
        <v>1</v>
      </c>
      <c r="AG760" s="2">
        <v>0</v>
      </c>
      <c r="AH760" t="s">
        <v>1169</v>
      </c>
      <c r="AI760">
        <v>1009764</v>
      </c>
      <c r="AJ760">
        <v>119972</v>
      </c>
    </row>
    <row r="761" spans="1:36" x14ac:dyDescent="0.45">
      <c r="A761" t="s">
        <v>1170</v>
      </c>
      <c r="B761" t="s">
        <v>27</v>
      </c>
      <c r="C761">
        <v>1259</v>
      </c>
      <c r="D761">
        <v>4685</v>
      </c>
      <c r="E761">
        <v>5095</v>
      </c>
      <c r="F761">
        <v>1264</v>
      </c>
      <c r="G761">
        <v>156</v>
      </c>
      <c r="H761">
        <v>667</v>
      </c>
      <c r="I761">
        <v>127</v>
      </c>
      <c r="J761">
        <v>0.26979722499999997</v>
      </c>
      <c r="K761">
        <v>5.6526004999999997E-2</v>
      </c>
      <c r="L761">
        <v>0.16741903799999999</v>
      </c>
      <c r="M761">
        <v>0.31689029200000002</v>
      </c>
      <c r="N761">
        <v>0.44098185600000001</v>
      </c>
      <c r="O761">
        <v>0.75787214800000002</v>
      </c>
      <c r="P761">
        <v>0.32676388829445302</v>
      </c>
      <c r="Q761">
        <v>-29.440148594357499</v>
      </c>
      <c r="R761">
        <v>-31.121947407722399</v>
      </c>
      <c r="S761">
        <v>6.8377246652519803</v>
      </c>
      <c r="T761">
        <f t="shared" si="11"/>
        <v>0.87983430958762565</v>
      </c>
      <c r="U761">
        <v>95.645545938390498</v>
      </c>
      <c r="V761">
        <v>-1.1784154325723599</v>
      </c>
      <c r="W761">
        <v>-1.9227534564121</v>
      </c>
      <c r="X761">
        <v>-6.0373820712120496</v>
      </c>
      <c r="Y761">
        <v>-66.309405326843205</v>
      </c>
      <c r="Z761">
        <v>-1.137381826833</v>
      </c>
      <c r="AA761">
        <v>-4.3000003844499499</v>
      </c>
      <c r="AB761">
        <v>99.687349454963794</v>
      </c>
      <c r="AC761">
        <v>92.697502843566298</v>
      </c>
      <c r="AD761">
        <v>101.57741435864</v>
      </c>
      <c r="AE761">
        <v>0</v>
      </c>
      <c r="AF761" s="2">
        <v>1</v>
      </c>
      <c r="AG761" s="2">
        <v>0</v>
      </c>
      <c r="AH761" t="s">
        <v>1170</v>
      </c>
      <c r="AI761">
        <v>320</v>
      </c>
      <c r="AJ761">
        <v>113845</v>
      </c>
    </row>
    <row r="762" spans="1:36" x14ac:dyDescent="0.45">
      <c r="A762" t="s">
        <v>1171</v>
      </c>
      <c r="B762" t="s">
        <v>27</v>
      </c>
      <c r="C762">
        <v>1242</v>
      </c>
      <c r="D762">
        <v>4541</v>
      </c>
      <c r="E762">
        <v>5093</v>
      </c>
      <c r="F762">
        <v>1230</v>
      </c>
      <c r="G762">
        <v>22</v>
      </c>
      <c r="H762">
        <v>421</v>
      </c>
      <c r="I762">
        <v>207</v>
      </c>
      <c r="J762">
        <v>0.27086544800000001</v>
      </c>
      <c r="K762">
        <v>8.5411347999999998E-2</v>
      </c>
      <c r="M762">
        <v>0.33687161999999998</v>
      </c>
      <c r="N762">
        <v>0.34111429199999999</v>
      </c>
      <c r="O762">
        <v>0.67798591200000002</v>
      </c>
      <c r="P762">
        <v>0.33084195798560201</v>
      </c>
      <c r="Q762">
        <v>25.983155086448399</v>
      </c>
      <c r="R762">
        <v>-19</v>
      </c>
      <c r="S762">
        <v>15.652606683236099</v>
      </c>
      <c r="T762">
        <f t="shared" si="11"/>
        <v>2.0416443499873171</v>
      </c>
      <c r="U762">
        <v>105.785180706405</v>
      </c>
      <c r="X762">
        <v>3.9313968606293201</v>
      </c>
      <c r="Y762">
        <v>-62.967077970504697</v>
      </c>
      <c r="Z762">
        <v>3.9313968606293201</v>
      </c>
      <c r="AB762">
        <v>103.03330530945</v>
      </c>
      <c r="AC762">
        <v>105.346833675108</v>
      </c>
      <c r="AD762">
        <v>99.552999372784896</v>
      </c>
      <c r="AE762">
        <v>0</v>
      </c>
      <c r="AF762" s="2">
        <v>1</v>
      </c>
      <c r="AG762" s="2">
        <v>0</v>
      </c>
      <c r="AH762" t="s">
        <v>1171</v>
      </c>
      <c r="AI762">
        <v>1005624</v>
      </c>
      <c r="AJ762">
        <v>115739</v>
      </c>
    </row>
    <row r="763" spans="1:36" x14ac:dyDescent="0.45">
      <c r="A763" t="s">
        <v>1172</v>
      </c>
      <c r="B763" t="s">
        <v>27</v>
      </c>
      <c r="C763">
        <v>1265</v>
      </c>
      <c r="D763">
        <v>4500</v>
      </c>
      <c r="E763">
        <v>5091</v>
      </c>
      <c r="F763">
        <v>1186</v>
      </c>
      <c r="G763">
        <v>167</v>
      </c>
      <c r="H763">
        <v>616</v>
      </c>
      <c r="I763">
        <v>36</v>
      </c>
      <c r="J763">
        <v>0.263555555</v>
      </c>
      <c r="K763">
        <v>8.7409153000000003E-2</v>
      </c>
      <c r="L763">
        <v>0.20369279100000001</v>
      </c>
      <c r="M763">
        <v>0.33629541800000001</v>
      </c>
      <c r="N763">
        <v>0.44155555499999999</v>
      </c>
      <c r="O763">
        <v>0.77785097299999995</v>
      </c>
      <c r="P763">
        <v>0.33707237610030599</v>
      </c>
      <c r="Q763">
        <v>39.085687173124001</v>
      </c>
      <c r="R763">
        <v>14.7660866975784</v>
      </c>
      <c r="S763">
        <v>22.211320688783999</v>
      </c>
      <c r="T763">
        <f t="shared" si="11"/>
        <v>2.8444537166664094</v>
      </c>
      <c r="U763">
        <v>106.129432118694</v>
      </c>
      <c r="V763">
        <v>-1.3900252282619401</v>
      </c>
      <c r="W763">
        <v>-6.1214687448501</v>
      </c>
      <c r="X763">
        <v>3.6346370969695201</v>
      </c>
      <c r="Y763">
        <v>10.6961012929677</v>
      </c>
      <c r="Z763">
        <v>-10.965362822564201</v>
      </c>
      <c r="AA763">
        <v>14.300000019371501</v>
      </c>
      <c r="AB763">
        <v>98.298390345834406</v>
      </c>
      <c r="AC763">
        <v>100.103756394662</v>
      </c>
      <c r="AD763">
        <v>103.847710446769</v>
      </c>
      <c r="AE763">
        <v>0</v>
      </c>
      <c r="AF763" s="2">
        <v>1</v>
      </c>
      <c r="AG763" s="2">
        <v>0</v>
      </c>
      <c r="AH763" t="s">
        <v>1172</v>
      </c>
      <c r="AI763">
        <v>719</v>
      </c>
      <c r="AJ763">
        <v>232694</v>
      </c>
    </row>
    <row r="764" spans="1:36" x14ac:dyDescent="0.45">
      <c r="A764" t="s">
        <v>1173</v>
      </c>
      <c r="B764" t="s">
        <v>27</v>
      </c>
      <c r="C764">
        <v>1587</v>
      </c>
      <c r="D764">
        <v>4618</v>
      </c>
      <c r="E764">
        <v>5089</v>
      </c>
      <c r="F764">
        <v>1166</v>
      </c>
      <c r="G764">
        <v>168</v>
      </c>
      <c r="H764">
        <v>603</v>
      </c>
      <c r="I764">
        <v>41</v>
      </c>
      <c r="J764">
        <v>0.252490255</v>
      </c>
      <c r="K764">
        <v>7.5456866999999997E-2</v>
      </c>
      <c r="L764">
        <v>0.27333464299999999</v>
      </c>
      <c r="M764">
        <v>0.31168316800000001</v>
      </c>
      <c r="N764">
        <v>0.41771329499999998</v>
      </c>
      <c r="O764">
        <v>0.72939646300000005</v>
      </c>
      <c r="P764">
        <v>0.31582286579166302</v>
      </c>
      <c r="Q764">
        <v>-93.492788115588098</v>
      </c>
      <c r="R764">
        <v>31.8691166639328</v>
      </c>
      <c r="S764">
        <v>12.4499532001683</v>
      </c>
      <c r="T764">
        <f t="shared" si="11"/>
        <v>1.2708836915105639</v>
      </c>
      <c r="U764">
        <v>85.716375192699999</v>
      </c>
      <c r="V764">
        <v>-11.171149924397399</v>
      </c>
      <c r="W764">
        <v>-4.2393553084794604</v>
      </c>
      <c r="X764">
        <v>-13.543246891203999</v>
      </c>
      <c r="Y764">
        <v>67.740152694284902</v>
      </c>
      <c r="Z764">
        <v>-8.7432469835912308</v>
      </c>
      <c r="AA764">
        <v>-0.90000004321336702</v>
      </c>
      <c r="AB764">
        <v>93.549593933325099</v>
      </c>
      <c r="AC764">
        <v>91.149500539623801</v>
      </c>
      <c r="AD764">
        <v>96.854377650743302</v>
      </c>
      <c r="AE764">
        <v>0</v>
      </c>
      <c r="AF764" s="2">
        <v>1</v>
      </c>
      <c r="AG764" s="2">
        <v>0</v>
      </c>
      <c r="AH764" t="s">
        <v>1174</v>
      </c>
      <c r="AI764">
        <v>688</v>
      </c>
      <c r="AJ764">
        <v>115825</v>
      </c>
    </row>
    <row r="765" spans="1:36" x14ac:dyDescent="0.45">
      <c r="A765" t="s">
        <v>1175</v>
      </c>
      <c r="B765" t="s">
        <v>27</v>
      </c>
      <c r="C765">
        <v>1196</v>
      </c>
      <c r="D765">
        <v>4635</v>
      </c>
      <c r="E765">
        <v>5083</v>
      </c>
      <c r="F765">
        <v>1106</v>
      </c>
      <c r="G765">
        <v>12</v>
      </c>
      <c r="H765">
        <v>411</v>
      </c>
      <c r="I765">
        <v>278</v>
      </c>
      <c r="J765">
        <v>0.238619201</v>
      </c>
      <c r="K765">
        <v>8.1447962999999998E-2</v>
      </c>
      <c r="L765">
        <v>4.2630937000000001E-2</v>
      </c>
      <c r="M765">
        <v>0.30572496500000002</v>
      </c>
      <c r="N765">
        <v>0.29428263199999999</v>
      </c>
      <c r="O765">
        <v>0.60000759699999995</v>
      </c>
      <c r="P765">
        <v>0.29280423204565298</v>
      </c>
      <c r="Q765">
        <v>-133.16489598181201</v>
      </c>
      <c r="R765">
        <v>-82</v>
      </c>
      <c r="S765">
        <v>2.0786340160365002</v>
      </c>
      <c r="T765">
        <f t="shared" si="11"/>
        <v>0.28155410585109786</v>
      </c>
      <c r="U765">
        <v>83.596265894660405</v>
      </c>
      <c r="X765">
        <v>12.3813608977943</v>
      </c>
      <c r="Y765">
        <v>-60.124488592147799</v>
      </c>
      <c r="Z765">
        <v>12.3813608977943</v>
      </c>
      <c r="AB765">
        <v>91.196903782335994</v>
      </c>
      <c r="AC765">
        <v>94.8290163917641</v>
      </c>
      <c r="AD765">
        <v>83.604601470858398</v>
      </c>
      <c r="AE765">
        <v>0</v>
      </c>
      <c r="AF765" s="2">
        <v>1</v>
      </c>
      <c r="AG765" s="2">
        <v>0</v>
      </c>
      <c r="AH765" t="s">
        <v>1175</v>
      </c>
      <c r="AI765">
        <v>1012613</v>
      </c>
      <c r="AJ765">
        <v>122871</v>
      </c>
    </row>
    <row r="766" spans="1:36" x14ac:dyDescent="0.45">
      <c r="A766" t="s">
        <v>1176</v>
      </c>
      <c r="B766" t="s">
        <v>27</v>
      </c>
      <c r="C766">
        <v>1306</v>
      </c>
      <c r="D766">
        <v>4581</v>
      </c>
      <c r="E766">
        <v>5082</v>
      </c>
      <c r="F766">
        <v>1279</v>
      </c>
      <c r="G766">
        <v>121</v>
      </c>
      <c r="H766">
        <v>674</v>
      </c>
      <c r="I766">
        <v>28</v>
      </c>
      <c r="J766">
        <v>0.279196681</v>
      </c>
      <c r="K766">
        <v>7.9693033999999996E-2</v>
      </c>
      <c r="L766">
        <v>0.101338055</v>
      </c>
      <c r="M766">
        <v>0.33511058399999999</v>
      </c>
      <c r="N766">
        <v>0.41126391600000001</v>
      </c>
      <c r="O766">
        <v>0.74637450000000005</v>
      </c>
      <c r="P766">
        <v>0.32957735686256401</v>
      </c>
      <c r="Q766">
        <v>10.874168287357101</v>
      </c>
      <c r="R766">
        <v>-83</v>
      </c>
      <c r="S766">
        <v>5.3801631693449599</v>
      </c>
      <c r="T766">
        <f t="shared" si="11"/>
        <v>0.66737092912242235</v>
      </c>
      <c r="U766">
        <v>101.865906784076</v>
      </c>
      <c r="V766">
        <v>3.7458162773400501</v>
      </c>
      <c r="W766">
        <v>-0.12871486795249901</v>
      </c>
      <c r="X766">
        <v>-8.7442105751251802</v>
      </c>
      <c r="Y766">
        <v>-119.134799882769</v>
      </c>
      <c r="Z766">
        <v>-8.7442105751251802</v>
      </c>
      <c r="AB766">
        <v>106.295644340903</v>
      </c>
      <c r="AC766">
        <v>101.787398602246</v>
      </c>
      <c r="AD766">
        <v>105.36512850262901</v>
      </c>
      <c r="AE766">
        <v>0</v>
      </c>
      <c r="AF766" s="2">
        <v>1</v>
      </c>
      <c r="AG766" s="2">
        <v>0</v>
      </c>
      <c r="AH766" t="s">
        <v>1176</v>
      </c>
      <c r="AI766">
        <v>1009161</v>
      </c>
      <c r="AJ766">
        <v>119355</v>
      </c>
    </row>
    <row r="767" spans="1:36" x14ac:dyDescent="0.45">
      <c r="A767" t="s">
        <v>1177</v>
      </c>
      <c r="B767" t="s">
        <v>27</v>
      </c>
      <c r="C767">
        <v>1201</v>
      </c>
      <c r="D767">
        <v>4553</v>
      </c>
      <c r="E767">
        <v>5082</v>
      </c>
      <c r="F767">
        <v>1159</v>
      </c>
      <c r="G767">
        <v>64</v>
      </c>
      <c r="H767">
        <v>667</v>
      </c>
      <c r="I767">
        <v>88</v>
      </c>
      <c r="J767">
        <v>0.25455743400000003</v>
      </c>
      <c r="K767">
        <v>9.9567099000000006E-2</v>
      </c>
      <c r="L767">
        <v>0.10468319500000001</v>
      </c>
      <c r="M767">
        <v>0.332152695</v>
      </c>
      <c r="N767">
        <v>0.38414232300000001</v>
      </c>
      <c r="O767">
        <v>0.71629501799999995</v>
      </c>
      <c r="P767">
        <v>0.33422953899053998</v>
      </c>
      <c r="Q767">
        <v>91.604493733885803</v>
      </c>
      <c r="R767">
        <v>87</v>
      </c>
      <c r="S767">
        <v>37.835824550816398</v>
      </c>
      <c r="T767">
        <f t="shared" si="11"/>
        <v>5.103583328253336</v>
      </c>
      <c r="U767">
        <v>112.42413882903701</v>
      </c>
      <c r="X767">
        <v>-9.9234829246997798</v>
      </c>
      <c r="Y767">
        <v>137.12071251869199</v>
      </c>
      <c r="Z767">
        <v>-9.9234829246997798</v>
      </c>
      <c r="AB767">
        <v>98.633035084901294</v>
      </c>
      <c r="AC767">
        <v>111.289134433786</v>
      </c>
      <c r="AD767">
        <v>110.00729747008999</v>
      </c>
      <c r="AE767">
        <v>0</v>
      </c>
      <c r="AF767" s="2">
        <v>1</v>
      </c>
      <c r="AG767" s="2">
        <v>0</v>
      </c>
      <c r="AH767" t="s">
        <v>1177</v>
      </c>
      <c r="AI767">
        <v>1014027</v>
      </c>
      <c r="AJ767">
        <v>124350</v>
      </c>
    </row>
    <row r="768" spans="1:36" x14ac:dyDescent="0.45">
      <c r="A768" t="s">
        <v>1178</v>
      </c>
      <c r="B768" t="s">
        <v>27</v>
      </c>
      <c r="C768">
        <v>1344</v>
      </c>
      <c r="D768">
        <v>4777</v>
      </c>
      <c r="E768">
        <v>5079</v>
      </c>
      <c r="F768">
        <v>1243</v>
      </c>
      <c r="G768">
        <v>68</v>
      </c>
      <c r="H768">
        <v>548</v>
      </c>
      <c r="I768">
        <v>10</v>
      </c>
      <c r="J768">
        <v>0.26020514900000002</v>
      </c>
      <c r="K768">
        <v>3.6227602999999997E-2</v>
      </c>
      <c r="L768">
        <v>0.10198858</v>
      </c>
      <c r="M768">
        <v>0.28979187299999998</v>
      </c>
      <c r="N768">
        <v>0.358802595</v>
      </c>
      <c r="O768">
        <v>0.64859446799999998</v>
      </c>
      <c r="P768">
        <v>0.28987658623696899</v>
      </c>
      <c r="Q768">
        <v>-138.344790626036</v>
      </c>
      <c r="R768">
        <v>-18</v>
      </c>
      <c r="S768">
        <v>3.2285954339209399</v>
      </c>
      <c r="T768">
        <f t="shared" si="11"/>
        <v>0.38916105676725621</v>
      </c>
      <c r="U768">
        <v>76.067437588828199</v>
      </c>
      <c r="V768">
        <v>-10.9198660850524</v>
      </c>
      <c r="W768">
        <v>2.1215430624102201</v>
      </c>
      <c r="X768">
        <v>-2.6968484521785201</v>
      </c>
      <c r="Y768">
        <v>8.8925527408718992</v>
      </c>
      <c r="Z768">
        <v>-2.6968484521785201</v>
      </c>
      <c r="AB768">
        <v>98.280000385045696</v>
      </c>
      <c r="AC768">
        <v>87.186003431799705</v>
      </c>
      <c r="AD768">
        <v>92.412679683151893</v>
      </c>
      <c r="AE768">
        <v>0</v>
      </c>
      <c r="AF768" s="2">
        <v>1</v>
      </c>
      <c r="AG768" s="2">
        <v>0</v>
      </c>
      <c r="AH768" t="s">
        <v>1178</v>
      </c>
      <c r="AI768">
        <v>1010823</v>
      </c>
      <c r="AJ768">
        <v>121056</v>
      </c>
    </row>
    <row r="769" spans="1:36" x14ac:dyDescent="0.45">
      <c r="A769" t="s">
        <v>1179</v>
      </c>
      <c r="B769" t="s">
        <v>27</v>
      </c>
      <c r="C769">
        <v>1473</v>
      </c>
      <c r="D769">
        <v>4702</v>
      </c>
      <c r="E769">
        <v>5078</v>
      </c>
      <c r="F769">
        <v>1341</v>
      </c>
      <c r="G769">
        <v>173</v>
      </c>
      <c r="H769">
        <v>812</v>
      </c>
      <c r="I769">
        <v>18</v>
      </c>
      <c r="J769">
        <v>0.28519778800000001</v>
      </c>
      <c r="K769">
        <v>6.0850728E-2</v>
      </c>
      <c r="L769">
        <v>7.0303269000000002E-2</v>
      </c>
      <c r="M769">
        <v>0.33214143800000001</v>
      </c>
      <c r="N769">
        <v>0.46363249600000001</v>
      </c>
      <c r="O769">
        <v>0.79577393399999996</v>
      </c>
      <c r="P769">
        <v>0.36506647654684798</v>
      </c>
      <c r="Q769">
        <v>88.857696607057207</v>
      </c>
      <c r="R769">
        <v>-15</v>
      </c>
      <c r="S769">
        <v>29.633797266364201</v>
      </c>
      <c r="T769">
        <f t="shared" si="11"/>
        <v>3.2591141596408697</v>
      </c>
      <c r="U769">
        <v>114.04674793742799</v>
      </c>
      <c r="X769">
        <v>1.9344986239448101</v>
      </c>
      <c r="Y769">
        <v>35.539553478360098</v>
      </c>
      <c r="Z769">
        <v>1.9344986239448101</v>
      </c>
      <c r="AB769">
        <v>106.80839107576401</v>
      </c>
      <c r="AC769">
        <v>97.872055750582405</v>
      </c>
      <c r="AD769">
        <v>118.449765863498</v>
      </c>
      <c r="AE769">
        <v>0</v>
      </c>
      <c r="AF769" s="2">
        <v>1</v>
      </c>
      <c r="AG769" s="2">
        <v>0</v>
      </c>
      <c r="AH769" t="s">
        <v>1179</v>
      </c>
      <c r="AI769">
        <v>1002601</v>
      </c>
      <c r="AJ769">
        <v>112660</v>
      </c>
    </row>
    <row r="770" spans="1:36" x14ac:dyDescent="0.45">
      <c r="A770" t="s">
        <v>1180</v>
      </c>
      <c r="B770" t="s">
        <v>27</v>
      </c>
      <c r="C770">
        <v>1280</v>
      </c>
      <c r="D770">
        <v>4546</v>
      </c>
      <c r="E770">
        <v>5076</v>
      </c>
      <c r="F770">
        <v>1224</v>
      </c>
      <c r="G770">
        <v>26</v>
      </c>
      <c r="H770">
        <v>625</v>
      </c>
      <c r="I770">
        <v>151</v>
      </c>
      <c r="J770">
        <v>0.26924768999999998</v>
      </c>
      <c r="K770">
        <v>7.6832151000000001E-2</v>
      </c>
      <c r="L770">
        <v>0.103891926</v>
      </c>
      <c r="M770">
        <v>0.33916848999999999</v>
      </c>
      <c r="N770">
        <v>0.36867575800000002</v>
      </c>
      <c r="O770">
        <v>0.70784424800000001</v>
      </c>
      <c r="P770">
        <v>0.34054089222130701</v>
      </c>
      <c r="Q770">
        <v>-29.778570089396201</v>
      </c>
      <c r="R770">
        <v>47</v>
      </c>
      <c r="S770">
        <v>21.586934844873898</v>
      </c>
      <c r="T770">
        <f t="shared" si="11"/>
        <v>2.7320964413043525</v>
      </c>
      <c r="U770">
        <v>96.327840396842703</v>
      </c>
      <c r="X770">
        <v>-15.034081444144199</v>
      </c>
      <c r="Y770">
        <v>84.918536592274904</v>
      </c>
      <c r="Z770">
        <v>-15.034081444144199</v>
      </c>
      <c r="AB770">
        <v>96.620607394206402</v>
      </c>
      <c r="AC770">
        <v>98.112222599026396</v>
      </c>
      <c r="AD770">
        <v>98.896777406910999</v>
      </c>
      <c r="AE770">
        <v>0</v>
      </c>
      <c r="AF770" s="2">
        <v>1</v>
      </c>
      <c r="AG770" s="2">
        <v>0</v>
      </c>
      <c r="AH770" t="s">
        <v>1180</v>
      </c>
      <c r="AI770">
        <v>1014441</v>
      </c>
      <c r="AJ770">
        <v>124767</v>
      </c>
    </row>
    <row r="771" spans="1:36" x14ac:dyDescent="0.45">
      <c r="A771" t="s">
        <v>1181</v>
      </c>
      <c r="B771" t="s">
        <v>27</v>
      </c>
      <c r="C771">
        <v>1210</v>
      </c>
      <c r="D771">
        <v>4578</v>
      </c>
      <c r="E771">
        <v>5068</v>
      </c>
      <c r="F771">
        <v>1262</v>
      </c>
      <c r="G771">
        <v>134</v>
      </c>
      <c r="H771">
        <v>668</v>
      </c>
      <c r="I771">
        <v>170</v>
      </c>
      <c r="J771">
        <v>0.27566622899999998</v>
      </c>
      <c r="K771">
        <v>7.4388317999999995E-2</v>
      </c>
      <c r="L771">
        <v>0.188437253</v>
      </c>
      <c r="M771">
        <v>0.33583563799999999</v>
      </c>
      <c r="N771">
        <v>0.420707732</v>
      </c>
      <c r="O771">
        <v>0.75654337000000005</v>
      </c>
      <c r="P771">
        <v>0.33219424258496999</v>
      </c>
      <c r="Q771">
        <v>4.6448680800445299</v>
      </c>
      <c r="R771">
        <v>-16</v>
      </c>
      <c r="S771">
        <v>13.0170640044041</v>
      </c>
      <c r="T771">
        <f t="shared" ref="T771:T834" si="12">(S771/C771)*162</f>
        <v>1.7427804700111273</v>
      </c>
      <c r="U771">
        <v>100.888224800457</v>
      </c>
      <c r="V771">
        <v>5.7415936775505498</v>
      </c>
      <c r="W771">
        <v>-0.94398167529891497</v>
      </c>
      <c r="X771">
        <v>11.6930777798115</v>
      </c>
      <c r="Y771">
        <v>-48.640486374497399</v>
      </c>
      <c r="Z771">
        <v>11.6930777798115</v>
      </c>
      <c r="AB771">
        <v>101.735799783408</v>
      </c>
      <c r="AC771">
        <v>98.277068846743802</v>
      </c>
      <c r="AD771">
        <v>98.7393554920409</v>
      </c>
      <c r="AE771">
        <v>0</v>
      </c>
      <c r="AF771" s="2">
        <v>1</v>
      </c>
      <c r="AG771" s="2">
        <v>0</v>
      </c>
      <c r="AH771" t="s">
        <v>1181</v>
      </c>
      <c r="AI771">
        <v>1000801</v>
      </c>
      <c r="AJ771">
        <v>110818</v>
      </c>
    </row>
    <row r="772" spans="1:36" x14ac:dyDescent="0.45">
      <c r="A772" t="s">
        <v>1182</v>
      </c>
      <c r="B772" t="s">
        <v>27</v>
      </c>
      <c r="C772">
        <v>1301</v>
      </c>
      <c r="D772">
        <v>4330</v>
      </c>
      <c r="E772">
        <v>5067</v>
      </c>
      <c r="F772">
        <v>1102</v>
      </c>
      <c r="G772">
        <v>65</v>
      </c>
      <c r="H772">
        <v>506</v>
      </c>
      <c r="I772">
        <v>10</v>
      </c>
      <c r="J772">
        <v>0.25450346400000001</v>
      </c>
      <c r="K772">
        <v>0.123544503</v>
      </c>
      <c r="L772">
        <v>8.4468127000000004E-2</v>
      </c>
      <c r="M772">
        <v>0.34837292800000003</v>
      </c>
      <c r="N772">
        <v>0.347113163</v>
      </c>
      <c r="O772">
        <v>0.69548609100000003</v>
      </c>
      <c r="P772">
        <v>0.31958152213390301</v>
      </c>
      <c r="Q772">
        <v>-22.7867458738368</v>
      </c>
      <c r="R772">
        <v>54</v>
      </c>
      <c r="S772">
        <v>27.253107582983301</v>
      </c>
      <c r="T772">
        <f t="shared" si="12"/>
        <v>3.3935460633691736</v>
      </c>
      <c r="U772">
        <v>96.272200851840097</v>
      </c>
      <c r="V772">
        <v>-0.439573243260383</v>
      </c>
      <c r="W772">
        <v>2.08730308926275</v>
      </c>
      <c r="X772">
        <v>-2.9949684739985898</v>
      </c>
      <c r="Y772">
        <v>123.141282737255</v>
      </c>
      <c r="Z772">
        <v>-2.9949684739985898</v>
      </c>
      <c r="AB772">
        <v>96.506119075894105</v>
      </c>
      <c r="AC772">
        <v>106.277162154114</v>
      </c>
      <c r="AD772">
        <v>87.966763160091304</v>
      </c>
      <c r="AE772">
        <v>0</v>
      </c>
      <c r="AF772" s="2">
        <v>1</v>
      </c>
      <c r="AG772" s="2">
        <v>0</v>
      </c>
      <c r="AH772" t="s">
        <v>1182</v>
      </c>
      <c r="AI772">
        <v>1014308</v>
      </c>
      <c r="AJ772">
        <v>124632</v>
      </c>
    </row>
    <row r="773" spans="1:36" x14ac:dyDescent="0.45">
      <c r="A773" t="s">
        <v>1183</v>
      </c>
      <c r="B773" t="s">
        <v>27</v>
      </c>
      <c r="C773">
        <v>1236</v>
      </c>
      <c r="D773">
        <v>4442</v>
      </c>
      <c r="E773">
        <v>5066</v>
      </c>
      <c r="F773">
        <v>1253</v>
      </c>
      <c r="G773">
        <v>175</v>
      </c>
      <c r="H773">
        <v>760</v>
      </c>
      <c r="I773">
        <v>13</v>
      </c>
      <c r="J773">
        <v>0.28208014399999998</v>
      </c>
      <c r="K773">
        <v>0.107974733</v>
      </c>
      <c r="L773">
        <v>0.13600473699999999</v>
      </c>
      <c r="M773">
        <v>0.360166139</v>
      </c>
      <c r="N773">
        <v>0.46172895000000003</v>
      </c>
      <c r="O773">
        <v>0.82189508899999997</v>
      </c>
      <c r="P773">
        <v>0.35651585844925399</v>
      </c>
      <c r="Q773">
        <v>120.273343828381</v>
      </c>
      <c r="R773">
        <v>-79.356974959373403</v>
      </c>
      <c r="S773">
        <v>13.2322528638575</v>
      </c>
      <c r="T773">
        <f t="shared" si="12"/>
        <v>1.7343244044861772</v>
      </c>
      <c r="U773">
        <v>118.946653679561</v>
      </c>
      <c r="V773">
        <v>11.8997081965208</v>
      </c>
      <c r="W773">
        <v>-0.3072050425201</v>
      </c>
      <c r="X773">
        <v>-1.38388434366788</v>
      </c>
      <c r="Y773">
        <v>-158.49104893207499</v>
      </c>
      <c r="Z773">
        <v>-4.0838840337237299</v>
      </c>
      <c r="AA773">
        <v>-0.90000019222497896</v>
      </c>
      <c r="AB773">
        <v>105.675945090949</v>
      </c>
      <c r="AC773">
        <v>108.019900323686</v>
      </c>
      <c r="AD773">
        <v>108.97532531910601</v>
      </c>
      <c r="AE773">
        <v>0</v>
      </c>
      <c r="AF773" s="2">
        <v>1</v>
      </c>
      <c r="AG773" s="2">
        <v>0</v>
      </c>
      <c r="AH773" t="s">
        <v>1183</v>
      </c>
      <c r="AI773">
        <v>1659</v>
      </c>
      <c r="AJ773">
        <v>425686</v>
      </c>
    </row>
    <row r="774" spans="1:36" x14ac:dyDescent="0.45">
      <c r="A774" t="s">
        <v>1184</v>
      </c>
      <c r="B774" t="s">
        <v>27</v>
      </c>
      <c r="C774">
        <v>1187</v>
      </c>
      <c r="D774">
        <v>4915</v>
      </c>
      <c r="E774">
        <v>5065</v>
      </c>
      <c r="F774">
        <v>1230</v>
      </c>
      <c r="G774">
        <v>18</v>
      </c>
      <c r="H774">
        <v>503</v>
      </c>
      <c r="I774">
        <v>59</v>
      </c>
      <c r="J774">
        <v>0.250254323</v>
      </c>
      <c r="K774">
        <v>2.7640670999999999E-2</v>
      </c>
      <c r="L774">
        <v>6.8248023000000005E-2</v>
      </c>
      <c r="M774">
        <v>0.27245804499999998</v>
      </c>
      <c r="N774">
        <v>0.31495422099999998</v>
      </c>
      <c r="O774">
        <v>0.58741226599999996</v>
      </c>
      <c r="P774">
        <v>0.27124215761035902</v>
      </c>
      <c r="Q774">
        <v>-71.111964852170601</v>
      </c>
      <c r="R774">
        <v>42</v>
      </c>
      <c r="S774">
        <v>16.448390323104999</v>
      </c>
      <c r="T774">
        <f t="shared" si="12"/>
        <v>2.2448519227826536</v>
      </c>
      <c r="U774">
        <v>90.555527394628498</v>
      </c>
      <c r="X774">
        <v>-3.1480940631590699</v>
      </c>
      <c r="Y774">
        <v>66.055944710969897</v>
      </c>
      <c r="Z774">
        <v>-3.1480940631590699</v>
      </c>
      <c r="AB774">
        <v>95.174066979437498</v>
      </c>
      <c r="AC774">
        <v>94.424379009108307</v>
      </c>
      <c r="AD774">
        <v>92.193096244619099</v>
      </c>
      <c r="AE774">
        <v>0</v>
      </c>
      <c r="AF774" s="2">
        <v>1</v>
      </c>
      <c r="AG774" s="2">
        <v>0</v>
      </c>
      <c r="AH774" t="s">
        <v>1184</v>
      </c>
      <c r="AI774">
        <v>1001664</v>
      </c>
      <c r="AJ774">
        <v>111703</v>
      </c>
    </row>
    <row r="775" spans="1:36" x14ac:dyDescent="0.45">
      <c r="A775" t="s">
        <v>1185</v>
      </c>
      <c r="B775" t="s">
        <v>27</v>
      </c>
      <c r="C775">
        <v>1482</v>
      </c>
      <c r="D775">
        <v>4624</v>
      </c>
      <c r="E775">
        <v>5065</v>
      </c>
      <c r="F775">
        <v>1176</v>
      </c>
      <c r="G775">
        <v>63</v>
      </c>
      <c r="H775">
        <v>514</v>
      </c>
      <c r="I775">
        <v>45</v>
      </c>
      <c r="J775">
        <v>0.25432525900000003</v>
      </c>
      <c r="K775">
        <v>7.1865744999999995E-2</v>
      </c>
      <c r="L775">
        <v>8.7462980999999995E-2</v>
      </c>
      <c r="M775">
        <v>0.30919999999999997</v>
      </c>
      <c r="N775">
        <v>0.35532006900000002</v>
      </c>
      <c r="O775">
        <v>0.66452006900000005</v>
      </c>
      <c r="P775">
        <v>0.30974305807804697</v>
      </c>
      <c r="Q775">
        <v>-129.66518256478099</v>
      </c>
      <c r="R775">
        <v>10</v>
      </c>
      <c r="S775">
        <v>0.68001604076613198</v>
      </c>
      <c r="T775">
        <f t="shared" si="12"/>
        <v>7.4333737249739129E-2</v>
      </c>
      <c r="U775">
        <v>80.262319472559398</v>
      </c>
      <c r="X775">
        <v>-12.5345576540566</v>
      </c>
      <c r="Y775">
        <v>-25.4205609560012</v>
      </c>
      <c r="Z775">
        <v>-12.5345576540566</v>
      </c>
      <c r="AB775">
        <v>94.169017179171306</v>
      </c>
      <c r="AC775">
        <v>88.332438425225703</v>
      </c>
      <c r="AD775">
        <v>89.741339203953402</v>
      </c>
      <c r="AE775">
        <v>0</v>
      </c>
      <c r="AF775" s="2">
        <v>1</v>
      </c>
      <c r="AG775" s="2">
        <v>0</v>
      </c>
      <c r="AH775" t="s">
        <v>1185</v>
      </c>
      <c r="AI775">
        <v>1006835</v>
      </c>
      <c r="AJ775">
        <v>116987</v>
      </c>
    </row>
    <row r="776" spans="1:36" x14ac:dyDescent="0.45">
      <c r="A776" t="s">
        <v>1186</v>
      </c>
      <c r="B776" t="s">
        <v>310</v>
      </c>
      <c r="C776">
        <v>1441</v>
      </c>
      <c r="D776">
        <v>4373</v>
      </c>
      <c r="E776">
        <v>5057</v>
      </c>
      <c r="F776">
        <v>1131</v>
      </c>
      <c r="G776">
        <v>68</v>
      </c>
      <c r="H776">
        <v>446</v>
      </c>
      <c r="I776">
        <v>29</v>
      </c>
      <c r="J776">
        <v>0.25863251700000001</v>
      </c>
      <c r="K776">
        <v>0.112121811</v>
      </c>
      <c r="L776">
        <v>6.0707929000000001E-2</v>
      </c>
      <c r="M776">
        <v>0.34406881299999997</v>
      </c>
      <c r="N776">
        <v>0.35604847899999997</v>
      </c>
      <c r="O776">
        <v>0.70011729199999995</v>
      </c>
      <c r="P776">
        <v>0.31402571501172999</v>
      </c>
      <c r="Q776">
        <v>-1.1267333669452799</v>
      </c>
      <c r="R776">
        <v>38</v>
      </c>
      <c r="S776">
        <v>28.4830720773408</v>
      </c>
      <c r="T776">
        <f t="shared" si="12"/>
        <v>3.2021219129279732</v>
      </c>
      <c r="U776">
        <v>99.658100041455597</v>
      </c>
      <c r="V776">
        <v>0.81065145134925798</v>
      </c>
      <c r="W776">
        <v>-3.40461580541329</v>
      </c>
      <c r="X776">
        <v>-5.0825958506466096</v>
      </c>
      <c r="Y776">
        <v>115.046201527118</v>
      </c>
      <c r="Z776">
        <v>-5.0825958506466096</v>
      </c>
      <c r="AB776">
        <v>98.952224299940298</v>
      </c>
      <c r="AC776">
        <v>104.90075998688501</v>
      </c>
      <c r="AD776">
        <v>91.617277810951705</v>
      </c>
      <c r="AE776">
        <v>0</v>
      </c>
      <c r="AF776" s="2">
        <v>1</v>
      </c>
      <c r="AG776" s="2">
        <v>0</v>
      </c>
      <c r="AH776" t="s">
        <v>1186</v>
      </c>
      <c r="AI776">
        <v>1011667</v>
      </c>
      <c r="AJ776">
        <v>121919</v>
      </c>
    </row>
    <row r="777" spans="1:36" x14ac:dyDescent="0.45">
      <c r="A777" t="s">
        <v>1187</v>
      </c>
      <c r="B777" t="s">
        <v>27</v>
      </c>
      <c r="C777">
        <v>1288</v>
      </c>
      <c r="D777">
        <v>4554</v>
      </c>
      <c r="E777">
        <v>5055</v>
      </c>
      <c r="F777">
        <v>1316</v>
      </c>
      <c r="G777">
        <v>107</v>
      </c>
      <c r="H777">
        <v>545</v>
      </c>
      <c r="I777">
        <v>66</v>
      </c>
      <c r="J777">
        <v>0.28897672299999999</v>
      </c>
      <c r="K777">
        <v>8.3283877000000006E-2</v>
      </c>
      <c r="L777">
        <v>0.11295746700000001</v>
      </c>
      <c r="M777">
        <v>0.34802461699999998</v>
      </c>
      <c r="N777">
        <v>0.43500219499999998</v>
      </c>
      <c r="O777">
        <v>0.78302681200000002</v>
      </c>
      <c r="P777">
        <v>0.34003732171316903</v>
      </c>
      <c r="Q777">
        <v>-10.7293352525198</v>
      </c>
      <c r="R777">
        <v>-63.820971194654703</v>
      </c>
      <c r="S777">
        <v>9.4638144893458396</v>
      </c>
      <c r="T777">
        <f t="shared" si="12"/>
        <v>1.1903244932251755</v>
      </c>
      <c r="U777">
        <v>98.511226088234196</v>
      </c>
      <c r="V777">
        <v>-1.46032080799341</v>
      </c>
      <c r="W777">
        <v>-4.55336785394943</v>
      </c>
      <c r="X777">
        <v>-3.4529244123114</v>
      </c>
      <c r="Y777">
        <v>-59.759606540203002</v>
      </c>
      <c r="Z777">
        <v>-3.6529241023672498</v>
      </c>
      <c r="AA777">
        <v>-1.7000003233551899</v>
      </c>
      <c r="AB777">
        <v>106.988977672771</v>
      </c>
      <c r="AC777">
        <v>102.024745481903</v>
      </c>
      <c r="AD777">
        <v>100.24226716578301</v>
      </c>
      <c r="AE777">
        <v>0</v>
      </c>
      <c r="AF777" s="2">
        <v>1</v>
      </c>
      <c r="AG777" s="2">
        <v>0</v>
      </c>
      <c r="AH777" t="s">
        <v>1187</v>
      </c>
      <c r="AI777">
        <v>359</v>
      </c>
      <c r="AJ777">
        <v>123842</v>
      </c>
    </row>
    <row r="778" spans="1:36" x14ac:dyDescent="0.45">
      <c r="A778" t="s">
        <v>1189</v>
      </c>
      <c r="B778" t="s">
        <v>27</v>
      </c>
      <c r="C778">
        <v>1331</v>
      </c>
      <c r="D778">
        <v>4415</v>
      </c>
      <c r="E778">
        <v>5041</v>
      </c>
      <c r="F778">
        <v>1103</v>
      </c>
      <c r="G778">
        <v>147</v>
      </c>
      <c r="H778">
        <v>579</v>
      </c>
      <c r="I778">
        <v>143</v>
      </c>
      <c r="J778">
        <v>0.24983012399999999</v>
      </c>
      <c r="K778">
        <v>0.105931362</v>
      </c>
      <c r="L778">
        <v>0.16207101700000001</v>
      </c>
      <c r="M778">
        <v>0.33013013000000002</v>
      </c>
      <c r="N778">
        <v>0.41562853900000002</v>
      </c>
      <c r="O778">
        <v>0.74575866899999999</v>
      </c>
      <c r="P778">
        <v>0.33226328729813398</v>
      </c>
      <c r="Q778">
        <v>35.663085549231198</v>
      </c>
      <c r="R778">
        <v>25</v>
      </c>
      <c r="S778">
        <v>20.669496040071401</v>
      </c>
      <c r="T778">
        <f t="shared" si="12"/>
        <v>2.5157463249373158</v>
      </c>
      <c r="U778">
        <v>105.89331784095801</v>
      </c>
      <c r="V778">
        <v>2.38905167486518</v>
      </c>
      <c r="W778">
        <v>-1.9044288871213699</v>
      </c>
      <c r="X778">
        <v>-4.1028400287177602</v>
      </c>
      <c r="Y778">
        <v>2.6075635850429499</v>
      </c>
      <c r="Z778">
        <v>-4.1028400287177602</v>
      </c>
      <c r="AB778">
        <v>94.392773688116904</v>
      </c>
      <c r="AC778">
        <v>100.122198281222</v>
      </c>
      <c r="AD778">
        <v>104.39526385785599</v>
      </c>
      <c r="AE778">
        <v>0</v>
      </c>
      <c r="AF778" s="2">
        <v>1</v>
      </c>
      <c r="AG778" s="2">
        <v>0</v>
      </c>
      <c r="AH778" t="s">
        <v>1189</v>
      </c>
      <c r="AI778">
        <v>1006588</v>
      </c>
      <c r="AJ778">
        <v>116723</v>
      </c>
    </row>
    <row r="779" spans="1:36" x14ac:dyDescent="0.45">
      <c r="A779" t="s">
        <v>1190</v>
      </c>
      <c r="B779" t="s">
        <v>27</v>
      </c>
      <c r="C779">
        <v>1280</v>
      </c>
      <c r="D779">
        <v>4624</v>
      </c>
      <c r="E779">
        <v>5041</v>
      </c>
      <c r="F779">
        <v>1246</v>
      </c>
      <c r="G779">
        <v>59</v>
      </c>
      <c r="H779">
        <v>571</v>
      </c>
      <c r="I779">
        <v>98</v>
      </c>
      <c r="J779">
        <v>0.26946366700000002</v>
      </c>
      <c r="K779">
        <v>4.7807974000000003E-2</v>
      </c>
      <c r="L779">
        <v>0.105577172</v>
      </c>
      <c r="M779">
        <v>0.31089351199999998</v>
      </c>
      <c r="N779">
        <v>0.39100346000000002</v>
      </c>
      <c r="O779">
        <v>0.70189697200000001</v>
      </c>
      <c r="P779">
        <v>0.335897617963127</v>
      </c>
      <c r="Q779">
        <v>25.8704424515063</v>
      </c>
      <c r="R779">
        <v>38</v>
      </c>
      <c r="S779">
        <v>16.391583445018998</v>
      </c>
      <c r="T779">
        <f t="shared" si="12"/>
        <v>2.0745597797602171</v>
      </c>
      <c r="U779">
        <v>103.26336233046</v>
      </c>
      <c r="X779">
        <v>-11.536014080280401</v>
      </c>
      <c r="Y779">
        <v>-18.454863786697299</v>
      </c>
      <c r="Z779">
        <v>-11.536014080280401</v>
      </c>
      <c r="AB779">
        <v>102.89298980929</v>
      </c>
      <c r="AC779">
        <v>94.239682287244193</v>
      </c>
      <c r="AD779">
        <v>111.28124793948</v>
      </c>
      <c r="AE779">
        <v>0</v>
      </c>
      <c r="AF779" s="2">
        <v>1</v>
      </c>
      <c r="AG779" s="2">
        <v>0</v>
      </c>
      <c r="AH779" t="s">
        <v>1190</v>
      </c>
      <c r="AI779">
        <v>1014066</v>
      </c>
      <c r="AJ779">
        <v>124409</v>
      </c>
    </row>
    <row r="780" spans="1:36" x14ac:dyDescent="0.45">
      <c r="A780" t="s">
        <v>1191</v>
      </c>
      <c r="B780" t="s">
        <v>27</v>
      </c>
      <c r="C780">
        <v>1261</v>
      </c>
      <c r="D780">
        <v>4582</v>
      </c>
      <c r="E780">
        <v>5037</v>
      </c>
      <c r="F780">
        <v>1214</v>
      </c>
      <c r="G780">
        <v>38</v>
      </c>
      <c r="H780">
        <v>480</v>
      </c>
      <c r="I780">
        <v>60</v>
      </c>
      <c r="J780">
        <v>0.26494980299999998</v>
      </c>
      <c r="K780">
        <v>7.3257891000000006E-2</v>
      </c>
      <c r="L780">
        <v>8.4772682000000002E-2</v>
      </c>
      <c r="M780">
        <v>0.32178815900000002</v>
      </c>
      <c r="N780">
        <v>0.35879528500000002</v>
      </c>
      <c r="O780">
        <v>0.68058344400000004</v>
      </c>
      <c r="P780">
        <v>0.322060154862716</v>
      </c>
      <c r="Q780">
        <v>-85.507840758283294</v>
      </c>
      <c r="R780">
        <v>-51</v>
      </c>
      <c r="S780">
        <v>7.87364402836441</v>
      </c>
      <c r="T780">
        <f t="shared" si="12"/>
        <v>1.0115228648652137</v>
      </c>
      <c r="U780">
        <v>85.980307468420804</v>
      </c>
      <c r="X780">
        <v>7.7075893087312499</v>
      </c>
      <c r="Y780">
        <v>-8.4777428060769999</v>
      </c>
      <c r="Z780">
        <v>7.7075893087312499</v>
      </c>
      <c r="AB780">
        <v>98.832381343792093</v>
      </c>
      <c r="AC780">
        <v>94.858859102684605</v>
      </c>
      <c r="AD780">
        <v>93.969954869963999</v>
      </c>
      <c r="AE780">
        <v>0</v>
      </c>
      <c r="AF780" s="2">
        <v>1</v>
      </c>
      <c r="AG780" s="2">
        <v>0</v>
      </c>
      <c r="AH780" t="s">
        <v>1191</v>
      </c>
      <c r="AI780">
        <v>1005152</v>
      </c>
      <c r="AJ780">
        <v>115257</v>
      </c>
    </row>
    <row r="781" spans="1:36" x14ac:dyDescent="0.45">
      <c r="A781" t="s">
        <v>1192</v>
      </c>
      <c r="B781" t="s">
        <v>27</v>
      </c>
      <c r="C781">
        <v>1270</v>
      </c>
      <c r="D781">
        <v>4631</v>
      </c>
      <c r="E781">
        <v>5033</v>
      </c>
      <c r="F781">
        <v>1329</v>
      </c>
      <c r="G781">
        <v>31</v>
      </c>
      <c r="H781">
        <v>494</v>
      </c>
      <c r="I781">
        <v>39</v>
      </c>
      <c r="J781">
        <v>0.28697905400000001</v>
      </c>
      <c r="K781">
        <v>6.5368567000000002E-2</v>
      </c>
      <c r="L781">
        <v>3.6956088999999998E-2</v>
      </c>
      <c r="M781">
        <v>0.33561368200000002</v>
      </c>
      <c r="N781">
        <v>0.387605268</v>
      </c>
      <c r="O781">
        <v>0.72321895000000003</v>
      </c>
      <c r="P781">
        <v>0.33630464259287701</v>
      </c>
      <c r="Q781">
        <v>-98.197924636141096</v>
      </c>
      <c r="R781">
        <v>-16</v>
      </c>
      <c r="S781">
        <v>1.3786624901292801</v>
      </c>
      <c r="T781">
        <f t="shared" si="12"/>
        <v>0.17586088456767196</v>
      </c>
      <c r="U781">
        <v>86.672460715141398</v>
      </c>
      <c r="X781">
        <v>-16.132194054894999</v>
      </c>
      <c r="Y781">
        <v>-60.553841784596401</v>
      </c>
      <c r="Z781">
        <v>-16.132194054894999</v>
      </c>
      <c r="AB781">
        <v>101.702718053167</v>
      </c>
      <c r="AC781">
        <v>94.191747965791805</v>
      </c>
      <c r="AD781">
        <v>94.307141813690606</v>
      </c>
      <c r="AE781">
        <v>0</v>
      </c>
      <c r="AF781" s="2">
        <v>1</v>
      </c>
      <c r="AG781" s="2">
        <v>0</v>
      </c>
      <c r="AH781" t="s">
        <v>1192</v>
      </c>
      <c r="AI781">
        <v>1004059</v>
      </c>
      <c r="AJ781">
        <v>114140</v>
      </c>
    </row>
    <row r="782" spans="1:36" x14ac:dyDescent="0.45">
      <c r="A782" t="s">
        <v>1193</v>
      </c>
      <c r="B782" t="s">
        <v>27</v>
      </c>
      <c r="C782">
        <v>1344</v>
      </c>
      <c r="D782">
        <v>4577</v>
      </c>
      <c r="E782">
        <v>5029</v>
      </c>
      <c r="F782">
        <v>1247</v>
      </c>
      <c r="G782">
        <v>200</v>
      </c>
      <c r="H782">
        <v>723</v>
      </c>
      <c r="I782">
        <v>7</v>
      </c>
      <c r="J782">
        <v>0.272449202</v>
      </c>
      <c r="K782">
        <v>7.8146748000000002E-2</v>
      </c>
      <c r="L782">
        <v>0.18791012100000001</v>
      </c>
      <c r="M782">
        <v>0.32968563400000001</v>
      </c>
      <c r="N782">
        <v>0.46537032900000003</v>
      </c>
      <c r="O782">
        <v>0.79505596300000003</v>
      </c>
      <c r="P782">
        <v>0.34124217120022898</v>
      </c>
      <c r="Q782">
        <v>64.579708022181094</v>
      </c>
      <c r="R782">
        <v>-25.090556204319</v>
      </c>
      <c r="S782">
        <v>9.6202027868155202</v>
      </c>
      <c r="T782">
        <f t="shared" si="12"/>
        <v>1.1595780144822279</v>
      </c>
      <c r="U782">
        <v>110.837808562643</v>
      </c>
      <c r="V782">
        <v>8.9058710187673498</v>
      </c>
      <c r="W782">
        <v>0.129949359162191</v>
      </c>
      <c r="X782">
        <v>-19.0728087528841</v>
      </c>
      <c r="Y782">
        <v>-121.089662134647</v>
      </c>
      <c r="Z782">
        <v>-4.0940612434642301</v>
      </c>
      <c r="AA782">
        <v>-11.399999551475</v>
      </c>
      <c r="AB782">
        <v>104.357839024661</v>
      </c>
      <c r="AC782">
        <v>100.77083404642499</v>
      </c>
      <c r="AD782">
        <v>112.01738310286601</v>
      </c>
      <c r="AE782">
        <v>0</v>
      </c>
      <c r="AF782" s="2">
        <v>1</v>
      </c>
      <c r="AG782" s="2">
        <v>0</v>
      </c>
      <c r="AH782" t="s">
        <v>1193</v>
      </c>
      <c r="AI782">
        <v>8027</v>
      </c>
      <c r="AJ782">
        <v>452252</v>
      </c>
    </row>
    <row r="783" spans="1:36" x14ac:dyDescent="0.45">
      <c r="A783" t="s">
        <v>1194</v>
      </c>
      <c r="B783" t="s">
        <v>27</v>
      </c>
      <c r="C783">
        <v>1311</v>
      </c>
      <c r="D783">
        <v>4520</v>
      </c>
      <c r="E783">
        <v>5027</v>
      </c>
      <c r="F783">
        <v>1220</v>
      </c>
      <c r="G783">
        <v>120</v>
      </c>
      <c r="H783">
        <v>545</v>
      </c>
      <c r="I783">
        <v>16</v>
      </c>
      <c r="J783">
        <v>0.26991150400000002</v>
      </c>
      <c r="K783">
        <v>8.7328426000000001E-2</v>
      </c>
      <c r="L783">
        <v>0.15197931100000001</v>
      </c>
      <c r="M783">
        <v>0.33386485900000001</v>
      </c>
      <c r="N783">
        <v>0.40530973399999998</v>
      </c>
      <c r="O783">
        <v>0.73917459299999999</v>
      </c>
      <c r="P783">
        <v>0.32986946932538402</v>
      </c>
      <c r="Q783">
        <v>18.4729174339198</v>
      </c>
      <c r="R783">
        <v>-13</v>
      </c>
      <c r="S783">
        <v>16.442137653722099</v>
      </c>
      <c r="T783">
        <f t="shared" si="12"/>
        <v>2.031751563617834</v>
      </c>
      <c r="U783">
        <v>102.69725975017199</v>
      </c>
      <c r="V783">
        <v>-2.9674109192564999</v>
      </c>
      <c r="W783">
        <v>-1.2033211554713099</v>
      </c>
      <c r="X783">
        <v>-8.3508506263460696</v>
      </c>
      <c r="Y783">
        <v>-13.9745075246319</v>
      </c>
      <c r="Z783">
        <v>-8.3508506263460696</v>
      </c>
      <c r="AB783">
        <v>103.315580130724</v>
      </c>
      <c r="AC783">
        <v>101.780702086056</v>
      </c>
      <c r="AD783">
        <v>101.410051135082</v>
      </c>
      <c r="AE783">
        <v>0</v>
      </c>
      <c r="AF783" s="2">
        <v>1</v>
      </c>
      <c r="AG783" s="2">
        <v>0</v>
      </c>
      <c r="AH783" t="s">
        <v>1194</v>
      </c>
      <c r="AI783">
        <v>1006318</v>
      </c>
      <c r="AJ783">
        <v>116461</v>
      </c>
    </row>
    <row r="784" spans="1:36" x14ac:dyDescent="0.45">
      <c r="A784" t="s">
        <v>1195</v>
      </c>
      <c r="B784" t="s">
        <v>27</v>
      </c>
      <c r="C784">
        <v>1392</v>
      </c>
      <c r="D784">
        <v>4512</v>
      </c>
      <c r="E784">
        <v>5026</v>
      </c>
      <c r="F784">
        <v>1114</v>
      </c>
      <c r="G784">
        <v>40</v>
      </c>
      <c r="H784">
        <v>423</v>
      </c>
      <c r="I784">
        <v>17</v>
      </c>
      <c r="J784">
        <v>0.246897163</v>
      </c>
      <c r="K784">
        <v>6.5260644000000007E-2</v>
      </c>
      <c r="L784">
        <v>6.9438917000000003E-2</v>
      </c>
      <c r="M784">
        <v>0.29710440399999999</v>
      </c>
      <c r="N784">
        <v>0.32114361699999999</v>
      </c>
      <c r="O784">
        <v>0.61824802099999998</v>
      </c>
      <c r="P784">
        <v>0.28389442120436098</v>
      </c>
      <c r="Q784">
        <v>-147.2059833015</v>
      </c>
      <c r="R784">
        <v>64</v>
      </c>
      <c r="S784">
        <v>15.450613886361699</v>
      </c>
      <c r="T784">
        <f t="shared" si="12"/>
        <v>1.7981317884989909</v>
      </c>
      <c r="U784">
        <v>74.597251319879106</v>
      </c>
      <c r="V784">
        <v>-11.0659328401088</v>
      </c>
      <c r="W784">
        <v>2.5150266230854101</v>
      </c>
      <c r="X784">
        <v>-7.2361063509015304</v>
      </c>
      <c r="Y784">
        <v>141.93064931034999</v>
      </c>
      <c r="Z784">
        <v>-7.2361063509015304</v>
      </c>
      <c r="AB784">
        <v>94.202971283845201</v>
      </c>
      <c r="AC784">
        <v>90.842777570236507</v>
      </c>
      <c r="AD784">
        <v>83.093311957654095</v>
      </c>
      <c r="AE784">
        <v>0</v>
      </c>
      <c r="AF784" s="2">
        <v>1</v>
      </c>
      <c r="AG784" s="2">
        <v>0</v>
      </c>
      <c r="AH784" t="s">
        <v>1195</v>
      </c>
      <c r="AI784">
        <v>1003212</v>
      </c>
      <c r="AJ784">
        <v>113275</v>
      </c>
    </row>
    <row r="785" spans="1:36" x14ac:dyDescent="0.45">
      <c r="A785" t="s">
        <v>1196</v>
      </c>
      <c r="B785" t="s">
        <v>27</v>
      </c>
      <c r="C785">
        <v>1406</v>
      </c>
      <c r="D785">
        <v>4532</v>
      </c>
      <c r="E785">
        <v>5026</v>
      </c>
      <c r="F785">
        <v>1301</v>
      </c>
      <c r="G785">
        <v>40</v>
      </c>
      <c r="H785">
        <v>382</v>
      </c>
      <c r="I785">
        <v>228</v>
      </c>
      <c r="J785">
        <v>0.28706972600000003</v>
      </c>
      <c r="K785">
        <v>6.6454436000000006E-2</v>
      </c>
      <c r="L785">
        <v>6.9239951999999994E-2</v>
      </c>
      <c r="M785">
        <v>0.338993453</v>
      </c>
      <c r="N785">
        <v>0.385039717</v>
      </c>
      <c r="O785">
        <v>0.72403317</v>
      </c>
      <c r="P785">
        <v>0.341237634847187</v>
      </c>
      <c r="Q785">
        <v>8.3331305380898293</v>
      </c>
      <c r="R785">
        <v>-12</v>
      </c>
      <c r="S785">
        <v>13.8277454849897</v>
      </c>
      <c r="T785">
        <f t="shared" si="12"/>
        <v>1.5932395224525828</v>
      </c>
      <c r="U785">
        <v>101.11346779026201</v>
      </c>
      <c r="X785">
        <v>11.9223245829343</v>
      </c>
      <c r="Y785">
        <v>-55.716049298644002</v>
      </c>
      <c r="Z785">
        <v>11.9223245829343</v>
      </c>
      <c r="AB785">
        <v>101.745175614403</v>
      </c>
      <c r="AC785">
        <v>99.950465989716605</v>
      </c>
      <c r="AD785">
        <v>99.795482834382895</v>
      </c>
      <c r="AE785">
        <v>0</v>
      </c>
      <c r="AF785" s="2">
        <v>1</v>
      </c>
      <c r="AG785" s="2">
        <v>0</v>
      </c>
      <c r="AH785" t="s">
        <v>1196</v>
      </c>
      <c r="AI785">
        <v>1012160</v>
      </c>
      <c r="AJ785">
        <v>122407</v>
      </c>
    </row>
    <row r="786" spans="1:36" x14ac:dyDescent="0.45">
      <c r="A786" t="s">
        <v>1197</v>
      </c>
      <c r="B786" t="s">
        <v>27</v>
      </c>
      <c r="C786">
        <v>1346</v>
      </c>
      <c r="D786">
        <v>4288</v>
      </c>
      <c r="E786">
        <v>5025</v>
      </c>
      <c r="F786">
        <v>1061</v>
      </c>
      <c r="G786">
        <v>93</v>
      </c>
      <c r="H786">
        <v>467</v>
      </c>
      <c r="I786">
        <v>139</v>
      </c>
      <c r="J786">
        <v>0.24743470100000001</v>
      </c>
      <c r="K786">
        <v>0.11701492500000001</v>
      </c>
      <c r="L786">
        <v>0.15263681500000001</v>
      </c>
      <c r="M786">
        <v>0.344077356</v>
      </c>
      <c r="N786">
        <v>0.37523320799999998</v>
      </c>
      <c r="O786">
        <v>0.71931056400000004</v>
      </c>
      <c r="P786">
        <v>0.32611259146288502</v>
      </c>
      <c r="Q786">
        <v>18.295794666423799</v>
      </c>
      <c r="R786">
        <v>41</v>
      </c>
      <c r="S786">
        <v>21.534803422649698</v>
      </c>
      <c r="T786">
        <f t="shared" si="12"/>
        <v>2.5918559840039013</v>
      </c>
      <c r="U786">
        <v>102.804207531895</v>
      </c>
      <c r="X786">
        <v>9.69662090099518</v>
      </c>
      <c r="Y786">
        <v>33.638997366186203</v>
      </c>
      <c r="Z786">
        <v>9.69662090099518</v>
      </c>
      <c r="AB786">
        <v>95.320926479910497</v>
      </c>
      <c r="AC786">
        <v>104.19506237982</v>
      </c>
      <c r="AD786">
        <v>94.095876047025698</v>
      </c>
      <c r="AE786">
        <v>0</v>
      </c>
      <c r="AF786" s="2">
        <v>1</v>
      </c>
      <c r="AG786" s="2">
        <v>0</v>
      </c>
      <c r="AH786" t="s">
        <v>1197</v>
      </c>
      <c r="AI786">
        <v>1007296</v>
      </c>
      <c r="AJ786">
        <v>117451</v>
      </c>
    </row>
    <row r="787" spans="1:36" x14ac:dyDescent="0.45">
      <c r="A787" t="s">
        <v>1198</v>
      </c>
      <c r="B787" t="s">
        <v>27</v>
      </c>
      <c r="C787">
        <v>1460</v>
      </c>
      <c r="D787">
        <v>4505</v>
      </c>
      <c r="E787">
        <v>5025</v>
      </c>
      <c r="F787">
        <v>1194</v>
      </c>
      <c r="G787">
        <v>53</v>
      </c>
      <c r="H787">
        <v>543</v>
      </c>
      <c r="I787">
        <v>8</v>
      </c>
      <c r="J787">
        <v>0.26503884500000002</v>
      </c>
      <c r="K787">
        <v>8.3184078999999994E-2</v>
      </c>
      <c r="L787">
        <v>5.2537313000000002E-2</v>
      </c>
      <c r="M787">
        <v>0.328125</v>
      </c>
      <c r="N787">
        <v>0.351165371</v>
      </c>
      <c r="O787">
        <v>0.679290371</v>
      </c>
      <c r="P787">
        <v>0.31952839856362503</v>
      </c>
      <c r="Q787">
        <v>-79.619352786581501</v>
      </c>
      <c r="R787">
        <v>-5</v>
      </c>
      <c r="S787">
        <v>11.2978098184203</v>
      </c>
      <c r="T787">
        <f t="shared" si="12"/>
        <v>1.2535925962904717</v>
      </c>
      <c r="U787">
        <v>86.707749293766994</v>
      </c>
      <c r="X787">
        <v>-2.2442931566620201</v>
      </c>
      <c r="Y787">
        <v>36.975308679044197</v>
      </c>
      <c r="Z787">
        <v>-2.2442931566620201</v>
      </c>
      <c r="AB787">
        <v>94.508262778596801</v>
      </c>
      <c r="AC787">
        <v>96.4557274058822</v>
      </c>
      <c r="AD787">
        <v>88.391878175916403</v>
      </c>
      <c r="AE787">
        <v>0</v>
      </c>
      <c r="AF787" s="2">
        <v>1</v>
      </c>
      <c r="AG787" s="2">
        <v>0</v>
      </c>
      <c r="AH787" t="s">
        <v>1198</v>
      </c>
      <c r="AI787">
        <v>1008051</v>
      </c>
      <c r="AJ787">
        <v>118225</v>
      </c>
    </row>
    <row r="788" spans="1:36" x14ac:dyDescent="0.45">
      <c r="A788" t="s">
        <v>1200</v>
      </c>
      <c r="B788" t="s">
        <v>27</v>
      </c>
      <c r="C788">
        <v>1288</v>
      </c>
      <c r="D788">
        <v>4367</v>
      </c>
      <c r="E788">
        <v>5020</v>
      </c>
      <c r="F788">
        <v>1142</v>
      </c>
      <c r="G788">
        <v>53</v>
      </c>
      <c r="H788">
        <v>501</v>
      </c>
      <c r="I788">
        <v>64</v>
      </c>
      <c r="J788">
        <v>0.26150675499999998</v>
      </c>
      <c r="K788">
        <v>0.112749003</v>
      </c>
      <c r="L788">
        <v>8.0876493999999993E-2</v>
      </c>
      <c r="M788">
        <v>0.349404881</v>
      </c>
      <c r="N788">
        <v>0.35264483600000002</v>
      </c>
      <c r="O788">
        <v>0.70204971699999996</v>
      </c>
      <c r="P788">
        <v>0.33441731722719897</v>
      </c>
      <c r="Q788">
        <v>-38.275280225435097</v>
      </c>
      <c r="R788">
        <v>-9</v>
      </c>
      <c r="S788">
        <v>16.702151570318399</v>
      </c>
      <c r="T788">
        <f t="shared" si="12"/>
        <v>2.1007364552729664</v>
      </c>
      <c r="U788">
        <v>93.722735513586898</v>
      </c>
      <c r="X788">
        <v>-0.58964714850299005</v>
      </c>
      <c r="Y788">
        <v>36.290123045444403</v>
      </c>
      <c r="Z788">
        <v>-0.58964714850299005</v>
      </c>
      <c r="AB788">
        <v>97.632286621741898</v>
      </c>
      <c r="AC788">
        <v>100.005148633742</v>
      </c>
      <c r="AD788">
        <v>90.772159574853504</v>
      </c>
      <c r="AE788">
        <v>0</v>
      </c>
      <c r="AF788" s="2">
        <v>1</v>
      </c>
      <c r="AG788" s="2">
        <v>0</v>
      </c>
      <c r="AH788" t="s">
        <v>1200</v>
      </c>
      <c r="AI788">
        <v>1008836</v>
      </c>
      <c r="AJ788">
        <v>119026</v>
      </c>
    </row>
    <row r="789" spans="1:36" x14ac:dyDescent="0.45">
      <c r="A789" t="s">
        <v>1201</v>
      </c>
      <c r="B789" t="s">
        <v>27</v>
      </c>
      <c r="C789">
        <v>1691</v>
      </c>
      <c r="D789">
        <v>4471</v>
      </c>
      <c r="E789">
        <v>5013</v>
      </c>
      <c r="F789">
        <v>1318</v>
      </c>
      <c r="G789">
        <v>126</v>
      </c>
      <c r="H789">
        <v>673</v>
      </c>
      <c r="I789">
        <v>13</v>
      </c>
      <c r="J789">
        <v>0.29478863700000002</v>
      </c>
      <c r="K789">
        <v>9.5152603000000002E-2</v>
      </c>
      <c r="L789">
        <v>5.3859964000000003E-2</v>
      </c>
      <c r="M789">
        <v>0.36159999999999998</v>
      </c>
      <c r="N789">
        <v>0.44553790999999998</v>
      </c>
      <c r="O789">
        <v>0.80713791000000001</v>
      </c>
      <c r="P789">
        <v>0.35720324920929503</v>
      </c>
      <c r="Q789">
        <v>91.583919524484003</v>
      </c>
      <c r="R789">
        <v>12</v>
      </c>
      <c r="S789">
        <v>34.1923155485634</v>
      </c>
      <c r="T789">
        <f t="shared" si="12"/>
        <v>3.2756683139368836</v>
      </c>
      <c r="U789">
        <v>114.671125970657</v>
      </c>
      <c r="X789">
        <v>-4.7326538744528003E-2</v>
      </c>
      <c r="Y789">
        <v>78.072232354432302</v>
      </c>
      <c r="Z789">
        <v>-4.7326538744528003E-2</v>
      </c>
      <c r="AB789">
        <v>110.63830147117299</v>
      </c>
      <c r="AC789">
        <v>108.15545483383001</v>
      </c>
      <c r="AD789">
        <v>108.577724770242</v>
      </c>
      <c r="AE789">
        <v>0</v>
      </c>
      <c r="AF789" s="2">
        <v>1</v>
      </c>
      <c r="AG789" s="2">
        <v>0</v>
      </c>
      <c r="AH789" t="s">
        <v>1201</v>
      </c>
      <c r="AI789">
        <v>1001665</v>
      </c>
      <c r="AJ789">
        <v>111705</v>
      </c>
    </row>
    <row r="790" spans="1:36" x14ac:dyDescent="0.45">
      <c r="A790" t="s">
        <v>1202</v>
      </c>
      <c r="B790" t="s">
        <v>27</v>
      </c>
      <c r="C790">
        <v>1167</v>
      </c>
      <c r="D790">
        <v>4618</v>
      </c>
      <c r="E790">
        <v>5012</v>
      </c>
      <c r="F790">
        <v>1290</v>
      </c>
      <c r="G790">
        <v>27</v>
      </c>
      <c r="H790">
        <v>735</v>
      </c>
      <c r="I790">
        <v>164</v>
      </c>
      <c r="J790">
        <v>0.27934170600000002</v>
      </c>
      <c r="K790">
        <v>6.3647246000000005E-2</v>
      </c>
      <c r="L790">
        <v>5.3484601999999999E-2</v>
      </c>
      <c r="M790">
        <v>0.331592689</v>
      </c>
      <c r="N790">
        <v>0.36401039400000001</v>
      </c>
      <c r="O790">
        <v>0.69560308299999996</v>
      </c>
      <c r="P790">
        <v>0.33372722686737699</v>
      </c>
      <c r="Q790">
        <v>-107.67252310170601</v>
      </c>
      <c r="R790">
        <v>28</v>
      </c>
      <c r="S790">
        <v>11.987619154528501</v>
      </c>
      <c r="T790">
        <f t="shared" si="12"/>
        <v>1.6640910908599975</v>
      </c>
      <c r="U790">
        <v>86.585192274234601</v>
      </c>
      <c r="X790">
        <v>-11.1585786566138</v>
      </c>
      <c r="Y790">
        <v>45.695935912430201</v>
      </c>
      <c r="Z790">
        <v>-11.1585786566138</v>
      </c>
      <c r="AB790">
        <v>97.844925787696596</v>
      </c>
      <c r="AC790">
        <v>93.348679996543794</v>
      </c>
      <c r="AD790">
        <v>94.344962575732097</v>
      </c>
      <c r="AE790">
        <v>0</v>
      </c>
      <c r="AF790" s="2">
        <v>1</v>
      </c>
      <c r="AG790" s="2">
        <v>0</v>
      </c>
      <c r="AH790" t="s">
        <v>1202</v>
      </c>
      <c r="AI790">
        <v>1012900</v>
      </c>
      <c r="AJ790">
        <v>123170</v>
      </c>
    </row>
    <row r="791" spans="1:36" x14ac:dyDescent="0.45">
      <c r="A791" t="s">
        <v>1203</v>
      </c>
      <c r="B791" t="s">
        <v>27</v>
      </c>
      <c r="C791">
        <v>1385</v>
      </c>
      <c r="D791">
        <v>4338</v>
      </c>
      <c r="E791">
        <v>5011</v>
      </c>
      <c r="F791">
        <v>1147</v>
      </c>
      <c r="G791">
        <v>76</v>
      </c>
      <c r="H791">
        <v>418</v>
      </c>
      <c r="I791">
        <v>250</v>
      </c>
      <c r="J791">
        <v>0.26440756100000001</v>
      </c>
      <c r="K791">
        <v>0.117341847</v>
      </c>
      <c r="L791">
        <v>0.15326282099999999</v>
      </c>
      <c r="M791">
        <v>0.35386158400000001</v>
      </c>
      <c r="N791">
        <v>0.37667127700000003</v>
      </c>
      <c r="O791">
        <v>0.73053286100000003</v>
      </c>
      <c r="P791">
        <v>0.33597193740067899</v>
      </c>
      <c r="Q791">
        <v>54.438930849958503</v>
      </c>
      <c r="R791">
        <v>-44</v>
      </c>
      <c r="S791">
        <v>11.9241932538658</v>
      </c>
      <c r="T791">
        <f t="shared" si="12"/>
        <v>1.3947431820406206</v>
      </c>
      <c r="U791">
        <v>109.763423510859</v>
      </c>
      <c r="V791">
        <v>5.8138140663504601</v>
      </c>
      <c r="W791">
        <v>0.70972880952724704</v>
      </c>
      <c r="X791">
        <v>5.9643403168156501</v>
      </c>
      <c r="Y791">
        <v>-108.609869480133</v>
      </c>
      <c r="Z791">
        <v>5.9643403168156501</v>
      </c>
      <c r="AB791">
        <v>102.445583893608</v>
      </c>
      <c r="AC791">
        <v>108.34428133315799</v>
      </c>
      <c r="AD791">
        <v>98.860296938479905</v>
      </c>
      <c r="AE791">
        <v>0</v>
      </c>
      <c r="AF791" s="2">
        <v>1</v>
      </c>
      <c r="AG791" s="2">
        <v>0</v>
      </c>
      <c r="AH791" t="s">
        <v>1203</v>
      </c>
      <c r="AI791">
        <v>1006810</v>
      </c>
      <c r="AJ791">
        <v>116943</v>
      </c>
    </row>
    <row r="792" spans="1:36" x14ac:dyDescent="0.45">
      <c r="A792" t="s">
        <v>1204</v>
      </c>
      <c r="B792" t="s">
        <v>27</v>
      </c>
      <c r="C792">
        <v>1206</v>
      </c>
      <c r="D792">
        <v>4240</v>
      </c>
      <c r="E792">
        <v>5010</v>
      </c>
      <c r="F792">
        <v>1189</v>
      </c>
      <c r="G792">
        <v>160</v>
      </c>
      <c r="H792">
        <v>683</v>
      </c>
      <c r="I792">
        <v>7</v>
      </c>
      <c r="J792">
        <v>0.28042452800000001</v>
      </c>
      <c r="K792">
        <v>0.136726546</v>
      </c>
      <c r="L792">
        <v>0.111377245</v>
      </c>
      <c r="M792">
        <v>0.37979233200000001</v>
      </c>
      <c r="N792">
        <v>0.45023584900000002</v>
      </c>
      <c r="O792">
        <v>0.83002818099999998</v>
      </c>
      <c r="P792">
        <v>0.36637594778605498</v>
      </c>
      <c r="Q792">
        <v>149.23853480398199</v>
      </c>
      <c r="R792">
        <v>-20</v>
      </c>
      <c r="S792">
        <v>21.1123770561104</v>
      </c>
      <c r="T792">
        <f t="shared" si="12"/>
        <v>2.8359909478357253</v>
      </c>
      <c r="U792">
        <v>125.298383915912</v>
      </c>
      <c r="V792">
        <v>15.868978343904001</v>
      </c>
      <c r="W792">
        <v>-0.75978581721302296</v>
      </c>
      <c r="X792">
        <v>-6.8045313470211104</v>
      </c>
      <c r="Y792">
        <v>-104.80108642578099</v>
      </c>
      <c r="Z792">
        <v>-6.8045313470211104</v>
      </c>
      <c r="AB792">
        <v>107.256663945409</v>
      </c>
      <c r="AC792">
        <v>115.886969557985</v>
      </c>
      <c r="AD792">
        <v>112.68076267203</v>
      </c>
      <c r="AE792">
        <v>0</v>
      </c>
      <c r="AF792" s="2">
        <v>1</v>
      </c>
      <c r="AG792" s="2">
        <v>0</v>
      </c>
      <c r="AH792" t="s">
        <v>1204</v>
      </c>
      <c r="AI792">
        <v>1003033</v>
      </c>
      <c r="AJ792">
        <v>113096</v>
      </c>
    </row>
    <row r="793" spans="1:36" x14ac:dyDescent="0.45">
      <c r="A793" t="s">
        <v>1205</v>
      </c>
      <c r="B793" t="s">
        <v>27</v>
      </c>
      <c r="C793">
        <v>1121</v>
      </c>
      <c r="D793">
        <v>4294</v>
      </c>
      <c r="E793">
        <v>5010</v>
      </c>
      <c r="F793">
        <v>1333</v>
      </c>
      <c r="G793">
        <v>62</v>
      </c>
      <c r="H793">
        <v>755</v>
      </c>
      <c r="I793">
        <v>224</v>
      </c>
      <c r="J793">
        <v>0.31043316199999998</v>
      </c>
      <c r="K793">
        <v>0.123952095</v>
      </c>
      <c r="L793">
        <v>6.6939031999999996E-2</v>
      </c>
      <c r="M793">
        <v>0.40744446600000001</v>
      </c>
      <c r="N793">
        <v>0.44271075900000001</v>
      </c>
      <c r="O793">
        <v>0.85015522499999996</v>
      </c>
      <c r="P793">
        <v>0.40618787235037002</v>
      </c>
      <c r="Q793">
        <v>267.44157711867803</v>
      </c>
      <c r="R793">
        <v>-28</v>
      </c>
      <c r="S793">
        <v>37.6279128626784</v>
      </c>
      <c r="T793">
        <f t="shared" si="12"/>
        <v>5.4377536875592334</v>
      </c>
      <c r="U793">
        <v>133.73138684294599</v>
      </c>
      <c r="X793">
        <v>-19.843190083280199</v>
      </c>
      <c r="Y793">
        <v>5.42592608183622</v>
      </c>
      <c r="Z793">
        <v>-19.843190083280199</v>
      </c>
      <c r="AB793">
        <v>114.04833057023799</v>
      </c>
      <c r="AC793">
        <v>118.460403897809</v>
      </c>
      <c r="AD793">
        <v>120.962428110716</v>
      </c>
      <c r="AE793">
        <v>0</v>
      </c>
      <c r="AF793" s="2">
        <v>1</v>
      </c>
      <c r="AG793" s="2">
        <v>0</v>
      </c>
      <c r="AH793" t="s">
        <v>1205</v>
      </c>
      <c r="AI793">
        <v>1007880</v>
      </c>
      <c r="AJ793">
        <v>118047</v>
      </c>
    </row>
    <row r="794" spans="1:36" x14ac:dyDescent="0.45">
      <c r="A794" t="s">
        <v>1206</v>
      </c>
      <c r="B794" t="s">
        <v>27</v>
      </c>
      <c r="C794">
        <v>1200</v>
      </c>
      <c r="D794">
        <v>4494</v>
      </c>
      <c r="E794">
        <v>5006</v>
      </c>
      <c r="F794">
        <v>1391</v>
      </c>
      <c r="G794">
        <v>77</v>
      </c>
      <c r="H794">
        <v>707</v>
      </c>
      <c r="I794">
        <v>45</v>
      </c>
      <c r="J794">
        <v>0.30952380899999998</v>
      </c>
      <c r="K794">
        <v>9.2489012999999995E-2</v>
      </c>
      <c r="L794">
        <v>7.0315620999999995E-2</v>
      </c>
      <c r="M794">
        <v>0.37552827500000002</v>
      </c>
      <c r="N794">
        <v>0.46728971899999999</v>
      </c>
      <c r="O794">
        <v>0.84281799400000001</v>
      </c>
      <c r="P794">
        <v>0.38416383172405799</v>
      </c>
      <c r="Q794">
        <v>103.81851095315599</v>
      </c>
      <c r="R794">
        <v>24</v>
      </c>
      <c r="S794">
        <v>24.588579161098998</v>
      </c>
      <c r="T794">
        <f t="shared" si="12"/>
        <v>3.3194581867483648</v>
      </c>
      <c r="U794">
        <v>114.283515017992</v>
      </c>
      <c r="X794">
        <v>-13.1578967631794</v>
      </c>
      <c r="Y794">
        <v>-22.3510529994964</v>
      </c>
      <c r="Z794">
        <v>-13.1578967631794</v>
      </c>
      <c r="AB794">
        <v>107.21764223296699</v>
      </c>
      <c r="AC794">
        <v>104.25765336551</v>
      </c>
      <c r="AD794">
        <v>111.116741869173</v>
      </c>
      <c r="AE794">
        <v>0</v>
      </c>
      <c r="AF794" s="2">
        <v>1</v>
      </c>
      <c r="AG794" s="2">
        <v>0</v>
      </c>
      <c r="AH794" t="s">
        <v>1206</v>
      </c>
      <c r="AI794">
        <v>1012568</v>
      </c>
      <c r="AJ794">
        <v>122828</v>
      </c>
    </row>
    <row r="795" spans="1:36" x14ac:dyDescent="0.45">
      <c r="A795" t="s">
        <v>1207</v>
      </c>
      <c r="B795" t="s">
        <v>27</v>
      </c>
      <c r="C795">
        <v>1523</v>
      </c>
      <c r="D795">
        <v>4549</v>
      </c>
      <c r="E795">
        <v>5004</v>
      </c>
      <c r="F795">
        <v>1303</v>
      </c>
      <c r="G795">
        <v>91</v>
      </c>
      <c r="H795">
        <v>458</v>
      </c>
      <c r="I795">
        <v>185</v>
      </c>
      <c r="J795">
        <v>0.28643657900000002</v>
      </c>
      <c r="K795">
        <v>7.4340527000000003E-2</v>
      </c>
      <c r="L795">
        <v>0.13129496399999999</v>
      </c>
      <c r="M795">
        <v>0.33931090000000003</v>
      </c>
      <c r="N795">
        <v>0.41041987200000002</v>
      </c>
      <c r="O795">
        <v>0.74973077200000005</v>
      </c>
      <c r="P795">
        <v>0.33598903196409002</v>
      </c>
      <c r="Q795">
        <v>50.948731369767899</v>
      </c>
      <c r="R795">
        <v>-9</v>
      </c>
      <c r="S795">
        <v>18.562586918391101</v>
      </c>
      <c r="T795">
        <f t="shared" si="12"/>
        <v>1.9744839663685874</v>
      </c>
      <c r="U795">
        <v>109.02210391876901</v>
      </c>
      <c r="V795">
        <v>7.1279758792370496</v>
      </c>
      <c r="W795">
        <v>-2.34603300686183</v>
      </c>
      <c r="X795">
        <v>3.22686642697954</v>
      </c>
      <c r="Y795">
        <v>-41.936326369643197</v>
      </c>
      <c r="Z795">
        <v>3.22686642697954</v>
      </c>
      <c r="AB795">
        <v>108.741629314824</v>
      </c>
      <c r="AC795">
        <v>102.804344125486</v>
      </c>
      <c r="AD795">
        <v>104.76906385417701</v>
      </c>
      <c r="AE795">
        <v>0</v>
      </c>
      <c r="AF795" s="2">
        <v>1</v>
      </c>
      <c r="AG795" s="2">
        <v>0</v>
      </c>
      <c r="AH795" t="s">
        <v>1207</v>
      </c>
      <c r="AI795">
        <v>1007243</v>
      </c>
      <c r="AJ795">
        <v>117397</v>
      </c>
    </row>
    <row r="796" spans="1:36" x14ac:dyDescent="0.45">
      <c r="A796" t="s">
        <v>1208</v>
      </c>
      <c r="B796" t="s">
        <v>27</v>
      </c>
      <c r="C796">
        <v>1190</v>
      </c>
      <c r="D796">
        <v>4405</v>
      </c>
      <c r="E796">
        <v>4999</v>
      </c>
      <c r="F796">
        <v>1227</v>
      </c>
      <c r="G796">
        <v>40</v>
      </c>
      <c r="H796">
        <v>721</v>
      </c>
      <c r="I796">
        <v>396</v>
      </c>
      <c r="J796">
        <v>0.27854710500000002</v>
      </c>
      <c r="K796">
        <v>8.4416882999999998E-2</v>
      </c>
      <c r="L796">
        <v>6.3694266999999999E-2</v>
      </c>
      <c r="M796">
        <v>0.34609053400000001</v>
      </c>
      <c r="N796">
        <v>0.397502837</v>
      </c>
      <c r="O796">
        <v>0.743593371</v>
      </c>
      <c r="P796">
        <v>0.35539783988715201</v>
      </c>
      <c r="Q796">
        <v>78.208376276800607</v>
      </c>
      <c r="R796">
        <v>6</v>
      </c>
      <c r="S796">
        <v>26.7310423793901</v>
      </c>
      <c r="T796">
        <f t="shared" si="12"/>
        <v>3.6390158533287362</v>
      </c>
      <c r="U796">
        <v>112.52948284895101</v>
      </c>
      <c r="X796">
        <v>44.821057995781302</v>
      </c>
      <c r="Y796">
        <v>-40.263104230165403</v>
      </c>
      <c r="Z796">
        <v>44.821057995781302</v>
      </c>
      <c r="AB796">
        <v>101.27470011216199</v>
      </c>
      <c r="AC796">
        <v>103.075375474963</v>
      </c>
      <c r="AD796">
        <v>110.40799023288</v>
      </c>
      <c r="AE796">
        <v>0</v>
      </c>
      <c r="AF796" s="2">
        <v>1</v>
      </c>
      <c r="AG796" s="2">
        <v>0</v>
      </c>
      <c r="AH796" t="s">
        <v>1208</v>
      </c>
      <c r="AI796">
        <v>1008794</v>
      </c>
      <c r="AJ796">
        <v>118982</v>
      </c>
    </row>
    <row r="797" spans="1:36" x14ac:dyDescent="0.45">
      <c r="A797" t="s">
        <v>1209</v>
      </c>
      <c r="B797" t="s">
        <v>27</v>
      </c>
      <c r="C797">
        <v>1279</v>
      </c>
      <c r="D797">
        <v>4677</v>
      </c>
      <c r="E797">
        <v>4998</v>
      </c>
      <c r="F797">
        <v>1247</v>
      </c>
      <c r="G797">
        <v>87</v>
      </c>
      <c r="H797">
        <v>491</v>
      </c>
      <c r="I797">
        <v>174</v>
      </c>
      <c r="J797">
        <v>0.26662390400000002</v>
      </c>
      <c r="K797">
        <v>4.0216085999999998E-2</v>
      </c>
      <c r="L797">
        <v>0.18267306899999999</v>
      </c>
      <c r="M797">
        <v>0.30012126099999997</v>
      </c>
      <c r="N797">
        <v>0.38806927499999999</v>
      </c>
      <c r="O797">
        <v>0.68819053600000002</v>
      </c>
      <c r="P797">
        <v>0.30498993428155302</v>
      </c>
      <c r="Q797">
        <v>-84.323196511139699</v>
      </c>
      <c r="R797">
        <v>-99</v>
      </c>
      <c r="S797">
        <v>2.73036883395531</v>
      </c>
      <c r="T797">
        <f t="shared" si="12"/>
        <v>0.3458324871780768</v>
      </c>
      <c r="U797">
        <v>85.927726078694803</v>
      </c>
      <c r="V797">
        <v>-2.8451155051588999</v>
      </c>
      <c r="W797">
        <v>-0.180136652821173</v>
      </c>
      <c r="X797">
        <v>10.8906909471988</v>
      </c>
      <c r="Y797">
        <v>-70.463209168985401</v>
      </c>
      <c r="Z797">
        <v>10.8906909471988</v>
      </c>
      <c r="AB797">
        <v>100.343695671966</v>
      </c>
      <c r="AC797">
        <v>89.9795965139662</v>
      </c>
      <c r="AD797">
        <v>95.8660323144302</v>
      </c>
      <c r="AE797">
        <v>0</v>
      </c>
      <c r="AF797" s="2">
        <v>1</v>
      </c>
      <c r="AG797" s="2">
        <v>0</v>
      </c>
      <c r="AH797" t="s">
        <v>1209</v>
      </c>
      <c r="AI797">
        <v>1003554</v>
      </c>
      <c r="AJ797">
        <v>113620</v>
      </c>
    </row>
    <row r="798" spans="1:36" x14ac:dyDescent="0.45">
      <c r="A798" t="s">
        <v>1210</v>
      </c>
      <c r="B798" t="s">
        <v>27</v>
      </c>
      <c r="C798">
        <v>1302</v>
      </c>
      <c r="D798">
        <v>4594</v>
      </c>
      <c r="E798">
        <v>4993</v>
      </c>
      <c r="F798">
        <v>1272</v>
      </c>
      <c r="G798">
        <v>165</v>
      </c>
      <c r="H798">
        <v>630</v>
      </c>
      <c r="I798">
        <v>82</v>
      </c>
      <c r="J798">
        <v>0.27688288999999999</v>
      </c>
      <c r="K798">
        <v>6.2888043000000005E-2</v>
      </c>
      <c r="L798">
        <v>0.19006609199999999</v>
      </c>
      <c r="M798">
        <v>0.32629249599999999</v>
      </c>
      <c r="N798">
        <v>0.44841097000000002</v>
      </c>
      <c r="O798">
        <v>0.77470346599999995</v>
      </c>
      <c r="P798">
        <v>0.33294498288636198</v>
      </c>
      <c r="Q798">
        <v>-19.6654766135267</v>
      </c>
      <c r="R798">
        <v>30.322349160909599</v>
      </c>
      <c r="S798">
        <v>12.470384350105199</v>
      </c>
      <c r="T798">
        <f t="shared" si="12"/>
        <v>1.5516146426398176</v>
      </c>
      <c r="U798">
        <v>97.028319962317298</v>
      </c>
      <c r="V798">
        <v>3.2420286238193499</v>
      </c>
      <c r="W798">
        <v>3.8405775239100799</v>
      </c>
      <c r="X798">
        <v>-11.293003049940999</v>
      </c>
      <c r="Y798">
        <v>-13.0366804599761</v>
      </c>
      <c r="Z798">
        <v>-4.1930030559014897</v>
      </c>
      <c r="AA798">
        <v>-2.6000000312924301</v>
      </c>
      <c r="AB798">
        <v>102.512102101915</v>
      </c>
      <c r="AC798">
        <v>96.448041520809895</v>
      </c>
      <c r="AD798">
        <v>103.486951542239</v>
      </c>
      <c r="AE798">
        <v>0</v>
      </c>
      <c r="AF798" s="2">
        <v>1</v>
      </c>
      <c r="AG798" s="2">
        <v>0</v>
      </c>
      <c r="AH798" t="s">
        <v>1210</v>
      </c>
      <c r="AI798">
        <v>735</v>
      </c>
      <c r="AJ798">
        <v>150218</v>
      </c>
    </row>
    <row r="799" spans="1:36" x14ac:dyDescent="0.45">
      <c r="A799" t="s">
        <v>1215</v>
      </c>
      <c r="B799" t="s">
        <v>27</v>
      </c>
      <c r="C799">
        <v>1441</v>
      </c>
      <c r="D799">
        <v>4528</v>
      </c>
      <c r="E799">
        <v>4984</v>
      </c>
      <c r="F799">
        <v>1173</v>
      </c>
      <c r="G799">
        <v>95</v>
      </c>
      <c r="H799">
        <v>570</v>
      </c>
      <c r="I799">
        <v>37</v>
      </c>
      <c r="J799">
        <v>0.25905476999999999</v>
      </c>
      <c r="K799">
        <v>7.3434991000000005E-2</v>
      </c>
      <c r="L799">
        <v>0.11376404399999999</v>
      </c>
      <c r="M799">
        <v>0.31285253800000001</v>
      </c>
      <c r="N799">
        <v>0.38184628900000001</v>
      </c>
      <c r="O799">
        <v>0.69469882699999996</v>
      </c>
      <c r="P799">
        <v>0.31333593245428698</v>
      </c>
      <c r="Q799">
        <v>-65.652634406034494</v>
      </c>
      <c r="R799">
        <v>-85</v>
      </c>
      <c r="S799">
        <v>-3.93001581307059</v>
      </c>
      <c r="T799">
        <f t="shared" si="12"/>
        <v>-0.44181995955408432</v>
      </c>
      <c r="U799">
        <v>88.656608678385396</v>
      </c>
      <c r="V799">
        <v>0.26050803065299899</v>
      </c>
      <c r="W799">
        <v>3.6239455697468901</v>
      </c>
      <c r="X799">
        <v>-13.4748319161881</v>
      </c>
      <c r="Y799">
        <v>-122.877904653549</v>
      </c>
      <c r="Z799">
        <v>-13.4748319161881</v>
      </c>
      <c r="AB799">
        <v>98.120026122608493</v>
      </c>
      <c r="AC799">
        <v>94.230408875817602</v>
      </c>
      <c r="AD799">
        <v>98.485334487447503</v>
      </c>
      <c r="AE799">
        <v>0</v>
      </c>
      <c r="AF799" s="2">
        <v>1</v>
      </c>
      <c r="AG799" s="2">
        <v>0</v>
      </c>
      <c r="AH799" t="s">
        <v>1215</v>
      </c>
      <c r="AI799">
        <v>1009138</v>
      </c>
      <c r="AJ799">
        <v>119333</v>
      </c>
    </row>
    <row r="800" spans="1:36" x14ac:dyDescent="0.45">
      <c r="A800" t="s">
        <v>1216</v>
      </c>
      <c r="B800" t="s">
        <v>313</v>
      </c>
      <c r="C800">
        <v>1501</v>
      </c>
      <c r="D800">
        <v>4427</v>
      </c>
      <c r="E800">
        <v>4981</v>
      </c>
      <c r="F800">
        <v>1142</v>
      </c>
      <c r="G800">
        <v>77</v>
      </c>
      <c r="H800">
        <v>456</v>
      </c>
      <c r="I800">
        <v>16</v>
      </c>
      <c r="J800">
        <v>0.25796250199999998</v>
      </c>
      <c r="K800">
        <v>7.6691427000000006E-2</v>
      </c>
      <c r="L800">
        <v>0.13511343100000001</v>
      </c>
      <c r="M800">
        <v>0.31765913699999998</v>
      </c>
      <c r="N800">
        <v>0.36683984600000002</v>
      </c>
      <c r="O800">
        <v>0.68449898300000001</v>
      </c>
      <c r="P800">
        <v>0.30712573913684699</v>
      </c>
      <c r="Q800">
        <v>-49.338576850894597</v>
      </c>
      <c r="R800">
        <v>9</v>
      </c>
      <c r="S800">
        <v>15.9476341779514</v>
      </c>
      <c r="T800">
        <f t="shared" si="12"/>
        <v>1.721197026534395</v>
      </c>
      <c r="U800">
        <v>91.057709191823804</v>
      </c>
      <c r="X800">
        <v>-4.7742842807674597</v>
      </c>
      <c r="Y800">
        <v>39.874256521463302</v>
      </c>
      <c r="Z800">
        <v>-4.7742842807674597</v>
      </c>
      <c r="AB800">
        <v>97.843259989037307</v>
      </c>
      <c r="AC800">
        <v>96.859065623533695</v>
      </c>
      <c r="AD800">
        <v>91.714399220931099</v>
      </c>
      <c r="AE800">
        <v>0</v>
      </c>
      <c r="AF800" s="2">
        <v>1</v>
      </c>
      <c r="AG800" s="2">
        <v>0</v>
      </c>
      <c r="AH800" t="s">
        <v>1216</v>
      </c>
      <c r="AI800">
        <v>1003017</v>
      </c>
      <c r="AJ800">
        <v>113081</v>
      </c>
    </row>
    <row r="801" spans="1:36" x14ac:dyDescent="0.45">
      <c r="A801" t="s">
        <v>1217</v>
      </c>
      <c r="B801" t="s">
        <v>27</v>
      </c>
      <c r="C801">
        <v>1276</v>
      </c>
      <c r="D801">
        <v>4291</v>
      </c>
      <c r="E801">
        <v>4979</v>
      </c>
      <c r="F801">
        <v>1099</v>
      </c>
      <c r="G801">
        <v>7</v>
      </c>
      <c r="H801">
        <v>461</v>
      </c>
      <c r="I801">
        <v>167</v>
      </c>
      <c r="J801">
        <v>0.25611745499999999</v>
      </c>
      <c r="K801">
        <v>9.4195620999999993E-2</v>
      </c>
      <c r="L801">
        <v>7.5056861000000002E-2</v>
      </c>
      <c r="M801">
        <v>0.334306569</v>
      </c>
      <c r="N801">
        <v>0.32882777899999999</v>
      </c>
      <c r="O801">
        <v>0.66313434800000004</v>
      </c>
      <c r="P801">
        <v>0.32647398589674198</v>
      </c>
      <c r="Q801">
        <v>-14.501118033922999</v>
      </c>
      <c r="R801">
        <v>13</v>
      </c>
      <c r="S801">
        <v>22.080387363994401</v>
      </c>
      <c r="T801">
        <f t="shared" si="12"/>
        <v>2.8033093675290699</v>
      </c>
      <c r="U801">
        <v>97.129469324748698</v>
      </c>
      <c r="X801">
        <v>5.9454156057909104</v>
      </c>
      <c r="Y801">
        <v>51.555555082857602</v>
      </c>
      <c r="Z801">
        <v>5.9454156057909104</v>
      </c>
      <c r="AB801">
        <v>97.906635137981795</v>
      </c>
      <c r="AC801">
        <v>101.57870484073899</v>
      </c>
      <c r="AD801">
        <v>94.326881788185702</v>
      </c>
      <c r="AE801">
        <v>0</v>
      </c>
      <c r="AF801" s="2">
        <v>1</v>
      </c>
      <c r="AG801" s="2">
        <v>0</v>
      </c>
      <c r="AH801" t="s">
        <v>1217</v>
      </c>
      <c r="AI801">
        <v>1009271</v>
      </c>
      <c r="AJ801">
        <v>119466</v>
      </c>
    </row>
    <row r="802" spans="1:36" x14ac:dyDescent="0.45">
      <c r="A802" t="s">
        <v>1218</v>
      </c>
      <c r="B802" t="s">
        <v>27</v>
      </c>
      <c r="C802">
        <v>1168</v>
      </c>
      <c r="D802">
        <v>4303</v>
      </c>
      <c r="E802">
        <v>4976</v>
      </c>
      <c r="F802">
        <v>1257</v>
      </c>
      <c r="G802">
        <v>43</v>
      </c>
      <c r="H802">
        <v>496</v>
      </c>
      <c r="I802">
        <v>12</v>
      </c>
      <c r="J802">
        <v>0.29212177499999997</v>
      </c>
      <c r="K802">
        <v>8.7017683999999998E-2</v>
      </c>
      <c r="L802">
        <v>6.0088424000000001E-2</v>
      </c>
      <c r="M802">
        <v>0.35860181000000002</v>
      </c>
      <c r="N802">
        <v>0.402045084</v>
      </c>
      <c r="O802">
        <v>0.76064689399999996</v>
      </c>
      <c r="P802">
        <v>0.35265453692912302</v>
      </c>
      <c r="Q802">
        <v>-29.841054739951499</v>
      </c>
      <c r="R802">
        <v>2</v>
      </c>
      <c r="S802">
        <v>12.2700129955553</v>
      </c>
      <c r="T802">
        <f t="shared" si="12"/>
        <v>1.7018339942465399</v>
      </c>
      <c r="U802">
        <v>96.076287500565996</v>
      </c>
      <c r="X802">
        <v>-9.0250857516657508</v>
      </c>
      <c r="Y802">
        <v>-21.9072749987244</v>
      </c>
      <c r="Z802">
        <v>-9.0250857516657508</v>
      </c>
      <c r="AB802">
        <v>101.13528073506301</v>
      </c>
      <c r="AC802">
        <v>99.945801920010993</v>
      </c>
      <c r="AD802">
        <v>95.994694376533104</v>
      </c>
      <c r="AE802">
        <v>0</v>
      </c>
      <c r="AF802" s="2">
        <v>1</v>
      </c>
      <c r="AG802" s="2">
        <v>0</v>
      </c>
      <c r="AH802" t="s">
        <v>1218</v>
      </c>
      <c r="AI802">
        <v>1005173</v>
      </c>
      <c r="AJ802">
        <v>115277</v>
      </c>
    </row>
    <row r="803" spans="1:36" x14ac:dyDescent="0.45">
      <c r="A803" t="s">
        <v>1219</v>
      </c>
      <c r="B803" t="s">
        <v>27</v>
      </c>
      <c r="C803">
        <v>1314</v>
      </c>
      <c r="D803">
        <v>4400</v>
      </c>
      <c r="E803">
        <v>4969</v>
      </c>
      <c r="F803">
        <v>1250</v>
      </c>
      <c r="G803">
        <v>44</v>
      </c>
      <c r="H803">
        <v>482</v>
      </c>
      <c r="I803">
        <v>33</v>
      </c>
      <c r="J803">
        <v>0.284090909</v>
      </c>
      <c r="K803">
        <v>8.5530286999999997E-2</v>
      </c>
      <c r="L803">
        <v>2.6162205000000001E-2</v>
      </c>
      <c r="M803">
        <v>0.349710982</v>
      </c>
      <c r="N803">
        <v>0.38795454499999998</v>
      </c>
      <c r="O803">
        <v>0.73766552699999999</v>
      </c>
      <c r="P803">
        <v>0.34475142227579603</v>
      </c>
      <c r="Q803">
        <v>-38.197539344381703</v>
      </c>
      <c r="R803">
        <v>-42</v>
      </c>
      <c r="S803">
        <v>12.1148291525902</v>
      </c>
      <c r="T803">
        <f t="shared" si="12"/>
        <v>1.4936090736070111</v>
      </c>
      <c r="U803">
        <v>94.949505694631</v>
      </c>
      <c r="X803">
        <v>-6.7836250823456696</v>
      </c>
      <c r="Y803">
        <v>-5.5805917680263502</v>
      </c>
      <c r="Z803">
        <v>-6.7836250823456696</v>
      </c>
      <c r="AB803">
        <v>96.4680245100581</v>
      </c>
      <c r="AC803">
        <v>98.975619654144595</v>
      </c>
      <c r="AD803">
        <v>93.412918092434495</v>
      </c>
      <c r="AE803">
        <v>0</v>
      </c>
      <c r="AF803" s="2">
        <v>1</v>
      </c>
      <c r="AG803" s="2">
        <v>0</v>
      </c>
      <c r="AH803" t="s">
        <v>1219</v>
      </c>
      <c r="AI803">
        <v>1005795</v>
      </c>
      <c r="AJ803">
        <v>115916</v>
      </c>
    </row>
    <row r="804" spans="1:36" x14ac:dyDescent="0.45">
      <c r="A804" t="s">
        <v>1222</v>
      </c>
      <c r="B804" t="s">
        <v>27</v>
      </c>
      <c r="C804">
        <v>1415</v>
      </c>
      <c r="D804">
        <v>4443</v>
      </c>
      <c r="E804">
        <v>4966</v>
      </c>
      <c r="F804">
        <v>1222</v>
      </c>
      <c r="G804">
        <v>42</v>
      </c>
      <c r="H804">
        <v>448</v>
      </c>
      <c r="I804">
        <v>191</v>
      </c>
      <c r="J804">
        <v>0.27503938700000002</v>
      </c>
      <c r="K804">
        <v>7.3902537000000004E-2</v>
      </c>
      <c r="L804">
        <v>6.5445026000000003E-2</v>
      </c>
      <c r="M804">
        <v>0.333402317</v>
      </c>
      <c r="N804">
        <v>0.37452171899999998</v>
      </c>
      <c r="O804">
        <v>0.70792403599999998</v>
      </c>
      <c r="P804">
        <v>0.33309593695579698</v>
      </c>
      <c r="Q804">
        <v>-51.178062517954103</v>
      </c>
      <c r="R804">
        <v>51</v>
      </c>
      <c r="S804">
        <v>13.0461064250837</v>
      </c>
      <c r="T804">
        <f t="shared" si="12"/>
        <v>1.4936178380661198</v>
      </c>
      <c r="U804">
        <v>92.465354768595105</v>
      </c>
      <c r="X804">
        <v>0.83589859143830803</v>
      </c>
      <c r="Y804">
        <v>7.67283976078033</v>
      </c>
      <c r="Z804">
        <v>0.83589859143830803</v>
      </c>
      <c r="AB804">
        <v>96.050330937955806</v>
      </c>
      <c r="AC804">
        <v>96.741866805159205</v>
      </c>
      <c r="AD804">
        <v>94.649340014208406</v>
      </c>
      <c r="AE804">
        <v>0</v>
      </c>
      <c r="AF804" s="2">
        <v>1</v>
      </c>
      <c r="AG804" s="2">
        <v>0</v>
      </c>
      <c r="AH804" t="s">
        <v>1222</v>
      </c>
      <c r="AI804">
        <v>1005559</v>
      </c>
      <c r="AJ804">
        <v>115682</v>
      </c>
    </row>
    <row r="805" spans="1:36" x14ac:dyDescent="0.45">
      <c r="A805" t="s">
        <v>1223</v>
      </c>
      <c r="B805" t="s">
        <v>27</v>
      </c>
      <c r="C805">
        <v>1582</v>
      </c>
      <c r="D805">
        <v>4159</v>
      </c>
      <c r="E805">
        <v>4963</v>
      </c>
      <c r="F805">
        <v>1197</v>
      </c>
      <c r="G805">
        <v>42</v>
      </c>
      <c r="H805">
        <v>495</v>
      </c>
      <c r="I805">
        <v>11</v>
      </c>
      <c r="J805">
        <v>0.28780956899999999</v>
      </c>
      <c r="K805">
        <v>0.144670562</v>
      </c>
      <c r="L805">
        <v>0.110014104</v>
      </c>
      <c r="M805">
        <v>0.390159951</v>
      </c>
      <c r="N805">
        <v>0.376773262</v>
      </c>
      <c r="O805">
        <v>0.76693321299999995</v>
      </c>
      <c r="P805">
        <v>0.349281952177944</v>
      </c>
      <c r="Q805">
        <v>100.642319903412</v>
      </c>
      <c r="R805">
        <v>18</v>
      </c>
      <c r="S805">
        <v>25.567761130611999</v>
      </c>
      <c r="T805">
        <f t="shared" si="12"/>
        <v>2.6181904571170316</v>
      </c>
      <c r="U805">
        <v>117.281735043848</v>
      </c>
      <c r="V805">
        <v>11.591440841555499</v>
      </c>
      <c r="W805">
        <v>-2.0493950519431201</v>
      </c>
      <c r="X805">
        <v>-3.6611775333585599</v>
      </c>
      <c r="Y805">
        <v>-9.3749349890276701</v>
      </c>
      <c r="Z805">
        <v>-3.6611775333585599</v>
      </c>
      <c r="AB805">
        <v>108.50063252471701</v>
      </c>
      <c r="AC805">
        <v>116.95582411813299</v>
      </c>
      <c r="AD805">
        <v>92.772370325556096</v>
      </c>
      <c r="AE805">
        <v>0</v>
      </c>
      <c r="AF805" s="2">
        <v>1</v>
      </c>
      <c r="AG805" s="2">
        <v>0</v>
      </c>
      <c r="AH805" t="s">
        <v>1223</v>
      </c>
      <c r="AI805">
        <v>1007961</v>
      </c>
      <c r="AJ805">
        <v>118132</v>
      </c>
    </row>
    <row r="806" spans="1:36" x14ac:dyDescent="0.45">
      <c r="A806" t="s">
        <v>1224</v>
      </c>
      <c r="B806" t="s">
        <v>27</v>
      </c>
      <c r="C806">
        <v>1154</v>
      </c>
      <c r="D806">
        <v>4455</v>
      </c>
      <c r="E806">
        <v>4963</v>
      </c>
      <c r="F806">
        <v>1226</v>
      </c>
      <c r="G806">
        <v>7</v>
      </c>
      <c r="H806">
        <v>329</v>
      </c>
      <c r="I806">
        <v>208</v>
      </c>
      <c r="J806">
        <v>0.275196408</v>
      </c>
      <c r="K806">
        <v>7.1730806999999994E-2</v>
      </c>
      <c r="L806">
        <v>8.1402376999999998E-2</v>
      </c>
      <c r="M806">
        <v>0.32721270800000002</v>
      </c>
      <c r="N806">
        <v>0.32839506099999999</v>
      </c>
      <c r="O806">
        <v>0.65560776899999995</v>
      </c>
      <c r="P806">
        <v>0.301342333511599</v>
      </c>
      <c r="Q806">
        <v>-95.080730318533199</v>
      </c>
      <c r="R806">
        <v>9</v>
      </c>
      <c r="S806">
        <v>11.019028020810699</v>
      </c>
      <c r="T806">
        <f t="shared" si="12"/>
        <v>1.5468652854170999</v>
      </c>
      <c r="U806">
        <v>83.424659917410807</v>
      </c>
      <c r="V806">
        <v>-2.7996157482266399</v>
      </c>
      <c r="W806">
        <v>3.9673559240054002</v>
      </c>
      <c r="X806">
        <v>3.51153903154772</v>
      </c>
      <c r="Y806">
        <v>37.177211403846698</v>
      </c>
      <c r="Z806">
        <v>3.51153903154772</v>
      </c>
      <c r="AB806">
        <v>104.861193182462</v>
      </c>
      <c r="AC806">
        <v>100.05553685331</v>
      </c>
      <c r="AD806">
        <v>84.200223249763994</v>
      </c>
      <c r="AE806">
        <v>0</v>
      </c>
      <c r="AF806" s="2">
        <v>1</v>
      </c>
      <c r="AG806" s="2">
        <v>0</v>
      </c>
      <c r="AH806" t="s">
        <v>1224</v>
      </c>
      <c r="AI806">
        <v>1010828</v>
      </c>
      <c r="AJ806">
        <v>121064</v>
      </c>
    </row>
    <row r="807" spans="1:36" x14ac:dyDescent="0.45">
      <c r="A807" t="s">
        <v>1225</v>
      </c>
      <c r="B807" t="s">
        <v>27</v>
      </c>
      <c r="C807">
        <v>1197</v>
      </c>
      <c r="D807">
        <v>4501</v>
      </c>
      <c r="E807">
        <v>4962</v>
      </c>
      <c r="F807">
        <v>1215</v>
      </c>
      <c r="G807">
        <v>74</v>
      </c>
      <c r="H807">
        <v>446</v>
      </c>
      <c r="I807">
        <v>222</v>
      </c>
      <c r="J807">
        <v>0.26994001299999998</v>
      </c>
      <c r="K807">
        <v>6.7916162000000002E-2</v>
      </c>
      <c r="L807">
        <v>0.12595727500000001</v>
      </c>
      <c r="M807">
        <v>0.32444534899999999</v>
      </c>
      <c r="N807">
        <v>0.38213730200000001</v>
      </c>
      <c r="O807">
        <v>0.70658265099999995</v>
      </c>
      <c r="P807">
        <v>0.31748142075611602</v>
      </c>
      <c r="Q807">
        <v>-29.7156675778999</v>
      </c>
      <c r="R807">
        <v>18</v>
      </c>
      <c r="S807">
        <v>12.5125453197144</v>
      </c>
      <c r="T807">
        <f t="shared" si="12"/>
        <v>1.6934271861267611</v>
      </c>
      <c r="U807">
        <v>95.146660072897603</v>
      </c>
      <c r="V807">
        <v>-0.75992333889007502</v>
      </c>
      <c r="W807">
        <v>0.25902809745148703</v>
      </c>
      <c r="X807">
        <v>5.98507755075115</v>
      </c>
      <c r="Y807">
        <v>-16.7672379934228</v>
      </c>
      <c r="Z807">
        <v>5.98507755075115</v>
      </c>
      <c r="AB807">
        <v>103.32247082787801</v>
      </c>
      <c r="AC807">
        <v>98.650558583987007</v>
      </c>
      <c r="AD807">
        <v>97.223921628540694</v>
      </c>
      <c r="AE807">
        <v>0</v>
      </c>
      <c r="AF807" s="2">
        <v>1</v>
      </c>
      <c r="AG807" s="2">
        <v>0</v>
      </c>
      <c r="AH807" t="s">
        <v>1225</v>
      </c>
      <c r="AI807">
        <v>1004750</v>
      </c>
      <c r="AJ807">
        <v>114838</v>
      </c>
    </row>
    <row r="808" spans="1:36" x14ac:dyDescent="0.45">
      <c r="A808" t="s">
        <v>1226</v>
      </c>
      <c r="B808" t="s">
        <v>27</v>
      </c>
      <c r="C808">
        <v>1384</v>
      </c>
      <c r="D808">
        <v>4311</v>
      </c>
      <c r="E808">
        <v>4961</v>
      </c>
      <c r="F808">
        <v>1007</v>
      </c>
      <c r="G808">
        <v>106</v>
      </c>
      <c r="H808">
        <v>501</v>
      </c>
      <c r="I808">
        <v>9</v>
      </c>
      <c r="J808">
        <v>0.23358849400000001</v>
      </c>
      <c r="K808">
        <v>0.111066317</v>
      </c>
      <c r="L808">
        <v>0.12961096499999999</v>
      </c>
      <c r="M808">
        <v>0.32039821200000002</v>
      </c>
      <c r="N808">
        <v>0.35142658300000001</v>
      </c>
      <c r="O808">
        <v>0.67182479500000003</v>
      </c>
      <c r="P808">
        <v>0.30380985087592899</v>
      </c>
      <c r="Q808">
        <v>-36.756043672887699</v>
      </c>
      <c r="R808">
        <v>86</v>
      </c>
      <c r="S808">
        <v>26.994184736943499</v>
      </c>
      <c r="T808">
        <f t="shared" si="12"/>
        <v>3.1597239359717104</v>
      </c>
      <c r="U808">
        <v>93.207013833284094</v>
      </c>
      <c r="X808">
        <v>-2.2318016581048101</v>
      </c>
      <c r="Y808">
        <v>155.01106142997699</v>
      </c>
      <c r="Z808">
        <v>-2.2318016581048101</v>
      </c>
      <c r="AB808">
        <v>91.901475020834596</v>
      </c>
      <c r="AC808">
        <v>98.624325350883396</v>
      </c>
      <c r="AD808">
        <v>90.309392018434906</v>
      </c>
      <c r="AE808">
        <v>0</v>
      </c>
      <c r="AF808" s="2">
        <v>1</v>
      </c>
      <c r="AG808" s="2">
        <v>0</v>
      </c>
      <c r="AH808" t="s">
        <v>1226</v>
      </c>
      <c r="AI808">
        <v>1005329</v>
      </c>
      <c r="AJ808">
        <v>115440</v>
      </c>
    </row>
    <row r="809" spans="1:36" x14ac:dyDescent="0.45">
      <c r="A809" t="s">
        <v>1227</v>
      </c>
      <c r="B809" t="s">
        <v>27</v>
      </c>
      <c r="C809">
        <v>1309</v>
      </c>
      <c r="D809">
        <v>4568</v>
      </c>
      <c r="E809">
        <v>4959</v>
      </c>
      <c r="F809">
        <v>1146</v>
      </c>
      <c r="G809">
        <v>221</v>
      </c>
      <c r="H809">
        <v>718</v>
      </c>
      <c r="I809">
        <v>47</v>
      </c>
      <c r="J809">
        <v>0.250875656</v>
      </c>
      <c r="K809">
        <v>5.7874571E-2</v>
      </c>
      <c r="L809">
        <v>0.15930631100000001</v>
      </c>
      <c r="M809">
        <v>0.29905031300000001</v>
      </c>
      <c r="N809">
        <v>0.45293345000000002</v>
      </c>
      <c r="O809">
        <v>0.75198376300000003</v>
      </c>
      <c r="P809">
        <v>0.32040420177020601</v>
      </c>
      <c r="Q809">
        <v>-65.953304129720195</v>
      </c>
      <c r="R809">
        <v>14.030944555997801</v>
      </c>
      <c r="S809">
        <v>12.0644874958604</v>
      </c>
      <c r="T809">
        <f t="shared" si="12"/>
        <v>1.4930840140025858</v>
      </c>
      <c r="U809">
        <v>89.500893332494897</v>
      </c>
      <c r="V809">
        <v>-9.0880442932248098</v>
      </c>
      <c r="W809">
        <v>-2.5923727152418898</v>
      </c>
      <c r="X809">
        <v>-12.8526019111741</v>
      </c>
      <c r="Y809">
        <v>32.964871793985303</v>
      </c>
      <c r="Z809">
        <v>-2.3526018590200599</v>
      </c>
      <c r="AA809">
        <v>-6.7000000849366099</v>
      </c>
      <c r="AB809">
        <v>92.676788805782394</v>
      </c>
      <c r="AC809">
        <v>87.836467418206297</v>
      </c>
      <c r="AD809">
        <v>104.32384800624401</v>
      </c>
      <c r="AE809">
        <v>0</v>
      </c>
      <c r="AF809" s="2">
        <v>1</v>
      </c>
      <c r="AG809" s="2">
        <v>0</v>
      </c>
      <c r="AH809" t="s">
        <v>1227</v>
      </c>
      <c r="AI809">
        <v>124</v>
      </c>
      <c r="AJ809">
        <v>110682</v>
      </c>
    </row>
    <row r="810" spans="1:36" x14ac:dyDescent="0.45">
      <c r="A810" t="s">
        <v>1228</v>
      </c>
      <c r="B810" t="s">
        <v>27</v>
      </c>
      <c r="C810">
        <v>1352</v>
      </c>
      <c r="D810">
        <v>4426</v>
      </c>
      <c r="E810">
        <v>4950</v>
      </c>
      <c r="F810">
        <v>1202</v>
      </c>
      <c r="G810">
        <v>211</v>
      </c>
      <c r="H810">
        <v>669</v>
      </c>
      <c r="I810">
        <v>54</v>
      </c>
      <c r="J810">
        <v>0.27157704399999999</v>
      </c>
      <c r="K810">
        <v>8.7878787E-2</v>
      </c>
      <c r="L810">
        <v>0.13252525200000001</v>
      </c>
      <c r="M810">
        <v>0.34014982700000002</v>
      </c>
      <c r="N810">
        <v>0.45526434700000001</v>
      </c>
      <c r="O810">
        <v>0.79541417400000003</v>
      </c>
      <c r="P810">
        <v>0.34936218710434702</v>
      </c>
      <c r="Q810">
        <v>114.365622537577</v>
      </c>
      <c r="R810">
        <v>-80</v>
      </c>
      <c r="S810">
        <v>13.562453747471601</v>
      </c>
      <c r="T810">
        <f t="shared" si="12"/>
        <v>1.6250869135284018</v>
      </c>
      <c r="U810">
        <v>119.76724824627701</v>
      </c>
      <c r="X810">
        <v>3.1855903081450299</v>
      </c>
      <c r="Y810">
        <v>-137.89141309261299</v>
      </c>
      <c r="Z810">
        <v>3.1855903081450299</v>
      </c>
      <c r="AB810">
        <v>106.503628625589</v>
      </c>
      <c r="AC810">
        <v>104.875256617075</v>
      </c>
      <c r="AD810">
        <v>115.56732100647901</v>
      </c>
      <c r="AE810">
        <v>0</v>
      </c>
      <c r="AF810" s="2">
        <v>1</v>
      </c>
      <c r="AG810" s="2">
        <v>0</v>
      </c>
      <c r="AH810" t="s">
        <v>1228</v>
      </c>
      <c r="AI810">
        <v>1013487</v>
      </c>
      <c r="AJ810">
        <v>123786</v>
      </c>
    </row>
    <row r="811" spans="1:36" x14ac:dyDescent="0.45">
      <c r="A811" t="s">
        <v>1230</v>
      </c>
      <c r="B811" t="s">
        <v>27</v>
      </c>
      <c r="C811">
        <v>1362</v>
      </c>
      <c r="D811">
        <v>4479</v>
      </c>
      <c r="E811">
        <v>4949</v>
      </c>
      <c r="F811">
        <v>1170</v>
      </c>
      <c r="G811">
        <v>169</v>
      </c>
      <c r="H811">
        <v>594</v>
      </c>
      <c r="I811">
        <v>42</v>
      </c>
      <c r="J811">
        <v>0.26121902200000002</v>
      </c>
      <c r="K811">
        <v>7.4964639E-2</v>
      </c>
      <c r="L811">
        <v>0.18003637</v>
      </c>
      <c r="M811">
        <v>0.32267853499999999</v>
      </c>
      <c r="N811">
        <v>0.43536503599999998</v>
      </c>
      <c r="O811">
        <v>0.75804357099999997</v>
      </c>
      <c r="P811">
        <v>0.32879638221205698</v>
      </c>
      <c r="Q811">
        <v>-12.0679159106674</v>
      </c>
      <c r="R811">
        <v>-83.040427863597799</v>
      </c>
      <c r="S811">
        <v>2.57362330609668</v>
      </c>
      <c r="T811">
        <f t="shared" si="12"/>
        <v>0.30611378530665356</v>
      </c>
      <c r="U811">
        <v>97.742246314514503</v>
      </c>
      <c r="V811">
        <v>-6.2535688728094101</v>
      </c>
      <c r="W811">
        <v>-6.65454666526783</v>
      </c>
      <c r="X811">
        <v>-24.519431735679898</v>
      </c>
      <c r="Y811">
        <v>-100.25293450057499</v>
      </c>
      <c r="Z811">
        <v>-4.0194317058776496</v>
      </c>
      <c r="AA811">
        <v>-13.4000000432133</v>
      </c>
      <c r="AB811">
        <v>97.845312996566904</v>
      </c>
      <c r="AC811">
        <v>96.090526470636206</v>
      </c>
      <c r="AD811">
        <v>102.642491543562</v>
      </c>
      <c r="AE811">
        <v>0</v>
      </c>
      <c r="AF811" s="2">
        <v>1</v>
      </c>
      <c r="AG811" s="2">
        <v>0</v>
      </c>
      <c r="AH811" t="s">
        <v>1230</v>
      </c>
      <c r="AI811">
        <v>1491</v>
      </c>
      <c r="AJ811">
        <v>421064</v>
      </c>
    </row>
    <row r="812" spans="1:36" x14ac:dyDescent="0.45">
      <c r="A812" t="s">
        <v>1231</v>
      </c>
      <c r="B812" t="s">
        <v>27</v>
      </c>
      <c r="C812">
        <v>1322</v>
      </c>
      <c r="D812">
        <v>4623</v>
      </c>
      <c r="E812">
        <v>4948</v>
      </c>
      <c r="F812">
        <v>1331</v>
      </c>
      <c r="G812">
        <v>78</v>
      </c>
      <c r="H812">
        <v>525</v>
      </c>
      <c r="I812">
        <v>113</v>
      </c>
      <c r="J812">
        <v>0.28790828400000001</v>
      </c>
      <c r="K812">
        <v>4.9312852999999997E-2</v>
      </c>
      <c r="L812">
        <v>0.126515763</v>
      </c>
      <c r="M812">
        <v>0.326377633</v>
      </c>
      <c r="N812">
        <v>0.39173696699999999</v>
      </c>
      <c r="O812">
        <v>0.71811460000000005</v>
      </c>
      <c r="P812">
        <v>0.32301612378336098</v>
      </c>
      <c r="Q812">
        <v>17.1545612896563</v>
      </c>
      <c r="R812">
        <v>-31</v>
      </c>
      <c r="S812">
        <v>8.4195042655135897</v>
      </c>
      <c r="T812">
        <f t="shared" si="12"/>
        <v>1.0317395544729211</v>
      </c>
      <c r="U812">
        <v>102.720179397512</v>
      </c>
      <c r="V812">
        <v>-2.0529797561466601</v>
      </c>
      <c r="W812">
        <v>-0.72080786224312998</v>
      </c>
      <c r="X812">
        <v>0.433978059834771</v>
      </c>
      <c r="Y812">
        <v>-99.073950529098497</v>
      </c>
      <c r="Z812">
        <v>0.433978059834771</v>
      </c>
      <c r="AB812">
        <v>112.182010852736</v>
      </c>
      <c r="AC812">
        <v>100.931010634061</v>
      </c>
      <c r="AD812">
        <v>104.139747002682</v>
      </c>
      <c r="AE812">
        <v>0</v>
      </c>
      <c r="AF812" s="2">
        <v>1</v>
      </c>
      <c r="AG812" s="2">
        <v>0</v>
      </c>
      <c r="AH812" t="s">
        <v>1231</v>
      </c>
      <c r="AI812">
        <v>1006418</v>
      </c>
      <c r="AJ812">
        <v>116560</v>
      </c>
    </row>
    <row r="813" spans="1:36" x14ac:dyDescent="0.45">
      <c r="A813" t="s">
        <v>1232</v>
      </c>
      <c r="B813" t="s">
        <v>27</v>
      </c>
      <c r="C813">
        <v>1263</v>
      </c>
      <c r="D813">
        <v>4322</v>
      </c>
      <c r="E813">
        <v>4945</v>
      </c>
      <c r="F813">
        <v>1144</v>
      </c>
      <c r="G813">
        <v>89</v>
      </c>
      <c r="H813">
        <v>498</v>
      </c>
      <c r="I813">
        <v>64</v>
      </c>
      <c r="J813">
        <v>0.26469227200000001</v>
      </c>
      <c r="K813">
        <v>0.105763397</v>
      </c>
      <c r="L813">
        <v>0.107178968</v>
      </c>
      <c r="M813">
        <v>0.34469387699999998</v>
      </c>
      <c r="N813">
        <v>0.39634428500000002</v>
      </c>
      <c r="O813">
        <v>0.74103816199999994</v>
      </c>
      <c r="P813">
        <v>0.33250434140331597</v>
      </c>
      <c r="Q813">
        <v>1.2152818050801799</v>
      </c>
      <c r="R813">
        <v>11</v>
      </c>
      <c r="S813">
        <v>19.329620046147301</v>
      </c>
      <c r="T813">
        <f t="shared" si="12"/>
        <v>2.479333687629345</v>
      </c>
      <c r="U813">
        <v>100.014615664505</v>
      </c>
      <c r="X813">
        <v>-3.3586945639108299</v>
      </c>
      <c r="Y813">
        <v>31.456330239772701</v>
      </c>
      <c r="Z813">
        <v>-3.3586945639108299</v>
      </c>
      <c r="AB813">
        <v>99.143274019346606</v>
      </c>
      <c r="AC813">
        <v>103.37184450693</v>
      </c>
      <c r="AD813">
        <v>95.987369374128207</v>
      </c>
      <c r="AE813">
        <v>0</v>
      </c>
      <c r="AF813" s="2">
        <v>1</v>
      </c>
      <c r="AG813" s="2">
        <v>0</v>
      </c>
      <c r="AH813" t="s">
        <v>1232</v>
      </c>
      <c r="AI813">
        <v>1005866</v>
      </c>
      <c r="AJ813">
        <v>115988</v>
      </c>
    </row>
    <row r="814" spans="1:36" x14ac:dyDescent="0.45">
      <c r="A814" t="s">
        <v>1233</v>
      </c>
      <c r="B814" t="s">
        <v>27</v>
      </c>
      <c r="C814">
        <v>1107</v>
      </c>
      <c r="D814">
        <v>4385</v>
      </c>
      <c r="E814">
        <v>4939</v>
      </c>
      <c r="F814">
        <v>1152</v>
      </c>
      <c r="G814">
        <v>16</v>
      </c>
      <c r="H814">
        <v>503</v>
      </c>
      <c r="I814">
        <v>453</v>
      </c>
      <c r="J814">
        <v>0.26271379700000003</v>
      </c>
      <c r="K814">
        <v>7.7141121000000007E-2</v>
      </c>
      <c r="L814">
        <v>5.5192878000000001E-2</v>
      </c>
      <c r="M814">
        <v>0.345414051</v>
      </c>
      <c r="N814">
        <v>0.35279361399999998</v>
      </c>
      <c r="O814">
        <v>0.69820766499999998</v>
      </c>
      <c r="P814">
        <v>0.33893020042259903</v>
      </c>
      <c r="Q814">
        <v>59.2313949822477</v>
      </c>
      <c r="R814">
        <v>78</v>
      </c>
      <c r="S814">
        <v>29.150866944312</v>
      </c>
      <c r="T814">
        <f t="shared" si="12"/>
        <v>4.265980528435902</v>
      </c>
      <c r="U814">
        <v>108.20770805707301</v>
      </c>
      <c r="X814">
        <v>40.400768956169401</v>
      </c>
      <c r="Y814">
        <v>26.131108224391902</v>
      </c>
      <c r="Z814">
        <v>40.400768956169401</v>
      </c>
      <c r="AB814">
        <v>102.326145358489</v>
      </c>
      <c r="AC814">
        <v>106.925803014536</v>
      </c>
      <c r="AD814">
        <v>102.478085892896</v>
      </c>
      <c r="AE814">
        <v>0</v>
      </c>
      <c r="AF814" s="2">
        <v>1</v>
      </c>
      <c r="AG814" s="2">
        <v>0</v>
      </c>
      <c r="AH814" t="s">
        <v>1233</v>
      </c>
      <c r="AI814">
        <v>1013751</v>
      </c>
      <c r="AJ814">
        <v>124056</v>
      </c>
    </row>
    <row r="815" spans="1:36" x14ac:dyDescent="0.45">
      <c r="A815" t="s">
        <v>1234</v>
      </c>
      <c r="B815" t="s">
        <v>27</v>
      </c>
      <c r="C815">
        <v>1142</v>
      </c>
      <c r="D815">
        <v>4684</v>
      </c>
      <c r="E815">
        <v>4935</v>
      </c>
      <c r="F815">
        <v>1352</v>
      </c>
      <c r="G815">
        <v>69</v>
      </c>
      <c r="H815">
        <v>740</v>
      </c>
      <c r="I815">
        <v>245</v>
      </c>
      <c r="J815">
        <v>0.28864218600000002</v>
      </c>
      <c r="K815">
        <v>3.1813576000000003E-2</v>
      </c>
      <c r="L815">
        <v>8.2321899000000004E-2</v>
      </c>
      <c r="M815">
        <v>0.32482269499999999</v>
      </c>
      <c r="N815">
        <v>0.43808710499999998</v>
      </c>
      <c r="O815">
        <v>0.76290979999999997</v>
      </c>
      <c r="P815">
        <v>0.350476216823013</v>
      </c>
      <c r="Q815">
        <v>141.41413057104</v>
      </c>
      <c r="R815">
        <v>-3</v>
      </c>
      <c r="S815">
        <v>29.845591132180299</v>
      </c>
      <c r="T815">
        <f t="shared" si="12"/>
        <v>4.233787883899482</v>
      </c>
      <c r="U815">
        <v>119.08661848705999</v>
      </c>
      <c r="X815">
        <v>14.331286966800601</v>
      </c>
      <c r="Y815">
        <v>-7.3759889565408203</v>
      </c>
      <c r="Z815">
        <v>14.331286966800601</v>
      </c>
      <c r="AB815">
        <v>112.825581355625</v>
      </c>
      <c r="AC815">
        <v>104.113374050085</v>
      </c>
      <c r="AD815">
        <v>127.578216163242</v>
      </c>
      <c r="AE815">
        <v>0</v>
      </c>
      <c r="AF815" s="2">
        <v>1</v>
      </c>
      <c r="AG815" s="2">
        <v>0</v>
      </c>
      <c r="AH815" t="s">
        <v>1234</v>
      </c>
      <c r="AI815">
        <v>1010803</v>
      </c>
      <c r="AJ815">
        <v>121037</v>
      </c>
    </row>
    <row r="816" spans="1:36" x14ac:dyDescent="0.45">
      <c r="A816" t="s">
        <v>1235</v>
      </c>
      <c r="B816" t="s">
        <v>27</v>
      </c>
      <c r="C816">
        <v>1252</v>
      </c>
      <c r="D816">
        <v>4169</v>
      </c>
      <c r="E816">
        <v>4928</v>
      </c>
      <c r="F816">
        <v>1064</v>
      </c>
      <c r="G816">
        <v>2</v>
      </c>
      <c r="H816">
        <v>348</v>
      </c>
      <c r="I816">
        <v>136</v>
      </c>
      <c r="J816">
        <v>0.25521707799999999</v>
      </c>
      <c r="K816">
        <v>0.11302759699999999</v>
      </c>
      <c r="L816">
        <v>4.0445728E-2</v>
      </c>
      <c r="M816">
        <v>0.34741487999999998</v>
      </c>
      <c r="N816">
        <v>0.29479491400000002</v>
      </c>
      <c r="O816">
        <v>0.642209794</v>
      </c>
      <c r="P816">
        <v>0.32203479331047802</v>
      </c>
      <c r="Q816">
        <v>-30.0006345963032</v>
      </c>
      <c r="R816">
        <v>-8</v>
      </c>
      <c r="S816">
        <v>20.6552625842262</v>
      </c>
      <c r="T816">
        <f t="shared" si="12"/>
        <v>2.6726457976394924</v>
      </c>
      <c r="U816">
        <v>94.986823801714195</v>
      </c>
      <c r="X816">
        <v>-8.8630023377481795</v>
      </c>
      <c r="Y816">
        <v>60.370369374752002</v>
      </c>
      <c r="Z816">
        <v>-8.8630023377481795</v>
      </c>
      <c r="AB816">
        <v>98.390147921962395</v>
      </c>
      <c r="AC816">
        <v>106.082042551412</v>
      </c>
      <c r="AD816">
        <v>86.283131565584696</v>
      </c>
      <c r="AE816">
        <v>0</v>
      </c>
      <c r="AF816" s="2">
        <v>1</v>
      </c>
      <c r="AG816" s="2">
        <v>0</v>
      </c>
      <c r="AH816" t="s">
        <v>1235</v>
      </c>
      <c r="AI816">
        <v>1001422</v>
      </c>
      <c r="AJ816">
        <v>111459</v>
      </c>
    </row>
    <row r="817" spans="1:36" x14ac:dyDescent="0.45">
      <c r="A817" t="s">
        <v>1236</v>
      </c>
      <c r="B817" t="s">
        <v>27</v>
      </c>
      <c r="C817">
        <v>1368</v>
      </c>
      <c r="D817">
        <v>4299</v>
      </c>
      <c r="E817">
        <v>4928</v>
      </c>
      <c r="F817">
        <v>989</v>
      </c>
      <c r="G817">
        <v>56</v>
      </c>
      <c r="H817">
        <v>353</v>
      </c>
      <c r="I817">
        <v>120</v>
      </c>
      <c r="J817">
        <v>0.23005349999999999</v>
      </c>
      <c r="K817">
        <v>9.0503245999999996E-2</v>
      </c>
      <c r="L817">
        <v>0.138798701</v>
      </c>
      <c r="M817">
        <v>0.30774019499999999</v>
      </c>
      <c r="N817">
        <v>0.315887415</v>
      </c>
      <c r="O817">
        <v>0.62362761</v>
      </c>
      <c r="P817">
        <v>0.28701473489874801</v>
      </c>
      <c r="Q817">
        <v>-141.77321374994</v>
      </c>
      <c r="R817">
        <v>39</v>
      </c>
      <c r="S817">
        <v>13.7524537740775</v>
      </c>
      <c r="T817">
        <f t="shared" si="12"/>
        <v>1.6285800521933882</v>
      </c>
      <c r="U817">
        <v>75.846994788323798</v>
      </c>
      <c r="V817">
        <v>-9.9446311779320204</v>
      </c>
      <c r="W817">
        <v>2.08782562966356</v>
      </c>
      <c r="X817">
        <v>6.1367679233953796</v>
      </c>
      <c r="Y817">
        <v>109.315148420631</v>
      </c>
      <c r="Z817">
        <v>6.1367679233953796</v>
      </c>
      <c r="AB817">
        <v>87.686187850691596</v>
      </c>
      <c r="AC817">
        <v>93.444950356549199</v>
      </c>
      <c r="AD817">
        <v>78.577515385339694</v>
      </c>
      <c r="AE817">
        <v>0</v>
      </c>
      <c r="AF817" s="2">
        <v>1</v>
      </c>
      <c r="AG817" s="2">
        <v>0</v>
      </c>
      <c r="AH817" t="s">
        <v>1236</v>
      </c>
      <c r="AI817">
        <v>1011602</v>
      </c>
      <c r="AJ817">
        <v>121854</v>
      </c>
    </row>
    <row r="818" spans="1:36" x14ac:dyDescent="0.45">
      <c r="A818" t="s">
        <v>1237</v>
      </c>
      <c r="B818" t="s">
        <v>27</v>
      </c>
      <c r="C818">
        <v>1191</v>
      </c>
      <c r="D818">
        <v>4359</v>
      </c>
      <c r="E818">
        <v>4927</v>
      </c>
      <c r="F818">
        <v>1296</v>
      </c>
      <c r="G818">
        <v>52</v>
      </c>
      <c r="H818">
        <v>561</v>
      </c>
      <c r="I818">
        <v>138</v>
      </c>
      <c r="J818">
        <v>0.29731589800000002</v>
      </c>
      <c r="K818">
        <v>8.1591231E-2</v>
      </c>
      <c r="L818">
        <v>3.0038563000000001E-2</v>
      </c>
      <c r="M818">
        <v>0.35853403099999998</v>
      </c>
      <c r="N818">
        <v>0.41454461999999997</v>
      </c>
      <c r="O818">
        <v>0.77307865099999995</v>
      </c>
      <c r="P818">
        <v>0.36213869287081402</v>
      </c>
      <c r="Q818">
        <v>69.577354466720607</v>
      </c>
      <c r="R818">
        <v>34</v>
      </c>
      <c r="S818">
        <v>21.973466408041901</v>
      </c>
      <c r="T818">
        <f t="shared" si="12"/>
        <v>2.9888342217487724</v>
      </c>
      <c r="U818">
        <v>111.86076625459501</v>
      </c>
      <c r="X818">
        <v>-12.2122755822492</v>
      </c>
      <c r="Y818">
        <v>-11.2530861496925</v>
      </c>
      <c r="Z818">
        <v>-12.2122755822492</v>
      </c>
      <c r="AB818">
        <v>104.282746259074</v>
      </c>
      <c r="AC818">
        <v>104.818852678195</v>
      </c>
      <c r="AD818">
        <v>106.38570595081001</v>
      </c>
      <c r="AE818">
        <v>0</v>
      </c>
      <c r="AF818" s="2">
        <v>1</v>
      </c>
      <c r="AG818" s="2">
        <v>0</v>
      </c>
      <c r="AH818" t="s">
        <v>1237</v>
      </c>
      <c r="AI818">
        <v>1012291</v>
      </c>
      <c r="AJ818">
        <v>122551</v>
      </c>
    </row>
    <row r="819" spans="1:36" x14ac:dyDescent="0.45">
      <c r="A819" t="s">
        <v>1238</v>
      </c>
      <c r="B819" t="s">
        <v>27</v>
      </c>
      <c r="C819">
        <v>1099</v>
      </c>
      <c r="D819">
        <v>3924</v>
      </c>
      <c r="E819">
        <v>4926</v>
      </c>
      <c r="F819">
        <v>1309</v>
      </c>
      <c r="G819">
        <v>13</v>
      </c>
      <c r="H819">
        <v>462</v>
      </c>
      <c r="I819">
        <v>436</v>
      </c>
      <c r="J819">
        <v>0.33358817499999999</v>
      </c>
      <c r="K819">
        <v>0.169711733</v>
      </c>
      <c r="L819">
        <v>3.3378439000000003E-2</v>
      </c>
      <c r="M819">
        <v>0.46567225099999998</v>
      </c>
      <c r="N819">
        <v>0.410040774</v>
      </c>
      <c r="O819">
        <v>0.87571302500000003</v>
      </c>
      <c r="P819">
        <v>0.43313441192027102</v>
      </c>
      <c r="Q819">
        <v>310.04895164332601</v>
      </c>
      <c r="R819">
        <v>3</v>
      </c>
      <c r="S819">
        <v>48.936745806798299</v>
      </c>
      <c r="T819">
        <f t="shared" si="12"/>
        <v>7.213605842312397</v>
      </c>
      <c r="U819">
        <v>141.67516339381501</v>
      </c>
      <c r="X819">
        <v>29.158348975703099</v>
      </c>
      <c r="Y819">
        <v>35.640239297877997</v>
      </c>
      <c r="Z819">
        <v>29.158348975703099</v>
      </c>
      <c r="AB819">
        <v>115.756358586074</v>
      </c>
      <c r="AC819">
        <v>131.435720606465</v>
      </c>
      <c r="AD819">
        <v>106.54181969432101</v>
      </c>
      <c r="AE819">
        <v>0</v>
      </c>
      <c r="AF819" s="2">
        <v>1</v>
      </c>
      <c r="AG819" s="2">
        <v>0</v>
      </c>
      <c r="AH819" t="s">
        <v>1238</v>
      </c>
      <c r="AI819">
        <v>1008542</v>
      </c>
      <c r="AJ819">
        <v>118726</v>
      </c>
    </row>
    <row r="820" spans="1:36" x14ac:dyDescent="0.45">
      <c r="A820" t="s">
        <v>1239</v>
      </c>
      <c r="B820" t="s">
        <v>27</v>
      </c>
      <c r="C820">
        <v>1123</v>
      </c>
      <c r="D820">
        <v>4784</v>
      </c>
      <c r="E820">
        <v>4918</v>
      </c>
      <c r="F820">
        <v>1230</v>
      </c>
      <c r="G820">
        <v>31</v>
      </c>
      <c r="H820">
        <v>564</v>
      </c>
      <c r="I820">
        <v>159</v>
      </c>
      <c r="J820">
        <v>0.25710702299999999</v>
      </c>
      <c r="K820">
        <v>2.4400162E-2</v>
      </c>
      <c r="L820">
        <v>0.10126067499999999</v>
      </c>
      <c r="M820">
        <v>0.27734851500000002</v>
      </c>
      <c r="N820">
        <v>0.35012541800000002</v>
      </c>
      <c r="O820">
        <v>0.62747393299999998</v>
      </c>
      <c r="P820">
        <v>0.28858140709682301</v>
      </c>
      <c r="Q820">
        <v>-63.005314317523499</v>
      </c>
      <c r="R820">
        <v>48</v>
      </c>
      <c r="S820">
        <v>10.9775897455542</v>
      </c>
      <c r="T820">
        <f t="shared" si="12"/>
        <v>1.5835881912553698</v>
      </c>
      <c r="U820">
        <v>91.660885255899302</v>
      </c>
      <c r="X820">
        <v>6.6188401691615502</v>
      </c>
      <c r="Y820">
        <v>-16.256430029869001</v>
      </c>
      <c r="Z820">
        <v>6.6188401691615502</v>
      </c>
      <c r="AB820">
        <v>99.651445483663394</v>
      </c>
      <c r="AC820">
        <v>91.970510595584102</v>
      </c>
      <c r="AD820">
        <v>99.906414081677099</v>
      </c>
      <c r="AE820">
        <v>0</v>
      </c>
      <c r="AF820" s="2">
        <v>1</v>
      </c>
      <c r="AG820" s="2">
        <v>0</v>
      </c>
      <c r="AH820" t="s">
        <v>1239</v>
      </c>
      <c r="AI820">
        <v>1006031</v>
      </c>
      <c r="AJ820">
        <v>116157</v>
      </c>
    </row>
    <row r="821" spans="1:36" x14ac:dyDescent="0.45">
      <c r="A821" t="s">
        <v>1240</v>
      </c>
      <c r="B821" t="s">
        <v>27</v>
      </c>
      <c r="C821">
        <v>1268</v>
      </c>
      <c r="D821">
        <v>4403</v>
      </c>
      <c r="E821">
        <v>4917</v>
      </c>
      <c r="F821">
        <v>1109</v>
      </c>
      <c r="G821">
        <v>123</v>
      </c>
      <c r="H821">
        <v>524</v>
      </c>
      <c r="I821">
        <v>41</v>
      </c>
      <c r="J821">
        <v>0.25187372200000002</v>
      </c>
      <c r="K821">
        <v>8.8468578000000006E-2</v>
      </c>
      <c r="L821">
        <v>0.18832621499999999</v>
      </c>
      <c r="M821">
        <v>0.31807967300000001</v>
      </c>
      <c r="N821">
        <v>0.42289348100000002</v>
      </c>
      <c r="O821">
        <v>0.74097315399999997</v>
      </c>
      <c r="P821">
        <v>0.320985277865659</v>
      </c>
      <c r="Q821">
        <v>-48.126455541098601</v>
      </c>
      <c r="R821">
        <v>-12.218882635235699</v>
      </c>
      <c r="S821">
        <v>14.8459880161104</v>
      </c>
      <c r="T821">
        <f t="shared" si="12"/>
        <v>1.8967271755598463</v>
      </c>
      <c r="U821">
        <v>91.765780270715197</v>
      </c>
      <c r="V821">
        <v>-0.82349702157080096</v>
      </c>
      <c r="W821">
        <v>1.28182925527931</v>
      </c>
      <c r="X821">
        <v>0.46701187419239398</v>
      </c>
      <c r="Y821">
        <v>34.280809745192499</v>
      </c>
      <c r="Z821">
        <v>-2.6832019336288702</v>
      </c>
      <c r="AA821">
        <v>-9.7999996393918902</v>
      </c>
      <c r="AB821">
        <v>95.697974763466704</v>
      </c>
      <c r="AC821">
        <v>95.94841913674</v>
      </c>
      <c r="AD821">
        <v>101.023437682573</v>
      </c>
      <c r="AE821">
        <v>0</v>
      </c>
      <c r="AF821" s="2">
        <v>1</v>
      </c>
      <c r="AG821" s="2">
        <v>0</v>
      </c>
      <c r="AH821" t="s">
        <v>1240</v>
      </c>
      <c r="AI821">
        <v>4251</v>
      </c>
      <c r="AJ821">
        <v>452220</v>
      </c>
    </row>
    <row r="822" spans="1:36" x14ac:dyDescent="0.45">
      <c r="A822" t="s">
        <v>1241</v>
      </c>
      <c r="B822" t="s">
        <v>27</v>
      </c>
      <c r="C822">
        <v>1312</v>
      </c>
      <c r="D822">
        <v>4206</v>
      </c>
      <c r="E822">
        <v>4912</v>
      </c>
      <c r="F822">
        <v>1068</v>
      </c>
      <c r="G822">
        <v>91</v>
      </c>
      <c r="H822">
        <v>533</v>
      </c>
      <c r="I822">
        <v>42</v>
      </c>
      <c r="J822">
        <v>0.253922967</v>
      </c>
      <c r="K822">
        <v>0.13151465700000001</v>
      </c>
      <c r="L822">
        <v>8.7540716000000005E-2</v>
      </c>
      <c r="M822">
        <v>0.35440180500000001</v>
      </c>
      <c r="N822">
        <v>0.37398953800000001</v>
      </c>
      <c r="O822">
        <v>0.72839134299999997</v>
      </c>
      <c r="P822">
        <v>0.34385124114613702</v>
      </c>
      <c r="Q822">
        <v>-10.0085373319349</v>
      </c>
      <c r="R822">
        <v>-12</v>
      </c>
      <c r="S822">
        <v>15.7244138810218</v>
      </c>
      <c r="T822">
        <f t="shared" si="12"/>
        <v>1.9415815920164112</v>
      </c>
      <c r="U822">
        <v>98.402767665159303</v>
      </c>
      <c r="X822">
        <v>4.9888220047578198</v>
      </c>
      <c r="Y822">
        <v>-1.6395960822701401</v>
      </c>
      <c r="Z822">
        <v>4.9888220047578198</v>
      </c>
      <c r="AB822">
        <v>94.819620373429899</v>
      </c>
      <c r="AC822">
        <v>103.413172309795</v>
      </c>
      <c r="AD822">
        <v>93.832921702148198</v>
      </c>
      <c r="AE822">
        <v>0</v>
      </c>
      <c r="AF822" s="2">
        <v>1</v>
      </c>
      <c r="AG822" s="2">
        <v>0</v>
      </c>
      <c r="AH822" t="s">
        <v>1241</v>
      </c>
      <c r="AI822">
        <v>1005496</v>
      </c>
      <c r="AJ822">
        <v>115611</v>
      </c>
    </row>
    <row r="823" spans="1:36" x14ac:dyDescent="0.45">
      <c r="A823" t="s">
        <v>1242</v>
      </c>
      <c r="B823" t="s">
        <v>27</v>
      </c>
      <c r="C823">
        <v>1071</v>
      </c>
      <c r="D823">
        <v>4747</v>
      </c>
      <c r="E823">
        <v>4911</v>
      </c>
      <c r="F823">
        <v>1418</v>
      </c>
      <c r="G823">
        <v>15</v>
      </c>
      <c r="H823">
        <v>544</v>
      </c>
      <c r="I823">
        <v>18</v>
      </c>
      <c r="J823">
        <v>0.29871497699999999</v>
      </c>
      <c r="K823">
        <v>3.3394420000000001E-2</v>
      </c>
      <c r="L823">
        <v>2.2195072E-2</v>
      </c>
      <c r="M823">
        <v>0.32213398399999998</v>
      </c>
      <c r="N823">
        <v>0.36738992999999998</v>
      </c>
      <c r="O823">
        <v>0.68952391400000002</v>
      </c>
      <c r="P823">
        <v>0.31718225934019501</v>
      </c>
      <c r="Q823">
        <v>132.093849289145</v>
      </c>
      <c r="R823">
        <v>37</v>
      </c>
      <c r="S823">
        <v>31.293719867704699</v>
      </c>
      <c r="T823">
        <f t="shared" si="12"/>
        <v>4.7335038455351643</v>
      </c>
      <c r="U823">
        <v>118.318325135444</v>
      </c>
      <c r="X823">
        <v>-1.09782664757221</v>
      </c>
      <c r="Y823">
        <v>36.711611852049799</v>
      </c>
      <c r="Z823">
        <v>-1.09782664757221</v>
      </c>
      <c r="AB823">
        <v>113.27522249591701</v>
      </c>
      <c r="AC823">
        <v>112.279739785741</v>
      </c>
      <c r="AD823">
        <v>107.82310182384801</v>
      </c>
      <c r="AE823">
        <v>0</v>
      </c>
      <c r="AF823" s="2">
        <v>1</v>
      </c>
      <c r="AG823" s="2">
        <v>0</v>
      </c>
      <c r="AH823" t="s">
        <v>1242</v>
      </c>
      <c r="AI823">
        <v>1012436</v>
      </c>
      <c r="AJ823">
        <v>122695</v>
      </c>
    </row>
    <row r="824" spans="1:36" x14ac:dyDescent="0.45">
      <c r="A824" t="s">
        <v>1243</v>
      </c>
      <c r="B824" t="s">
        <v>27</v>
      </c>
      <c r="C824">
        <v>1151</v>
      </c>
      <c r="D824">
        <v>3930</v>
      </c>
      <c r="E824">
        <v>4904</v>
      </c>
      <c r="F824">
        <v>1139</v>
      </c>
      <c r="G824">
        <v>48</v>
      </c>
      <c r="H824">
        <v>570</v>
      </c>
      <c r="I824">
        <v>46</v>
      </c>
      <c r="J824">
        <v>0.28982188199999998</v>
      </c>
      <c r="K824">
        <v>0.184339314</v>
      </c>
      <c r="L824">
        <v>5.3221859000000003E-2</v>
      </c>
      <c r="M824">
        <v>0.42407407400000002</v>
      </c>
      <c r="N824">
        <v>0.39592875300000002</v>
      </c>
      <c r="O824">
        <v>0.82000282700000005</v>
      </c>
      <c r="P824">
        <v>0.39052969675042398</v>
      </c>
      <c r="Q824">
        <v>161.43840686843501</v>
      </c>
      <c r="R824">
        <v>11</v>
      </c>
      <c r="S824">
        <v>27.793893171249199</v>
      </c>
      <c r="T824">
        <f t="shared" si="12"/>
        <v>3.911911984137594</v>
      </c>
      <c r="U824">
        <v>126.51696806482001</v>
      </c>
      <c r="X824">
        <v>-1.30121021810919</v>
      </c>
      <c r="Y824">
        <v>-50.403517007827702</v>
      </c>
      <c r="Z824">
        <v>-1.30121021810919</v>
      </c>
      <c r="AB824">
        <v>108.08425059609699</v>
      </c>
      <c r="AC824">
        <v>120.83781601648499</v>
      </c>
      <c r="AD824">
        <v>100.904734321769</v>
      </c>
      <c r="AE824">
        <v>0</v>
      </c>
      <c r="AF824" s="2">
        <v>1</v>
      </c>
      <c r="AG824" s="2">
        <v>0</v>
      </c>
      <c r="AH824" t="s">
        <v>1243</v>
      </c>
      <c r="AI824">
        <v>1003902</v>
      </c>
      <c r="AJ824">
        <v>113979</v>
      </c>
    </row>
    <row r="825" spans="1:36" x14ac:dyDescent="0.45">
      <c r="A825" t="s">
        <v>1244</v>
      </c>
      <c r="B825" t="s">
        <v>27</v>
      </c>
      <c r="C825">
        <v>1223</v>
      </c>
      <c r="D825">
        <v>4146</v>
      </c>
      <c r="E825">
        <v>4902</v>
      </c>
      <c r="F825">
        <v>1009</v>
      </c>
      <c r="G825">
        <v>10</v>
      </c>
      <c r="H825">
        <v>429</v>
      </c>
      <c r="I825">
        <v>153</v>
      </c>
      <c r="J825">
        <v>0.2433671</v>
      </c>
      <c r="K825">
        <v>8.0783353000000002E-2</v>
      </c>
      <c r="L825">
        <v>5.4219166999999999E-2</v>
      </c>
      <c r="M825">
        <v>0.32070160199999997</v>
      </c>
      <c r="N825">
        <v>0.30318379099999998</v>
      </c>
      <c r="O825">
        <v>0.62388539300000001</v>
      </c>
      <c r="P825">
        <v>0.309049839165986</v>
      </c>
      <c r="Q825">
        <v>-45.688051715940802</v>
      </c>
      <c r="R825">
        <v>49</v>
      </c>
      <c r="S825">
        <v>22.7038917718634</v>
      </c>
      <c r="T825">
        <f t="shared" si="12"/>
        <v>3.007383865120091</v>
      </c>
      <c r="U825">
        <v>91.360201447244194</v>
      </c>
      <c r="X825">
        <v>-2.3684091242030201</v>
      </c>
      <c r="Y825">
        <v>103.228394448757</v>
      </c>
      <c r="Z825">
        <v>-2.3684091242030201</v>
      </c>
      <c r="AB825">
        <v>93.363427516102504</v>
      </c>
      <c r="AC825">
        <v>97.295583071752503</v>
      </c>
      <c r="AD825">
        <v>89.115582983169205</v>
      </c>
      <c r="AE825">
        <v>0</v>
      </c>
      <c r="AF825" s="2">
        <v>1</v>
      </c>
      <c r="AG825" s="2">
        <v>0</v>
      </c>
      <c r="AH825" t="s">
        <v>1244</v>
      </c>
      <c r="AI825">
        <v>1000616</v>
      </c>
      <c r="AJ825">
        <v>110635</v>
      </c>
    </row>
    <row r="826" spans="1:36" x14ac:dyDescent="0.45">
      <c r="A826" t="s">
        <v>1245</v>
      </c>
      <c r="B826" t="s">
        <v>27</v>
      </c>
      <c r="C826">
        <v>1144</v>
      </c>
      <c r="D826">
        <v>4316</v>
      </c>
      <c r="E826">
        <v>4900</v>
      </c>
      <c r="F826">
        <v>1055</v>
      </c>
      <c r="G826">
        <v>192</v>
      </c>
      <c r="H826">
        <v>561</v>
      </c>
      <c r="I826">
        <v>105</v>
      </c>
      <c r="J826">
        <v>0.244439295</v>
      </c>
      <c r="K826">
        <v>9.9591836000000003E-2</v>
      </c>
      <c r="L826">
        <v>0.19857142799999999</v>
      </c>
      <c r="M826">
        <v>0.32535297699999999</v>
      </c>
      <c r="N826">
        <v>0.44114921200000001</v>
      </c>
      <c r="O826">
        <v>0.766502189</v>
      </c>
      <c r="P826">
        <v>0.330611148600853</v>
      </c>
      <c r="Q826">
        <v>38.084049059117099</v>
      </c>
      <c r="R826">
        <v>4.7460393980145401</v>
      </c>
      <c r="S826">
        <v>25.1649364659709</v>
      </c>
      <c r="T826">
        <f t="shared" si="12"/>
        <v>3.5635661778735015</v>
      </c>
      <c r="U826">
        <v>106.53580794532699</v>
      </c>
      <c r="V826">
        <v>-0.43332754075527102</v>
      </c>
      <c r="W826">
        <v>-3.4777477383200801</v>
      </c>
      <c r="X826">
        <v>21.074126649647901</v>
      </c>
      <c r="Y826">
        <v>23.504027184098899</v>
      </c>
      <c r="Z826">
        <v>3.3817405682057098</v>
      </c>
      <c r="AA826">
        <v>16.399999864399401</v>
      </c>
      <c r="AB826">
        <v>95.665106573297706</v>
      </c>
      <c r="AC826">
        <v>101.187204830631</v>
      </c>
      <c r="AD826">
        <v>105.846243191787</v>
      </c>
      <c r="AE826">
        <v>0</v>
      </c>
      <c r="AF826" s="2">
        <v>1</v>
      </c>
      <c r="AG826" s="2">
        <v>0</v>
      </c>
      <c r="AH826" t="s">
        <v>1245</v>
      </c>
      <c r="AI826">
        <v>9810</v>
      </c>
      <c r="AJ826">
        <v>572821</v>
      </c>
    </row>
    <row r="827" spans="1:36" x14ac:dyDescent="0.45">
      <c r="A827" t="s">
        <v>1246</v>
      </c>
      <c r="B827" t="s">
        <v>27</v>
      </c>
      <c r="C827">
        <v>1192</v>
      </c>
      <c r="D827">
        <v>4251</v>
      </c>
      <c r="E827">
        <v>4895</v>
      </c>
      <c r="F827">
        <v>1041</v>
      </c>
      <c r="G827">
        <v>153</v>
      </c>
      <c r="H827">
        <v>530</v>
      </c>
      <c r="I827">
        <v>45</v>
      </c>
      <c r="J827">
        <v>0.244883556</v>
      </c>
      <c r="K827">
        <v>0.11235955</v>
      </c>
      <c r="L827">
        <v>0.14259448399999999</v>
      </c>
      <c r="M827">
        <v>0.33463274500000001</v>
      </c>
      <c r="N827">
        <v>0.41096212599999998</v>
      </c>
      <c r="O827">
        <v>0.74559487099999999</v>
      </c>
      <c r="P827">
        <v>0.33449680065931497</v>
      </c>
      <c r="Q827">
        <v>82.864566102997301</v>
      </c>
      <c r="R827">
        <v>1</v>
      </c>
      <c r="S827">
        <v>23.654307318752998</v>
      </c>
      <c r="T827">
        <f t="shared" si="12"/>
        <v>3.2147632429848874</v>
      </c>
      <c r="U827">
        <v>114.600101834133</v>
      </c>
      <c r="X827">
        <v>0.861019477200898</v>
      </c>
      <c r="Y827">
        <v>-2.4762271642684901</v>
      </c>
      <c r="Z827">
        <v>0.861019477200898</v>
      </c>
      <c r="AB827">
        <v>97.194266895266097</v>
      </c>
      <c r="AC827">
        <v>104.164300965321</v>
      </c>
      <c r="AD827">
        <v>106.57597033591099</v>
      </c>
      <c r="AE827">
        <v>0</v>
      </c>
      <c r="AF827" s="2">
        <v>1</v>
      </c>
      <c r="AG827" s="2">
        <v>0</v>
      </c>
      <c r="AH827" t="s">
        <v>1246</v>
      </c>
      <c r="AI827">
        <v>1013179</v>
      </c>
      <c r="AJ827">
        <v>123461</v>
      </c>
    </row>
    <row r="828" spans="1:36" x14ac:dyDescent="0.45">
      <c r="A828" t="s">
        <v>1247</v>
      </c>
      <c r="B828" t="s">
        <v>27</v>
      </c>
      <c r="C828">
        <v>1287</v>
      </c>
      <c r="D828">
        <v>4479</v>
      </c>
      <c r="E828">
        <v>4892</v>
      </c>
      <c r="F828">
        <v>1236</v>
      </c>
      <c r="G828">
        <v>130</v>
      </c>
      <c r="H828">
        <v>597</v>
      </c>
      <c r="I828">
        <v>83</v>
      </c>
      <c r="J828">
        <v>0.27595445400000002</v>
      </c>
      <c r="K828">
        <v>7.1749795000000005E-2</v>
      </c>
      <c r="L828">
        <v>0.158421913</v>
      </c>
      <c r="M828">
        <v>0.32800328000000001</v>
      </c>
      <c r="N828">
        <v>0.42509488699999998</v>
      </c>
      <c r="O828">
        <v>0.75309816699999999</v>
      </c>
      <c r="P828">
        <v>0.33394770349423902</v>
      </c>
      <c r="Q828">
        <v>24.6855614766869</v>
      </c>
      <c r="R828">
        <v>34</v>
      </c>
      <c r="S828">
        <v>17.454712654298699</v>
      </c>
      <c r="T828">
        <f t="shared" si="12"/>
        <v>2.1970966977438922</v>
      </c>
      <c r="U828">
        <v>104.382447639224</v>
      </c>
      <c r="V828">
        <v>5.5070877410471404</v>
      </c>
      <c r="W828">
        <v>2.3993136383534099</v>
      </c>
      <c r="X828">
        <v>3.6934521239309102</v>
      </c>
      <c r="Y828">
        <v>-18.606329411268199</v>
      </c>
      <c r="Z828">
        <v>3.6934521239309102</v>
      </c>
      <c r="AB828">
        <v>105.11553955058</v>
      </c>
      <c r="AC828">
        <v>100.16045632001099</v>
      </c>
      <c r="AD828">
        <v>106.213032351938</v>
      </c>
      <c r="AE828">
        <v>0</v>
      </c>
      <c r="AF828" s="2">
        <v>1</v>
      </c>
      <c r="AG828" s="2">
        <v>0</v>
      </c>
      <c r="AH828" t="s">
        <v>1247</v>
      </c>
      <c r="AI828">
        <v>1013611</v>
      </c>
      <c r="AJ828">
        <v>123915</v>
      </c>
    </row>
    <row r="829" spans="1:36" x14ac:dyDescent="0.45">
      <c r="A829" t="s">
        <v>1248</v>
      </c>
      <c r="B829" t="s">
        <v>27</v>
      </c>
      <c r="C829">
        <v>1315</v>
      </c>
      <c r="D829">
        <v>4282</v>
      </c>
      <c r="E829">
        <v>4891</v>
      </c>
      <c r="F829">
        <v>1146</v>
      </c>
      <c r="G829">
        <v>172</v>
      </c>
      <c r="H829">
        <v>723</v>
      </c>
      <c r="I829">
        <v>10</v>
      </c>
      <c r="J829">
        <v>0.26763194699999998</v>
      </c>
      <c r="K829">
        <v>0.10652218300000001</v>
      </c>
      <c r="L829">
        <v>7.3400121999999998E-2</v>
      </c>
      <c r="M829">
        <v>0.353437628</v>
      </c>
      <c r="N829">
        <v>0.43951424500000003</v>
      </c>
      <c r="O829">
        <v>0.79295187300000003</v>
      </c>
      <c r="P829">
        <v>0.36458347059122398</v>
      </c>
      <c r="Q829">
        <v>76.610386111143697</v>
      </c>
      <c r="R829">
        <v>2</v>
      </c>
      <c r="S829">
        <v>18.169127907766899</v>
      </c>
      <c r="T829">
        <f t="shared" si="12"/>
        <v>2.2383260236184319</v>
      </c>
      <c r="U829">
        <v>112.631055771295</v>
      </c>
      <c r="X829">
        <v>-1.7343054136727001</v>
      </c>
      <c r="Y829">
        <v>-59.966166000813203</v>
      </c>
      <c r="Z829">
        <v>-1.7343054136727001</v>
      </c>
      <c r="AB829">
        <v>99.646419183388105</v>
      </c>
      <c r="AC829">
        <v>100.675879447985</v>
      </c>
      <c r="AD829">
        <v>111.586820152634</v>
      </c>
      <c r="AE829">
        <v>0</v>
      </c>
      <c r="AF829" s="2">
        <v>1</v>
      </c>
      <c r="AG829" s="2">
        <v>0</v>
      </c>
      <c r="AH829" t="s">
        <v>1248</v>
      </c>
      <c r="AI829">
        <v>1011063</v>
      </c>
      <c r="AJ829">
        <v>121324</v>
      </c>
    </row>
    <row r="830" spans="1:36" x14ac:dyDescent="0.45">
      <c r="A830" t="s">
        <v>1249</v>
      </c>
      <c r="B830" t="s">
        <v>27</v>
      </c>
      <c r="C830">
        <v>1216</v>
      </c>
      <c r="D830">
        <v>4223</v>
      </c>
      <c r="E830">
        <v>4886</v>
      </c>
      <c r="F830">
        <v>1229</v>
      </c>
      <c r="G830">
        <v>85</v>
      </c>
      <c r="H830">
        <v>493</v>
      </c>
      <c r="I830">
        <v>20</v>
      </c>
      <c r="J830">
        <v>0.291025337</v>
      </c>
      <c r="K830">
        <v>0.11113385100000001</v>
      </c>
      <c r="L830">
        <v>0.11686451</v>
      </c>
      <c r="M830">
        <v>0.37265415499999999</v>
      </c>
      <c r="N830">
        <v>0.42457968200000001</v>
      </c>
      <c r="O830">
        <v>0.79723383699999995</v>
      </c>
      <c r="P830">
        <v>0.35242882518973501</v>
      </c>
      <c r="Q830">
        <v>75.911502861948605</v>
      </c>
      <c r="R830">
        <v>7.9818998873233697</v>
      </c>
      <c r="S830">
        <v>23.732138790824401</v>
      </c>
      <c r="T830">
        <f t="shared" si="12"/>
        <v>3.1616829639091719</v>
      </c>
      <c r="U830">
        <v>112.428530954983</v>
      </c>
      <c r="V830">
        <v>3.3011781424283901</v>
      </c>
      <c r="W830">
        <v>-3.5927445395153801</v>
      </c>
      <c r="X830">
        <v>-16.786430187450598</v>
      </c>
      <c r="Y830">
        <v>22.152999944984899</v>
      </c>
      <c r="Z830">
        <v>-4.3864300846325897</v>
      </c>
      <c r="AA830">
        <v>-11.500000074505801</v>
      </c>
      <c r="AB830">
        <v>107.805792093199</v>
      </c>
      <c r="AC830">
        <v>109.49421204352301</v>
      </c>
      <c r="AD830">
        <v>98.449398931820497</v>
      </c>
      <c r="AE830">
        <v>0</v>
      </c>
      <c r="AF830" s="2">
        <v>1</v>
      </c>
      <c r="AG830" s="2">
        <v>0</v>
      </c>
      <c r="AH830" t="s">
        <v>1249</v>
      </c>
      <c r="AI830">
        <v>295</v>
      </c>
      <c r="AJ830">
        <v>119482</v>
      </c>
    </row>
    <row r="831" spans="1:36" x14ac:dyDescent="0.45">
      <c r="A831" t="s">
        <v>1250</v>
      </c>
      <c r="B831" t="s">
        <v>27</v>
      </c>
      <c r="C831">
        <v>1155</v>
      </c>
      <c r="D831">
        <v>4359</v>
      </c>
      <c r="E831">
        <v>4886</v>
      </c>
      <c r="F831">
        <v>1292</v>
      </c>
      <c r="G831">
        <v>58</v>
      </c>
      <c r="H831">
        <v>556</v>
      </c>
      <c r="I831">
        <v>135</v>
      </c>
      <c r="J831">
        <v>0.29639825600000003</v>
      </c>
      <c r="K831">
        <v>0.10008186600000001</v>
      </c>
      <c r="L831">
        <v>7.7773228999999999E-2</v>
      </c>
      <c r="M831">
        <v>0.36893004099999999</v>
      </c>
      <c r="N831">
        <v>0.43748566100000003</v>
      </c>
      <c r="O831">
        <v>0.80641570200000001</v>
      </c>
      <c r="P831">
        <v>0.37046038570963302</v>
      </c>
      <c r="Q831">
        <v>45.634457120687998</v>
      </c>
      <c r="R831">
        <v>-4</v>
      </c>
      <c r="S831">
        <v>15.972752368061499</v>
      </c>
      <c r="T831">
        <f t="shared" si="12"/>
        <v>2.2403340983774571</v>
      </c>
      <c r="U831">
        <v>106.798147120043</v>
      </c>
      <c r="X831">
        <v>-13.4613200543681</v>
      </c>
      <c r="Y831">
        <v>-48.744024455547297</v>
      </c>
      <c r="Z831">
        <v>-13.4613200543681</v>
      </c>
      <c r="AB831">
        <v>103.074206342713</v>
      </c>
      <c r="AC831">
        <v>103.382129361677</v>
      </c>
      <c r="AD831">
        <v>105.146201046359</v>
      </c>
      <c r="AE831">
        <v>0</v>
      </c>
      <c r="AF831" s="2">
        <v>1</v>
      </c>
      <c r="AG831" s="2">
        <v>0</v>
      </c>
      <c r="AH831" t="s">
        <v>1250</v>
      </c>
      <c r="AI831">
        <v>1006498</v>
      </c>
      <c r="AJ831">
        <v>116624</v>
      </c>
    </row>
    <row r="832" spans="1:36" x14ac:dyDescent="0.45">
      <c r="A832" t="s">
        <v>1253</v>
      </c>
      <c r="B832" t="s">
        <v>27</v>
      </c>
      <c r="C832">
        <v>1222</v>
      </c>
      <c r="D832">
        <v>4495</v>
      </c>
      <c r="E832">
        <v>4879</v>
      </c>
      <c r="F832">
        <v>1357</v>
      </c>
      <c r="G832">
        <v>80</v>
      </c>
      <c r="H832">
        <v>699</v>
      </c>
      <c r="I832">
        <v>112</v>
      </c>
      <c r="J832">
        <v>0.301890989</v>
      </c>
      <c r="K832">
        <v>5.3289608000000002E-2</v>
      </c>
      <c r="L832">
        <v>6.312769E-2</v>
      </c>
      <c r="M832">
        <v>0.34584114999999999</v>
      </c>
      <c r="N832">
        <v>0.457842046</v>
      </c>
      <c r="O832">
        <v>0.80368319600000004</v>
      </c>
      <c r="P832">
        <v>0.36353057781954601</v>
      </c>
      <c r="Q832">
        <v>37.007264642465202</v>
      </c>
      <c r="R832">
        <v>32</v>
      </c>
      <c r="S832">
        <v>19.8012279276263</v>
      </c>
      <c r="T832">
        <f t="shared" si="12"/>
        <v>2.6250400362319648</v>
      </c>
      <c r="U832">
        <v>105.255814743855</v>
      </c>
      <c r="X832">
        <v>0.30815711850300398</v>
      </c>
      <c r="Y832">
        <v>-8.2000006958842206</v>
      </c>
      <c r="Z832">
        <v>0.30815711850300398</v>
      </c>
      <c r="AB832">
        <v>105.195626023109</v>
      </c>
      <c r="AC832">
        <v>97.373499293578604</v>
      </c>
      <c r="AD832">
        <v>110.372576199078</v>
      </c>
      <c r="AE832">
        <v>0</v>
      </c>
      <c r="AF832" s="2">
        <v>1</v>
      </c>
      <c r="AG832" s="2">
        <v>0</v>
      </c>
      <c r="AH832" t="s">
        <v>1253</v>
      </c>
      <c r="AI832">
        <v>1010864</v>
      </c>
      <c r="AJ832">
        <v>121102</v>
      </c>
    </row>
    <row r="833" spans="1:36" x14ac:dyDescent="0.45">
      <c r="A833" t="s">
        <v>1254</v>
      </c>
      <c r="B833" t="s">
        <v>27</v>
      </c>
      <c r="C833">
        <v>1314</v>
      </c>
      <c r="D833">
        <v>4226</v>
      </c>
      <c r="E833">
        <v>4877</v>
      </c>
      <c r="F833">
        <v>1153</v>
      </c>
      <c r="G833">
        <v>106</v>
      </c>
      <c r="H833">
        <v>527</v>
      </c>
      <c r="I833">
        <v>3</v>
      </c>
      <c r="J833">
        <v>0.272834831</v>
      </c>
      <c r="K833">
        <v>0.115439819</v>
      </c>
      <c r="L833">
        <v>0.103137174</v>
      </c>
      <c r="M833">
        <v>0.361579596</v>
      </c>
      <c r="N833">
        <v>0.410317084</v>
      </c>
      <c r="O833">
        <v>0.77189668</v>
      </c>
      <c r="P833">
        <v>0.34150694754155703</v>
      </c>
      <c r="Q833">
        <v>25.696930363430901</v>
      </c>
      <c r="R833">
        <v>-44.036401510238598</v>
      </c>
      <c r="S833">
        <v>9.4309162888927798</v>
      </c>
      <c r="T833">
        <f t="shared" si="12"/>
        <v>1.1627157068497946</v>
      </c>
      <c r="U833">
        <v>104.01234499443299</v>
      </c>
      <c r="V833">
        <v>4.8592274654656604</v>
      </c>
      <c r="W833">
        <v>2.3249356353520798</v>
      </c>
      <c r="X833">
        <v>-6.3201754627952997</v>
      </c>
      <c r="Y833">
        <v>-88.120192177593694</v>
      </c>
      <c r="Z833">
        <v>-4.02017551047902</v>
      </c>
      <c r="AA833">
        <v>-1.00000004470348</v>
      </c>
      <c r="AB833">
        <v>101.08127433798499</v>
      </c>
      <c r="AC833">
        <v>106.951029554787</v>
      </c>
      <c r="AD833">
        <v>94.907060209454997</v>
      </c>
      <c r="AE833">
        <v>0</v>
      </c>
      <c r="AF833" s="2">
        <v>1</v>
      </c>
      <c r="AG833" s="2">
        <v>0</v>
      </c>
      <c r="AH833" t="s">
        <v>1254</v>
      </c>
      <c r="AI833">
        <v>916</v>
      </c>
      <c r="AJ833">
        <v>115608</v>
      </c>
    </row>
    <row r="834" spans="1:36" x14ac:dyDescent="0.45">
      <c r="A834" t="s">
        <v>1255</v>
      </c>
      <c r="B834" t="s">
        <v>27</v>
      </c>
      <c r="C834">
        <v>1097</v>
      </c>
      <c r="D834">
        <v>4563</v>
      </c>
      <c r="E834">
        <v>4875</v>
      </c>
      <c r="F834">
        <v>1217</v>
      </c>
      <c r="G834">
        <v>13</v>
      </c>
      <c r="H834">
        <v>495</v>
      </c>
      <c r="I834">
        <v>197</v>
      </c>
      <c r="J834">
        <v>0.26671049699999999</v>
      </c>
      <c r="K834">
        <v>5.8256410000000002E-2</v>
      </c>
      <c r="L834">
        <v>6.0562878000000001E-2</v>
      </c>
      <c r="M834">
        <v>0.31364102500000002</v>
      </c>
      <c r="N834">
        <v>0.34034626299999998</v>
      </c>
      <c r="O834">
        <v>0.65398728800000006</v>
      </c>
      <c r="P834">
        <v>0.30807124981513301</v>
      </c>
      <c r="Q834">
        <v>10.3750306679137</v>
      </c>
      <c r="R834">
        <v>-58</v>
      </c>
      <c r="S834">
        <v>7.3603423127863898</v>
      </c>
      <c r="T834">
        <f t="shared" si="12"/>
        <v>1.0869420735381907</v>
      </c>
      <c r="U834">
        <v>101.57437194776099</v>
      </c>
      <c r="X834">
        <v>8.9402897693216801</v>
      </c>
      <c r="Y834">
        <v>-115.321057260036</v>
      </c>
      <c r="Z834">
        <v>8.9402897693216801</v>
      </c>
      <c r="AB834">
        <v>103.161405479463</v>
      </c>
      <c r="AC834">
        <v>102.14674885529401</v>
      </c>
      <c r="AD834">
        <v>98.096610875020104</v>
      </c>
      <c r="AE834">
        <v>0</v>
      </c>
      <c r="AF834" s="2">
        <v>1</v>
      </c>
      <c r="AG834" s="2">
        <v>0</v>
      </c>
      <c r="AH834" t="s">
        <v>1255</v>
      </c>
      <c r="AI834">
        <v>1010569</v>
      </c>
      <c r="AJ834">
        <v>120804</v>
      </c>
    </row>
    <row r="835" spans="1:36" x14ac:dyDescent="0.45">
      <c r="A835" t="s">
        <v>1256</v>
      </c>
      <c r="B835" t="s">
        <v>27</v>
      </c>
      <c r="C835">
        <v>1381</v>
      </c>
      <c r="D835">
        <v>4318</v>
      </c>
      <c r="E835">
        <v>4873</v>
      </c>
      <c r="F835">
        <v>1198</v>
      </c>
      <c r="G835">
        <v>103</v>
      </c>
      <c r="H835">
        <v>531</v>
      </c>
      <c r="I835">
        <v>67</v>
      </c>
      <c r="J835">
        <v>0.27744326000000002</v>
      </c>
      <c r="K835">
        <v>9.9528011E-2</v>
      </c>
      <c r="L835">
        <v>0.13256720699999999</v>
      </c>
      <c r="M835">
        <v>0.35123966899999998</v>
      </c>
      <c r="N835">
        <v>0.42149143100000003</v>
      </c>
      <c r="O835">
        <v>0.7727311</v>
      </c>
      <c r="P835">
        <v>0.343505143745722</v>
      </c>
      <c r="Q835">
        <v>49.875876000262799</v>
      </c>
      <c r="R835">
        <v>-30</v>
      </c>
      <c r="S835">
        <v>13.059685913420999</v>
      </c>
      <c r="T835">
        <f t="shared" ref="T835:T898" si="13">(S835/C835)*162</f>
        <v>1.5319834308285314</v>
      </c>
      <c r="U835">
        <v>108.391475786597</v>
      </c>
      <c r="X835">
        <v>1.21153293070892</v>
      </c>
      <c r="Y835">
        <v>-85.403024494647894</v>
      </c>
      <c r="Z835">
        <v>1.21153293070892</v>
      </c>
      <c r="AB835">
        <v>103.86262991153301</v>
      </c>
      <c r="AC835">
        <v>105.415752348575</v>
      </c>
      <c r="AD835">
        <v>102.617841403524</v>
      </c>
      <c r="AE835">
        <v>0</v>
      </c>
      <c r="AF835" s="2">
        <v>1</v>
      </c>
      <c r="AG835" s="2">
        <v>0</v>
      </c>
      <c r="AH835" t="s">
        <v>1256</v>
      </c>
      <c r="AI835">
        <v>1012037</v>
      </c>
      <c r="AJ835">
        <v>122299</v>
      </c>
    </row>
    <row r="836" spans="1:36" x14ac:dyDescent="0.45">
      <c r="A836" t="s">
        <v>1257</v>
      </c>
      <c r="B836" t="s">
        <v>27</v>
      </c>
      <c r="C836">
        <v>1099</v>
      </c>
      <c r="D836">
        <v>4458</v>
      </c>
      <c r="E836">
        <v>4872</v>
      </c>
      <c r="F836">
        <v>1283</v>
      </c>
      <c r="G836">
        <v>59</v>
      </c>
      <c r="H836">
        <v>353</v>
      </c>
      <c r="I836">
        <v>455</v>
      </c>
      <c r="J836">
        <v>0.28779721800000002</v>
      </c>
      <c r="K836">
        <v>7.4507388999999993E-2</v>
      </c>
      <c r="L836">
        <v>0.18226600900000001</v>
      </c>
      <c r="M836">
        <v>0.34232194300000002</v>
      </c>
      <c r="N836">
        <v>0.39165545000000002</v>
      </c>
      <c r="O836">
        <v>0.73397739299999998</v>
      </c>
      <c r="P836">
        <v>0.33311330852443499</v>
      </c>
      <c r="Q836">
        <v>24.548348177480001</v>
      </c>
      <c r="R836">
        <v>-81</v>
      </c>
      <c r="S836">
        <v>12.500385576940401</v>
      </c>
      <c r="T836">
        <f t="shared" si="13"/>
        <v>1.8426410040621883</v>
      </c>
      <c r="U836">
        <v>104.30684374789701</v>
      </c>
      <c r="V836">
        <v>9.7169632911682093</v>
      </c>
      <c r="W836">
        <v>1.283690618372</v>
      </c>
      <c r="X836">
        <v>36.6061955382756</v>
      </c>
      <c r="Y836">
        <v>-102.708055451512</v>
      </c>
      <c r="Z836">
        <v>36.6061955382756</v>
      </c>
      <c r="AB836">
        <v>109.685397206451</v>
      </c>
      <c r="AC836">
        <v>104.623468415909</v>
      </c>
      <c r="AD836">
        <v>101.033730752952</v>
      </c>
      <c r="AE836">
        <v>0</v>
      </c>
      <c r="AF836" s="2">
        <v>1</v>
      </c>
      <c r="AG836" s="2">
        <v>0</v>
      </c>
      <c r="AH836" t="s">
        <v>1257</v>
      </c>
      <c r="AI836">
        <v>1007478</v>
      </c>
      <c r="AJ836">
        <v>117630</v>
      </c>
    </row>
    <row r="837" spans="1:36" x14ac:dyDescent="0.45">
      <c r="A837" t="s">
        <v>1258</v>
      </c>
      <c r="B837" t="s">
        <v>27</v>
      </c>
      <c r="C837">
        <v>1387</v>
      </c>
      <c r="D837">
        <v>4449</v>
      </c>
      <c r="E837">
        <v>4871</v>
      </c>
      <c r="F837">
        <v>1176</v>
      </c>
      <c r="G837">
        <v>71</v>
      </c>
      <c r="H837">
        <v>435</v>
      </c>
      <c r="I837">
        <v>167</v>
      </c>
      <c r="J837">
        <v>0.264329062</v>
      </c>
      <c r="K837">
        <v>7.1443234999999994E-2</v>
      </c>
      <c r="L837">
        <v>0.13508519799999999</v>
      </c>
      <c r="M837">
        <v>0.31667010899999998</v>
      </c>
      <c r="N837">
        <v>0.37446617199999999</v>
      </c>
      <c r="O837">
        <v>0.69113628100000002</v>
      </c>
      <c r="P837">
        <v>0.308182998987727</v>
      </c>
      <c r="Q837">
        <v>-35.767897761357901</v>
      </c>
      <c r="R837">
        <v>7</v>
      </c>
      <c r="S837">
        <v>20.261571472997499</v>
      </c>
      <c r="T837">
        <f t="shared" si="13"/>
        <v>2.3665281749283311</v>
      </c>
      <c r="U837">
        <v>93.858812213959297</v>
      </c>
      <c r="V837">
        <v>1.0856551490724</v>
      </c>
      <c r="W837">
        <v>2.46560396260208</v>
      </c>
      <c r="X837">
        <v>7.5491158184013303</v>
      </c>
      <c r="Y837">
        <v>62.268816776573601</v>
      </c>
      <c r="Z837">
        <v>7.5491158184013303</v>
      </c>
      <c r="AB837">
        <v>100.98896522871701</v>
      </c>
      <c r="AC837">
        <v>96.358367584664407</v>
      </c>
      <c r="AD837">
        <v>96.268877883713898</v>
      </c>
      <c r="AE837">
        <v>0</v>
      </c>
      <c r="AF837" s="2">
        <v>1</v>
      </c>
      <c r="AG837" s="2">
        <v>0</v>
      </c>
      <c r="AH837" t="s">
        <v>1258</v>
      </c>
      <c r="AI837">
        <v>1013033</v>
      </c>
      <c r="AJ837">
        <v>123309</v>
      </c>
    </row>
    <row r="838" spans="1:36" x14ac:dyDescent="0.45">
      <c r="A838" t="s">
        <v>1259</v>
      </c>
      <c r="B838" t="s">
        <v>27</v>
      </c>
      <c r="C838">
        <v>1251</v>
      </c>
      <c r="D838">
        <v>4519</v>
      </c>
      <c r="E838">
        <v>4869</v>
      </c>
      <c r="F838">
        <v>1240</v>
      </c>
      <c r="G838">
        <v>82</v>
      </c>
      <c r="H838">
        <v>633</v>
      </c>
      <c r="I838">
        <v>59</v>
      </c>
      <c r="J838">
        <v>0.27439699000000001</v>
      </c>
      <c r="K838">
        <v>5.3604435999999998E-2</v>
      </c>
      <c r="L838">
        <v>6.7364962E-2</v>
      </c>
      <c r="M838">
        <v>0.317585848</v>
      </c>
      <c r="N838">
        <v>0.39234343799999999</v>
      </c>
      <c r="O838">
        <v>0.70992928600000005</v>
      </c>
      <c r="P838">
        <v>0.32646352334275502</v>
      </c>
      <c r="Q838">
        <v>-141.298712563012</v>
      </c>
      <c r="R838">
        <v>-30</v>
      </c>
      <c r="S838">
        <v>4.7113082805192397</v>
      </c>
      <c r="T838">
        <f t="shared" si="13"/>
        <v>0.61009747517515334</v>
      </c>
      <c r="U838">
        <v>79.690117259853196</v>
      </c>
      <c r="X838">
        <v>-15.693038542987701</v>
      </c>
      <c r="Y838">
        <v>24.532930985093099</v>
      </c>
      <c r="Z838">
        <v>-15.693038542987701</v>
      </c>
      <c r="AB838">
        <v>95.509221086482796</v>
      </c>
      <c r="AC838">
        <v>88.201770537247697</v>
      </c>
      <c r="AD838">
        <v>93.399016577689196</v>
      </c>
      <c r="AE838">
        <v>0</v>
      </c>
      <c r="AF838" s="2">
        <v>1</v>
      </c>
      <c r="AG838" s="2">
        <v>0</v>
      </c>
      <c r="AH838" t="s">
        <v>1259</v>
      </c>
      <c r="AI838">
        <v>1008654</v>
      </c>
      <c r="AJ838">
        <v>118840</v>
      </c>
    </row>
    <row r="839" spans="1:36" x14ac:dyDescent="0.45">
      <c r="A839" t="s">
        <v>1260</v>
      </c>
      <c r="B839" t="s">
        <v>27</v>
      </c>
      <c r="C839">
        <v>1277</v>
      </c>
      <c r="D839">
        <v>4288</v>
      </c>
      <c r="E839">
        <v>4869</v>
      </c>
      <c r="F839">
        <v>1219</v>
      </c>
      <c r="G839">
        <v>60</v>
      </c>
      <c r="H839">
        <v>535</v>
      </c>
      <c r="I839">
        <v>131</v>
      </c>
      <c r="J839">
        <v>0.28428171600000002</v>
      </c>
      <c r="K839">
        <v>8.9751489000000004E-2</v>
      </c>
      <c r="L839">
        <v>9.3037584000000007E-2</v>
      </c>
      <c r="M839">
        <v>0.35579345000000001</v>
      </c>
      <c r="N839">
        <v>0.41021455200000001</v>
      </c>
      <c r="O839">
        <v>0.76600800199999997</v>
      </c>
      <c r="P839">
        <v>0.36545005569580102</v>
      </c>
      <c r="Q839">
        <v>109.934567027916</v>
      </c>
      <c r="R839">
        <v>-3</v>
      </c>
      <c r="S839">
        <v>22.848562683857399</v>
      </c>
      <c r="T839">
        <f t="shared" si="13"/>
        <v>2.8985647257516827</v>
      </c>
      <c r="U839">
        <v>119.696460009562</v>
      </c>
      <c r="X839">
        <v>-4.2138250842690397</v>
      </c>
      <c r="Y839">
        <v>-53.043209400027898</v>
      </c>
      <c r="Z839">
        <v>-4.2138250842690397</v>
      </c>
      <c r="AB839">
        <v>105.305172666708</v>
      </c>
      <c r="AC839">
        <v>108.04856939288599</v>
      </c>
      <c r="AD839">
        <v>112.919167198262</v>
      </c>
      <c r="AE839">
        <v>0</v>
      </c>
      <c r="AF839" s="2">
        <v>1</v>
      </c>
      <c r="AG839" s="2">
        <v>0</v>
      </c>
      <c r="AH839" t="s">
        <v>1260</v>
      </c>
      <c r="AI839">
        <v>1012481</v>
      </c>
      <c r="AJ839">
        <v>122737</v>
      </c>
    </row>
    <row r="840" spans="1:36" x14ac:dyDescent="0.45">
      <c r="A840" t="s">
        <v>1262</v>
      </c>
      <c r="B840" t="s">
        <v>27</v>
      </c>
      <c r="C840">
        <v>1377</v>
      </c>
      <c r="D840">
        <v>4530</v>
      </c>
      <c r="E840">
        <v>4865</v>
      </c>
      <c r="F840">
        <v>1236</v>
      </c>
      <c r="G840">
        <v>112</v>
      </c>
      <c r="H840">
        <v>588</v>
      </c>
      <c r="I840">
        <v>25</v>
      </c>
      <c r="J840">
        <v>0.27284768199999998</v>
      </c>
      <c r="K840">
        <v>4.3576566999999997E-2</v>
      </c>
      <c r="L840">
        <v>0.10256937300000001</v>
      </c>
      <c r="M840">
        <v>0.30911355600000001</v>
      </c>
      <c r="N840">
        <v>0.406401766</v>
      </c>
      <c r="O840">
        <v>0.71551532200000001</v>
      </c>
      <c r="P840">
        <v>0.31347365438416802</v>
      </c>
      <c r="Q840">
        <v>-95.709070513841894</v>
      </c>
      <c r="R840">
        <v>1</v>
      </c>
      <c r="S840">
        <v>13.3278081260009</v>
      </c>
      <c r="T840">
        <f t="shared" si="13"/>
        <v>1.5679774265883411</v>
      </c>
      <c r="U840">
        <v>84.477927116265207</v>
      </c>
      <c r="V840">
        <v>-12.404534517554501</v>
      </c>
      <c r="W840">
        <v>-0.203638955650111</v>
      </c>
      <c r="X840">
        <v>-13.4071957906708</v>
      </c>
      <c r="Y840">
        <v>78.461116880178395</v>
      </c>
      <c r="Z840">
        <v>-5.6071956893429098</v>
      </c>
      <c r="AA840">
        <v>-5.3000001087784696</v>
      </c>
      <c r="AB840">
        <v>101.485097334728</v>
      </c>
      <c r="AC840">
        <v>91.266953650896596</v>
      </c>
      <c r="AD840">
        <v>96.048777571708101</v>
      </c>
      <c r="AE840">
        <v>0</v>
      </c>
      <c r="AF840" s="2">
        <v>1</v>
      </c>
      <c r="AG840" s="2">
        <v>0</v>
      </c>
      <c r="AH840" t="s">
        <v>1262</v>
      </c>
      <c r="AI840">
        <v>221</v>
      </c>
      <c r="AJ840">
        <v>110184</v>
      </c>
    </row>
    <row r="841" spans="1:36" x14ac:dyDescent="0.45">
      <c r="A841" t="s">
        <v>1263</v>
      </c>
      <c r="B841" t="s">
        <v>27</v>
      </c>
      <c r="C841">
        <v>1185</v>
      </c>
      <c r="D841">
        <v>4337</v>
      </c>
      <c r="E841">
        <v>4864</v>
      </c>
      <c r="F841">
        <v>1145</v>
      </c>
      <c r="G841">
        <v>90</v>
      </c>
      <c r="H841">
        <v>439</v>
      </c>
      <c r="I841">
        <v>124</v>
      </c>
      <c r="J841">
        <v>0.26400737800000001</v>
      </c>
      <c r="K841">
        <v>9.1488485999999994E-2</v>
      </c>
      <c r="L841">
        <v>0.187705592</v>
      </c>
      <c r="M841">
        <v>0.33298819600000001</v>
      </c>
      <c r="N841">
        <v>0.39105372300000002</v>
      </c>
      <c r="O841">
        <v>0.72404191900000003</v>
      </c>
      <c r="P841">
        <v>0.31994255202213701</v>
      </c>
      <c r="Q841">
        <v>-54.7460157477216</v>
      </c>
      <c r="R841">
        <v>-45.592449128627699</v>
      </c>
      <c r="S841">
        <v>9.7368931327953199</v>
      </c>
      <c r="T841">
        <f t="shared" si="13"/>
        <v>1.3311195675213856</v>
      </c>
      <c r="U841">
        <v>91.038667429982794</v>
      </c>
      <c r="V841">
        <v>-7.5000992268323898</v>
      </c>
      <c r="W841">
        <v>-5.0087796843556696</v>
      </c>
      <c r="X841">
        <v>7.9048210954060698</v>
      </c>
      <c r="Y841">
        <v>-13.3994034342467</v>
      </c>
      <c r="Z841">
        <v>-2.49517860508058</v>
      </c>
      <c r="AA841">
        <v>6.8999997749924598</v>
      </c>
      <c r="AB841">
        <v>98.531558347537995</v>
      </c>
      <c r="AC841">
        <v>98.335806101940605</v>
      </c>
      <c r="AD841">
        <v>91.269361657073503</v>
      </c>
      <c r="AE841">
        <v>0</v>
      </c>
      <c r="AF841" s="2">
        <v>1</v>
      </c>
      <c r="AG841" s="2">
        <v>0</v>
      </c>
      <c r="AH841" t="s">
        <v>1263</v>
      </c>
      <c r="AI841">
        <v>1311</v>
      </c>
      <c r="AJ841">
        <v>150479</v>
      </c>
    </row>
    <row r="842" spans="1:36" x14ac:dyDescent="0.45">
      <c r="A842" t="s">
        <v>1264</v>
      </c>
      <c r="B842" t="s">
        <v>27</v>
      </c>
      <c r="C842">
        <v>1268</v>
      </c>
      <c r="D842">
        <v>4167</v>
      </c>
      <c r="E842">
        <v>4863</v>
      </c>
      <c r="F842">
        <v>1109</v>
      </c>
      <c r="G842">
        <v>3</v>
      </c>
      <c r="H842">
        <v>284</v>
      </c>
      <c r="I842">
        <v>134</v>
      </c>
      <c r="J842">
        <v>0.266138708</v>
      </c>
      <c r="K842">
        <v>0.117417232</v>
      </c>
      <c r="L842">
        <v>6.8887516999999995E-2</v>
      </c>
      <c r="M842">
        <v>0.35675220800000002</v>
      </c>
      <c r="N842">
        <v>0.32661386999999997</v>
      </c>
      <c r="O842">
        <v>0.68336607800000004</v>
      </c>
      <c r="P842">
        <v>0.33459104988120603</v>
      </c>
      <c r="Q842">
        <v>-27.5979852615365</v>
      </c>
      <c r="R842">
        <v>2</v>
      </c>
      <c r="S842">
        <v>9.9254534374088692</v>
      </c>
      <c r="T842">
        <f t="shared" si="13"/>
        <v>1.2680784360096506</v>
      </c>
      <c r="U842">
        <v>95.842426989640899</v>
      </c>
      <c r="X842">
        <v>-9.2743189820321206</v>
      </c>
      <c r="Y842">
        <v>-37.6851851046085</v>
      </c>
      <c r="Z842">
        <v>-9.2743189820321206</v>
      </c>
      <c r="AB842">
        <v>96.558605048256595</v>
      </c>
      <c r="AC842">
        <v>103.40496561378799</v>
      </c>
      <c r="AD842">
        <v>88.368497233059799</v>
      </c>
      <c r="AE842">
        <v>0</v>
      </c>
      <c r="AF842" s="2">
        <v>1</v>
      </c>
      <c r="AG842" s="2">
        <v>0</v>
      </c>
      <c r="AH842" t="s">
        <v>1264</v>
      </c>
      <c r="AI842">
        <v>1007491</v>
      </c>
      <c r="AJ842">
        <v>117642</v>
      </c>
    </row>
    <row r="843" spans="1:36" x14ac:dyDescent="0.45">
      <c r="A843" t="s">
        <v>1265</v>
      </c>
      <c r="B843" t="s">
        <v>27</v>
      </c>
      <c r="C843">
        <v>1491</v>
      </c>
      <c r="D843">
        <v>4466</v>
      </c>
      <c r="E843">
        <v>4863</v>
      </c>
      <c r="F843">
        <v>1142</v>
      </c>
      <c r="G843">
        <v>42</v>
      </c>
      <c r="H843">
        <v>377</v>
      </c>
      <c r="I843">
        <v>58</v>
      </c>
      <c r="J843">
        <v>0.25570980700000001</v>
      </c>
      <c r="K843">
        <v>4.6679004000000003E-2</v>
      </c>
      <c r="L843">
        <v>8.3487559000000003E-2</v>
      </c>
      <c r="M843">
        <v>0.290778645</v>
      </c>
      <c r="N843">
        <v>0.34505150000000001</v>
      </c>
      <c r="O843">
        <v>0.63583014500000001</v>
      </c>
      <c r="P843">
        <v>0.28332134200206599</v>
      </c>
      <c r="Q843">
        <v>-125.577902981446</v>
      </c>
      <c r="R843">
        <v>3</v>
      </c>
      <c r="S843">
        <v>10.378372738251899</v>
      </c>
      <c r="T843">
        <f t="shared" si="13"/>
        <v>1.1276300359468865</v>
      </c>
      <c r="U843">
        <v>77.706399450688295</v>
      </c>
      <c r="V843">
        <v>-5.14185783267021</v>
      </c>
      <c r="W843">
        <v>4.9196582075558704</v>
      </c>
      <c r="X843">
        <v>-1.0717542236234201</v>
      </c>
      <c r="Y843">
        <v>66.683423869311795</v>
      </c>
      <c r="Z843">
        <v>-1.0717542236234201</v>
      </c>
      <c r="AB843">
        <v>96.979340586384794</v>
      </c>
      <c r="AC843">
        <v>88.218730004855203</v>
      </c>
      <c r="AD843">
        <v>88.3571908792117</v>
      </c>
      <c r="AE843">
        <v>0</v>
      </c>
      <c r="AF843" s="2">
        <v>1</v>
      </c>
      <c r="AG843" s="2">
        <v>0</v>
      </c>
      <c r="AH843" t="s">
        <v>1265</v>
      </c>
      <c r="AI843">
        <v>1010867</v>
      </c>
      <c r="AJ843">
        <v>121107</v>
      </c>
    </row>
    <row r="844" spans="1:36" x14ac:dyDescent="0.45">
      <c r="A844" t="s">
        <v>1266</v>
      </c>
      <c r="B844" t="s">
        <v>27</v>
      </c>
      <c r="C844">
        <v>1135</v>
      </c>
      <c r="D844">
        <v>4533</v>
      </c>
      <c r="E844">
        <v>4847</v>
      </c>
      <c r="F844">
        <v>1253</v>
      </c>
      <c r="G844">
        <v>31</v>
      </c>
      <c r="H844">
        <v>749</v>
      </c>
      <c r="I844">
        <v>280</v>
      </c>
      <c r="J844">
        <v>0.27641738300000002</v>
      </c>
      <c r="K844">
        <v>6.1893955E-2</v>
      </c>
      <c r="L844">
        <v>4.5242847000000003E-2</v>
      </c>
      <c r="M844">
        <v>0.32301341500000003</v>
      </c>
      <c r="N844">
        <v>0.37811603700000002</v>
      </c>
      <c r="O844">
        <v>0.70112945199999999</v>
      </c>
      <c r="P844">
        <v>0.331188777356694</v>
      </c>
      <c r="Q844">
        <v>3.5354057270821899</v>
      </c>
      <c r="R844">
        <v>10</v>
      </c>
      <c r="S844">
        <v>17.114097742103599</v>
      </c>
      <c r="T844">
        <f t="shared" si="13"/>
        <v>2.4427170345557561</v>
      </c>
      <c r="U844">
        <v>100.6602714688</v>
      </c>
      <c r="X844">
        <v>9.1096802931278908</v>
      </c>
      <c r="Y844">
        <v>-8.7053437046706605</v>
      </c>
      <c r="Z844">
        <v>9.1096802931278908</v>
      </c>
      <c r="AB844">
        <v>104.104415931752</v>
      </c>
      <c r="AC844">
        <v>96.991617167994306</v>
      </c>
      <c r="AD844">
        <v>105.39161636079</v>
      </c>
      <c r="AE844">
        <v>0</v>
      </c>
      <c r="AF844" s="2">
        <v>1</v>
      </c>
      <c r="AG844" s="2">
        <v>0</v>
      </c>
      <c r="AH844" t="s">
        <v>1266</v>
      </c>
      <c r="AI844">
        <v>1004266</v>
      </c>
      <c r="AJ844">
        <v>114346</v>
      </c>
    </row>
    <row r="845" spans="1:36" x14ac:dyDescent="0.45">
      <c r="A845" t="s">
        <v>1267</v>
      </c>
      <c r="B845" t="s">
        <v>27</v>
      </c>
      <c r="C845">
        <v>1421</v>
      </c>
      <c r="D845">
        <v>4339</v>
      </c>
      <c r="E845">
        <v>4844</v>
      </c>
      <c r="F845">
        <v>1092</v>
      </c>
      <c r="G845">
        <v>39</v>
      </c>
      <c r="H845">
        <v>404</v>
      </c>
      <c r="I845">
        <v>15</v>
      </c>
      <c r="J845">
        <v>0.25167089100000001</v>
      </c>
      <c r="K845">
        <v>8.2369942000000002E-2</v>
      </c>
      <c r="L845">
        <v>0.12386457400000001</v>
      </c>
      <c r="M845">
        <v>0.31623931599999999</v>
      </c>
      <c r="N845">
        <v>0.32565107100000001</v>
      </c>
      <c r="O845">
        <v>0.64189038700000001</v>
      </c>
      <c r="P845">
        <v>0.290841991946858</v>
      </c>
      <c r="Q845">
        <v>-97.590061162991404</v>
      </c>
      <c r="R845">
        <v>18</v>
      </c>
      <c r="S845">
        <v>16.316139382783799</v>
      </c>
      <c r="T845">
        <f t="shared" si="13"/>
        <v>1.8601087825552254</v>
      </c>
      <c r="U845">
        <v>82.591350377977605</v>
      </c>
      <c r="V845">
        <v>-1.33766309916973</v>
      </c>
      <c r="W845">
        <v>-1.2749328672640601</v>
      </c>
      <c r="X845">
        <v>-4.2360047554393496</v>
      </c>
      <c r="Y845">
        <v>93.280787564814005</v>
      </c>
      <c r="Z845">
        <v>-4.2360047554393496</v>
      </c>
      <c r="AB845">
        <v>96.317892832536003</v>
      </c>
      <c r="AC845">
        <v>96.572215395490204</v>
      </c>
      <c r="AD845">
        <v>85.007066378000602</v>
      </c>
      <c r="AE845">
        <v>0</v>
      </c>
      <c r="AF845" s="2">
        <v>1</v>
      </c>
      <c r="AG845" s="2">
        <v>0</v>
      </c>
      <c r="AH845" t="s">
        <v>1267</v>
      </c>
      <c r="AI845">
        <v>1005092</v>
      </c>
      <c r="AJ845">
        <v>115194</v>
      </c>
    </row>
    <row r="846" spans="1:36" x14ac:dyDescent="0.45">
      <c r="A846" t="s">
        <v>1268</v>
      </c>
      <c r="B846" t="s">
        <v>27</v>
      </c>
      <c r="C846">
        <v>1270</v>
      </c>
      <c r="D846">
        <v>4268</v>
      </c>
      <c r="E846">
        <v>4842</v>
      </c>
      <c r="F846">
        <v>1105</v>
      </c>
      <c r="G846">
        <v>67</v>
      </c>
      <c r="H846">
        <v>443</v>
      </c>
      <c r="I846">
        <v>38</v>
      </c>
      <c r="J846">
        <v>0.258903467</v>
      </c>
      <c r="K846">
        <v>9.9132588999999993E-2</v>
      </c>
      <c r="L846">
        <v>8.5914910999999997E-2</v>
      </c>
      <c r="M846">
        <v>0.33361169099999999</v>
      </c>
      <c r="N846">
        <v>0.36293345799999999</v>
      </c>
      <c r="O846">
        <v>0.69654514899999997</v>
      </c>
      <c r="P846">
        <v>0.31691691687850498</v>
      </c>
      <c r="Q846">
        <v>-67.146160650259404</v>
      </c>
      <c r="R846">
        <v>-12</v>
      </c>
      <c r="S846">
        <v>6.0782443334776204</v>
      </c>
      <c r="T846">
        <f t="shared" si="13"/>
        <v>0.77533510395541294</v>
      </c>
      <c r="U846">
        <v>88.747105550563703</v>
      </c>
      <c r="X846">
        <v>-7.0703184746089303</v>
      </c>
      <c r="Y846">
        <v>-17.581153616309098</v>
      </c>
      <c r="Z846">
        <v>-7.0703184746089303</v>
      </c>
      <c r="AB846">
        <v>98.088729167404693</v>
      </c>
      <c r="AC846">
        <v>98.510460410678604</v>
      </c>
      <c r="AD846">
        <v>90.8502142557045</v>
      </c>
      <c r="AE846">
        <v>0</v>
      </c>
      <c r="AF846" s="2">
        <v>1</v>
      </c>
      <c r="AG846" s="2">
        <v>0</v>
      </c>
      <c r="AH846" t="s">
        <v>1268</v>
      </c>
      <c r="AI846">
        <v>1013238</v>
      </c>
      <c r="AJ846">
        <v>123522</v>
      </c>
    </row>
    <row r="847" spans="1:36" x14ac:dyDescent="0.45">
      <c r="A847" t="s">
        <v>1269</v>
      </c>
      <c r="B847" t="s">
        <v>27</v>
      </c>
      <c r="C847">
        <v>1366</v>
      </c>
      <c r="D847">
        <v>4117</v>
      </c>
      <c r="E847">
        <v>4837</v>
      </c>
      <c r="F847">
        <v>1041</v>
      </c>
      <c r="G847">
        <v>139</v>
      </c>
      <c r="H847">
        <v>507</v>
      </c>
      <c r="I847">
        <v>64</v>
      </c>
      <c r="J847">
        <v>0.25285401899999999</v>
      </c>
      <c r="K847">
        <v>0.13706842999999999</v>
      </c>
      <c r="L847">
        <v>0.16208393600000001</v>
      </c>
      <c r="M847">
        <v>0.35493250199999998</v>
      </c>
      <c r="N847">
        <v>0.41632256400000001</v>
      </c>
      <c r="O847">
        <v>0.77125506600000004</v>
      </c>
      <c r="P847">
        <v>0.34940427117949702</v>
      </c>
      <c r="Q847">
        <v>112.301976580276</v>
      </c>
      <c r="R847">
        <v>-21</v>
      </c>
      <c r="S847">
        <v>22.166716967244401</v>
      </c>
      <c r="T847">
        <f t="shared" si="13"/>
        <v>2.6288493035824252</v>
      </c>
      <c r="U847">
        <v>121.302742521797</v>
      </c>
      <c r="V847">
        <v>1.1714544519782</v>
      </c>
      <c r="W847">
        <v>-1.2803295163477999</v>
      </c>
      <c r="X847">
        <v>-4.1334295501655998</v>
      </c>
      <c r="Y847">
        <v>-64.892767669633002</v>
      </c>
      <c r="Z847">
        <v>-4.1334295501655998</v>
      </c>
      <c r="AB847">
        <v>98.186504685982698</v>
      </c>
      <c r="AC847">
        <v>109.51322468302899</v>
      </c>
      <c r="AD847">
        <v>110.018617162887</v>
      </c>
      <c r="AE847">
        <v>0</v>
      </c>
      <c r="AF847" s="2">
        <v>1</v>
      </c>
      <c r="AG847" s="2">
        <v>0</v>
      </c>
      <c r="AH847" t="s">
        <v>1269</v>
      </c>
      <c r="AI847">
        <v>1001429</v>
      </c>
      <c r="AJ847">
        <v>111465</v>
      </c>
    </row>
    <row r="848" spans="1:36" x14ac:dyDescent="0.45">
      <c r="A848" t="s">
        <v>1270</v>
      </c>
      <c r="B848" t="s">
        <v>310</v>
      </c>
      <c r="C848">
        <v>1288</v>
      </c>
      <c r="D848">
        <v>4157</v>
      </c>
      <c r="E848">
        <v>4835</v>
      </c>
      <c r="F848">
        <v>1110</v>
      </c>
      <c r="G848">
        <v>64</v>
      </c>
      <c r="H848">
        <v>470</v>
      </c>
      <c r="I848">
        <v>60</v>
      </c>
      <c r="J848">
        <v>0.267019485</v>
      </c>
      <c r="K848">
        <v>0.11003102300000001</v>
      </c>
      <c r="L848">
        <v>0.12719751800000001</v>
      </c>
      <c r="M848">
        <v>0.35051546300000003</v>
      </c>
      <c r="N848">
        <v>0.37527062700000002</v>
      </c>
      <c r="O848">
        <v>0.72578609000000005</v>
      </c>
      <c r="P848">
        <v>0.32700714564272498</v>
      </c>
      <c r="Q848">
        <v>67.2513403586007</v>
      </c>
      <c r="R848">
        <v>38</v>
      </c>
      <c r="S848">
        <v>21.446700183714999</v>
      </c>
      <c r="T848">
        <f t="shared" si="13"/>
        <v>2.697488687703284</v>
      </c>
      <c r="U848">
        <v>111.828385654149</v>
      </c>
      <c r="X848">
        <v>1.10740921349861</v>
      </c>
      <c r="Y848">
        <v>-28.453335762023901</v>
      </c>
      <c r="Z848">
        <v>1.10740921349861</v>
      </c>
      <c r="AB848">
        <v>102.657894191986</v>
      </c>
      <c r="AC848">
        <v>107.805874409526</v>
      </c>
      <c r="AD848">
        <v>97.116671842883093</v>
      </c>
      <c r="AE848">
        <v>0</v>
      </c>
      <c r="AF848" s="2">
        <v>1</v>
      </c>
      <c r="AG848" s="2">
        <v>0</v>
      </c>
      <c r="AH848" t="s">
        <v>1270</v>
      </c>
      <c r="AI848">
        <v>1010009</v>
      </c>
      <c r="AJ848">
        <v>120232</v>
      </c>
    </row>
    <row r="849" spans="1:36" x14ac:dyDescent="0.45">
      <c r="A849" t="s">
        <v>1271</v>
      </c>
      <c r="B849" t="s">
        <v>27</v>
      </c>
      <c r="C849">
        <v>1212</v>
      </c>
      <c r="D849">
        <v>4456</v>
      </c>
      <c r="E849">
        <v>4833</v>
      </c>
      <c r="F849">
        <v>1278</v>
      </c>
      <c r="G849">
        <v>24</v>
      </c>
      <c r="H849">
        <v>487</v>
      </c>
      <c r="I849">
        <v>81</v>
      </c>
      <c r="J849">
        <v>0.28680430800000001</v>
      </c>
      <c r="K849">
        <v>3.9519965999999997E-2</v>
      </c>
      <c r="L849">
        <v>6.2900889000000001E-2</v>
      </c>
      <c r="M849">
        <v>0.31846450700000001</v>
      </c>
      <c r="N849">
        <v>0.363330341</v>
      </c>
      <c r="O849">
        <v>0.68179484800000001</v>
      </c>
      <c r="P849">
        <v>0.321245591297391</v>
      </c>
      <c r="Q849">
        <v>-82.084508928088397</v>
      </c>
      <c r="R849">
        <v>-24</v>
      </c>
      <c r="S849">
        <v>1.31415191079967</v>
      </c>
      <c r="T849">
        <f t="shared" si="13"/>
        <v>0.17565396827520341</v>
      </c>
      <c r="U849">
        <v>88.200829679759593</v>
      </c>
      <c r="X849">
        <v>-11.021169731509801</v>
      </c>
      <c r="Y849">
        <v>-70.450616814196096</v>
      </c>
      <c r="Z849">
        <v>-11.021169731509801</v>
      </c>
      <c r="AB849">
        <v>102.233967020893</v>
      </c>
      <c r="AC849">
        <v>94.778513258314007</v>
      </c>
      <c r="AD849">
        <v>95.416056991984505</v>
      </c>
      <c r="AE849">
        <v>0</v>
      </c>
      <c r="AF849" s="2">
        <v>1</v>
      </c>
      <c r="AG849" s="2">
        <v>0</v>
      </c>
      <c r="AH849" t="s">
        <v>1271</v>
      </c>
      <c r="AI849">
        <v>1005946</v>
      </c>
      <c r="AJ849">
        <v>116068</v>
      </c>
    </row>
    <row r="850" spans="1:36" x14ac:dyDescent="0.45">
      <c r="A850" t="s">
        <v>1273</v>
      </c>
      <c r="B850" t="s">
        <v>27</v>
      </c>
      <c r="C850">
        <v>1401</v>
      </c>
      <c r="D850">
        <v>4317</v>
      </c>
      <c r="E850">
        <v>4831</v>
      </c>
      <c r="F850">
        <v>1177</v>
      </c>
      <c r="G850">
        <v>37</v>
      </c>
      <c r="H850">
        <v>479</v>
      </c>
      <c r="I850">
        <v>48</v>
      </c>
      <c r="J850">
        <v>0.27264303899999998</v>
      </c>
      <c r="K850">
        <v>8.3419581000000007E-2</v>
      </c>
      <c r="L850">
        <v>4.6781204E-2</v>
      </c>
      <c r="M850">
        <v>0.33607942499999999</v>
      </c>
      <c r="N850">
        <v>0.362288626</v>
      </c>
      <c r="O850">
        <v>0.69836805099999999</v>
      </c>
      <c r="P850">
        <v>0.33067509625146302</v>
      </c>
      <c r="Q850">
        <v>-45.357225067339499</v>
      </c>
      <c r="R850">
        <v>11</v>
      </c>
      <c r="S850">
        <v>10.5398630412929</v>
      </c>
      <c r="T850">
        <f t="shared" si="13"/>
        <v>1.2187421932115987</v>
      </c>
      <c r="U850">
        <v>92.632509342522297</v>
      </c>
      <c r="X850">
        <v>6.9451005051378099</v>
      </c>
      <c r="Y850">
        <v>-16.301706410944401</v>
      </c>
      <c r="Z850">
        <v>6.9451005051378099</v>
      </c>
      <c r="AB850">
        <v>101.710984951404</v>
      </c>
      <c r="AC850">
        <v>98.525393710419607</v>
      </c>
      <c r="AD850">
        <v>92.878577151648997</v>
      </c>
      <c r="AE850">
        <v>0</v>
      </c>
      <c r="AF850" s="2">
        <v>1</v>
      </c>
      <c r="AG850" s="2">
        <v>0</v>
      </c>
      <c r="AH850" t="s">
        <v>1273</v>
      </c>
      <c r="AI850">
        <v>1007794</v>
      </c>
      <c r="AJ850">
        <v>117963</v>
      </c>
    </row>
    <row r="851" spans="1:36" x14ac:dyDescent="0.45">
      <c r="A851" t="s">
        <v>1274</v>
      </c>
      <c r="B851" t="s">
        <v>27</v>
      </c>
      <c r="C851">
        <v>1475</v>
      </c>
      <c r="D851">
        <v>4124</v>
      </c>
      <c r="E851">
        <v>4831</v>
      </c>
      <c r="F851">
        <v>1068</v>
      </c>
      <c r="G851">
        <v>93</v>
      </c>
      <c r="H851">
        <v>460</v>
      </c>
      <c r="I851">
        <v>197</v>
      </c>
      <c r="J851">
        <v>0.25897187100000002</v>
      </c>
      <c r="K851">
        <v>0.13289174000000001</v>
      </c>
      <c r="L851">
        <v>0.12978679300000001</v>
      </c>
      <c r="M851">
        <v>0.358995642</v>
      </c>
      <c r="N851">
        <v>0.38457807900000002</v>
      </c>
      <c r="O851">
        <v>0.74357372099999997</v>
      </c>
      <c r="P851">
        <v>0.33798959060361899</v>
      </c>
      <c r="Q851">
        <v>69.156649507170002</v>
      </c>
      <c r="R851">
        <v>-67</v>
      </c>
      <c r="S851">
        <v>14.202895500756901</v>
      </c>
      <c r="T851">
        <f t="shared" si="13"/>
        <v>1.559911234659402</v>
      </c>
      <c r="U851">
        <v>112.330703193529</v>
      </c>
      <c r="V851">
        <v>14.1065675318241</v>
      </c>
      <c r="W851">
        <v>-1.3283976094754499</v>
      </c>
      <c r="X851">
        <v>4.2010413103853299</v>
      </c>
      <c r="Y851">
        <v>-96.474399477243395</v>
      </c>
      <c r="Z851">
        <v>4.2010413103853299</v>
      </c>
      <c r="AB851">
        <v>97.705057061369203</v>
      </c>
      <c r="AC851">
        <v>108.489078595634</v>
      </c>
      <c r="AD851">
        <v>98.007347314586198</v>
      </c>
      <c r="AE851">
        <v>0</v>
      </c>
      <c r="AF851" s="2">
        <v>1</v>
      </c>
      <c r="AG851" s="2">
        <v>0</v>
      </c>
      <c r="AH851" t="s">
        <v>1274</v>
      </c>
      <c r="AI851">
        <v>1008318</v>
      </c>
      <c r="AJ851">
        <v>118499</v>
      </c>
    </row>
    <row r="852" spans="1:36" x14ac:dyDescent="0.45">
      <c r="A852" t="s">
        <v>1275</v>
      </c>
      <c r="B852" t="s">
        <v>27</v>
      </c>
      <c r="C852">
        <v>1424</v>
      </c>
      <c r="D852">
        <v>4154</v>
      </c>
      <c r="E852">
        <v>4823</v>
      </c>
      <c r="F852">
        <v>1153</v>
      </c>
      <c r="G852">
        <v>99</v>
      </c>
      <c r="H852">
        <v>475</v>
      </c>
      <c r="I852">
        <v>27</v>
      </c>
      <c r="J852">
        <v>0.277563793</v>
      </c>
      <c r="K852">
        <v>0.117354343</v>
      </c>
      <c r="L852">
        <v>0.115695625</v>
      </c>
      <c r="M852">
        <v>0.366311834</v>
      </c>
      <c r="N852">
        <v>0.41285507900000001</v>
      </c>
      <c r="O852">
        <v>0.77916691299999996</v>
      </c>
      <c r="P852">
        <v>0.35321260525050902</v>
      </c>
      <c r="Q852">
        <v>118.20766681789</v>
      </c>
      <c r="R852">
        <v>-67</v>
      </c>
      <c r="S852">
        <v>16.277116079793402</v>
      </c>
      <c r="T852">
        <f t="shared" si="13"/>
        <v>1.8517505652573956</v>
      </c>
      <c r="U852">
        <v>121.236838837832</v>
      </c>
      <c r="V852">
        <v>8.7777035497128892</v>
      </c>
      <c r="W852">
        <v>-1.95048330223127</v>
      </c>
      <c r="X852">
        <v>-7.0980688556010101</v>
      </c>
      <c r="Y852">
        <v>-117.225647360086</v>
      </c>
      <c r="Z852">
        <v>-7.0980688556010101</v>
      </c>
      <c r="AB852">
        <v>105.293042327252</v>
      </c>
      <c r="AC852">
        <v>110.905178310628</v>
      </c>
      <c r="AD852">
        <v>105.468755144947</v>
      </c>
      <c r="AE852">
        <v>0</v>
      </c>
      <c r="AF852" s="2">
        <v>1</v>
      </c>
      <c r="AG852" s="2">
        <v>0</v>
      </c>
      <c r="AH852" t="s">
        <v>1275</v>
      </c>
      <c r="AI852">
        <v>1005103</v>
      </c>
      <c r="AJ852">
        <v>115205</v>
      </c>
    </row>
    <row r="853" spans="1:36" x14ac:dyDescent="0.45">
      <c r="A853" t="s">
        <v>1276</v>
      </c>
      <c r="B853" t="s">
        <v>27</v>
      </c>
      <c r="C853">
        <v>1358</v>
      </c>
      <c r="D853">
        <v>4374</v>
      </c>
      <c r="E853">
        <v>4817</v>
      </c>
      <c r="F853">
        <v>1193</v>
      </c>
      <c r="G853">
        <v>136</v>
      </c>
      <c r="H853">
        <v>536</v>
      </c>
      <c r="I853">
        <v>67</v>
      </c>
      <c r="J853">
        <v>0.27274805600000002</v>
      </c>
      <c r="K853">
        <v>5.4183100999999997E-2</v>
      </c>
      <c r="L853">
        <v>0.18974465400000001</v>
      </c>
      <c r="M853">
        <v>0.330129544</v>
      </c>
      <c r="N853">
        <v>0.43529949699999998</v>
      </c>
      <c r="O853">
        <v>0.76542904099999998</v>
      </c>
      <c r="P853">
        <v>0.33310697250398202</v>
      </c>
      <c r="Q853">
        <v>2.1452188370833398</v>
      </c>
      <c r="R853">
        <v>57.731373369693699</v>
      </c>
      <c r="S853">
        <v>23.489820202844999</v>
      </c>
      <c r="T853">
        <f t="shared" si="13"/>
        <v>2.8021729549785639</v>
      </c>
      <c r="U853">
        <v>99.922274745364902</v>
      </c>
      <c r="V853">
        <v>3.4637147188186601</v>
      </c>
      <c r="W853">
        <v>1.4201750663897399</v>
      </c>
      <c r="X853">
        <v>7.8191631801892001</v>
      </c>
      <c r="Y853">
        <v>70.401703193783703</v>
      </c>
      <c r="Z853">
        <v>-1.5808370194863499</v>
      </c>
      <c r="AA853">
        <v>14.7000001221895</v>
      </c>
      <c r="AB853">
        <v>101.833399793152</v>
      </c>
      <c r="AC853">
        <v>98.063126684670095</v>
      </c>
      <c r="AD853">
        <v>101.83894722803601</v>
      </c>
      <c r="AE853">
        <v>0</v>
      </c>
      <c r="AF853" s="2">
        <v>1</v>
      </c>
      <c r="AG853" s="2">
        <v>0</v>
      </c>
      <c r="AH853" t="s">
        <v>1276</v>
      </c>
      <c r="AI853">
        <v>254</v>
      </c>
      <c r="AJ853">
        <v>400023</v>
      </c>
    </row>
    <row r="854" spans="1:36" x14ac:dyDescent="0.45">
      <c r="A854" t="s">
        <v>1277</v>
      </c>
      <c r="B854" t="s">
        <v>27</v>
      </c>
      <c r="C854">
        <v>1226</v>
      </c>
      <c r="D854">
        <v>4441</v>
      </c>
      <c r="E854">
        <v>4816</v>
      </c>
      <c r="F854">
        <v>1169</v>
      </c>
      <c r="G854">
        <v>70</v>
      </c>
      <c r="H854">
        <v>444</v>
      </c>
      <c r="I854">
        <v>72</v>
      </c>
      <c r="J854">
        <v>0.26322900199999999</v>
      </c>
      <c r="K854">
        <v>6.3122922999999997E-2</v>
      </c>
      <c r="L854">
        <v>9.5722590999999996E-2</v>
      </c>
      <c r="M854">
        <v>0.31229166600000002</v>
      </c>
      <c r="N854">
        <v>0.36613375300000001</v>
      </c>
      <c r="O854">
        <v>0.67842541899999997</v>
      </c>
      <c r="P854">
        <v>0.29667342566148303</v>
      </c>
      <c r="Q854">
        <v>-80.170530855082305</v>
      </c>
      <c r="R854">
        <v>114.203308999538</v>
      </c>
      <c r="S854">
        <v>25.455756418823</v>
      </c>
      <c r="T854">
        <f t="shared" si="13"/>
        <v>3.3636480749178843</v>
      </c>
      <c r="U854">
        <v>85.930162057808303</v>
      </c>
      <c r="V854">
        <v>-10.451175391673999</v>
      </c>
      <c r="W854">
        <v>-3.04376329996327</v>
      </c>
      <c r="X854">
        <v>2.7467904852237499</v>
      </c>
      <c r="Y854">
        <v>167.13364809751499</v>
      </c>
      <c r="Z854">
        <v>1.40299211605452</v>
      </c>
      <c r="AA854">
        <v>9.8999999165534902</v>
      </c>
      <c r="AB854">
        <v>103.351427519099</v>
      </c>
      <c r="AC854">
        <v>97.093214212893301</v>
      </c>
      <c r="AD854">
        <v>88.181587776886602</v>
      </c>
      <c r="AE854">
        <v>0</v>
      </c>
      <c r="AF854" s="2">
        <v>1</v>
      </c>
      <c r="AG854" s="2">
        <v>0</v>
      </c>
      <c r="AH854" t="s">
        <v>1277</v>
      </c>
      <c r="AI854">
        <v>10847</v>
      </c>
      <c r="AJ854">
        <v>592743</v>
      </c>
    </row>
    <row r="855" spans="1:36" x14ac:dyDescent="0.45">
      <c r="A855" t="s">
        <v>1278</v>
      </c>
      <c r="B855" t="s">
        <v>27</v>
      </c>
      <c r="C855">
        <v>1291</v>
      </c>
      <c r="D855">
        <v>4134</v>
      </c>
      <c r="E855">
        <v>4814</v>
      </c>
      <c r="F855">
        <v>1122</v>
      </c>
      <c r="G855">
        <v>148</v>
      </c>
      <c r="H855">
        <v>591</v>
      </c>
      <c r="I855">
        <v>37</v>
      </c>
      <c r="J855">
        <v>0.27140783699999999</v>
      </c>
      <c r="K855">
        <v>0.119651017</v>
      </c>
      <c r="L855">
        <v>0.15953469000000001</v>
      </c>
      <c r="M855">
        <v>0.35958115099999999</v>
      </c>
      <c r="N855">
        <v>0.43976777900000003</v>
      </c>
      <c r="O855">
        <v>0.79934892999999996</v>
      </c>
      <c r="P855">
        <v>0.35827033799778502</v>
      </c>
      <c r="Q855">
        <v>139.50824675451699</v>
      </c>
      <c r="R855">
        <v>11</v>
      </c>
      <c r="S855">
        <v>26.089901953539101</v>
      </c>
      <c r="T855">
        <f t="shared" si="13"/>
        <v>3.2738684093519241</v>
      </c>
      <c r="U855">
        <v>125.13401032957999</v>
      </c>
      <c r="V855">
        <v>14.4667942225933</v>
      </c>
      <c r="W855">
        <v>-2.7418498415992101</v>
      </c>
      <c r="X855">
        <v>-4.22585529618663</v>
      </c>
      <c r="Y855">
        <v>-43.1292584836483</v>
      </c>
      <c r="Z855">
        <v>-4.22585529618663</v>
      </c>
      <c r="AB855">
        <v>103.099038968325</v>
      </c>
      <c r="AC855">
        <v>109.45914007475299</v>
      </c>
      <c r="AD855">
        <v>113.3022612284</v>
      </c>
      <c r="AE855">
        <v>0</v>
      </c>
      <c r="AF855" s="2">
        <v>1</v>
      </c>
      <c r="AG855" s="2">
        <v>0</v>
      </c>
      <c r="AH855" t="s">
        <v>1278</v>
      </c>
      <c r="AI855">
        <v>1007593</v>
      </c>
      <c r="AJ855">
        <v>117749</v>
      </c>
    </row>
    <row r="856" spans="1:36" x14ac:dyDescent="0.45">
      <c r="A856" t="s">
        <v>1279</v>
      </c>
      <c r="B856" t="s">
        <v>27</v>
      </c>
      <c r="C856">
        <v>1273</v>
      </c>
      <c r="D856">
        <v>4244</v>
      </c>
      <c r="E856">
        <v>4813</v>
      </c>
      <c r="F856">
        <v>1171</v>
      </c>
      <c r="G856">
        <v>100</v>
      </c>
      <c r="H856">
        <v>445</v>
      </c>
      <c r="I856">
        <v>78</v>
      </c>
      <c r="J856">
        <v>0.275918944</v>
      </c>
      <c r="K856">
        <v>9.6197797000000002E-2</v>
      </c>
      <c r="L856">
        <v>0.17722833900000001</v>
      </c>
      <c r="M856">
        <v>0.352460732</v>
      </c>
      <c r="N856">
        <v>0.40786993399999999</v>
      </c>
      <c r="O856">
        <v>0.76033066599999999</v>
      </c>
      <c r="P856">
        <v>0.34065353217977801</v>
      </c>
      <c r="Q856">
        <v>22.863051178612199</v>
      </c>
      <c r="R856">
        <v>26.875878095626799</v>
      </c>
      <c r="S856">
        <v>22.437796264895301</v>
      </c>
      <c r="T856">
        <f t="shared" si="13"/>
        <v>2.8553990533488127</v>
      </c>
      <c r="U856">
        <v>103.381847816708</v>
      </c>
      <c r="V856">
        <v>-2.6970867998897998</v>
      </c>
      <c r="W856">
        <v>-1.4253742037811099</v>
      </c>
      <c r="X856">
        <v>-0.74727590773545605</v>
      </c>
      <c r="Y856">
        <v>42.142106994986499</v>
      </c>
      <c r="Z856">
        <v>-0.84727590922557205</v>
      </c>
      <c r="AA856">
        <v>0.10000000149011599</v>
      </c>
      <c r="AB856">
        <v>102.286749493459</v>
      </c>
      <c r="AC856">
        <v>103.461060744108</v>
      </c>
      <c r="AD856">
        <v>96.359320129539796</v>
      </c>
      <c r="AE856">
        <v>0</v>
      </c>
      <c r="AF856" s="2">
        <v>1</v>
      </c>
      <c r="AG856" s="2">
        <v>0</v>
      </c>
      <c r="AH856" t="s">
        <v>1279</v>
      </c>
      <c r="AI856">
        <v>942</v>
      </c>
      <c r="AJ856">
        <v>123690</v>
      </c>
    </row>
    <row r="857" spans="1:36" x14ac:dyDescent="0.45">
      <c r="A857" t="s">
        <v>1280</v>
      </c>
      <c r="B857" t="s">
        <v>27</v>
      </c>
      <c r="C857">
        <v>1201</v>
      </c>
      <c r="D857">
        <v>4262</v>
      </c>
      <c r="E857">
        <v>4812</v>
      </c>
      <c r="F857">
        <v>1091</v>
      </c>
      <c r="G857">
        <v>154</v>
      </c>
      <c r="H857">
        <v>709</v>
      </c>
      <c r="I857">
        <v>75</v>
      </c>
      <c r="J857">
        <v>0.25598310600000002</v>
      </c>
      <c r="K857">
        <v>9.1853698999999997E-2</v>
      </c>
      <c r="L857">
        <v>0.121363258</v>
      </c>
      <c r="M857">
        <v>0.32387904000000001</v>
      </c>
      <c r="N857">
        <v>0.42491787800000003</v>
      </c>
      <c r="O857">
        <v>0.74879691800000003</v>
      </c>
      <c r="P857">
        <v>0.328569201340011</v>
      </c>
      <c r="Q857">
        <v>-11.8942193748106</v>
      </c>
      <c r="R857">
        <v>45</v>
      </c>
      <c r="S857">
        <v>17.0102683092544</v>
      </c>
      <c r="T857">
        <f t="shared" si="13"/>
        <v>2.2944741599493863</v>
      </c>
      <c r="U857">
        <v>97.596677004138002</v>
      </c>
      <c r="V857">
        <v>3.9178596809506399</v>
      </c>
      <c r="W857">
        <v>-1.46231739626701</v>
      </c>
      <c r="X857">
        <v>1.40433859602489</v>
      </c>
      <c r="Y857">
        <v>21.7974494993686</v>
      </c>
      <c r="Z857">
        <v>1.40433859602489</v>
      </c>
      <c r="AB857">
        <v>95.389284623870694</v>
      </c>
      <c r="AC857">
        <v>96.291346329414296</v>
      </c>
      <c r="AD857">
        <v>102.607157081938</v>
      </c>
      <c r="AE857">
        <v>0</v>
      </c>
      <c r="AF857" s="2">
        <v>1</v>
      </c>
      <c r="AG857" s="2">
        <v>0</v>
      </c>
      <c r="AH857" t="s">
        <v>1280</v>
      </c>
      <c r="AI857">
        <v>1006931</v>
      </c>
      <c r="AJ857">
        <v>117081</v>
      </c>
    </row>
    <row r="858" spans="1:36" x14ac:dyDescent="0.45">
      <c r="A858" t="s">
        <v>1281</v>
      </c>
      <c r="B858" t="s">
        <v>27</v>
      </c>
      <c r="C858">
        <v>1237</v>
      </c>
      <c r="D858">
        <v>4521</v>
      </c>
      <c r="E858">
        <v>4810</v>
      </c>
      <c r="F858">
        <v>1239</v>
      </c>
      <c r="G858">
        <v>41</v>
      </c>
      <c r="H858">
        <v>432</v>
      </c>
      <c r="I858">
        <v>75</v>
      </c>
      <c r="J858">
        <v>0.27405441200000002</v>
      </c>
      <c r="K858">
        <v>4.3035342999999997E-2</v>
      </c>
      <c r="L858">
        <v>7.2349272000000006E-2</v>
      </c>
      <c r="M858">
        <v>0.30604982200000003</v>
      </c>
      <c r="N858">
        <v>0.35854899299999998</v>
      </c>
      <c r="O858">
        <v>0.66459881499999995</v>
      </c>
      <c r="P858">
        <v>0.29937399234288298</v>
      </c>
      <c r="Q858">
        <v>-84.557479878855901</v>
      </c>
      <c r="R858">
        <v>41</v>
      </c>
      <c r="S858">
        <v>13.731662196725299</v>
      </c>
      <c r="T858">
        <f t="shared" si="13"/>
        <v>1.7983260112122057</v>
      </c>
      <c r="U858">
        <v>84.394635334165102</v>
      </c>
      <c r="V858">
        <v>-8.0809809863567299</v>
      </c>
      <c r="W858">
        <v>-0.646965150104724</v>
      </c>
      <c r="X858">
        <v>-5.1486150549899303</v>
      </c>
      <c r="Y858">
        <v>66.884990029036999</v>
      </c>
      <c r="Z858">
        <v>-5.1486150549899303</v>
      </c>
      <c r="AB858">
        <v>103.917692310785</v>
      </c>
      <c r="AC858">
        <v>92.181393113905401</v>
      </c>
      <c r="AD858">
        <v>92.935520648666099</v>
      </c>
      <c r="AE858">
        <v>0</v>
      </c>
      <c r="AF858" s="2">
        <v>1</v>
      </c>
      <c r="AG858" s="2">
        <v>0</v>
      </c>
      <c r="AH858" t="s">
        <v>1281</v>
      </c>
      <c r="AI858">
        <v>1012484</v>
      </c>
      <c r="AJ858">
        <v>122740</v>
      </c>
    </row>
    <row r="859" spans="1:36" x14ac:dyDescent="0.45">
      <c r="A859" t="s">
        <v>1282</v>
      </c>
      <c r="B859" t="s">
        <v>27</v>
      </c>
      <c r="C859">
        <v>1179</v>
      </c>
      <c r="D859">
        <v>4259</v>
      </c>
      <c r="E859">
        <v>4807</v>
      </c>
      <c r="F859">
        <v>1241</v>
      </c>
      <c r="G859">
        <v>47</v>
      </c>
      <c r="H859">
        <v>593</v>
      </c>
      <c r="I859">
        <v>56</v>
      </c>
      <c r="J859">
        <v>0.291382953</v>
      </c>
      <c r="K859">
        <v>9.6109839000000002E-2</v>
      </c>
      <c r="L859">
        <v>7.5098814E-2</v>
      </c>
      <c r="M859">
        <v>0.36194503099999997</v>
      </c>
      <c r="N859">
        <v>0.40831181</v>
      </c>
      <c r="O859">
        <v>0.77025684100000003</v>
      </c>
      <c r="P859">
        <v>0.35735275131703398</v>
      </c>
      <c r="Q859">
        <v>-7.0803855744675301</v>
      </c>
      <c r="R859">
        <v>7</v>
      </c>
      <c r="S859">
        <v>13.842869001527699</v>
      </c>
      <c r="T859">
        <f t="shared" si="13"/>
        <v>1.9020736032633481</v>
      </c>
      <c r="U859">
        <v>98.898015986454098</v>
      </c>
      <c r="X859">
        <v>-19.138811090844602</v>
      </c>
      <c r="Y859">
        <v>-11.7222221195697</v>
      </c>
      <c r="Z859">
        <v>-19.138811090844602</v>
      </c>
      <c r="AB859">
        <v>101.31096677744399</v>
      </c>
      <c r="AC859">
        <v>101.687833840292</v>
      </c>
      <c r="AD859">
        <v>98.597434354012094</v>
      </c>
      <c r="AE859">
        <v>0</v>
      </c>
      <c r="AF859" s="2">
        <v>1</v>
      </c>
      <c r="AG859" s="2">
        <v>0</v>
      </c>
      <c r="AH859" t="s">
        <v>1282</v>
      </c>
      <c r="AI859">
        <v>1011632</v>
      </c>
      <c r="AJ859">
        <v>121880</v>
      </c>
    </row>
    <row r="860" spans="1:36" x14ac:dyDescent="0.45">
      <c r="A860" t="s">
        <v>1283</v>
      </c>
      <c r="B860" t="s">
        <v>27</v>
      </c>
      <c r="C860">
        <v>1114</v>
      </c>
      <c r="D860">
        <v>4341</v>
      </c>
      <c r="E860">
        <v>4805</v>
      </c>
      <c r="F860">
        <v>1122</v>
      </c>
      <c r="G860">
        <v>9</v>
      </c>
      <c r="H860">
        <v>354</v>
      </c>
      <c r="I860">
        <v>191</v>
      </c>
      <c r="J860">
        <v>0.258465791</v>
      </c>
      <c r="K860">
        <v>5.6191467000000002E-2</v>
      </c>
      <c r="M860">
        <v>0.31011572999999998</v>
      </c>
      <c r="N860">
        <v>0.320202718</v>
      </c>
      <c r="O860">
        <v>0.63031844800000003</v>
      </c>
      <c r="P860">
        <v>0.306533371500329</v>
      </c>
      <c r="Q860">
        <v>-78.750095062717094</v>
      </c>
      <c r="R860">
        <v>4</v>
      </c>
      <c r="S860">
        <v>14.280274963958</v>
      </c>
      <c r="T860">
        <f t="shared" si="13"/>
        <v>2.0766647613655258</v>
      </c>
      <c r="U860">
        <v>87.018595459775895</v>
      </c>
      <c r="X860">
        <v>6.7052600719034601</v>
      </c>
      <c r="Y860">
        <v>38.378457773476804</v>
      </c>
      <c r="Z860">
        <v>6.7052600719034601</v>
      </c>
      <c r="AB860">
        <v>95.624504615483403</v>
      </c>
      <c r="AC860">
        <v>93.523412686239894</v>
      </c>
      <c r="AD860">
        <v>90.847668930001504</v>
      </c>
      <c r="AE860">
        <v>0</v>
      </c>
      <c r="AF860" s="2">
        <v>1</v>
      </c>
      <c r="AG860" s="2">
        <v>0</v>
      </c>
      <c r="AH860" t="s">
        <v>1283</v>
      </c>
      <c r="AI860">
        <v>1002038</v>
      </c>
      <c r="AJ860">
        <v>112084</v>
      </c>
    </row>
    <row r="861" spans="1:36" x14ac:dyDescent="0.45">
      <c r="A861" t="s">
        <v>1284</v>
      </c>
      <c r="B861" t="s">
        <v>27</v>
      </c>
      <c r="C861">
        <v>1393</v>
      </c>
      <c r="D861">
        <v>4260</v>
      </c>
      <c r="E861">
        <v>4804</v>
      </c>
      <c r="F861">
        <v>1262</v>
      </c>
      <c r="G861">
        <v>46</v>
      </c>
      <c r="H861">
        <v>458</v>
      </c>
      <c r="I861">
        <v>128</v>
      </c>
      <c r="J861">
        <v>0.29624413100000002</v>
      </c>
      <c r="K861">
        <v>9.6586177999999995E-2</v>
      </c>
      <c r="L861">
        <v>7.8684429E-2</v>
      </c>
      <c r="M861">
        <v>0.367910605</v>
      </c>
      <c r="N861">
        <v>0.41408450699999999</v>
      </c>
      <c r="O861">
        <v>0.78199511200000005</v>
      </c>
      <c r="P861">
        <v>0.36780765041278501</v>
      </c>
      <c r="Q861">
        <v>83.463753479005106</v>
      </c>
      <c r="R861">
        <v>7</v>
      </c>
      <c r="S861">
        <v>23.4644816304681</v>
      </c>
      <c r="T861">
        <f t="shared" si="13"/>
        <v>2.7288198306789893</v>
      </c>
      <c r="U861">
        <v>114.295819235049</v>
      </c>
      <c r="X861">
        <v>21.6395541126839</v>
      </c>
      <c r="Y861">
        <v>-29.823792628943899</v>
      </c>
      <c r="Z861">
        <v>21.6395541126839</v>
      </c>
      <c r="AB861">
        <v>110.651517645377</v>
      </c>
      <c r="AC861">
        <v>108.18645229057699</v>
      </c>
      <c r="AD861">
        <v>107.807490712895</v>
      </c>
      <c r="AE861">
        <v>0</v>
      </c>
      <c r="AF861" s="2">
        <v>1</v>
      </c>
      <c r="AG861" s="2">
        <v>0</v>
      </c>
      <c r="AH861" t="s">
        <v>1284</v>
      </c>
      <c r="AI861">
        <v>1006022</v>
      </c>
      <c r="AJ861">
        <v>116145</v>
      </c>
    </row>
    <row r="862" spans="1:36" x14ac:dyDescent="0.45">
      <c r="A862" t="s">
        <v>1285</v>
      </c>
      <c r="B862" t="s">
        <v>27</v>
      </c>
      <c r="C862">
        <v>1324</v>
      </c>
      <c r="D862">
        <v>4369</v>
      </c>
      <c r="E862">
        <v>4799</v>
      </c>
      <c r="F862">
        <v>1103</v>
      </c>
      <c r="G862">
        <v>60</v>
      </c>
      <c r="H862">
        <v>457</v>
      </c>
      <c r="I862">
        <v>19</v>
      </c>
      <c r="J862">
        <v>0.252460517</v>
      </c>
      <c r="K862">
        <v>6.9389456000000002E-2</v>
      </c>
      <c r="L862">
        <v>9.5644926000000005E-2</v>
      </c>
      <c r="M862">
        <v>0.30757925600000002</v>
      </c>
      <c r="N862">
        <v>0.336461432</v>
      </c>
      <c r="O862">
        <v>0.64404068800000003</v>
      </c>
      <c r="P862">
        <v>0.28870382699407698</v>
      </c>
      <c r="Q862">
        <v>-87.378768100960997</v>
      </c>
      <c r="R862">
        <v>-88</v>
      </c>
      <c r="S862">
        <v>1.1429814030638199</v>
      </c>
      <c r="T862">
        <f t="shared" si="13"/>
        <v>0.13985119886430425</v>
      </c>
      <c r="U862">
        <v>83.8146200168582</v>
      </c>
      <c r="X862">
        <v>-4.07483796994347</v>
      </c>
      <c r="Y862">
        <v>-64.029025137424398</v>
      </c>
      <c r="Z862">
        <v>-4.07483796994347</v>
      </c>
      <c r="AB862">
        <v>96.814699051886805</v>
      </c>
      <c r="AC862">
        <v>95.134651362151104</v>
      </c>
      <c r="AD862">
        <v>86.660495417896698</v>
      </c>
      <c r="AE862">
        <v>0</v>
      </c>
      <c r="AF862" s="2">
        <v>1</v>
      </c>
      <c r="AG862" s="2">
        <v>0</v>
      </c>
      <c r="AH862" t="s">
        <v>1285</v>
      </c>
      <c r="AI862">
        <v>1000341</v>
      </c>
      <c r="AJ862">
        <v>110356</v>
      </c>
    </row>
    <row r="863" spans="1:36" x14ac:dyDescent="0.45">
      <c r="A863" t="s">
        <v>1286</v>
      </c>
      <c r="B863" t="s">
        <v>27</v>
      </c>
      <c r="C863">
        <v>1186</v>
      </c>
      <c r="D863">
        <v>4278</v>
      </c>
      <c r="E863">
        <v>4797</v>
      </c>
      <c r="F863">
        <v>1144</v>
      </c>
      <c r="G863">
        <v>71</v>
      </c>
      <c r="H863">
        <v>369</v>
      </c>
      <c r="I863">
        <v>91</v>
      </c>
      <c r="J863">
        <v>0.26741467899999999</v>
      </c>
      <c r="K863">
        <v>9.4434021000000007E-2</v>
      </c>
      <c r="L863">
        <v>0.19303731399999999</v>
      </c>
      <c r="M863">
        <v>0.34093285899999998</v>
      </c>
      <c r="N863">
        <v>0.37517531500000001</v>
      </c>
      <c r="O863">
        <v>0.71610817400000004</v>
      </c>
      <c r="P863">
        <v>0.31461882498662602</v>
      </c>
      <c r="Q863">
        <v>-21.874782554409599</v>
      </c>
      <c r="R863">
        <v>-14.4632585048675</v>
      </c>
      <c r="S863">
        <v>14.3796120563598</v>
      </c>
      <c r="T863">
        <f t="shared" si="13"/>
        <v>1.9641628609867519</v>
      </c>
      <c r="U863">
        <v>96.023700597260799</v>
      </c>
      <c r="V863">
        <v>-2.1390445530414501</v>
      </c>
      <c r="W863">
        <v>0.25479773900800001</v>
      </c>
      <c r="X863">
        <v>5.6446453717071501</v>
      </c>
      <c r="Y863">
        <v>0.62531951069831804</v>
      </c>
      <c r="Z863">
        <v>-1.7138425509910999</v>
      </c>
      <c r="AA863">
        <v>6.6000000312924296</v>
      </c>
      <c r="AB863">
        <v>105.24792918444599</v>
      </c>
      <c r="AC863">
        <v>104.94974493959801</v>
      </c>
      <c r="AD863">
        <v>89.1670872841011</v>
      </c>
      <c r="AE863">
        <v>0</v>
      </c>
      <c r="AF863" s="2">
        <v>1</v>
      </c>
      <c r="AG863" s="2">
        <v>0</v>
      </c>
      <c r="AH863" t="s">
        <v>1287</v>
      </c>
      <c r="AI863">
        <v>10556</v>
      </c>
      <c r="AJ863">
        <v>514917</v>
      </c>
    </row>
    <row r="864" spans="1:36" x14ac:dyDescent="0.45">
      <c r="A864" t="s">
        <v>1288</v>
      </c>
      <c r="B864" t="s">
        <v>27</v>
      </c>
      <c r="C864">
        <v>1299</v>
      </c>
      <c r="D864">
        <v>4169</v>
      </c>
      <c r="E864">
        <v>4795</v>
      </c>
      <c r="F864">
        <v>1170</v>
      </c>
      <c r="G864">
        <v>38</v>
      </c>
      <c r="H864">
        <v>471</v>
      </c>
      <c r="I864">
        <v>51</v>
      </c>
      <c r="J864">
        <v>0.28064284</v>
      </c>
      <c r="K864">
        <v>9.8227320000000007E-2</v>
      </c>
      <c r="L864">
        <v>0.10385818500000001</v>
      </c>
      <c r="M864">
        <v>0.35588487899999999</v>
      </c>
      <c r="N864">
        <v>0.37251139300000002</v>
      </c>
      <c r="O864">
        <v>0.72839627200000001</v>
      </c>
      <c r="P864">
        <v>0.34366362538073397</v>
      </c>
      <c r="Q864">
        <v>-82.078711661341302</v>
      </c>
      <c r="R864">
        <v>-51</v>
      </c>
      <c r="S864">
        <v>4.1254056524794498</v>
      </c>
      <c r="T864">
        <f t="shared" si="13"/>
        <v>0.51448476959328016</v>
      </c>
      <c r="U864">
        <v>86.932439983080698</v>
      </c>
      <c r="X864">
        <v>-18.250629143672899</v>
      </c>
      <c r="Y864">
        <v>-24.147753432392999</v>
      </c>
      <c r="Z864">
        <v>-18.250629143672899</v>
      </c>
      <c r="AB864">
        <v>95.276333419593101</v>
      </c>
      <c r="AC864">
        <v>100.742513515678</v>
      </c>
      <c r="AD864">
        <v>89.493877530501805</v>
      </c>
      <c r="AE864">
        <v>0</v>
      </c>
      <c r="AF864" s="2">
        <v>1</v>
      </c>
      <c r="AG864" s="2">
        <v>0</v>
      </c>
      <c r="AH864" t="s">
        <v>1288</v>
      </c>
      <c r="AI864">
        <v>1004347</v>
      </c>
      <c r="AJ864">
        <v>114431</v>
      </c>
    </row>
    <row r="865" spans="1:36" x14ac:dyDescent="0.45">
      <c r="A865" t="s">
        <v>1289</v>
      </c>
      <c r="B865" t="s">
        <v>27</v>
      </c>
      <c r="C865">
        <v>1218</v>
      </c>
      <c r="D865">
        <v>4139</v>
      </c>
      <c r="E865">
        <v>4791</v>
      </c>
      <c r="F865">
        <v>1202</v>
      </c>
      <c r="G865">
        <v>40</v>
      </c>
      <c r="H865">
        <v>450</v>
      </c>
      <c r="I865">
        <v>71</v>
      </c>
      <c r="J865">
        <v>0.29040831099999997</v>
      </c>
      <c r="K865">
        <v>9.7474431E-2</v>
      </c>
      <c r="L865">
        <v>6.0112710999999999E-2</v>
      </c>
      <c r="M865">
        <v>0.36960721099999999</v>
      </c>
      <c r="N865">
        <v>0.40686156000000001</v>
      </c>
      <c r="O865">
        <v>0.776468771</v>
      </c>
      <c r="P865">
        <v>0.36487781986143197</v>
      </c>
      <c r="Q865">
        <v>15.857590222707</v>
      </c>
      <c r="R865">
        <v>4</v>
      </c>
      <c r="S865">
        <v>15.552531699872</v>
      </c>
      <c r="T865">
        <f t="shared" si="13"/>
        <v>2.0685633295396255</v>
      </c>
      <c r="U865">
        <v>103.116596640661</v>
      </c>
      <c r="X865">
        <v>-14.475835314718999</v>
      </c>
      <c r="Y865">
        <v>-24.6296292245388</v>
      </c>
      <c r="Z865">
        <v>-14.475835314718999</v>
      </c>
      <c r="AB865">
        <v>99.128422678578602</v>
      </c>
      <c r="AC865">
        <v>102.44929481777901</v>
      </c>
      <c r="AD865">
        <v>99.585844079542099</v>
      </c>
      <c r="AE865">
        <v>0</v>
      </c>
      <c r="AF865" s="2">
        <v>1</v>
      </c>
      <c r="AG865" s="2">
        <v>0</v>
      </c>
      <c r="AH865" t="s">
        <v>1289</v>
      </c>
      <c r="AI865">
        <v>1004126</v>
      </c>
      <c r="AJ865">
        <v>114207</v>
      </c>
    </row>
    <row r="866" spans="1:36" x14ac:dyDescent="0.45">
      <c r="A866" t="s">
        <v>1290</v>
      </c>
      <c r="B866" t="s">
        <v>27</v>
      </c>
      <c r="C866">
        <v>1334</v>
      </c>
      <c r="D866">
        <v>4266</v>
      </c>
      <c r="E866">
        <v>4790</v>
      </c>
      <c r="F866">
        <v>1046</v>
      </c>
      <c r="G866">
        <v>137</v>
      </c>
      <c r="H866">
        <v>547</v>
      </c>
      <c r="I866">
        <v>17</v>
      </c>
      <c r="J866">
        <v>0.24519456100000001</v>
      </c>
      <c r="K866">
        <v>8.5177453E-2</v>
      </c>
      <c r="L866">
        <v>0.175782881</v>
      </c>
      <c r="M866">
        <v>0.31582278400000002</v>
      </c>
      <c r="N866">
        <v>0.394280356</v>
      </c>
      <c r="O866">
        <v>0.71010313999999997</v>
      </c>
      <c r="P866">
        <v>0.31751564182428099</v>
      </c>
      <c r="Q866">
        <v>-35.526137742817497</v>
      </c>
      <c r="R866">
        <v>27</v>
      </c>
      <c r="S866">
        <v>15.5983101207245</v>
      </c>
      <c r="T866">
        <f t="shared" si="13"/>
        <v>1.8942475558900818</v>
      </c>
      <c r="U866">
        <v>94.097392587155397</v>
      </c>
      <c r="V866">
        <v>-1.2144692614674499</v>
      </c>
      <c r="W866">
        <v>0.123135708940718</v>
      </c>
      <c r="X866">
        <v>-8.7581864271342003</v>
      </c>
      <c r="Y866">
        <v>36.939751714468002</v>
      </c>
      <c r="Z866">
        <v>-8.7581864271342003</v>
      </c>
      <c r="AB866">
        <v>93.233931294049896</v>
      </c>
      <c r="AC866">
        <v>95.793606182972695</v>
      </c>
      <c r="AD866">
        <v>98.495556696181495</v>
      </c>
      <c r="AE866">
        <v>0</v>
      </c>
      <c r="AF866" s="2">
        <v>1</v>
      </c>
      <c r="AG866" s="2">
        <v>0</v>
      </c>
      <c r="AH866" t="s">
        <v>1290</v>
      </c>
      <c r="AI866">
        <v>1001630</v>
      </c>
      <c r="AJ866">
        <v>111668</v>
      </c>
    </row>
    <row r="867" spans="1:36" x14ac:dyDescent="0.45">
      <c r="A867" t="s">
        <v>1291</v>
      </c>
      <c r="B867" t="s">
        <v>27</v>
      </c>
      <c r="C867">
        <v>1181</v>
      </c>
      <c r="D867">
        <v>3879</v>
      </c>
      <c r="E867">
        <v>4787</v>
      </c>
      <c r="F867">
        <v>1072</v>
      </c>
      <c r="G867">
        <v>110</v>
      </c>
      <c r="H867">
        <v>599</v>
      </c>
      <c r="I867">
        <v>26</v>
      </c>
      <c r="J867">
        <v>0.276359886</v>
      </c>
      <c r="K867">
        <v>0.178190933</v>
      </c>
      <c r="L867">
        <v>8.3350741000000006E-2</v>
      </c>
      <c r="M867">
        <v>0.40818047600000001</v>
      </c>
      <c r="N867">
        <v>0.43181232200000003</v>
      </c>
      <c r="O867">
        <v>0.83999279800000004</v>
      </c>
      <c r="P867">
        <v>0.39980141570641903</v>
      </c>
      <c r="Q867">
        <v>201.14684368884701</v>
      </c>
      <c r="R867">
        <v>10</v>
      </c>
      <c r="S867">
        <v>33.763592512996603</v>
      </c>
      <c r="T867">
        <f t="shared" si="13"/>
        <v>4.6314157384466128</v>
      </c>
      <c r="U867">
        <v>135.22079518589899</v>
      </c>
      <c r="X867">
        <v>-7.7002377677708802</v>
      </c>
      <c r="Y867">
        <v>-35.166666075587202</v>
      </c>
      <c r="Z867">
        <v>-7.7002377677708802</v>
      </c>
      <c r="AB867">
        <v>103.52381431485399</v>
      </c>
      <c r="AC867">
        <v>119.752760259003</v>
      </c>
      <c r="AD867">
        <v>114.394875238265</v>
      </c>
      <c r="AE867">
        <v>0</v>
      </c>
      <c r="AF867" s="2">
        <v>1</v>
      </c>
      <c r="AG867" s="2">
        <v>0</v>
      </c>
      <c r="AH867" t="s">
        <v>1291</v>
      </c>
      <c r="AI867">
        <v>1002861</v>
      </c>
      <c r="AJ867">
        <v>112924</v>
      </c>
    </row>
    <row r="868" spans="1:36" x14ac:dyDescent="0.45">
      <c r="A868" t="s">
        <v>1292</v>
      </c>
      <c r="B868" t="s">
        <v>27</v>
      </c>
      <c r="C868">
        <v>1390</v>
      </c>
      <c r="D868">
        <v>4312</v>
      </c>
      <c r="E868">
        <v>4787</v>
      </c>
      <c r="F868">
        <v>1245</v>
      </c>
      <c r="G868">
        <v>17</v>
      </c>
      <c r="H868">
        <v>539</v>
      </c>
      <c r="I868">
        <v>35</v>
      </c>
      <c r="J868">
        <v>0.288729128</v>
      </c>
      <c r="K868">
        <v>6.9145602E-2</v>
      </c>
      <c r="L868">
        <v>3.5303948000000002E-2</v>
      </c>
      <c r="M868">
        <v>0.34212784200000002</v>
      </c>
      <c r="N868">
        <v>0.36734693800000001</v>
      </c>
      <c r="O868">
        <v>0.70947477999999997</v>
      </c>
      <c r="P868">
        <v>0.33702065225119998</v>
      </c>
      <c r="Q868">
        <v>-52.729691639398403</v>
      </c>
      <c r="R868">
        <v>3</v>
      </c>
      <c r="S868">
        <v>14.811152336198001</v>
      </c>
      <c r="T868">
        <f t="shared" si="13"/>
        <v>1.7261918550101267</v>
      </c>
      <c r="U868">
        <v>90.992270292144795</v>
      </c>
      <c r="X868">
        <v>-6.9311800955329002</v>
      </c>
      <c r="Y868">
        <v>40.240740320645202</v>
      </c>
      <c r="Z868">
        <v>-6.9311800955329002</v>
      </c>
      <c r="AB868">
        <v>102.137953230565</v>
      </c>
      <c r="AC868">
        <v>97.282631856090603</v>
      </c>
      <c r="AD868">
        <v>95.192063319216302</v>
      </c>
      <c r="AE868">
        <v>0</v>
      </c>
      <c r="AF868" s="2">
        <v>1</v>
      </c>
      <c r="AG868" s="2">
        <v>0</v>
      </c>
      <c r="AH868" t="s">
        <v>1292</v>
      </c>
      <c r="AI868">
        <v>1011761</v>
      </c>
      <c r="AJ868">
        <v>122016</v>
      </c>
    </row>
    <row r="869" spans="1:36" x14ac:dyDescent="0.45">
      <c r="A869" t="s">
        <v>1293</v>
      </c>
      <c r="B869" t="s">
        <v>27</v>
      </c>
      <c r="C869">
        <v>1264</v>
      </c>
      <c r="D869">
        <v>4334</v>
      </c>
      <c r="E869">
        <v>4786</v>
      </c>
      <c r="F869">
        <v>1170</v>
      </c>
      <c r="G869">
        <v>37</v>
      </c>
      <c r="H869">
        <v>579</v>
      </c>
      <c r="I869">
        <v>321</v>
      </c>
      <c r="J869">
        <v>0.26995846699999998</v>
      </c>
      <c r="K869">
        <v>6.2473882000000001E-2</v>
      </c>
      <c r="L869">
        <v>6.8382093000000005E-2</v>
      </c>
      <c r="M869">
        <v>0.32291889499999998</v>
      </c>
      <c r="N869">
        <v>0.378634056</v>
      </c>
      <c r="O869">
        <v>0.70155295100000004</v>
      </c>
      <c r="P869">
        <v>0.33956922237096998</v>
      </c>
      <c r="Q869">
        <v>35.630231670797301</v>
      </c>
      <c r="R869">
        <v>7</v>
      </c>
      <c r="S869">
        <v>19.732490953530299</v>
      </c>
      <c r="T869">
        <f t="shared" si="13"/>
        <v>2.5290059608163831</v>
      </c>
      <c r="U869">
        <v>106.995046471739</v>
      </c>
      <c r="X869">
        <v>31.9646004275418</v>
      </c>
      <c r="Y869">
        <v>-47.3741838932037</v>
      </c>
      <c r="Z869">
        <v>31.9646004275418</v>
      </c>
      <c r="AB869">
        <v>103.66915803336001</v>
      </c>
      <c r="AC869">
        <v>98.255395062928798</v>
      </c>
      <c r="AD869">
        <v>110.033466171784</v>
      </c>
      <c r="AE869">
        <v>0</v>
      </c>
      <c r="AF869" s="2">
        <v>1</v>
      </c>
      <c r="AG869" s="2">
        <v>0</v>
      </c>
      <c r="AH869" t="s">
        <v>1293</v>
      </c>
      <c r="AI869">
        <v>1009397</v>
      </c>
      <c r="AJ869">
        <v>119587</v>
      </c>
    </row>
    <row r="870" spans="1:36" x14ac:dyDescent="0.45">
      <c r="A870" t="s">
        <v>1294</v>
      </c>
      <c r="B870" t="s">
        <v>27</v>
      </c>
      <c r="C870">
        <v>1289</v>
      </c>
      <c r="D870">
        <v>4451</v>
      </c>
      <c r="E870">
        <v>4785</v>
      </c>
      <c r="F870">
        <v>1229</v>
      </c>
      <c r="G870">
        <v>66</v>
      </c>
      <c r="H870">
        <v>519</v>
      </c>
      <c r="I870">
        <v>26</v>
      </c>
      <c r="J870">
        <v>0.27611772600000001</v>
      </c>
      <c r="K870">
        <v>5.3082549E-2</v>
      </c>
      <c r="L870">
        <v>8.4848484000000002E-2</v>
      </c>
      <c r="M870">
        <v>0.31597732499999998</v>
      </c>
      <c r="N870">
        <v>0.37654459600000001</v>
      </c>
      <c r="O870">
        <v>0.69252192099999998</v>
      </c>
      <c r="P870">
        <v>0.31061461135650498</v>
      </c>
      <c r="Q870">
        <v>-7.7188044066075001</v>
      </c>
      <c r="R870">
        <v>13</v>
      </c>
      <c r="S870">
        <v>9.5876758379759792</v>
      </c>
      <c r="T870">
        <f t="shared" si="13"/>
        <v>1.2049677934461664</v>
      </c>
      <c r="U870">
        <v>98.658143396210903</v>
      </c>
      <c r="V870">
        <v>-0.30526024103164601</v>
      </c>
      <c r="W870">
        <v>-0.36246969316419497</v>
      </c>
      <c r="X870">
        <v>-4.2934149187385602</v>
      </c>
      <c r="Y870">
        <v>-36.782891392707803</v>
      </c>
      <c r="Z870">
        <v>-4.2934149187385602</v>
      </c>
      <c r="AB870">
        <v>110.17472272795401</v>
      </c>
      <c r="AC870">
        <v>98.495087688009804</v>
      </c>
      <c r="AD870">
        <v>100.124274763377</v>
      </c>
      <c r="AE870">
        <v>0</v>
      </c>
      <c r="AF870" s="2">
        <v>1</v>
      </c>
      <c r="AG870" s="2">
        <v>0</v>
      </c>
      <c r="AH870" t="s">
        <v>1294</v>
      </c>
      <c r="AI870">
        <v>1002079</v>
      </c>
      <c r="AJ870">
        <v>112132</v>
      </c>
    </row>
    <row r="871" spans="1:36" x14ac:dyDescent="0.45">
      <c r="A871" t="s">
        <v>1295</v>
      </c>
      <c r="B871" t="s">
        <v>27</v>
      </c>
      <c r="C871">
        <v>1221</v>
      </c>
      <c r="D871">
        <v>4240</v>
      </c>
      <c r="E871">
        <v>4784</v>
      </c>
      <c r="F871">
        <v>1149</v>
      </c>
      <c r="G871">
        <v>58</v>
      </c>
      <c r="H871">
        <v>481</v>
      </c>
      <c r="I871">
        <v>33</v>
      </c>
      <c r="J871">
        <v>0.27099056599999999</v>
      </c>
      <c r="K871">
        <v>0.100752508</v>
      </c>
      <c r="L871">
        <v>9.1346152999999999E-2</v>
      </c>
      <c r="M871">
        <v>0.34855819799999999</v>
      </c>
      <c r="N871">
        <v>0.38254716900000002</v>
      </c>
      <c r="O871">
        <v>0.73110536699999995</v>
      </c>
      <c r="P871">
        <v>0.34333989002207299</v>
      </c>
      <c r="Q871">
        <v>-9.4573029804266202</v>
      </c>
      <c r="R871">
        <v>-9</v>
      </c>
      <c r="S871">
        <v>10.1302531427574</v>
      </c>
      <c r="T871">
        <f t="shared" si="13"/>
        <v>1.3440630705378369</v>
      </c>
      <c r="U871">
        <v>98.435439569159698</v>
      </c>
      <c r="X871">
        <v>1.3429453773424</v>
      </c>
      <c r="Y871">
        <v>-47.191222012042999</v>
      </c>
      <c r="Z871">
        <v>1.3429453773424</v>
      </c>
      <c r="AB871">
        <v>100.924378455274</v>
      </c>
      <c r="AC871">
        <v>101.744881279064</v>
      </c>
      <c r="AD871">
        <v>95.342222286067198</v>
      </c>
      <c r="AE871">
        <v>0</v>
      </c>
      <c r="AF871" s="2">
        <v>1</v>
      </c>
      <c r="AG871" s="2">
        <v>0</v>
      </c>
      <c r="AH871" t="s">
        <v>1295</v>
      </c>
      <c r="AI871">
        <v>1014314</v>
      </c>
      <c r="AJ871">
        <v>124638</v>
      </c>
    </row>
    <row r="872" spans="1:36" x14ac:dyDescent="0.45">
      <c r="A872" t="s">
        <v>1296</v>
      </c>
      <c r="B872" t="s">
        <v>27</v>
      </c>
      <c r="C872">
        <v>1183</v>
      </c>
      <c r="D872">
        <v>4058</v>
      </c>
      <c r="E872">
        <v>4782</v>
      </c>
      <c r="F872">
        <v>1107</v>
      </c>
      <c r="G872">
        <v>213</v>
      </c>
      <c r="H872">
        <v>731</v>
      </c>
      <c r="I872">
        <v>11</v>
      </c>
      <c r="J872">
        <v>0.27279448000000001</v>
      </c>
      <c r="K872">
        <v>0.12505227899999999</v>
      </c>
      <c r="L872">
        <v>0.20409870299999999</v>
      </c>
      <c r="M872">
        <v>0.37591623000000002</v>
      </c>
      <c r="N872">
        <v>0.49827501200000002</v>
      </c>
      <c r="O872">
        <v>0.87419124199999998</v>
      </c>
      <c r="P872">
        <v>0.37411456749090799</v>
      </c>
      <c r="Q872">
        <v>189.61723335156299</v>
      </c>
      <c r="R872">
        <v>-2.91738301515579</v>
      </c>
      <c r="S872">
        <v>21.9912094532929</v>
      </c>
      <c r="T872">
        <f t="shared" si="13"/>
        <v>3.0114758507467876</v>
      </c>
      <c r="U872">
        <v>131.69368716439101</v>
      </c>
      <c r="V872">
        <v>16.658011473715298</v>
      </c>
      <c r="W872">
        <v>-3.4094551040202101</v>
      </c>
      <c r="X872">
        <v>-10.660779749159699</v>
      </c>
      <c r="Y872">
        <v>-119.996141135692</v>
      </c>
      <c r="Z872">
        <v>-3.6607798683689898</v>
      </c>
      <c r="AA872">
        <v>-15.8999998345971</v>
      </c>
      <c r="AB872">
        <v>102.256985708288</v>
      </c>
      <c r="AC872">
        <v>112.87845161424001</v>
      </c>
      <c r="AD872">
        <v>117.525545080659</v>
      </c>
      <c r="AE872">
        <v>0</v>
      </c>
      <c r="AF872" s="2">
        <v>1</v>
      </c>
      <c r="AG872" s="2">
        <v>0</v>
      </c>
      <c r="AH872" t="s">
        <v>1296</v>
      </c>
      <c r="AI872">
        <v>1573</v>
      </c>
      <c r="AJ872">
        <v>400098</v>
      </c>
    </row>
    <row r="873" spans="1:36" x14ac:dyDescent="0.45">
      <c r="A873" t="s">
        <v>1297</v>
      </c>
      <c r="B873" t="s">
        <v>27</v>
      </c>
      <c r="C873">
        <v>1197</v>
      </c>
      <c r="D873">
        <v>4205</v>
      </c>
      <c r="E873">
        <v>4780</v>
      </c>
      <c r="F873">
        <v>1146</v>
      </c>
      <c r="G873">
        <v>166</v>
      </c>
      <c r="H873">
        <v>674</v>
      </c>
      <c r="I873">
        <v>128</v>
      </c>
      <c r="J873">
        <v>0.27253269899999999</v>
      </c>
      <c r="K873">
        <v>9.6652718999999998E-2</v>
      </c>
      <c r="L873">
        <v>0.19686192399999999</v>
      </c>
      <c r="M873">
        <v>0.346882898</v>
      </c>
      <c r="N873">
        <v>0.45208085599999998</v>
      </c>
      <c r="O873">
        <v>0.79896375399999997</v>
      </c>
      <c r="P873">
        <v>0.35809412609364299</v>
      </c>
      <c r="Q873">
        <v>122.83286978050999</v>
      </c>
      <c r="R873">
        <v>-23</v>
      </c>
      <c r="S873">
        <v>23.176158779064998</v>
      </c>
      <c r="T873">
        <f t="shared" si="13"/>
        <v>3.1366229926554134</v>
      </c>
      <c r="U873">
        <v>122.998208884391</v>
      </c>
      <c r="V873">
        <v>10.9734128406271</v>
      </c>
      <c r="W873">
        <v>-2.47896126704366</v>
      </c>
      <c r="X873">
        <v>3.3179835784831</v>
      </c>
      <c r="Y873">
        <v>-66.158760312478904</v>
      </c>
      <c r="Z873">
        <v>3.3179835784831</v>
      </c>
      <c r="AB873">
        <v>104.532730330912</v>
      </c>
      <c r="AC873">
        <v>105.90421614049001</v>
      </c>
      <c r="AD873">
        <v>117.66448825254299</v>
      </c>
      <c r="AE873">
        <v>0</v>
      </c>
      <c r="AF873" s="2">
        <v>1</v>
      </c>
      <c r="AG873" s="2">
        <v>0</v>
      </c>
      <c r="AH873" t="s">
        <v>1297</v>
      </c>
      <c r="AI873">
        <v>1005858</v>
      </c>
      <c r="AJ873">
        <v>115979</v>
      </c>
    </row>
    <row r="874" spans="1:36" x14ac:dyDescent="0.45">
      <c r="A874" t="s">
        <v>1298</v>
      </c>
      <c r="B874" t="s">
        <v>27</v>
      </c>
      <c r="C874">
        <v>1118</v>
      </c>
      <c r="D874">
        <v>4637</v>
      </c>
      <c r="E874">
        <v>4777</v>
      </c>
      <c r="F874">
        <v>1202</v>
      </c>
      <c r="G874">
        <v>18</v>
      </c>
      <c r="H874">
        <v>543</v>
      </c>
      <c r="I874">
        <v>158</v>
      </c>
      <c r="J874">
        <v>0.25921932199999997</v>
      </c>
      <c r="K874">
        <v>2.3445677000000002E-2</v>
      </c>
      <c r="L874">
        <v>6.3770146999999999E-2</v>
      </c>
      <c r="M874">
        <v>0.280929453</v>
      </c>
      <c r="N874">
        <v>0.32175975800000001</v>
      </c>
      <c r="O874">
        <v>0.60268921099999995</v>
      </c>
      <c r="P874">
        <v>0.28011349340799702</v>
      </c>
      <c r="Q874">
        <v>-83.441957532985001</v>
      </c>
      <c r="R874">
        <v>-31</v>
      </c>
      <c r="S874">
        <v>9.9779782219595408</v>
      </c>
      <c r="T874">
        <f t="shared" si="13"/>
        <v>1.4458251090853718</v>
      </c>
      <c r="U874">
        <v>88.772866810638405</v>
      </c>
      <c r="X874">
        <v>8.2112115025520307</v>
      </c>
      <c r="Y874">
        <v>1.03274190053343</v>
      </c>
      <c r="Z874">
        <v>8.2112115025520307</v>
      </c>
      <c r="AB874">
        <v>101.749699033939</v>
      </c>
      <c r="AC874">
        <v>93.744236683902997</v>
      </c>
      <c r="AD874">
        <v>95.078559917205098</v>
      </c>
      <c r="AE874">
        <v>0</v>
      </c>
      <c r="AF874" s="2">
        <v>1</v>
      </c>
      <c r="AG874" s="2">
        <v>0</v>
      </c>
      <c r="AH874" t="s">
        <v>1298</v>
      </c>
      <c r="AI874">
        <v>1001979</v>
      </c>
      <c r="AJ874">
        <v>112025</v>
      </c>
    </row>
    <row r="875" spans="1:36" x14ac:dyDescent="0.45">
      <c r="A875" t="s">
        <v>1299</v>
      </c>
      <c r="B875" t="s">
        <v>27</v>
      </c>
      <c r="C875">
        <v>1139</v>
      </c>
      <c r="D875">
        <v>4171</v>
      </c>
      <c r="E875">
        <v>4771</v>
      </c>
      <c r="F875">
        <v>1195</v>
      </c>
      <c r="G875">
        <v>18</v>
      </c>
      <c r="H875">
        <v>302</v>
      </c>
      <c r="I875">
        <v>78</v>
      </c>
      <c r="J875">
        <v>0.28650203699999999</v>
      </c>
      <c r="K875">
        <v>0.102494236</v>
      </c>
      <c r="L875">
        <v>6.4766296000000001E-2</v>
      </c>
      <c r="M875">
        <v>0.36233126199999999</v>
      </c>
      <c r="N875">
        <v>0.36370174999999999</v>
      </c>
      <c r="O875">
        <v>0.72603301200000003</v>
      </c>
      <c r="P875">
        <v>0.34801000236621898</v>
      </c>
      <c r="Q875">
        <v>-7.6623670717068899</v>
      </c>
      <c r="R875">
        <v>-32</v>
      </c>
      <c r="S875">
        <v>11.659626838908</v>
      </c>
      <c r="T875">
        <f t="shared" si="13"/>
        <v>1.6583490323995576</v>
      </c>
      <c r="U875">
        <v>98.408933809608598</v>
      </c>
      <c r="X875">
        <v>-7.3514447129564298</v>
      </c>
      <c r="Y875">
        <v>-39.216048628091798</v>
      </c>
      <c r="Z875">
        <v>-7.3514447129564298</v>
      </c>
      <c r="AB875">
        <v>101.01187873797601</v>
      </c>
      <c r="AC875">
        <v>103.014164481667</v>
      </c>
      <c r="AD875">
        <v>94.109387562649204</v>
      </c>
      <c r="AE875">
        <v>0</v>
      </c>
      <c r="AF875" s="2">
        <v>1</v>
      </c>
      <c r="AG875" s="2">
        <v>0</v>
      </c>
      <c r="AH875" t="s">
        <v>1299</v>
      </c>
      <c r="AI875">
        <v>1014175</v>
      </c>
      <c r="AJ875">
        <v>124490</v>
      </c>
    </row>
    <row r="876" spans="1:36" x14ac:dyDescent="0.45">
      <c r="A876" t="s">
        <v>1300</v>
      </c>
      <c r="B876" t="s">
        <v>27</v>
      </c>
      <c r="C876">
        <v>1281</v>
      </c>
      <c r="D876">
        <v>4418</v>
      </c>
      <c r="E876">
        <v>4765</v>
      </c>
      <c r="F876">
        <v>1325</v>
      </c>
      <c r="G876">
        <v>47</v>
      </c>
      <c r="H876">
        <v>501</v>
      </c>
      <c r="I876">
        <v>84</v>
      </c>
      <c r="J876">
        <v>0.29990946099999999</v>
      </c>
      <c r="K876">
        <v>4.679958E-2</v>
      </c>
      <c r="L876">
        <v>6.5057712000000004E-2</v>
      </c>
      <c r="M876">
        <v>0.33555316800000001</v>
      </c>
      <c r="N876">
        <v>0.40991398800000001</v>
      </c>
      <c r="O876">
        <v>0.74546715600000002</v>
      </c>
      <c r="P876">
        <v>0.34156361655697198</v>
      </c>
      <c r="Q876">
        <v>-58.813295468632397</v>
      </c>
      <c r="R876">
        <v>4</v>
      </c>
      <c r="S876">
        <v>8.8178488464183395</v>
      </c>
      <c r="T876">
        <f t="shared" si="13"/>
        <v>1.1151377932238651</v>
      </c>
      <c r="U876">
        <v>91.066883093406005</v>
      </c>
      <c r="X876">
        <v>10.695345891057499</v>
      </c>
      <c r="Y876">
        <v>-26.135354161262502</v>
      </c>
      <c r="Z876">
        <v>10.695345891057499</v>
      </c>
      <c r="AB876">
        <v>103.449045320393</v>
      </c>
      <c r="AC876">
        <v>95.944185589085706</v>
      </c>
      <c r="AD876">
        <v>99.032463099351503</v>
      </c>
      <c r="AE876">
        <v>0</v>
      </c>
      <c r="AF876" s="2">
        <v>1</v>
      </c>
      <c r="AG876" s="2">
        <v>0</v>
      </c>
      <c r="AH876" t="s">
        <v>1300</v>
      </c>
      <c r="AI876">
        <v>1000139</v>
      </c>
      <c r="AJ876">
        <v>110142</v>
      </c>
    </row>
    <row r="877" spans="1:36" x14ac:dyDescent="0.45">
      <c r="A877" t="s">
        <v>1302</v>
      </c>
      <c r="B877" t="s">
        <v>27</v>
      </c>
      <c r="C877">
        <v>1170</v>
      </c>
      <c r="D877">
        <v>4172</v>
      </c>
      <c r="E877">
        <v>4760</v>
      </c>
      <c r="F877">
        <v>1301</v>
      </c>
      <c r="G877">
        <v>24</v>
      </c>
      <c r="H877">
        <v>397</v>
      </c>
      <c r="I877">
        <v>58</v>
      </c>
      <c r="J877">
        <v>0.31184084299999998</v>
      </c>
      <c r="K877">
        <v>0.104411764</v>
      </c>
      <c r="L877">
        <v>5.4831932E-2</v>
      </c>
      <c r="M877">
        <v>0.38640735100000001</v>
      </c>
      <c r="N877">
        <v>0.41442952999999999</v>
      </c>
      <c r="O877">
        <v>0.80083688099999994</v>
      </c>
      <c r="P877">
        <v>0.376275530748577</v>
      </c>
      <c r="Q877">
        <v>72.706534141471295</v>
      </c>
      <c r="R877">
        <v>9</v>
      </c>
      <c r="S877">
        <v>22.103463024275399</v>
      </c>
      <c r="T877">
        <f t="shared" si="13"/>
        <v>3.0604794956689014</v>
      </c>
      <c r="U877">
        <v>111.88313353017899</v>
      </c>
      <c r="X877">
        <v>-5.5360979777760804</v>
      </c>
      <c r="Y877">
        <v>-17.518518015742298</v>
      </c>
      <c r="Z877">
        <v>-5.5360979777760804</v>
      </c>
      <c r="AB877">
        <v>114.449787255155</v>
      </c>
      <c r="AC877">
        <v>110.463752300116</v>
      </c>
      <c r="AD877">
        <v>104.20295902839599</v>
      </c>
      <c r="AE877">
        <v>0</v>
      </c>
      <c r="AF877" s="2">
        <v>1</v>
      </c>
      <c r="AG877" s="2">
        <v>0</v>
      </c>
      <c r="AH877" t="s">
        <v>1302</v>
      </c>
      <c r="AI877">
        <v>1008422</v>
      </c>
      <c r="AJ877">
        <v>118604</v>
      </c>
    </row>
    <row r="878" spans="1:36" x14ac:dyDescent="0.45">
      <c r="A878" t="s">
        <v>1303</v>
      </c>
      <c r="B878" t="s">
        <v>27</v>
      </c>
      <c r="C878">
        <v>1171</v>
      </c>
      <c r="D878">
        <v>4314</v>
      </c>
      <c r="E878">
        <v>4758</v>
      </c>
      <c r="F878">
        <v>1220</v>
      </c>
      <c r="G878">
        <v>87</v>
      </c>
      <c r="H878">
        <v>454</v>
      </c>
      <c r="I878">
        <v>190</v>
      </c>
      <c r="J878">
        <v>0.28280018499999998</v>
      </c>
      <c r="K878">
        <v>7.6082387000000001E-2</v>
      </c>
      <c r="L878">
        <v>0.179487179</v>
      </c>
      <c r="M878">
        <v>0.34286314899999998</v>
      </c>
      <c r="N878">
        <v>0.406583217</v>
      </c>
      <c r="O878">
        <v>0.74944636600000003</v>
      </c>
      <c r="P878">
        <v>0.32685245487123399</v>
      </c>
      <c r="Q878">
        <v>18.174479945413299</v>
      </c>
      <c r="R878">
        <v>82.407831624150205</v>
      </c>
      <c r="S878">
        <v>30.871919366891699</v>
      </c>
      <c r="T878">
        <f t="shared" si="13"/>
        <v>4.2709230891857004</v>
      </c>
      <c r="U878">
        <v>103.331322627749</v>
      </c>
      <c r="V878">
        <v>3.60604416765272</v>
      </c>
      <c r="W878">
        <v>0.82471445176847002</v>
      </c>
      <c r="X878">
        <v>33.781905418494702</v>
      </c>
      <c r="Y878">
        <v>91.214974038302898</v>
      </c>
      <c r="Z878">
        <v>16.6266753107775</v>
      </c>
      <c r="AA878">
        <v>20.999999508261599</v>
      </c>
      <c r="AB878">
        <v>110.76290709101799</v>
      </c>
      <c r="AC878">
        <v>106.05421540569399</v>
      </c>
      <c r="AD878">
        <v>97.402203697846602</v>
      </c>
      <c r="AE878">
        <v>0</v>
      </c>
      <c r="AF878" s="2">
        <v>1</v>
      </c>
      <c r="AG878" s="2">
        <v>0</v>
      </c>
      <c r="AH878" t="s">
        <v>1303</v>
      </c>
      <c r="AI878">
        <v>9077</v>
      </c>
      <c r="AJ878">
        <v>456715</v>
      </c>
    </row>
    <row r="879" spans="1:36" x14ac:dyDescent="0.45">
      <c r="A879" t="s">
        <v>1304</v>
      </c>
      <c r="B879" t="s">
        <v>27</v>
      </c>
      <c r="C879">
        <v>1233</v>
      </c>
      <c r="D879">
        <v>4339</v>
      </c>
      <c r="E879">
        <v>4752</v>
      </c>
      <c r="F879">
        <v>1146</v>
      </c>
      <c r="G879">
        <v>54</v>
      </c>
      <c r="H879">
        <v>399</v>
      </c>
      <c r="I879">
        <v>218</v>
      </c>
      <c r="J879">
        <v>0.26411615500000002</v>
      </c>
      <c r="K879">
        <v>5.6186868000000001E-2</v>
      </c>
      <c r="L879">
        <v>0.10016835</v>
      </c>
      <c r="M879">
        <v>0.31240689500000002</v>
      </c>
      <c r="N879">
        <v>0.36367826599999997</v>
      </c>
      <c r="O879">
        <v>0.67608516100000005</v>
      </c>
      <c r="P879">
        <v>0.30285552311035302</v>
      </c>
      <c r="Q879">
        <v>-75.8123345363543</v>
      </c>
      <c r="R879">
        <v>-32</v>
      </c>
      <c r="S879">
        <v>3.3881678200221801</v>
      </c>
      <c r="T879">
        <f t="shared" si="13"/>
        <v>0.44516073547736673</v>
      </c>
      <c r="U879">
        <v>86.322156528576997</v>
      </c>
      <c r="V879">
        <v>-0.90837994962930602</v>
      </c>
      <c r="W879">
        <v>2.2225189695211598</v>
      </c>
      <c r="X879">
        <v>7.5401361852127504</v>
      </c>
      <c r="Y879">
        <v>-53.2170600369572</v>
      </c>
      <c r="Z879">
        <v>7.5401361852127504</v>
      </c>
      <c r="AB879">
        <v>100.735227127747</v>
      </c>
      <c r="AC879">
        <v>94.613680335855904</v>
      </c>
      <c r="AD879">
        <v>91.836973414583895</v>
      </c>
      <c r="AE879">
        <v>0</v>
      </c>
      <c r="AF879" s="2">
        <v>1</v>
      </c>
      <c r="AG879" s="2">
        <v>0</v>
      </c>
      <c r="AH879" t="s">
        <v>1304</v>
      </c>
      <c r="AI879">
        <v>1005486</v>
      </c>
      <c r="AJ879">
        <v>115602</v>
      </c>
    </row>
    <row r="880" spans="1:36" x14ac:dyDescent="0.45">
      <c r="A880" t="s">
        <v>1305</v>
      </c>
      <c r="B880" t="s">
        <v>27</v>
      </c>
      <c r="C880">
        <v>1131</v>
      </c>
      <c r="D880">
        <v>4451</v>
      </c>
      <c r="E880">
        <v>4751</v>
      </c>
      <c r="F880">
        <v>1129</v>
      </c>
      <c r="G880">
        <v>32</v>
      </c>
      <c r="H880">
        <v>558</v>
      </c>
      <c r="I880">
        <v>225</v>
      </c>
      <c r="J880">
        <v>0.25365086399999998</v>
      </c>
      <c r="K880">
        <v>5.9566407000000002E-2</v>
      </c>
      <c r="L880">
        <v>6.0829299000000003E-2</v>
      </c>
      <c r="M880">
        <v>0.30077878299999999</v>
      </c>
      <c r="N880">
        <v>0.33206021099999999</v>
      </c>
      <c r="O880">
        <v>0.63283899399999999</v>
      </c>
      <c r="P880">
        <v>0.30296010071291302</v>
      </c>
      <c r="Q880">
        <v>-116.218915056068</v>
      </c>
      <c r="R880">
        <v>85</v>
      </c>
      <c r="S880">
        <v>17.805366475888899</v>
      </c>
      <c r="T880">
        <f t="shared" si="13"/>
        <v>2.550370794954909</v>
      </c>
      <c r="U880">
        <v>85.159061686975505</v>
      </c>
      <c r="X880">
        <v>2.0412130616605202</v>
      </c>
      <c r="Y880">
        <v>108.63585412502199</v>
      </c>
      <c r="Z880">
        <v>2.0412130616605202</v>
      </c>
      <c r="AB880">
        <v>95.2182259598207</v>
      </c>
      <c r="AC880">
        <v>90.860852064166096</v>
      </c>
      <c r="AD880">
        <v>90.824890351101303</v>
      </c>
      <c r="AE880">
        <v>0</v>
      </c>
      <c r="AF880" s="2">
        <v>1</v>
      </c>
      <c r="AG880" s="2">
        <v>0</v>
      </c>
      <c r="AH880" t="s">
        <v>1305</v>
      </c>
      <c r="AI880">
        <v>1010904</v>
      </c>
      <c r="AJ880">
        <v>121155</v>
      </c>
    </row>
    <row r="881" spans="1:36" x14ac:dyDescent="0.45">
      <c r="A881" t="s">
        <v>1306</v>
      </c>
      <c r="B881" t="s">
        <v>27</v>
      </c>
      <c r="C881">
        <v>1286</v>
      </c>
      <c r="D881">
        <v>4153</v>
      </c>
      <c r="E881">
        <v>4750</v>
      </c>
      <c r="F881">
        <v>951</v>
      </c>
      <c r="G881">
        <v>196</v>
      </c>
      <c r="H881">
        <v>570</v>
      </c>
      <c r="I881">
        <v>3</v>
      </c>
      <c r="J881">
        <v>0.22899109000000001</v>
      </c>
      <c r="K881">
        <v>0.11621052599999999</v>
      </c>
      <c r="L881">
        <v>0.236210526</v>
      </c>
      <c r="M881">
        <v>0.32168421000000003</v>
      </c>
      <c r="N881">
        <v>0.41873344499999998</v>
      </c>
      <c r="O881">
        <v>0.74041765500000001</v>
      </c>
      <c r="P881">
        <v>0.32236305237068402</v>
      </c>
      <c r="Q881">
        <v>19.176645137540699</v>
      </c>
      <c r="R881">
        <v>5.1217794120311702</v>
      </c>
      <c r="S881">
        <v>5.9426363112767104</v>
      </c>
      <c r="T881">
        <f t="shared" si="13"/>
        <v>0.74860581837233831</v>
      </c>
      <c r="U881">
        <v>103.238747040094</v>
      </c>
      <c r="V881">
        <v>-0.24803209304809501</v>
      </c>
      <c r="W881">
        <v>-1.68497664138973</v>
      </c>
      <c r="X881">
        <v>-38.0754277566447</v>
      </c>
      <c r="Y881">
        <v>-83.464190453290897</v>
      </c>
      <c r="Z881">
        <v>-3.9297710219398101</v>
      </c>
      <c r="AA881">
        <v>-29.599999956786601</v>
      </c>
      <c r="AB881">
        <v>89.663065238578298</v>
      </c>
      <c r="AC881">
        <v>99.924669656738899</v>
      </c>
      <c r="AD881">
        <v>100.461708810064</v>
      </c>
      <c r="AE881">
        <v>0</v>
      </c>
      <c r="AF881" s="2">
        <v>1</v>
      </c>
      <c r="AG881" s="2">
        <v>0</v>
      </c>
      <c r="AH881" t="s">
        <v>1306</v>
      </c>
      <c r="AI881">
        <v>9054</v>
      </c>
      <c r="AJ881">
        <v>475253</v>
      </c>
    </row>
    <row r="882" spans="1:36" x14ac:dyDescent="0.45">
      <c r="A882" t="s">
        <v>1307</v>
      </c>
      <c r="B882" t="s">
        <v>27</v>
      </c>
      <c r="C882">
        <v>1148</v>
      </c>
      <c r="D882">
        <v>4240</v>
      </c>
      <c r="E882">
        <v>4742</v>
      </c>
      <c r="F882">
        <v>1196</v>
      </c>
      <c r="G882">
        <v>40</v>
      </c>
      <c r="H882">
        <v>343</v>
      </c>
      <c r="I882">
        <v>116</v>
      </c>
      <c r="J882">
        <v>0.28207547100000002</v>
      </c>
      <c r="K882">
        <v>6.0733866999999997E-2</v>
      </c>
      <c r="L882">
        <v>6.1577393000000001E-2</v>
      </c>
      <c r="M882">
        <v>0.34848162999999999</v>
      </c>
      <c r="N882">
        <v>0.37924528299999999</v>
      </c>
      <c r="O882">
        <v>0.72772691300000003</v>
      </c>
      <c r="P882">
        <v>0.326059797752558</v>
      </c>
      <c r="Q882">
        <v>-46.969000517681202</v>
      </c>
      <c r="R882">
        <v>9.6760699748992902</v>
      </c>
      <c r="S882">
        <v>12.3815619016968</v>
      </c>
      <c r="T882">
        <f t="shared" si="13"/>
        <v>1.7472238920512906</v>
      </c>
      <c r="U882">
        <v>92.426996940540405</v>
      </c>
      <c r="V882">
        <v>-4.25763520225882</v>
      </c>
      <c r="W882">
        <v>1.3909861885486501</v>
      </c>
      <c r="X882">
        <v>-8.2315079350373708</v>
      </c>
      <c r="Y882">
        <v>23.390395075082701</v>
      </c>
      <c r="Z882">
        <v>-6.3315078396699302</v>
      </c>
      <c r="AA882">
        <v>0.69999992847442605</v>
      </c>
      <c r="AB882">
        <v>104.254333189633</v>
      </c>
      <c r="AC882">
        <v>101.549644990685</v>
      </c>
      <c r="AD882">
        <v>87.451985434397301</v>
      </c>
      <c r="AE882">
        <v>0</v>
      </c>
      <c r="AF882" s="2">
        <v>1</v>
      </c>
      <c r="AG882" s="2">
        <v>0</v>
      </c>
      <c r="AH882" t="s">
        <v>1307</v>
      </c>
      <c r="AI882">
        <v>1189</v>
      </c>
      <c r="AJ882">
        <v>123726</v>
      </c>
    </row>
    <row r="883" spans="1:36" x14ac:dyDescent="0.45">
      <c r="A883" t="s">
        <v>1308</v>
      </c>
      <c r="B883" t="s">
        <v>27</v>
      </c>
      <c r="C883">
        <v>1491</v>
      </c>
      <c r="D883">
        <v>4101</v>
      </c>
      <c r="E883">
        <v>4742</v>
      </c>
      <c r="F883">
        <v>1120</v>
      </c>
      <c r="G883">
        <v>51</v>
      </c>
      <c r="H883">
        <v>549</v>
      </c>
      <c r="I883">
        <v>35</v>
      </c>
      <c r="J883">
        <v>0.27310412000000001</v>
      </c>
      <c r="K883">
        <v>0.115352172</v>
      </c>
      <c r="L883">
        <v>8.6039644999999998E-2</v>
      </c>
      <c r="M883">
        <v>0.36016312499999997</v>
      </c>
      <c r="N883">
        <v>0.387710314</v>
      </c>
      <c r="O883">
        <v>0.74787343900000003</v>
      </c>
      <c r="P883">
        <v>0.35272641212905897</v>
      </c>
      <c r="Q883">
        <v>5.7103439892226904</v>
      </c>
      <c r="R883">
        <v>5</v>
      </c>
      <c r="S883">
        <v>21.3064881326547</v>
      </c>
      <c r="T883">
        <f t="shared" si="13"/>
        <v>2.3149906623005103</v>
      </c>
      <c r="U883">
        <v>100.450990904082</v>
      </c>
      <c r="X883">
        <v>2.01660475065</v>
      </c>
      <c r="Y883">
        <v>46.265431039035299</v>
      </c>
      <c r="Z883">
        <v>2.01660475065</v>
      </c>
      <c r="AB883">
        <v>93.764366685938697</v>
      </c>
      <c r="AC883">
        <v>103.10123372098001</v>
      </c>
      <c r="AD883">
        <v>95.4608512211353</v>
      </c>
      <c r="AE883">
        <v>0</v>
      </c>
      <c r="AF883" s="2">
        <v>1</v>
      </c>
      <c r="AG883" s="2">
        <v>0</v>
      </c>
      <c r="AH883" t="s">
        <v>1308</v>
      </c>
      <c r="AI883">
        <v>1009740</v>
      </c>
      <c r="AJ883">
        <v>119947</v>
      </c>
    </row>
    <row r="884" spans="1:36" x14ac:dyDescent="0.45">
      <c r="A884" t="s">
        <v>1309</v>
      </c>
      <c r="B884" t="s">
        <v>27</v>
      </c>
      <c r="C884">
        <v>1247</v>
      </c>
      <c r="D884">
        <v>4311</v>
      </c>
      <c r="E884">
        <v>4738</v>
      </c>
      <c r="F884">
        <v>1178</v>
      </c>
      <c r="G884">
        <v>122</v>
      </c>
      <c r="H884">
        <v>566</v>
      </c>
      <c r="I884">
        <v>49</v>
      </c>
      <c r="J884">
        <v>0.273254465</v>
      </c>
      <c r="K884">
        <v>6.8594343000000002E-2</v>
      </c>
      <c r="L884">
        <v>0.16357112700000001</v>
      </c>
      <c r="M884">
        <v>0.33008886999999998</v>
      </c>
      <c r="N884">
        <v>0.42751101800000002</v>
      </c>
      <c r="O884">
        <v>0.757599888</v>
      </c>
      <c r="P884">
        <v>0.33023083601341502</v>
      </c>
      <c r="Q884">
        <v>-30.778925423412499</v>
      </c>
      <c r="R884">
        <v>-76.552844375371905</v>
      </c>
      <c r="S884">
        <v>3.1336585613113299</v>
      </c>
      <c r="T884">
        <f t="shared" si="13"/>
        <v>0.40709918759617919</v>
      </c>
      <c r="U884">
        <v>94.937128546482597</v>
      </c>
      <c r="V884">
        <v>-1.3453222657553801</v>
      </c>
      <c r="W884">
        <v>-0.54892617249077302</v>
      </c>
      <c r="X884">
        <v>-1.3322683748265201</v>
      </c>
      <c r="Y884">
        <v>-96.674425676465006</v>
      </c>
      <c r="Z884">
        <v>1.3677317995170499</v>
      </c>
      <c r="AA884">
        <v>-2.4000001549720702</v>
      </c>
      <c r="AB884">
        <v>100.797077608423</v>
      </c>
      <c r="AC884">
        <v>96.789904162828407</v>
      </c>
      <c r="AD884">
        <v>99.753002424096493</v>
      </c>
      <c r="AE884">
        <v>0</v>
      </c>
      <c r="AF884" s="2">
        <v>1</v>
      </c>
      <c r="AG884" s="2">
        <v>0</v>
      </c>
      <c r="AH884" t="s">
        <v>1309</v>
      </c>
      <c r="AI884">
        <v>770</v>
      </c>
      <c r="AJ884">
        <v>112680</v>
      </c>
    </row>
    <row r="885" spans="1:36" x14ac:dyDescent="0.45">
      <c r="A885" t="s">
        <v>1310</v>
      </c>
      <c r="B885" t="s">
        <v>27</v>
      </c>
      <c r="C885">
        <v>1264</v>
      </c>
      <c r="D885">
        <v>4203</v>
      </c>
      <c r="E885">
        <v>4736</v>
      </c>
      <c r="F885">
        <v>1103</v>
      </c>
      <c r="G885">
        <v>123</v>
      </c>
      <c r="H885">
        <v>528</v>
      </c>
      <c r="I885">
        <v>88</v>
      </c>
      <c r="J885">
        <v>0.26243159599999999</v>
      </c>
      <c r="K885">
        <v>9.5439188999999994E-2</v>
      </c>
      <c r="L885">
        <v>0.13555743200000001</v>
      </c>
      <c r="M885">
        <v>0.33531661699999998</v>
      </c>
      <c r="N885">
        <v>0.41898643800000002</v>
      </c>
      <c r="O885">
        <v>0.75430305499999994</v>
      </c>
      <c r="P885">
        <v>0.33427033262308098</v>
      </c>
      <c r="Q885">
        <v>18.2107084650365</v>
      </c>
      <c r="R885">
        <v>27</v>
      </c>
      <c r="S885">
        <v>12.4595035109592</v>
      </c>
      <c r="T885">
        <f t="shared" si="13"/>
        <v>1.5968667474488847</v>
      </c>
      <c r="U885">
        <v>103.189996772847</v>
      </c>
      <c r="V885">
        <v>3.3259876184165398</v>
      </c>
      <c r="W885">
        <v>-0.61898523557627005</v>
      </c>
      <c r="X885">
        <v>-6.9077487213798996</v>
      </c>
      <c r="Y885">
        <v>-44.223222017288201</v>
      </c>
      <c r="Z885">
        <v>-6.9077487213798996</v>
      </c>
      <c r="AB885">
        <v>99.823492821211104</v>
      </c>
      <c r="AC885">
        <v>102.29537850591601</v>
      </c>
      <c r="AD885">
        <v>104.156557922188</v>
      </c>
      <c r="AE885">
        <v>0</v>
      </c>
      <c r="AF885" s="2">
        <v>1</v>
      </c>
      <c r="AG885" s="2">
        <v>0</v>
      </c>
      <c r="AH885" t="s">
        <v>1310</v>
      </c>
      <c r="AI885">
        <v>1013293</v>
      </c>
      <c r="AJ885">
        <v>123577</v>
      </c>
    </row>
    <row r="886" spans="1:36" x14ac:dyDescent="0.45">
      <c r="A886" t="s">
        <v>1311</v>
      </c>
      <c r="B886" t="s">
        <v>27</v>
      </c>
      <c r="C886">
        <v>1246</v>
      </c>
      <c r="D886">
        <v>4233</v>
      </c>
      <c r="E886">
        <v>4735</v>
      </c>
      <c r="F886">
        <v>1160</v>
      </c>
      <c r="G886">
        <v>130</v>
      </c>
      <c r="H886">
        <v>604</v>
      </c>
      <c r="I886">
        <v>14</v>
      </c>
      <c r="J886">
        <v>0.274037325</v>
      </c>
      <c r="K886">
        <v>9.6726504000000005E-2</v>
      </c>
      <c r="L886">
        <v>4.6251318999999999E-2</v>
      </c>
      <c r="M886">
        <v>0.34657883499999997</v>
      </c>
      <c r="N886">
        <v>0.42310418100000002</v>
      </c>
      <c r="O886">
        <v>0.769683016</v>
      </c>
      <c r="P886">
        <v>0.357961383509458</v>
      </c>
      <c r="Q886">
        <v>46.545649749724397</v>
      </c>
      <c r="R886">
        <v>7</v>
      </c>
      <c r="S886">
        <v>16.171099008537301</v>
      </c>
      <c r="T886">
        <f t="shared" si="13"/>
        <v>2.1025024393122336</v>
      </c>
      <c r="U886">
        <v>107.611795959483</v>
      </c>
      <c r="X886">
        <v>0.39961583795957201</v>
      </c>
      <c r="Y886">
        <v>-41.549381971359203</v>
      </c>
      <c r="Z886">
        <v>0.39961583795957201</v>
      </c>
      <c r="AB886">
        <v>102.550591638702</v>
      </c>
      <c r="AC886">
        <v>101.473496406346</v>
      </c>
      <c r="AD886">
        <v>106.883188873373</v>
      </c>
      <c r="AE886">
        <v>0</v>
      </c>
      <c r="AF886" s="2">
        <v>1</v>
      </c>
      <c r="AG886" s="2">
        <v>0</v>
      </c>
      <c r="AH886" t="s">
        <v>1311</v>
      </c>
      <c r="AI886">
        <v>1008148</v>
      </c>
      <c r="AJ886">
        <v>118324</v>
      </c>
    </row>
    <row r="887" spans="1:36" x14ac:dyDescent="0.45">
      <c r="A887" t="s">
        <v>1312</v>
      </c>
      <c r="B887" t="s">
        <v>27</v>
      </c>
      <c r="C887">
        <v>1428</v>
      </c>
      <c r="D887">
        <v>4208</v>
      </c>
      <c r="E887">
        <v>4732</v>
      </c>
      <c r="F887">
        <v>1049</v>
      </c>
      <c r="G887">
        <v>40</v>
      </c>
      <c r="H887">
        <v>352</v>
      </c>
      <c r="I887">
        <v>189</v>
      </c>
      <c r="J887">
        <v>0.249287072</v>
      </c>
      <c r="K887">
        <v>8.6855452E-2</v>
      </c>
      <c r="L887">
        <v>0.112848689</v>
      </c>
      <c r="M887">
        <v>0.315462148</v>
      </c>
      <c r="N887">
        <v>0.332699619</v>
      </c>
      <c r="O887">
        <v>0.64816176700000006</v>
      </c>
      <c r="P887">
        <v>0.29606184610487501</v>
      </c>
      <c r="Q887">
        <v>-127.065435706111</v>
      </c>
      <c r="R887">
        <v>-36</v>
      </c>
      <c r="S887">
        <v>1.2692261722481</v>
      </c>
      <c r="T887">
        <f t="shared" si="13"/>
        <v>0.1439878430701626</v>
      </c>
      <c r="U887">
        <v>76.535527960941906</v>
      </c>
      <c r="V887">
        <v>-11.214575320482201</v>
      </c>
      <c r="W887">
        <v>-2.6641207854502</v>
      </c>
      <c r="X887">
        <v>0.75725893196067695</v>
      </c>
      <c r="Y887">
        <v>-15.341096947435201</v>
      </c>
      <c r="Z887">
        <v>0.75725893196067695</v>
      </c>
      <c r="AB887">
        <v>94.247436624291296</v>
      </c>
      <c r="AC887">
        <v>95.312924823553004</v>
      </c>
      <c r="AD887">
        <v>85.035259173336897</v>
      </c>
      <c r="AE887">
        <v>0</v>
      </c>
      <c r="AF887" s="2">
        <v>1</v>
      </c>
      <c r="AG887" s="2">
        <v>0</v>
      </c>
      <c r="AH887" t="s">
        <v>1312</v>
      </c>
      <c r="AI887">
        <v>1011270</v>
      </c>
      <c r="AJ887">
        <v>121520</v>
      </c>
    </row>
    <row r="888" spans="1:36" x14ac:dyDescent="0.45">
      <c r="A888" t="s">
        <v>1313</v>
      </c>
      <c r="B888" t="s">
        <v>27</v>
      </c>
      <c r="C888">
        <v>1213</v>
      </c>
      <c r="D888">
        <v>4263</v>
      </c>
      <c r="E888">
        <v>4730</v>
      </c>
      <c r="F888">
        <v>1196</v>
      </c>
      <c r="G888">
        <v>93</v>
      </c>
      <c r="H888">
        <v>524</v>
      </c>
      <c r="I888">
        <v>91</v>
      </c>
      <c r="J888">
        <v>0.28055360000000001</v>
      </c>
      <c r="K888">
        <v>7.6109936000000003E-2</v>
      </c>
      <c r="L888">
        <v>0.14841437599999999</v>
      </c>
      <c r="M888">
        <v>0.33928571400000002</v>
      </c>
      <c r="N888">
        <v>0.404410039</v>
      </c>
      <c r="O888">
        <v>0.74369575300000001</v>
      </c>
      <c r="P888">
        <v>0.334935717792891</v>
      </c>
      <c r="Q888">
        <v>59.220154364383397</v>
      </c>
      <c r="R888">
        <v>-12</v>
      </c>
      <c r="S888">
        <v>17.885455928862498</v>
      </c>
      <c r="T888">
        <f t="shared" si="13"/>
        <v>2.3886594068225264</v>
      </c>
      <c r="U888">
        <v>111.51884274770001</v>
      </c>
      <c r="V888">
        <v>0.35453778505325301</v>
      </c>
      <c r="W888">
        <v>-0.52929999215817702</v>
      </c>
      <c r="X888">
        <v>2.3036924121515701</v>
      </c>
      <c r="Y888">
        <v>-56.0945106926374</v>
      </c>
      <c r="Z888">
        <v>2.3036924121515701</v>
      </c>
      <c r="AB888">
        <v>107.85646001582499</v>
      </c>
      <c r="AC888">
        <v>103.85365775962801</v>
      </c>
      <c r="AD888">
        <v>105.681405703492</v>
      </c>
      <c r="AE888">
        <v>0</v>
      </c>
      <c r="AF888" s="2">
        <v>1</v>
      </c>
      <c r="AG888" s="2">
        <v>0</v>
      </c>
      <c r="AH888" t="s">
        <v>1313</v>
      </c>
      <c r="AI888">
        <v>1006540</v>
      </c>
      <c r="AJ888">
        <v>116674</v>
      </c>
    </row>
    <row r="889" spans="1:36" x14ac:dyDescent="0.45">
      <c r="A889" t="s">
        <v>1314</v>
      </c>
      <c r="B889" t="s">
        <v>27</v>
      </c>
      <c r="C889">
        <v>1472</v>
      </c>
      <c r="D889">
        <v>4364</v>
      </c>
      <c r="E889">
        <v>4729</v>
      </c>
      <c r="F889">
        <v>1127</v>
      </c>
      <c r="G889">
        <v>166</v>
      </c>
      <c r="H889">
        <v>641</v>
      </c>
      <c r="I889">
        <v>71</v>
      </c>
      <c r="J889">
        <v>0.25824931200000001</v>
      </c>
      <c r="K889">
        <v>5.5614294000000002E-2</v>
      </c>
      <c r="L889">
        <v>0.17339818100000001</v>
      </c>
      <c r="M889">
        <v>0.29965899400000001</v>
      </c>
      <c r="N889">
        <v>0.43813015500000002</v>
      </c>
      <c r="O889">
        <v>0.73778914900000003</v>
      </c>
      <c r="P889">
        <v>0.325686928644638</v>
      </c>
      <c r="Q889">
        <v>14.2802413161471</v>
      </c>
      <c r="R889">
        <v>-10</v>
      </c>
      <c r="S889">
        <v>11.3159062787145</v>
      </c>
      <c r="T889">
        <f t="shared" si="13"/>
        <v>1.2453646855650469</v>
      </c>
      <c r="U889">
        <v>102.29002552567501</v>
      </c>
      <c r="V889">
        <v>4.8068909570574698</v>
      </c>
      <c r="W889">
        <v>-0.44936757165414398</v>
      </c>
      <c r="X889">
        <v>-3.4129881149856298</v>
      </c>
      <c r="Y889">
        <v>-50.699713144451302</v>
      </c>
      <c r="Z889">
        <v>-3.4129881149856298</v>
      </c>
      <c r="AB889">
        <v>99.041621138133195</v>
      </c>
      <c r="AC889">
        <v>91.246691573397499</v>
      </c>
      <c r="AD889">
        <v>113.75352971662799</v>
      </c>
      <c r="AE889">
        <v>0</v>
      </c>
      <c r="AF889" s="2">
        <v>1</v>
      </c>
      <c r="AG889" s="2">
        <v>0</v>
      </c>
      <c r="AH889" t="s">
        <v>1314</v>
      </c>
      <c r="AI889">
        <v>1011054</v>
      </c>
      <c r="AJ889">
        <v>121326</v>
      </c>
    </row>
    <row r="890" spans="1:36" x14ac:dyDescent="0.45">
      <c r="A890" t="s">
        <v>1315</v>
      </c>
      <c r="B890" t="s">
        <v>27</v>
      </c>
      <c r="C890">
        <v>1074</v>
      </c>
      <c r="D890">
        <v>4127</v>
      </c>
      <c r="E890">
        <v>4727</v>
      </c>
      <c r="F890">
        <v>1201</v>
      </c>
      <c r="G890">
        <v>29</v>
      </c>
      <c r="H890">
        <v>396</v>
      </c>
      <c r="I890">
        <v>67</v>
      </c>
      <c r="J890">
        <v>0.29101041900000002</v>
      </c>
      <c r="K890">
        <v>9.3716944999999996E-2</v>
      </c>
      <c r="L890">
        <v>6.6003806999999998E-2</v>
      </c>
      <c r="M890">
        <v>0.36432761200000002</v>
      </c>
      <c r="N890">
        <v>0.38381390799999998</v>
      </c>
      <c r="O890">
        <v>0.74814152</v>
      </c>
      <c r="P890">
        <v>0.350917078867027</v>
      </c>
      <c r="Q890">
        <v>-20.5992082117241</v>
      </c>
      <c r="R890">
        <v>34</v>
      </c>
      <c r="S890">
        <v>15.4244487281884</v>
      </c>
      <c r="T890">
        <f t="shared" si="13"/>
        <v>2.3265928249222725</v>
      </c>
      <c r="U890">
        <v>96.569836851792601</v>
      </c>
      <c r="X890">
        <v>6.3501660298788902</v>
      </c>
      <c r="Y890">
        <v>12.228395283222101</v>
      </c>
      <c r="Z890">
        <v>6.3501660298788902</v>
      </c>
      <c r="AB890">
        <v>98.916832545077199</v>
      </c>
      <c r="AC890">
        <v>102.900307295936</v>
      </c>
      <c r="AD890">
        <v>91.269688345316993</v>
      </c>
      <c r="AE890">
        <v>0</v>
      </c>
      <c r="AF890" s="2">
        <v>1</v>
      </c>
      <c r="AG890" s="2">
        <v>0</v>
      </c>
      <c r="AH890" t="s">
        <v>1315</v>
      </c>
      <c r="AI890">
        <v>1003438</v>
      </c>
      <c r="AJ890">
        <v>113503</v>
      </c>
    </row>
    <row r="891" spans="1:36" x14ac:dyDescent="0.45">
      <c r="A891" t="s">
        <v>1316</v>
      </c>
      <c r="B891" t="s">
        <v>27</v>
      </c>
      <c r="C891">
        <v>1400</v>
      </c>
      <c r="D891">
        <v>4026</v>
      </c>
      <c r="E891">
        <v>4725</v>
      </c>
      <c r="F891">
        <v>1003</v>
      </c>
      <c r="G891">
        <v>200</v>
      </c>
      <c r="H891">
        <v>643</v>
      </c>
      <c r="I891">
        <v>24</v>
      </c>
      <c r="J891">
        <v>0.24913065000000001</v>
      </c>
      <c r="K891">
        <v>0.128253968</v>
      </c>
      <c r="L891">
        <v>0.14137566100000001</v>
      </c>
      <c r="M891">
        <v>0.34838160099999999</v>
      </c>
      <c r="N891">
        <v>0.44982612999999999</v>
      </c>
      <c r="O891">
        <v>0.79820773099999998</v>
      </c>
      <c r="P891">
        <v>0.353988644003352</v>
      </c>
      <c r="Q891">
        <v>135.07908258390401</v>
      </c>
      <c r="R891">
        <v>29</v>
      </c>
      <c r="S891">
        <v>24.796253767787</v>
      </c>
      <c r="T891">
        <f t="shared" si="13"/>
        <v>2.8692807931296387</v>
      </c>
      <c r="U891">
        <v>125.749048525992</v>
      </c>
      <c r="X891">
        <v>-5.8237286258190499</v>
      </c>
      <c r="Y891">
        <v>-35.251478582620599</v>
      </c>
      <c r="Z891">
        <v>-5.8237286258190499</v>
      </c>
      <c r="AB891">
        <v>99.284998315948897</v>
      </c>
      <c r="AC891">
        <v>108.210249849679</v>
      </c>
      <c r="AD891">
        <v>118.07083104818901</v>
      </c>
      <c r="AE891">
        <v>0</v>
      </c>
      <c r="AF891" s="2">
        <v>1</v>
      </c>
      <c r="AG891" s="2">
        <v>0</v>
      </c>
      <c r="AH891" t="s">
        <v>1316</v>
      </c>
      <c r="AI891">
        <v>1008973</v>
      </c>
      <c r="AJ891">
        <v>119166</v>
      </c>
    </row>
    <row r="892" spans="1:36" x14ac:dyDescent="0.45">
      <c r="A892" t="s">
        <v>1317</v>
      </c>
      <c r="B892" t="s">
        <v>27</v>
      </c>
      <c r="C892">
        <v>1101</v>
      </c>
      <c r="D892">
        <v>4147</v>
      </c>
      <c r="E892">
        <v>4724</v>
      </c>
      <c r="F892">
        <v>1098</v>
      </c>
      <c r="G892">
        <v>150</v>
      </c>
      <c r="H892">
        <v>518</v>
      </c>
      <c r="I892">
        <v>143</v>
      </c>
      <c r="J892">
        <v>0.26476971300000002</v>
      </c>
      <c r="K892">
        <v>0.10224386100000001</v>
      </c>
      <c r="L892">
        <v>0.20152413199999999</v>
      </c>
      <c r="M892">
        <v>0.34944868499999998</v>
      </c>
      <c r="N892">
        <v>0.456715698</v>
      </c>
      <c r="O892">
        <v>0.80616438300000004</v>
      </c>
      <c r="P892">
        <v>0.34988481232825602</v>
      </c>
      <c r="Q892">
        <v>91.373645978536103</v>
      </c>
      <c r="R892">
        <v>12.606748670339501</v>
      </c>
      <c r="S892">
        <v>29.6993628289501</v>
      </c>
      <c r="T892">
        <f t="shared" si="13"/>
        <v>4.3699334952678619</v>
      </c>
      <c r="U892">
        <v>115.134826019597</v>
      </c>
      <c r="V892">
        <v>6.3499967940151603</v>
      </c>
      <c r="W892">
        <v>-4.4990316115738196</v>
      </c>
      <c r="X892">
        <v>35.002252421574603</v>
      </c>
      <c r="Y892">
        <v>15.486831501126201</v>
      </c>
      <c r="Z892">
        <v>6.0022528686095002</v>
      </c>
      <c r="AA892">
        <v>19.599999904632501</v>
      </c>
      <c r="AB892">
        <v>99.049445898604205</v>
      </c>
      <c r="AC892">
        <v>104.809696489369</v>
      </c>
      <c r="AD892">
        <v>108.011318502759</v>
      </c>
      <c r="AE892">
        <v>0</v>
      </c>
      <c r="AF892" s="2">
        <v>1</v>
      </c>
      <c r="AG892" s="2">
        <v>0</v>
      </c>
      <c r="AH892" t="s">
        <v>1317</v>
      </c>
      <c r="AI892">
        <v>2197</v>
      </c>
      <c r="AJ892">
        <v>429713</v>
      </c>
    </row>
    <row r="893" spans="1:36" x14ac:dyDescent="0.45">
      <c r="A893" t="s">
        <v>1318</v>
      </c>
      <c r="B893" t="s">
        <v>27</v>
      </c>
      <c r="C893">
        <v>1147</v>
      </c>
      <c r="D893">
        <v>4245</v>
      </c>
      <c r="E893">
        <v>4723</v>
      </c>
      <c r="F893">
        <v>1176</v>
      </c>
      <c r="G893">
        <v>11</v>
      </c>
      <c r="H893">
        <v>557</v>
      </c>
      <c r="I893">
        <v>153</v>
      </c>
      <c r="J893">
        <v>0.27703180199999999</v>
      </c>
      <c r="K893">
        <v>5.7802244000000003E-2</v>
      </c>
      <c r="L893">
        <v>5.9423615999999999E-2</v>
      </c>
      <c r="M893">
        <v>0.32697368399999999</v>
      </c>
      <c r="N893">
        <v>0.36230859799999998</v>
      </c>
      <c r="O893">
        <v>0.68928228199999997</v>
      </c>
      <c r="P893">
        <v>0.33264602071099098</v>
      </c>
      <c r="Q893">
        <v>14.4460429677493</v>
      </c>
      <c r="R893">
        <v>41</v>
      </c>
      <c r="S893">
        <v>18.2394612210181</v>
      </c>
      <c r="T893">
        <f t="shared" si="13"/>
        <v>2.5761052465605339</v>
      </c>
      <c r="U893">
        <v>102.237992920604</v>
      </c>
      <c r="X893">
        <v>-3.1757218735292501</v>
      </c>
      <c r="Y893">
        <v>5.7777788639068604</v>
      </c>
      <c r="Z893">
        <v>-3.1757218735292501</v>
      </c>
      <c r="AB893">
        <v>106.084275749979</v>
      </c>
      <c r="AC893">
        <v>98.366526143003696</v>
      </c>
      <c r="AD893">
        <v>105.99298972899101</v>
      </c>
      <c r="AE893">
        <v>0</v>
      </c>
      <c r="AF893" s="2">
        <v>1</v>
      </c>
      <c r="AG893" s="2">
        <v>0</v>
      </c>
      <c r="AH893" t="s">
        <v>1318</v>
      </c>
      <c r="AI893">
        <v>1004476</v>
      </c>
      <c r="AJ893">
        <v>114561</v>
      </c>
    </row>
    <row r="894" spans="1:36" x14ac:dyDescent="0.45">
      <c r="A894" t="s">
        <v>1319</v>
      </c>
      <c r="B894" t="s">
        <v>27</v>
      </c>
      <c r="C894">
        <v>1165</v>
      </c>
      <c r="D894">
        <v>4120</v>
      </c>
      <c r="E894">
        <v>4723</v>
      </c>
      <c r="F894">
        <v>1127</v>
      </c>
      <c r="G894">
        <v>90</v>
      </c>
      <c r="H894">
        <v>536</v>
      </c>
      <c r="I894">
        <v>85</v>
      </c>
      <c r="J894">
        <v>0.27354368899999998</v>
      </c>
      <c r="K894">
        <v>0.10840567399999999</v>
      </c>
      <c r="L894">
        <v>0.119203895</v>
      </c>
      <c r="M894">
        <v>0.35708227300000001</v>
      </c>
      <c r="N894">
        <v>0.39199029099999999</v>
      </c>
      <c r="O894">
        <v>0.749072564</v>
      </c>
      <c r="P894">
        <v>0.34035945278122998</v>
      </c>
      <c r="Q894">
        <v>60.672543190635103</v>
      </c>
      <c r="R894">
        <v>-52</v>
      </c>
      <c r="S894">
        <v>9.3551529265334104</v>
      </c>
      <c r="T894">
        <f t="shared" si="13"/>
        <v>1.3008882181102253</v>
      </c>
      <c r="U894">
        <v>111.83305483389501</v>
      </c>
      <c r="V894">
        <v>-1.1300058811903</v>
      </c>
      <c r="W894">
        <v>0.44441999574674701</v>
      </c>
      <c r="X894">
        <v>-1.9338857793336499</v>
      </c>
      <c r="Y894">
        <v>-122.773198425769</v>
      </c>
      <c r="Z894">
        <v>-1.9338857793336499</v>
      </c>
      <c r="AB894">
        <v>106.977413893773</v>
      </c>
      <c r="AC894">
        <v>109.70932181233201</v>
      </c>
      <c r="AD894">
        <v>104.041889661627</v>
      </c>
      <c r="AE894">
        <v>0</v>
      </c>
      <c r="AF894" s="2">
        <v>1</v>
      </c>
      <c r="AG894" s="2">
        <v>0</v>
      </c>
      <c r="AH894" t="s">
        <v>1319</v>
      </c>
      <c r="AI894">
        <v>1008291</v>
      </c>
      <c r="AJ894">
        <v>118468</v>
      </c>
    </row>
    <row r="895" spans="1:36" x14ac:dyDescent="0.45">
      <c r="A895" t="s">
        <v>1320</v>
      </c>
      <c r="B895" t="s">
        <v>27</v>
      </c>
      <c r="C895">
        <v>1054</v>
      </c>
      <c r="D895">
        <v>4255</v>
      </c>
      <c r="E895">
        <v>4720</v>
      </c>
      <c r="F895">
        <v>1386</v>
      </c>
      <c r="G895">
        <v>52</v>
      </c>
      <c r="H895">
        <v>757</v>
      </c>
      <c r="I895">
        <v>161</v>
      </c>
      <c r="J895">
        <v>0.32573443000000002</v>
      </c>
      <c r="K895">
        <v>8.9194915E-2</v>
      </c>
      <c r="L895">
        <v>6.0732112999999997E-2</v>
      </c>
      <c r="M895">
        <v>0.39216101599999997</v>
      </c>
      <c r="N895">
        <v>0.45781433599999999</v>
      </c>
      <c r="O895">
        <v>0.84997535199999996</v>
      </c>
      <c r="P895">
        <v>0.39934533387422499</v>
      </c>
      <c r="Q895">
        <v>253.141819007365</v>
      </c>
      <c r="R895">
        <v>38</v>
      </c>
      <c r="S895">
        <v>34.756367375667999</v>
      </c>
      <c r="T895">
        <f t="shared" si="13"/>
        <v>5.3420602607762957</v>
      </c>
      <c r="U895">
        <v>134.141314145042</v>
      </c>
      <c r="X895">
        <v>-23.487043462693599</v>
      </c>
      <c r="Y895">
        <v>-24.897667437791799</v>
      </c>
      <c r="Z895">
        <v>-23.487043462693599</v>
      </c>
      <c r="AB895">
        <v>124.94543769131501</v>
      </c>
      <c r="AC895">
        <v>119.935403641444</v>
      </c>
      <c r="AD895">
        <v>129.985964300251</v>
      </c>
      <c r="AE895">
        <v>0</v>
      </c>
      <c r="AF895" s="2">
        <v>1</v>
      </c>
      <c r="AG895" s="2">
        <v>0</v>
      </c>
      <c r="AH895" t="s">
        <v>1320</v>
      </c>
      <c r="AI895">
        <v>1009821</v>
      </c>
      <c r="AJ895">
        <v>120022</v>
      </c>
    </row>
    <row r="896" spans="1:36" x14ac:dyDescent="0.45">
      <c r="A896" t="s">
        <v>1321</v>
      </c>
      <c r="B896" t="s">
        <v>27</v>
      </c>
      <c r="C896">
        <v>1102</v>
      </c>
      <c r="D896">
        <v>4300</v>
      </c>
      <c r="E896">
        <v>4717</v>
      </c>
      <c r="F896">
        <v>1176</v>
      </c>
      <c r="G896">
        <v>18</v>
      </c>
      <c r="H896">
        <v>303</v>
      </c>
      <c r="I896">
        <v>190</v>
      </c>
      <c r="J896">
        <v>0.27348837199999998</v>
      </c>
      <c r="K896">
        <v>5.4907780000000003E-2</v>
      </c>
      <c r="L896">
        <v>5.2631577999999998E-2</v>
      </c>
      <c r="M896">
        <v>0.31775496800000003</v>
      </c>
      <c r="N896">
        <v>0.33930232500000002</v>
      </c>
      <c r="O896">
        <v>0.65705729300000004</v>
      </c>
      <c r="P896">
        <v>0.31877747488532099</v>
      </c>
      <c r="Q896">
        <v>0.87722101134419905</v>
      </c>
      <c r="R896">
        <v>-1</v>
      </c>
      <c r="S896">
        <v>11.776109841732801</v>
      </c>
      <c r="T896">
        <f t="shared" si="13"/>
        <v>1.731152263485221</v>
      </c>
      <c r="U896">
        <v>99.547223639874204</v>
      </c>
      <c r="X896">
        <v>6.06858450360596</v>
      </c>
      <c r="Y896">
        <v>-52.8765427470207</v>
      </c>
      <c r="Z896">
        <v>6.06858450360596</v>
      </c>
      <c r="AB896">
        <v>105.36731548967801</v>
      </c>
      <c r="AC896">
        <v>98.949057149032896</v>
      </c>
      <c r="AD896">
        <v>102.06527500867099</v>
      </c>
      <c r="AE896">
        <v>0</v>
      </c>
      <c r="AF896" s="2">
        <v>1</v>
      </c>
      <c r="AG896" s="2">
        <v>0</v>
      </c>
      <c r="AH896" t="s">
        <v>1321</v>
      </c>
      <c r="AI896">
        <v>1001519</v>
      </c>
      <c r="AJ896">
        <v>111605</v>
      </c>
    </row>
    <row r="897" spans="1:36" x14ac:dyDescent="0.45">
      <c r="A897" t="s">
        <v>1322</v>
      </c>
      <c r="B897" t="s">
        <v>27</v>
      </c>
      <c r="C897">
        <v>1168</v>
      </c>
      <c r="D897">
        <v>4058</v>
      </c>
      <c r="E897">
        <v>4714</v>
      </c>
      <c r="F897">
        <v>1128</v>
      </c>
      <c r="G897">
        <v>130</v>
      </c>
      <c r="H897">
        <v>634</v>
      </c>
      <c r="I897">
        <v>39</v>
      </c>
      <c r="J897">
        <v>0.27796944299999998</v>
      </c>
      <c r="K897">
        <v>0.122189223</v>
      </c>
      <c r="L897">
        <v>0.12834111100000001</v>
      </c>
      <c r="M897">
        <v>0.36651776200000002</v>
      </c>
      <c r="N897">
        <v>0.430507639</v>
      </c>
      <c r="O897">
        <v>0.79702540099999997</v>
      </c>
      <c r="P897">
        <v>0.35801739149413803</v>
      </c>
      <c r="Q897">
        <v>115.068074974965</v>
      </c>
      <c r="R897">
        <v>-29</v>
      </c>
      <c r="S897">
        <v>19.292342799169301</v>
      </c>
      <c r="T897">
        <f t="shared" si="13"/>
        <v>2.6758215183779335</v>
      </c>
      <c r="U897">
        <v>120.92030095935699</v>
      </c>
      <c r="V897">
        <v>12.2731599360704</v>
      </c>
      <c r="W897">
        <v>-2.8707848672413299</v>
      </c>
      <c r="X897">
        <v>-1.1403390144696399</v>
      </c>
      <c r="Y897">
        <v>-84.463066563010202</v>
      </c>
      <c r="Z897">
        <v>-1.1403390144696399</v>
      </c>
      <c r="AB897">
        <v>105.135796103944</v>
      </c>
      <c r="AC897">
        <v>111.63634395005499</v>
      </c>
      <c r="AD897">
        <v>108.536570217367</v>
      </c>
      <c r="AE897">
        <v>0</v>
      </c>
      <c r="AF897" s="2">
        <v>1</v>
      </c>
      <c r="AG897" s="2">
        <v>0</v>
      </c>
      <c r="AH897" t="s">
        <v>1322</v>
      </c>
      <c r="AI897">
        <v>1006827</v>
      </c>
      <c r="AJ897">
        <v>116972</v>
      </c>
    </row>
    <row r="898" spans="1:36" x14ac:dyDescent="0.45">
      <c r="A898" t="s">
        <v>1323</v>
      </c>
      <c r="B898" t="s">
        <v>27</v>
      </c>
      <c r="C898">
        <v>1494</v>
      </c>
      <c r="D898">
        <v>4293</v>
      </c>
      <c r="E898">
        <v>4714</v>
      </c>
      <c r="F898">
        <v>1173</v>
      </c>
      <c r="G898">
        <v>57</v>
      </c>
      <c r="H898">
        <v>405</v>
      </c>
      <c r="I898">
        <v>93</v>
      </c>
      <c r="J898">
        <v>0.27323549899999999</v>
      </c>
      <c r="K898">
        <v>6.7458633000000004E-2</v>
      </c>
      <c r="L898">
        <v>8.5277895000000006E-2</v>
      </c>
      <c r="M898">
        <v>0.32419700200000001</v>
      </c>
      <c r="N898">
        <v>0.37363149299999998</v>
      </c>
      <c r="O898">
        <v>0.69782849499999999</v>
      </c>
      <c r="P898">
        <v>0.31208088724031002</v>
      </c>
      <c r="Q898">
        <v>-45.6929192813813</v>
      </c>
      <c r="R898">
        <v>-14</v>
      </c>
      <c r="S898">
        <v>5.2017367199963402</v>
      </c>
      <c r="T898">
        <f t="shared" si="13"/>
        <v>0.56404374072249475</v>
      </c>
      <c r="U898">
        <v>92.341110456113896</v>
      </c>
      <c r="V898">
        <v>-5.47296453267335</v>
      </c>
      <c r="W898">
        <v>-0.86387708318984602</v>
      </c>
      <c r="X898">
        <v>-6.4515468058525496</v>
      </c>
      <c r="Y898">
        <v>-54.4378089308738</v>
      </c>
      <c r="Z898">
        <v>-6.4515468058525496</v>
      </c>
      <c r="AB898">
        <v>103.73309950124499</v>
      </c>
      <c r="AC898">
        <v>97.908984560855899</v>
      </c>
      <c r="AD898">
        <v>93.8822714260738</v>
      </c>
      <c r="AE898">
        <v>0</v>
      </c>
      <c r="AF898" s="2">
        <v>1</v>
      </c>
      <c r="AG898" s="2">
        <v>0</v>
      </c>
      <c r="AH898" t="s">
        <v>1323</v>
      </c>
      <c r="AI898">
        <v>1009852</v>
      </c>
      <c r="AJ898">
        <v>120068</v>
      </c>
    </row>
    <row r="899" spans="1:36" x14ac:dyDescent="0.45">
      <c r="A899" t="s">
        <v>1324</v>
      </c>
      <c r="B899" t="s">
        <v>27</v>
      </c>
      <c r="C899">
        <v>1458</v>
      </c>
      <c r="D899">
        <v>4255</v>
      </c>
      <c r="E899">
        <v>4713</v>
      </c>
      <c r="F899">
        <v>1312</v>
      </c>
      <c r="G899">
        <v>77</v>
      </c>
      <c r="H899">
        <v>647</v>
      </c>
      <c r="I899">
        <v>6</v>
      </c>
      <c r="J899">
        <v>0.308343125</v>
      </c>
      <c r="K899">
        <v>8.1901124000000006E-2</v>
      </c>
      <c r="L899">
        <v>6.9170379000000004E-2</v>
      </c>
      <c r="M899">
        <v>0.36886124799999997</v>
      </c>
      <c r="N899">
        <v>0.430317273</v>
      </c>
      <c r="O899">
        <v>0.79917852099999998</v>
      </c>
      <c r="P899">
        <v>0.36870638238445402</v>
      </c>
      <c r="Q899">
        <v>52.705002157917797</v>
      </c>
      <c r="R899">
        <v>11</v>
      </c>
      <c r="S899">
        <v>24.950756591167799</v>
      </c>
      <c r="T899">
        <f t="shared" ref="T899:T962" si="14">(S899/C899)*162</f>
        <v>2.7723062879075333</v>
      </c>
      <c r="U899">
        <v>109.082867632534</v>
      </c>
      <c r="X899">
        <v>-2.9610328850103498</v>
      </c>
      <c r="Y899">
        <v>50.388888128101797</v>
      </c>
      <c r="Z899">
        <v>-2.9610328850103498</v>
      </c>
      <c r="AB899">
        <v>108.510094005339</v>
      </c>
      <c r="AC899">
        <v>107.564638551046</v>
      </c>
      <c r="AD899">
        <v>106.274583877795</v>
      </c>
      <c r="AE899">
        <v>0</v>
      </c>
      <c r="AF899" s="2">
        <v>1</v>
      </c>
      <c r="AG899" s="2">
        <v>0</v>
      </c>
      <c r="AH899" t="s">
        <v>1324</v>
      </c>
      <c r="AI899">
        <v>1003078</v>
      </c>
      <c r="AJ899">
        <v>113143</v>
      </c>
    </row>
    <row r="900" spans="1:36" x14ac:dyDescent="0.45">
      <c r="A900" t="s">
        <v>1325</v>
      </c>
      <c r="B900" t="s">
        <v>27</v>
      </c>
      <c r="C900">
        <v>1157</v>
      </c>
      <c r="D900">
        <v>4283</v>
      </c>
      <c r="E900">
        <v>4704</v>
      </c>
      <c r="F900">
        <v>1226</v>
      </c>
      <c r="G900">
        <v>77</v>
      </c>
      <c r="H900">
        <v>687</v>
      </c>
      <c r="I900">
        <v>55</v>
      </c>
      <c r="J900">
        <v>0.286247957</v>
      </c>
      <c r="K900">
        <v>7.2066326E-2</v>
      </c>
      <c r="L900">
        <v>7.7041999E-2</v>
      </c>
      <c r="M900">
        <v>0.34721332399999999</v>
      </c>
      <c r="N900">
        <v>0.42096661200000002</v>
      </c>
      <c r="O900">
        <v>0.76817993600000001</v>
      </c>
      <c r="P900">
        <v>0.36162380945114803</v>
      </c>
      <c r="Q900">
        <v>102.362451727216</v>
      </c>
      <c r="R900">
        <v>49</v>
      </c>
      <c r="S900">
        <v>28.8922797453897</v>
      </c>
      <c r="T900">
        <f t="shared" si="14"/>
        <v>4.0454185987494657</v>
      </c>
      <c r="U900">
        <v>113.25776299281701</v>
      </c>
      <c r="X900">
        <v>-31.188541455194301</v>
      </c>
      <c r="Y900">
        <v>80.014195308089199</v>
      </c>
      <c r="Z900">
        <v>-31.188541455194301</v>
      </c>
      <c r="AB900">
        <v>105.59321323858801</v>
      </c>
      <c r="AC900">
        <v>103.04407312265</v>
      </c>
      <c r="AD900">
        <v>114.72041305953501</v>
      </c>
      <c r="AE900">
        <v>0</v>
      </c>
      <c r="AF900" s="2">
        <v>1</v>
      </c>
      <c r="AG900" s="2">
        <v>0</v>
      </c>
      <c r="AH900" t="s">
        <v>1325</v>
      </c>
      <c r="AI900">
        <v>1002338</v>
      </c>
      <c r="AJ900">
        <v>112393</v>
      </c>
    </row>
    <row r="901" spans="1:36" x14ac:dyDescent="0.45">
      <c r="A901" t="s">
        <v>1326</v>
      </c>
      <c r="B901" t="s">
        <v>27</v>
      </c>
      <c r="C901">
        <v>1217</v>
      </c>
      <c r="D901">
        <v>4188</v>
      </c>
      <c r="E901">
        <v>4703</v>
      </c>
      <c r="F901">
        <v>1131</v>
      </c>
      <c r="G901">
        <v>208</v>
      </c>
      <c r="H901">
        <v>743</v>
      </c>
      <c r="I901">
        <v>18</v>
      </c>
      <c r="J901">
        <v>0.270057306</v>
      </c>
      <c r="K901">
        <v>9.5470975E-2</v>
      </c>
      <c r="L901">
        <v>0.21667021</v>
      </c>
      <c r="M901">
        <v>0.34255319099999998</v>
      </c>
      <c r="N901">
        <v>0.47182425900000002</v>
      </c>
      <c r="O901">
        <v>0.81437744999999995</v>
      </c>
      <c r="P901">
        <v>0.35018232069127803</v>
      </c>
      <c r="Q901">
        <v>77.871406111656299</v>
      </c>
      <c r="R901">
        <v>-40.504649179056202</v>
      </c>
      <c r="S901">
        <v>15.138718474568099</v>
      </c>
      <c r="T901">
        <f t="shared" si="14"/>
        <v>2.0151786301397143</v>
      </c>
      <c r="U901">
        <v>112.272666392876</v>
      </c>
      <c r="V901">
        <v>8.94109848421067</v>
      </c>
      <c r="W901">
        <v>-1.1654483359589201</v>
      </c>
      <c r="X901">
        <v>-5.6767979483556701</v>
      </c>
      <c r="Y901">
        <v>-70.5647343564778</v>
      </c>
      <c r="Z901">
        <v>0.92320231390476604</v>
      </c>
      <c r="AA901">
        <v>-4.7000002413988096</v>
      </c>
      <c r="AB901">
        <v>99.769532686263602</v>
      </c>
      <c r="AC901">
        <v>99.879260129274698</v>
      </c>
      <c r="AD901">
        <v>108.012716334136</v>
      </c>
      <c r="AE901">
        <v>0</v>
      </c>
      <c r="AF901" s="2">
        <v>1</v>
      </c>
      <c r="AG901" s="2">
        <v>0</v>
      </c>
      <c r="AH901" t="s">
        <v>1326</v>
      </c>
      <c r="AI901">
        <v>1049</v>
      </c>
      <c r="AJ901">
        <v>119732</v>
      </c>
    </row>
    <row r="902" spans="1:36" x14ac:dyDescent="0.45">
      <c r="A902" t="s">
        <v>1327</v>
      </c>
      <c r="B902" t="s">
        <v>27</v>
      </c>
      <c r="C902">
        <v>1370</v>
      </c>
      <c r="D902">
        <v>4123</v>
      </c>
      <c r="E902">
        <v>4699</v>
      </c>
      <c r="F902">
        <v>1010</v>
      </c>
      <c r="G902">
        <v>90</v>
      </c>
      <c r="H902">
        <v>513</v>
      </c>
      <c r="I902">
        <v>7</v>
      </c>
      <c r="J902">
        <v>0.24496725599999999</v>
      </c>
      <c r="K902">
        <v>9.8105978999999996E-2</v>
      </c>
      <c r="L902">
        <v>0.132155777</v>
      </c>
      <c r="M902">
        <v>0.31967213100000003</v>
      </c>
      <c r="N902">
        <v>0.36114479700000002</v>
      </c>
      <c r="O902">
        <v>0.68081692800000004</v>
      </c>
      <c r="P902">
        <v>0.30508968500131001</v>
      </c>
      <c r="Q902">
        <v>-42.596719977721101</v>
      </c>
      <c r="R902">
        <v>-57</v>
      </c>
      <c r="S902">
        <v>13.142725842836301</v>
      </c>
      <c r="T902">
        <f t="shared" si="14"/>
        <v>1.5541033478390371</v>
      </c>
      <c r="U902">
        <v>92.078859444282102</v>
      </c>
      <c r="V902">
        <v>-1.7467638105154</v>
      </c>
      <c r="W902">
        <v>0.769292151704148</v>
      </c>
      <c r="X902">
        <v>-2.67087819213338</v>
      </c>
      <c r="Y902">
        <v>14.960131630301399</v>
      </c>
      <c r="Z902">
        <v>-2.67087819213338</v>
      </c>
      <c r="AB902">
        <v>93.064024492794303</v>
      </c>
      <c r="AC902">
        <v>97.091297328286203</v>
      </c>
      <c r="AD902">
        <v>92.755423562258997</v>
      </c>
      <c r="AE902">
        <v>0</v>
      </c>
      <c r="AF902" s="2">
        <v>1</v>
      </c>
      <c r="AG902" s="2">
        <v>0</v>
      </c>
      <c r="AH902" t="s">
        <v>1327</v>
      </c>
      <c r="AI902">
        <v>1000336</v>
      </c>
      <c r="AJ902">
        <v>110350</v>
      </c>
    </row>
    <row r="903" spans="1:36" x14ac:dyDescent="0.45">
      <c r="A903" t="s">
        <v>1328</v>
      </c>
      <c r="B903" t="s">
        <v>27</v>
      </c>
      <c r="C903">
        <v>1223</v>
      </c>
      <c r="D903">
        <v>4134</v>
      </c>
      <c r="E903">
        <v>4696</v>
      </c>
      <c r="F903">
        <v>1173</v>
      </c>
      <c r="G903">
        <v>234</v>
      </c>
      <c r="H903">
        <v>760</v>
      </c>
      <c r="I903">
        <v>30</v>
      </c>
      <c r="J903">
        <v>0.28374455700000001</v>
      </c>
      <c r="K903">
        <v>0.104557069</v>
      </c>
      <c r="L903">
        <v>0.15310902800000001</v>
      </c>
      <c r="M903">
        <v>0.360247123</v>
      </c>
      <c r="N903">
        <v>0.51983550999999995</v>
      </c>
      <c r="O903">
        <v>0.880082633</v>
      </c>
      <c r="P903">
        <v>0.37997183917219202</v>
      </c>
      <c r="Q903">
        <v>220.94084446389999</v>
      </c>
      <c r="R903">
        <v>-44</v>
      </c>
      <c r="S903">
        <v>29.5931869911959</v>
      </c>
      <c r="T903">
        <f t="shared" si="14"/>
        <v>3.9199479088910349</v>
      </c>
      <c r="U903">
        <v>140.265590687159</v>
      </c>
      <c r="V903">
        <v>19.125382602214799</v>
      </c>
      <c r="W903">
        <v>-6.1739214731507204</v>
      </c>
      <c r="X903">
        <v>-7.48560564682702</v>
      </c>
      <c r="Y903">
        <v>-82.603538952767806</v>
      </c>
      <c r="Z903">
        <v>-7.48560564682702</v>
      </c>
      <c r="AB903">
        <v>107.742118329253</v>
      </c>
      <c r="AC903">
        <v>108.900607858268</v>
      </c>
      <c r="AD903">
        <v>130.50168315995501</v>
      </c>
      <c r="AE903">
        <v>0</v>
      </c>
      <c r="AF903" s="2">
        <v>1</v>
      </c>
      <c r="AG903" s="2">
        <v>0</v>
      </c>
      <c r="AH903" t="s">
        <v>1328</v>
      </c>
      <c r="AI903">
        <v>1009004</v>
      </c>
      <c r="AJ903">
        <v>119195</v>
      </c>
    </row>
    <row r="904" spans="1:36" x14ac:dyDescent="0.45">
      <c r="A904" t="s">
        <v>1329</v>
      </c>
      <c r="B904" t="s">
        <v>27</v>
      </c>
      <c r="C904">
        <v>1212</v>
      </c>
      <c r="D904">
        <v>4218</v>
      </c>
      <c r="E904">
        <v>4695</v>
      </c>
      <c r="F904">
        <v>1155</v>
      </c>
      <c r="G904">
        <v>150</v>
      </c>
      <c r="H904">
        <v>610</v>
      </c>
      <c r="I904">
        <v>8</v>
      </c>
      <c r="J904">
        <v>0.27382645799999999</v>
      </c>
      <c r="K904">
        <v>7.1352501999999998E-2</v>
      </c>
      <c r="L904">
        <v>0.121618743</v>
      </c>
      <c r="M904">
        <v>0.33703308399999998</v>
      </c>
      <c r="N904">
        <v>0.44618302500000001</v>
      </c>
      <c r="O904">
        <v>0.78321610900000005</v>
      </c>
      <c r="P904">
        <v>0.33879703745947498</v>
      </c>
      <c r="Q904">
        <v>3.2200219932813301</v>
      </c>
      <c r="R904">
        <v>-13</v>
      </c>
      <c r="S904">
        <v>19.682780473797699</v>
      </c>
      <c r="T904">
        <f t="shared" si="14"/>
        <v>2.6308666969927619</v>
      </c>
      <c r="U904">
        <v>100.341879238614</v>
      </c>
      <c r="V904">
        <v>-3.7383099738508401</v>
      </c>
      <c r="W904">
        <v>-7.01874864053742</v>
      </c>
      <c r="X904">
        <v>-18.1997223266516</v>
      </c>
      <c r="Y904">
        <v>64.834341585636096</v>
      </c>
      <c r="Z904">
        <v>-1.8997220167075199</v>
      </c>
      <c r="AA904">
        <v>-14.0000003278255</v>
      </c>
      <c r="AB904">
        <v>101.303886240219</v>
      </c>
      <c r="AC904">
        <v>98.298863573836996</v>
      </c>
      <c r="AD904">
        <v>103.054315722794</v>
      </c>
      <c r="AE904">
        <v>0</v>
      </c>
      <c r="AF904" s="2">
        <v>1</v>
      </c>
      <c r="AG904" s="2">
        <v>0</v>
      </c>
      <c r="AH904" t="s">
        <v>1329</v>
      </c>
      <c r="AI904">
        <v>959</v>
      </c>
      <c r="AJ904">
        <v>117759</v>
      </c>
    </row>
    <row r="905" spans="1:36" x14ac:dyDescent="0.45">
      <c r="A905" t="s">
        <v>1330</v>
      </c>
      <c r="B905" t="s">
        <v>27</v>
      </c>
      <c r="C905">
        <v>1194</v>
      </c>
      <c r="D905">
        <v>4072</v>
      </c>
      <c r="E905">
        <v>4691</v>
      </c>
      <c r="F905">
        <v>1095</v>
      </c>
      <c r="G905">
        <v>19</v>
      </c>
      <c r="H905">
        <v>495</v>
      </c>
      <c r="I905">
        <v>208</v>
      </c>
      <c r="J905">
        <v>0.26890962600000001</v>
      </c>
      <c r="K905">
        <v>8.9746322000000003E-2</v>
      </c>
      <c r="L905">
        <v>6.8454763000000002E-2</v>
      </c>
      <c r="M905">
        <v>0.33961845600000001</v>
      </c>
      <c r="N905">
        <v>0.3521611</v>
      </c>
      <c r="O905">
        <v>0.69177955599999996</v>
      </c>
      <c r="P905">
        <v>0.33885236405755098</v>
      </c>
      <c r="Q905">
        <v>31.0632855189296</v>
      </c>
      <c r="R905">
        <v>26</v>
      </c>
      <c r="S905">
        <v>22.0058572506512</v>
      </c>
      <c r="T905">
        <f t="shared" si="14"/>
        <v>2.9857193254652383</v>
      </c>
      <c r="U905">
        <v>106.01426885568</v>
      </c>
      <c r="X905">
        <v>12.788407365093001</v>
      </c>
      <c r="Y905">
        <v>3.5739299505948998</v>
      </c>
      <c r="Z905">
        <v>12.788407365093001</v>
      </c>
      <c r="AB905">
        <v>103.254070356992</v>
      </c>
      <c r="AC905">
        <v>103.228440763582</v>
      </c>
      <c r="AD905">
        <v>102.38997995598901</v>
      </c>
      <c r="AE905">
        <v>0</v>
      </c>
      <c r="AF905" s="2">
        <v>1</v>
      </c>
      <c r="AG905" s="2">
        <v>0</v>
      </c>
      <c r="AH905" t="s">
        <v>1330</v>
      </c>
      <c r="AI905">
        <v>1005917</v>
      </c>
      <c r="AJ905">
        <v>116038</v>
      </c>
    </row>
    <row r="906" spans="1:36" x14ac:dyDescent="0.45">
      <c r="A906" t="s">
        <v>1331</v>
      </c>
      <c r="B906" t="s">
        <v>27</v>
      </c>
      <c r="C906">
        <v>1232</v>
      </c>
      <c r="D906">
        <v>4242</v>
      </c>
      <c r="E906">
        <v>4688</v>
      </c>
      <c r="F906">
        <v>1172</v>
      </c>
      <c r="G906">
        <v>132</v>
      </c>
      <c r="H906">
        <v>485</v>
      </c>
      <c r="I906">
        <v>173</v>
      </c>
      <c r="J906">
        <v>0.27628477099999998</v>
      </c>
      <c r="K906">
        <v>8.3191126000000004E-2</v>
      </c>
      <c r="L906">
        <v>0.1875</v>
      </c>
      <c r="M906">
        <v>0.338671791</v>
      </c>
      <c r="N906">
        <v>0.44413012699999999</v>
      </c>
      <c r="O906">
        <v>0.78280191799999999</v>
      </c>
      <c r="P906">
        <v>0.33964116207227601</v>
      </c>
      <c r="Q906">
        <v>12.368600496135</v>
      </c>
      <c r="R906">
        <v>-48.793035030364898</v>
      </c>
      <c r="S906">
        <v>7.4753519190883004</v>
      </c>
      <c r="T906">
        <f t="shared" si="14"/>
        <v>0.98296023611388361</v>
      </c>
      <c r="U906">
        <v>101.97357407762701</v>
      </c>
      <c r="V906">
        <v>3.5496873327065201</v>
      </c>
      <c r="W906">
        <v>-0.58407023789294799</v>
      </c>
      <c r="X906">
        <v>4.8795055066875603</v>
      </c>
      <c r="Y906">
        <v>-93.119157746434198</v>
      </c>
      <c r="Z906">
        <v>5.8795055066875603</v>
      </c>
      <c r="AA906">
        <v>0</v>
      </c>
      <c r="AB906">
        <v>101.857202785477</v>
      </c>
      <c r="AC906">
        <v>99.176129122079502</v>
      </c>
      <c r="AD906">
        <v>103.765143156421</v>
      </c>
      <c r="AE906">
        <v>0</v>
      </c>
      <c r="AF906" s="2">
        <v>1</v>
      </c>
      <c r="AG906" s="2">
        <v>0</v>
      </c>
      <c r="AH906" t="s">
        <v>1331</v>
      </c>
      <c r="AI906">
        <v>1167</v>
      </c>
      <c r="AJ906">
        <v>118329</v>
      </c>
    </row>
    <row r="907" spans="1:36" x14ac:dyDescent="0.45">
      <c r="A907" t="s">
        <v>1332</v>
      </c>
      <c r="B907" t="s">
        <v>27</v>
      </c>
      <c r="C907">
        <v>1186</v>
      </c>
      <c r="D907">
        <v>4091</v>
      </c>
      <c r="E907">
        <v>4688</v>
      </c>
      <c r="F907">
        <v>1159</v>
      </c>
      <c r="G907">
        <v>19</v>
      </c>
      <c r="H907">
        <v>489</v>
      </c>
      <c r="I907">
        <v>151</v>
      </c>
      <c r="J907">
        <v>0.28330481499999999</v>
      </c>
      <c r="K907">
        <v>8.0631399000000006E-2</v>
      </c>
      <c r="L907">
        <v>8.4507042000000004E-2</v>
      </c>
      <c r="M907">
        <v>0.35715851700000001</v>
      </c>
      <c r="N907">
        <v>0.37276949399999998</v>
      </c>
      <c r="O907">
        <v>0.72992801100000004</v>
      </c>
      <c r="P907">
        <v>0.35659889402788802</v>
      </c>
      <c r="Q907">
        <v>105.64524036236701</v>
      </c>
      <c r="R907">
        <v>-90</v>
      </c>
      <c r="S907">
        <v>19.167017622054001</v>
      </c>
      <c r="T907">
        <f t="shared" si="14"/>
        <v>2.6180917831136155</v>
      </c>
      <c r="U907">
        <v>120.780303970809</v>
      </c>
      <c r="X907">
        <v>-3.72260114573873</v>
      </c>
      <c r="Y907">
        <v>-92.2163168936967</v>
      </c>
      <c r="Z907">
        <v>-3.72260114573873</v>
      </c>
      <c r="AB907">
        <v>108.750267348581</v>
      </c>
      <c r="AC907">
        <v>110.646416132257</v>
      </c>
      <c r="AD907">
        <v>110.81602190256299</v>
      </c>
      <c r="AE907">
        <v>0</v>
      </c>
      <c r="AF907" s="2">
        <v>1</v>
      </c>
      <c r="AG907" s="2">
        <v>0</v>
      </c>
      <c r="AH907" t="s">
        <v>1332</v>
      </c>
      <c r="AI907">
        <v>1003157</v>
      </c>
      <c r="AJ907">
        <v>113220</v>
      </c>
    </row>
    <row r="908" spans="1:36" x14ac:dyDescent="0.45">
      <c r="A908" t="s">
        <v>1333</v>
      </c>
      <c r="B908" t="s">
        <v>27</v>
      </c>
      <c r="C908">
        <v>1417</v>
      </c>
      <c r="D908">
        <v>4083</v>
      </c>
      <c r="E908">
        <v>4686</v>
      </c>
      <c r="F908">
        <v>1047</v>
      </c>
      <c r="G908">
        <v>125</v>
      </c>
      <c r="H908">
        <v>528</v>
      </c>
      <c r="I908">
        <v>114</v>
      </c>
      <c r="J908">
        <v>0.25642909600000002</v>
      </c>
      <c r="K908">
        <v>0.104566794</v>
      </c>
      <c r="L908">
        <v>0.204865556</v>
      </c>
      <c r="M908">
        <v>0.33928955799999999</v>
      </c>
      <c r="N908">
        <v>0.42321822100000001</v>
      </c>
      <c r="O908">
        <v>0.762507779</v>
      </c>
      <c r="P908">
        <v>0.33306782645842198</v>
      </c>
      <c r="Q908">
        <v>-23.450517230240798</v>
      </c>
      <c r="R908">
        <v>11.1749330163002</v>
      </c>
      <c r="S908">
        <v>10.008355072473099</v>
      </c>
      <c r="T908">
        <f t="shared" si="14"/>
        <v>1.1442156116730007</v>
      </c>
      <c r="U908">
        <v>96.018705944567898</v>
      </c>
      <c r="V908">
        <v>2.2131166234612398</v>
      </c>
      <c r="W908">
        <v>-0.66472596414879204</v>
      </c>
      <c r="X908">
        <v>1.54560566027066</v>
      </c>
      <c r="Y908">
        <v>-32.0972299870336</v>
      </c>
      <c r="Z908">
        <v>-2.0543944455275698</v>
      </c>
      <c r="AA908">
        <v>-0.90000003576278598</v>
      </c>
      <c r="AB908">
        <v>94.975774610456796</v>
      </c>
      <c r="AC908">
        <v>99.372140281995399</v>
      </c>
      <c r="AD908">
        <v>97.704445344087205</v>
      </c>
      <c r="AE908">
        <v>0</v>
      </c>
      <c r="AF908" s="2">
        <v>1</v>
      </c>
      <c r="AG908" s="2">
        <v>0</v>
      </c>
      <c r="AH908" t="s">
        <v>1333</v>
      </c>
      <c r="AI908">
        <v>635</v>
      </c>
      <c r="AJ908">
        <v>123494</v>
      </c>
    </row>
    <row r="909" spans="1:36" x14ac:dyDescent="0.45">
      <c r="A909" t="s">
        <v>1336</v>
      </c>
      <c r="B909" t="s">
        <v>27</v>
      </c>
      <c r="C909">
        <v>1140</v>
      </c>
      <c r="D909">
        <v>4254</v>
      </c>
      <c r="E909">
        <v>4680</v>
      </c>
      <c r="F909">
        <v>1214</v>
      </c>
      <c r="G909">
        <v>24</v>
      </c>
      <c r="H909">
        <v>373</v>
      </c>
      <c r="I909">
        <v>28</v>
      </c>
      <c r="J909">
        <v>0.28537846700000002</v>
      </c>
      <c r="K909">
        <v>7.9487179000000005E-2</v>
      </c>
      <c r="L909">
        <v>4.3589743E-2</v>
      </c>
      <c r="M909">
        <v>0.344181034</v>
      </c>
      <c r="N909">
        <v>0.373530794</v>
      </c>
      <c r="O909">
        <v>0.717711828</v>
      </c>
      <c r="P909">
        <v>0.33572021426313098</v>
      </c>
      <c r="Q909">
        <v>-20.3143160395589</v>
      </c>
      <c r="R909">
        <v>10</v>
      </c>
      <c r="S909">
        <v>8.89979527681629</v>
      </c>
      <c r="T909">
        <f t="shared" si="14"/>
        <v>1.2647077498633676</v>
      </c>
      <c r="U909">
        <v>96.859484168867994</v>
      </c>
      <c r="X909">
        <v>2.5843526932876499</v>
      </c>
      <c r="Y909">
        <v>-48.006173074245403</v>
      </c>
      <c r="Z909">
        <v>2.5843526932876499</v>
      </c>
      <c r="AB909">
        <v>106.577041091464</v>
      </c>
      <c r="AC909">
        <v>100.568822542427</v>
      </c>
      <c r="AD909">
        <v>93.526199578741398</v>
      </c>
      <c r="AE909">
        <v>0</v>
      </c>
      <c r="AF909" s="2">
        <v>1</v>
      </c>
      <c r="AG909" s="2">
        <v>0</v>
      </c>
      <c r="AH909" t="s">
        <v>1336</v>
      </c>
      <c r="AI909">
        <v>1013493</v>
      </c>
      <c r="AJ909">
        <v>123795</v>
      </c>
    </row>
    <row r="910" spans="1:36" x14ac:dyDescent="0.45">
      <c r="A910" t="s">
        <v>1337</v>
      </c>
      <c r="B910" t="s">
        <v>27</v>
      </c>
      <c r="C910">
        <v>1310</v>
      </c>
      <c r="D910">
        <v>4350</v>
      </c>
      <c r="E910">
        <v>4679</v>
      </c>
      <c r="F910">
        <v>1103</v>
      </c>
      <c r="G910">
        <v>17</v>
      </c>
      <c r="H910">
        <v>312</v>
      </c>
      <c r="I910">
        <v>110</v>
      </c>
      <c r="J910">
        <v>0.25356321799999998</v>
      </c>
      <c r="K910">
        <v>4.8300917999999998E-2</v>
      </c>
      <c r="L910">
        <v>9.2113698999999993E-2</v>
      </c>
      <c r="M910">
        <v>0.29267764200000002</v>
      </c>
      <c r="N910">
        <v>0.32160919500000001</v>
      </c>
      <c r="O910">
        <v>0.61428683699999997</v>
      </c>
      <c r="P910">
        <v>0.27223033173429301</v>
      </c>
      <c r="Q910">
        <v>-224.27689810469201</v>
      </c>
      <c r="R910">
        <v>56.291576117277103</v>
      </c>
      <c r="S910">
        <v>2.7060286215093798</v>
      </c>
      <c r="T910">
        <f t="shared" si="14"/>
        <v>0.33463865395764852</v>
      </c>
      <c r="U910">
        <v>61.458744318991599</v>
      </c>
      <c r="V910">
        <v>-19.2555980850011</v>
      </c>
      <c r="W910">
        <v>1.2099829523880901</v>
      </c>
      <c r="X910">
        <v>-7.8906193812144902</v>
      </c>
      <c r="Y910">
        <v>105.341038024052</v>
      </c>
      <c r="Z910">
        <v>-2.4906193230999598</v>
      </c>
      <c r="AA910">
        <v>-4.0000000745057998</v>
      </c>
      <c r="AB910">
        <v>94.902007312729097</v>
      </c>
      <c r="AC910">
        <v>86.707014752308297</v>
      </c>
      <c r="AD910">
        <v>75.2770808327476</v>
      </c>
      <c r="AE910">
        <v>0</v>
      </c>
      <c r="AF910" s="2">
        <v>1</v>
      </c>
      <c r="AG910" s="2">
        <v>0</v>
      </c>
      <c r="AH910" t="s">
        <v>1337</v>
      </c>
      <c r="AI910">
        <v>656</v>
      </c>
      <c r="AJ910">
        <v>285131</v>
      </c>
    </row>
    <row r="911" spans="1:36" x14ac:dyDescent="0.45">
      <c r="A911" t="s">
        <v>1338</v>
      </c>
      <c r="B911" t="s">
        <v>27</v>
      </c>
      <c r="C911">
        <v>1284</v>
      </c>
      <c r="D911">
        <v>4233</v>
      </c>
      <c r="E911">
        <v>4677</v>
      </c>
      <c r="F911">
        <v>1043</v>
      </c>
      <c r="G911">
        <v>206</v>
      </c>
      <c r="H911">
        <v>655</v>
      </c>
      <c r="I911">
        <v>33</v>
      </c>
      <c r="J911">
        <v>0.24639735400000001</v>
      </c>
      <c r="K911">
        <v>7.6972418000000001E-2</v>
      </c>
      <c r="L911">
        <v>0.27303827200000003</v>
      </c>
      <c r="M911">
        <v>0.30966638099999999</v>
      </c>
      <c r="N911">
        <v>0.44814552299999999</v>
      </c>
      <c r="O911">
        <v>0.75781190399999998</v>
      </c>
      <c r="P911">
        <v>0.33283015978707597</v>
      </c>
      <c r="Q911">
        <v>18.80356662198</v>
      </c>
      <c r="R911">
        <v>-13</v>
      </c>
      <c r="S911">
        <v>10.1642268291831</v>
      </c>
      <c r="T911">
        <f t="shared" si="14"/>
        <v>1.2824024504109519</v>
      </c>
      <c r="U911">
        <v>103.56468502229799</v>
      </c>
      <c r="V911">
        <v>-1.50769581645727</v>
      </c>
      <c r="W911">
        <v>-4.8398350504352496</v>
      </c>
      <c r="X911">
        <v>-4.6364309551136103</v>
      </c>
      <c r="Y911">
        <v>-69.723814316093893</v>
      </c>
      <c r="Z911">
        <v>-4.6364309551136103</v>
      </c>
      <c r="AB911">
        <v>93.4670976145445</v>
      </c>
      <c r="AC911">
        <v>93.633988789863196</v>
      </c>
      <c r="AD911">
        <v>111.07040999824601</v>
      </c>
      <c r="AE911">
        <v>0</v>
      </c>
      <c r="AF911" s="2">
        <v>1</v>
      </c>
      <c r="AG911" s="2">
        <v>0</v>
      </c>
      <c r="AH911" t="s">
        <v>1338</v>
      </c>
      <c r="AI911">
        <v>1006257</v>
      </c>
      <c r="AJ911">
        <v>116386</v>
      </c>
    </row>
    <row r="912" spans="1:36" x14ac:dyDescent="0.45">
      <c r="A912" t="s">
        <v>1339</v>
      </c>
      <c r="B912" t="s">
        <v>27</v>
      </c>
      <c r="C912">
        <v>1219</v>
      </c>
      <c r="D912">
        <v>4201</v>
      </c>
      <c r="E912">
        <v>4676</v>
      </c>
      <c r="F912">
        <v>972</v>
      </c>
      <c r="G912">
        <v>5</v>
      </c>
      <c r="H912">
        <v>254</v>
      </c>
      <c r="I912">
        <v>83</v>
      </c>
      <c r="J912">
        <v>0.23137348199999999</v>
      </c>
      <c r="K912">
        <v>7.5919588999999996E-2</v>
      </c>
      <c r="L912">
        <v>9.6022240999999994E-2</v>
      </c>
      <c r="M912">
        <v>0.29110335799999998</v>
      </c>
      <c r="N912">
        <v>0.29278743099999999</v>
      </c>
      <c r="O912">
        <v>0.58389078900000002</v>
      </c>
      <c r="P912">
        <v>0.26885678845675398</v>
      </c>
      <c r="Q912">
        <v>-171.08827204877599</v>
      </c>
      <c r="R912">
        <v>-34</v>
      </c>
      <c r="S912">
        <v>2.0702208262439701</v>
      </c>
      <c r="T912">
        <f t="shared" si="14"/>
        <v>0.27512368650658175</v>
      </c>
      <c r="U912">
        <v>67.666442361865407</v>
      </c>
      <c r="V912">
        <v>-9.9193621277809108</v>
      </c>
      <c r="W912">
        <v>-1.25130758403172</v>
      </c>
      <c r="X912">
        <v>4.0584441419050501</v>
      </c>
      <c r="Y912">
        <v>34.755775209516202</v>
      </c>
      <c r="Z912">
        <v>4.0584441419050501</v>
      </c>
      <c r="AB912">
        <v>88.235713622292707</v>
      </c>
      <c r="AC912">
        <v>88.038085201563703</v>
      </c>
      <c r="AD912">
        <v>76.157285021778094</v>
      </c>
      <c r="AE912">
        <v>0</v>
      </c>
      <c r="AF912" s="2">
        <v>1</v>
      </c>
      <c r="AG912" s="2">
        <v>0</v>
      </c>
      <c r="AH912" t="s">
        <v>1339</v>
      </c>
      <c r="AI912">
        <v>1008812</v>
      </c>
      <c r="AJ912">
        <v>119001</v>
      </c>
    </row>
    <row r="913" spans="1:36" x14ac:dyDescent="0.45">
      <c r="A913" t="s">
        <v>1340</v>
      </c>
      <c r="B913" t="s">
        <v>109</v>
      </c>
      <c r="C913">
        <v>1147</v>
      </c>
      <c r="D913">
        <v>4192</v>
      </c>
      <c r="E913">
        <v>4666</v>
      </c>
      <c r="F913">
        <v>1205</v>
      </c>
      <c r="G913">
        <v>17</v>
      </c>
      <c r="H913">
        <v>324</v>
      </c>
      <c r="I913">
        <v>182</v>
      </c>
      <c r="J913">
        <v>0.28745229</v>
      </c>
      <c r="K913">
        <v>7.3724816999999998E-2</v>
      </c>
      <c r="L913">
        <v>3.4504928999999997E-2</v>
      </c>
      <c r="M913">
        <v>0.34452490600000002</v>
      </c>
      <c r="N913">
        <v>0.36855916</v>
      </c>
      <c r="O913">
        <v>0.71308406599999996</v>
      </c>
      <c r="P913">
        <v>0.33874343160686099</v>
      </c>
      <c r="Q913">
        <v>-8.33802245936044</v>
      </c>
      <c r="R913">
        <v>31</v>
      </c>
      <c r="S913">
        <v>14.3327066217085</v>
      </c>
      <c r="T913">
        <f t="shared" si="14"/>
        <v>2.0243229927783584</v>
      </c>
      <c r="U913">
        <v>98.148369575416396</v>
      </c>
      <c r="X913">
        <v>1.70340413344092</v>
      </c>
      <c r="Y913">
        <v>-13.086419641971499</v>
      </c>
      <c r="Z913">
        <v>1.70340413344092</v>
      </c>
      <c r="AB913">
        <v>101.86799591953201</v>
      </c>
      <c r="AC913">
        <v>102.11805911944801</v>
      </c>
      <c r="AD913">
        <v>96.277980391692594</v>
      </c>
      <c r="AE913">
        <v>0</v>
      </c>
      <c r="AF913" s="2">
        <v>1</v>
      </c>
      <c r="AG913" s="2">
        <v>0</v>
      </c>
      <c r="AH913" t="s">
        <v>1340</v>
      </c>
      <c r="AI913">
        <v>1000956</v>
      </c>
      <c r="AJ913">
        <v>110984</v>
      </c>
    </row>
    <row r="914" spans="1:36" x14ac:dyDescent="0.45">
      <c r="A914" t="s">
        <v>1341</v>
      </c>
      <c r="B914" t="s">
        <v>39</v>
      </c>
      <c r="C914">
        <v>1276</v>
      </c>
      <c r="D914">
        <v>4214</v>
      </c>
      <c r="E914">
        <v>4666</v>
      </c>
      <c r="F914">
        <v>1118</v>
      </c>
      <c r="G914">
        <v>42</v>
      </c>
      <c r="H914">
        <v>344</v>
      </c>
      <c r="I914">
        <v>40</v>
      </c>
      <c r="J914">
        <v>0.26530612199999998</v>
      </c>
      <c r="K914">
        <v>7.9082726000000006E-2</v>
      </c>
      <c r="L914">
        <v>0.145949421</v>
      </c>
      <c r="M914">
        <v>0.32314694399999999</v>
      </c>
      <c r="N914">
        <v>0.35595633599999998</v>
      </c>
      <c r="O914">
        <v>0.67910327999999998</v>
      </c>
      <c r="P914">
        <v>0.30076866706528699</v>
      </c>
      <c r="Q914">
        <v>-85.491901543229602</v>
      </c>
      <c r="R914">
        <v>-4</v>
      </c>
      <c r="S914">
        <v>9.9403013941975296</v>
      </c>
      <c r="T914">
        <f t="shared" si="14"/>
        <v>1.2620131864106581</v>
      </c>
      <c r="U914">
        <v>83.966060270885094</v>
      </c>
      <c r="V914">
        <v>-4.7878499664366201</v>
      </c>
      <c r="W914">
        <v>3.2592328652358802</v>
      </c>
      <c r="X914">
        <v>-3.0754400624573401</v>
      </c>
      <c r="Y914">
        <v>31.374577466398399</v>
      </c>
      <c r="Z914">
        <v>-3.0754400624573401</v>
      </c>
      <c r="AB914">
        <v>101.080151652244</v>
      </c>
      <c r="AC914">
        <v>98.233359471035698</v>
      </c>
      <c r="AD914">
        <v>91.778465528769104</v>
      </c>
      <c r="AE914">
        <v>0</v>
      </c>
      <c r="AF914" s="2">
        <v>1</v>
      </c>
      <c r="AG914" s="2">
        <v>0</v>
      </c>
      <c r="AH914" t="s">
        <v>1341</v>
      </c>
      <c r="AI914">
        <v>1009739</v>
      </c>
      <c r="AJ914">
        <v>119946</v>
      </c>
    </row>
    <row r="915" spans="1:36" x14ac:dyDescent="0.45">
      <c r="A915" t="s">
        <v>1342</v>
      </c>
      <c r="B915" t="s">
        <v>27</v>
      </c>
      <c r="C915">
        <v>1282</v>
      </c>
      <c r="D915">
        <v>4238</v>
      </c>
      <c r="E915">
        <v>4664</v>
      </c>
      <c r="F915">
        <v>1121</v>
      </c>
      <c r="G915">
        <v>86</v>
      </c>
      <c r="H915">
        <v>497</v>
      </c>
      <c r="I915">
        <v>193</v>
      </c>
      <c r="J915">
        <v>0.26451156199999998</v>
      </c>
      <c r="K915">
        <v>5.5317324000000001E-2</v>
      </c>
      <c r="L915">
        <v>0.125857632</v>
      </c>
      <c r="M915">
        <v>0.313913043</v>
      </c>
      <c r="N915">
        <v>0.38225578100000002</v>
      </c>
      <c r="O915">
        <v>0.69616882400000002</v>
      </c>
      <c r="P915">
        <v>0.31511465590239401</v>
      </c>
      <c r="Q915">
        <v>-21.25979600894</v>
      </c>
      <c r="R915">
        <v>9</v>
      </c>
      <c r="S915">
        <v>11.9315801326865</v>
      </c>
      <c r="T915">
        <f t="shared" si="14"/>
        <v>1.5077347749572645</v>
      </c>
      <c r="U915">
        <v>95.585779230064603</v>
      </c>
      <c r="V915">
        <v>-0.96591573953628496</v>
      </c>
      <c r="W915">
        <v>1.9800872747956499</v>
      </c>
      <c r="X915">
        <v>2.1720962898398199</v>
      </c>
      <c r="Y915">
        <v>-22.3900331705808</v>
      </c>
      <c r="Z915">
        <v>2.1720962898398199</v>
      </c>
      <c r="AB915">
        <v>101.24377153971101</v>
      </c>
      <c r="AC915">
        <v>95.096985681944702</v>
      </c>
      <c r="AD915">
        <v>99.208420670854395</v>
      </c>
      <c r="AE915">
        <v>0</v>
      </c>
      <c r="AF915" s="2">
        <v>1</v>
      </c>
      <c r="AG915" s="2">
        <v>0</v>
      </c>
      <c r="AH915" t="s">
        <v>1342</v>
      </c>
      <c r="AI915">
        <v>1013100</v>
      </c>
      <c r="AJ915">
        <v>123377</v>
      </c>
    </row>
    <row r="916" spans="1:36" x14ac:dyDescent="0.45">
      <c r="A916" t="s">
        <v>1344</v>
      </c>
      <c r="B916" t="s">
        <v>27</v>
      </c>
      <c r="C916">
        <v>1351</v>
      </c>
      <c r="D916">
        <v>4250</v>
      </c>
      <c r="E916">
        <v>4655</v>
      </c>
      <c r="F916">
        <v>1113</v>
      </c>
      <c r="G916">
        <v>48</v>
      </c>
      <c r="H916">
        <v>438</v>
      </c>
      <c r="I916">
        <v>97</v>
      </c>
      <c r="J916">
        <v>0.26188235199999998</v>
      </c>
      <c r="K916">
        <v>6.6595058999999998E-2</v>
      </c>
      <c r="L916">
        <v>9.4307195999999996E-2</v>
      </c>
      <c r="M916">
        <v>0.31448455800000003</v>
      </c>
      <c r="N916">
        <v>0.35035294099999997</v>
      </c>
      <c r="O916">
        <v>0.664837499</v>
      </c>
      <c r="P916">
        <v>0.30543312355129898</v>
      </c>
      <c r="Q916">
        <v>-102.70070273882401</v>
      </c>
      <c r="R916">
        <v>47</v>
      </c>
      <c r="S916">
        <v>9.0222354025943794</v>
      </c>
      <c r="T916">
        <f t="shared" si="14"/>
        <v>1.0818668654480308</v>
      </c>
      <c r="U916">
        <v>81.906413330103305</v>
      </c>
      <c r="X916">
        <v>3.3618177678436001</v>
      </c>
      <c r="Y916">
        <v>40.216733755078103</v>
      </c>
      <c r="Z916">
        <v>3.3618177678436001</v>
      </c>
      <c r="AB916">
        <v>98.631570798982594</v>
      </c>
      <c r="AC916">
        <v>91.766423167366696</v>
      </c>
      <c r="AD916">
        <v>88.762186431821306</v>
      </c>
      <c r="AE916">
        <v>0</v>
      </c>
      <c r="AF916" s="2">
        <v>1</v>
      </c>
      <c r="AG916" s="2">
        <v>0</v>
      </c>
      <c r="AH916" t="s">
        <v>1344</v>
      </c>
      <c r="AI916">
        <v>1001742</v>
      </c>
      <c r="AJ916">
        <v>111784</v>
      </c>
    </row>
    <row r="917" spans="1:36" x14ac:dyDescent="0.45">
      <c r="A917" t="s">
        <v>1345</v>
      </c>
      <c r="B917" t="s">
        <v>27</v>
      </c>
      <c r="C917">
        <v>1354</v>
      </c>
      <c r="D917">
        <v>4081</v>
      </c>
      <c r="E917">
        <v>4654</v>
      </c>
      <c r="F917">
        <v>1021</v>
      </c>
      <c r="G917">
        <v>27</v>
      </c>
      <c r="H917">
        <v>342</v>
      </c>
      <c r="I917">
        <v>247</v>
      </c>
      <c r="J917">
        <v>0.25018377800000002</v>
      </c>
      <c r="K917">
        <v>8.6592178000000006E-2</v>
      </c>
      <c r="L917">
        <v>0.110442629</v>
      </c>
      <c r="M917">
        <v>0.323445396</v>
      </c>
      <c r="N917">
        <v>0.32173486800000001</v>
      </c>
      <c r="O917">
        <v>0.64518026399999995</v>
      </c>
      <c r="P917">
        <v>0.29629543985639301</v>
      </c>
      <c r="Q917">
        <v>-143.09759737724801</v>
      </c>
      <c r="R917">
        <v>57.3931498527526</v>
      </c>
      <c r="S917">
        <v>8.1242317764448995</v>
      </c>
      <c r="T917">
        <f t="shared" si="14"/>
        <v>0.97202773100743989</v>
      </c>
      <c r="U917">
        <v>76.065757806888001</v>
      </c>
      <c r="V917">
        <v>-6.5505515728145802</v>
      </c>
      <c r="W917">
        <v>2.3566532795562898</v>
      </c>
      <c r="X917">
        <v>3.1099687756213799</v>
      </c>
      <c r="Y917">
        <v>59.255294561386101</v>
      </c>
      <c r="Z917">
        <v>3.20996876966091</v>
      </c>
      <c r="AA917">
        <v>-0.5</v>
      </c>
      <c r="AB917">
        <v>92.445486730046795</v>
      </c>
      <c r="AC917">
        <v>95.242205592110494</v>
      </c>
      <c r="AD917">
        <v>75.977047180237605</v>
      </c>
      <c r="AE917">
        <v>0</v>
      </c>
      <c r="AF917" s="2">
        <v>1</v>
      </c>
      <c r="AG917" s="2">
        <v>0</v>
      </c>
      <c r="AH917" t="s">
        <v>1345</v>
      </c>
      <c r="AI917">
        <v>286</v>
      </c>
      <c r="AJ917">
        <v>117731</v>
      </c>
    </row>
    <row r="918" spans="1:36" x14ac:dyDescent="0.45">
      <c r="A918" t="s">
        <v>1347</v>
      </c>
      <c r="B918" t="s">
        <v>27</v>
      </c>
      <c r="C918">
        <v>1119</v>
      </c>
      <c r="D918">
        <v>4219</v>
      </c>
      <c r="E918">
        <v>4652</v>
      </c>
      <c r="F918">
        <v>1056</v>
      </c>
      <c r="G918">
        <v>13</v>
      </c>
      <c r="H918">
        <v>455</v>
      </c>
      <c r="I918">
        <v>253</v>
      </c>
      <c r="J918">
        <v>0.25029627799999998</v>
      </c>
      <c r="K918">
        <v>4.0842648000000002E-2</v>
      </c>
      <c r="M918">
        <v>0.28921348299999999</v>
      </c>
      <c r="N918">
        <v>0.32638065799999999</v>
      </c>
      <c r="O918">
        <v>0.61559414099999998</v>
      </c>
      <c r="P918">
        <v>0.29745023379165098</v>
      </c>
      <c r="Q918">
        <v>-53.171007918642601</v>
      </c>
      <c r="R918">
        <v>37</v>
      </c>
      <c r="S918">
        <v>15.313740537681999</v>
      </c>
      <c r="T918">
        <f t="shared" si="14"/>
        <v>2.2170026515679035</v>
      </c>
      <c r="U918">
        <v>91.616138012265694</v>
      </c>
      <c r="X918">
        <v>24.120757877826598</v>
      </c>
      <c r="Y918">
        <v>15.3056862056255</v>
      </c>
      <c r="Z918">
        <v>24.120757877826598</v>
      </c>
      <c r="AB918">
        <v>95.6334219982528</v>
      </c>
      <c r="AC918">
        <v>91.027534215729005</v>
      </c>
      <c r="AD918">
        <v>95.775663567132099</v>
      </c>
      <c r="AE918">
        <v>0</v>
      </c>
      <c r="AF918" s="2">
        <v>1</v>
      </c>
      <c r="AG918" s="2">
        <v>0</v>
      </c>
      <c r="AH918" t="s">
        <v>1347</v>
      </c>
      <c r="AI918">
        <v>1006283</v>
      </c>
      <c r="AJ918">
        <v>116413</v>
      </c>
    </row>
    <row r="919" spans="1:36" x14ac:dyDescent="0.45">
      <c r="A919" t="s">
        <v>1348</v>
      </c>
      <c r="B919" t="s">
        <v>27</v>
      </c>
      <c r="C919">
        <v>1194</v>
      </c>
      <c r="D919">
        <v>4212</v>
      </c>
      <c r="E919">
        <v>4651</v>
      </c>
      <c r="F919">
        <v>1185</v>
      </c>
      <c r="G919">
        <v>15</v>
      </c>
      <c r="H919">
        <v>560</v>
      </c>
      <c r="I919">
        <v>101</v>
      </c>
      <c r="J919">
        <v>0.28133903100000002</v>
      </c>
      <c r="K919">
        <v>6.1922167E-2</v>
      </c>
      <c r="L919">
        <v>5.8701656999999997E-2</v>
      </c>
      <c r="M919">
        <v>0.331345261</v>
      </c>
      <c r="N919">
        <v>0.37654320899999999</v>
      </c>
      <c r="O919">
        <v>0.70788846999999999</v>
      </c>
      <c r="P919">
        <v>0.34223424947259101</v>
      </c>
      <c r="Q919">
        <v>41.5769119226754</v>
      </c>
      <c r="R919">
        <v>-23</v>
      </c>
      <c r="S919">
        <v>17.669083977133099</v>
      </c>
      <c r="T919">
        <f t="shared" si="14"/>
        <v>2.3973129014200687</v>
      </c>
      <c r="U919">
        <v>107.570689314772</v>
      </c>
      <c r="X919">
        <v>-5.62785286922007</v>
      </c>
      <c r="Y919">
        <v>-22.055555678904</v>
      </c>
      <c r="Z919">
        <v>-5.62785286922007</v>
      </c>
      <c r="AB919">
        <v>107.40738587070901</v>
      </c>
      <c r="AC919">
        <v>101.862012744994</v>
      </c>
      <c r="AD919">
        <v>110.20634346824799</v>
      </c>
      <c r="AE919">
        <v>0</v>
      </c>
      <c r="AF919" s="2">
        <v>1</v>
      </c>
      <c r="AG919" s="2">
        <v>0</v>
      </c>
      <c r="AH919" t="s">
        <v>1348</v>
      </c>
      <c r="AI919">
        <v>1007340</v>
      </c>
      <c r="AJ919">
        <v>117497</v>
      </c>
    </row>
    <row r="920" spans="1:36" x14ac:dyDescent="0.45">
      <c r="A920" t="s">
        <v>1349</v>
      </c>
      <c r="B920" t="s">
        <v>27</v>
      </c>
      <c r="C920">
        <v>1204</v>
      </c>
      <c r="D920">
        <v>4017</v>
      </c>
      <c r="E920">
        <v>4650</v>
      </c>
      <c r="F920">
        <v>1061</v>
      </c>
      <c r="G920">
        <v>101</v>
      </c>
      <c r="H920">
        <v>461</v>
      </c>
      <c r="I920">
        <v>212</v>
      </c>
      <c r="J920">
        <v>0.26412745799999998</v>
      </c>
      <c r="K920">
        <v>0.109677419</v>
      </c>
      <c r="L920">
        <v>0.14537634399999999</v>
      </c>
      <c r="M920">
        <v>0.34900346599999998</v>
      </c>
      <c r="N920">
        <v>0.39606671599999999</v>
      </c>
      <c r="O920">
        <v>0.74507018199999997</v>
      </c>
      <c r="P920">
        <v>0.33392839656978901</v>
      </c>
      <c r="Q920">
        <v>-14.905983312437099</v>
      </c>
      <c r="R920">
        <v>-15</v>
      </c>
      <c r="S920">
        <v>11.535571403189</v>
      </c>
      <c r="T920">
        <f t="shared" si="14"/>
        <v>1.5521283781699484</v>
      </c>
      <c r="U920">
        <v>97.696107025874795</v>
      </c>
      <c r="V920">
        <v>-3.81133356690406</v>
      </c>
      <c r="W920">
        <v>-3.02099189744205</v>
      </c>
      <c r="X920">
        <v>0.55164082688861504</v>
      </c>
      <c r="Y920">
        <v>-27.387866206467098</v>
      </c>
      <c r="Z920">
        <v>0.55164082688861504</v>
      </c>
      <c r="AB920">
        <v>97.732255289338397</v>
      </c>
      <c r="AC920">
        <v>102.206677834999</v>
      </c>
      <c r="AD920">
        <v>93.247553206618306</v>
      </c>
      <c r="AE920">
        <v>0</v>
      </c>
      <c r="AF920" s="2">
        <v>1</v>
      </c>
      <c r="AG920" s="2">
        <v>0</v>
      </c>
      <c r="AH920" t="s">
        <v>1349</v>
      </c>
      <c r="AI920">
        <v>1002898</v>
      </c>
      <c r="AJ920">
        <v>112963</v>
      </c>
    </row>
    <row r="921" spans="1:36" x14ac:dyDescent="0.45">
      <c r="A921" t="s">
        <v>1350</v>
      </c>
      <c r="B921" t="s">
        <v>27</v>
      </c>
      <c r="C921">
        <v>1220</v>
      </c>
      <c r="D921">
        <v>3951</v>
      </c>
      <c r="E921">
        <v>4645</v>
      </c>
      <c r="F921">
        <v>1134</v>
      </c>
      <c r="G921">
        <v>119</v>
      </c>
      <c r="H921">
        <v>719</v>
      </c>
      <c r="I921">
        <v>89</v>
      </c>
      <c r="J921">
        <v>0.28701594499999999</v>
      </c>
      <c r="K921">
        <v>0.12077502599999999</v>
      </c>
      <c r="L921">
        <v>0.12119783000000001</v>
      </c>
      <c r="M921">
        <v>0.37951541799999999</v>
      </c>
      <c r="N921">
        <v>0.47810680799999999</v>
      </c>
      <c r="O921">
        <v>0.85762222600000004</v>
      </c>
      <c r="P921">
        <v>0.40954268591782</v>
      </c>
      <c r="Q921">
        <v>248.33020608037501</v>
      </c>
      <c r="R921">
        <v>-21</v>
      </c>
      <c r="S921">
        <v>35.676435954305397</v>
      </c>
      <c r="T921">
        <f t="shared" si="14"/>
        <v>4.7373628070471101</v>
      </c>
      <c r="U921">
        <v>149.93272525618599</v>
      </c>
      <c r="X921">
        <v>-7.4123340880032602</v>
      </c>
      <c r="Y921">
        <v>-74.209876775741506</v>
      </c>
      <c r="Z921">
        <v>-7.4123340880032602</v>
      </c>
      <c r="AB921">
        <v>109.87258513189801</v>
      </c>
      <c r="AC921">
        <v>117.73661835913001</v>
      </c>
      <c r="AD921">
        <v>137.48659164796999</v>
      </c>
      <c r="AE921">
        <v>0</v>
      </c>
      <c r="AF921" s="2">
        <v>1</v>
      </c>
      <c r="AG921" s="2">
        <v>0</v>
      </c>
      <c r="AH921" t="s">
        <v>1350</v>
      </c>
      <c r="AI921">
        <v>1002735</v>
      </c>
      <c r="AJ921">
        <v>112794</v>
      </c>
    </row>
    <row r="922" spans="1:36" x14ac:dyDescent="0.45">
      <c r="A922" t="s">
        <v>1351</v>
      </c>
      <c r="B922" t="s">
        <v>27</v>
      </c>
      <c r="C922">
        <v>1390</v>
      </c>
      <c r="D922">
        <v>4019</v>
      </c>
      <c r="E922">
        <v>4645</v>
      </c>
      <c r="F922">
        <v>963</v>
      </c>
      <c r="G922">
        <v>179</v>
      </c>
      <c r="H922">
        <v>559</v>
      </c>
      <c r="I922">
        <v>14</v>
      </c>
      <c r="J922">
        <v>0.23961184299999999</v>
      </c>
      <c r="K922">
        <v>0.109364908</v>
      </c>
      <c r="L922">
        <v>0.20322927800000001</v>
      </c>
      <c r="M922">
        <v>0.33116460599999997</v>
      </c>
      <c r="N922">
        <v>0.42149788500000002</v>
      </c>
      <c r="O922">
        <v>0.75266249100000004</v>
      </c>
      <c r="P922">
        <v>0.33442926331146999</v>
      </c>
      <c r="Q922">
        <v>43.456849605591302</v>
      </c>
      <c r="R922">
        <v>17</v>
      </c>
      <c r="S922">
        <v>23.394684066178801</v>
      </c>
      <c r="T922">
        <f t="shared" si="14"/>
        <v>2.7265746897273133</v>
      </c>
      <c r="U922">
        <v>107.37785694426201</v>
      </c>
      <c r="X922">
        <v>2.0066326684172901E-2</v>
      </c>
      <c r="Y922">
        <v>46.743320062756503</v>
      </c>
      <c r="Z922">
        <v>2.0066326684172901E-2</v>
      </c>
      <c r="AB922">
        <v>92.668796768476994</v>
      </c>
      <c r="AC922">
        <v>100.570886336808</v>
      </c>
      <c r="AD922">
        <v>106.041073486442</v>
      </c>
      <c r="AE922">
        <v>0</v>
      </c>
      <c r="AF922" s="2">
        <v>1</v>
      </c>
      <c r="AG922" s="2">
        <v>0</v>
      </c>
      <c r="AH922" t="s">
        <v>1351</v>
      </c>
      <c r="AI922">
        <v>1005609</v>
      </c>
      <c r="AJ922">
        <v>115723</v>
      </c>
    </row>
    <row r="923" spans="1:36" x14ac:dyDescent="0.45">
      <c r="A923" t="s">
        <v>1352</v>
      </c>
      <c r="B923" t="s">
        <v>27</v>
      </c>
      <c r="C923">
        <v>1260</v>
      </c>
      <c r="D923">
        <v>4241</v>
      </c>
      <c r="E923">
        <v>4640</v>
      </c>
      <c r="F923">
        <v>1151</v>
      </c>
      <c r="G923">
        <v>20</v>
      </c>
      <c r="H923">
        <v>513</v>
      </c>
      <c r="I923">
        <v>123</v>
      </c>
      <c r="J923">
        <v>0.27139825499999998</v>
      </c>
      <c r="K923">
        <v>6.0560344000000002E-2</v>
      </c>
      <c r="L923">
        <v>9.4214876000000003E-2</v>
      </c>
      <c r="M923">
        <v>0.31848257600000002</v>
      </c>
      <c r="N923">
        <v>0.356991275</v>
      </c>
      <c r="O923">
        <v>0.67547385100000001</v>
      </c>
      <c r="P923">
        <v>0.32592868690560101</v>
      </c>
      <c r="Q923">
        <v>-2.4706470263749001</v>
      </c>
      <c r="R923">
        <v>11</v>
      </c>
      <c r="S923">
        <v>21.284356606497401</v>
      </c>
      <c r="T923">
        <f t="shared" si="14"/>
        <v>2.7365601351210942</v>
      </c>
      <c r="U923">
        <v>100.421494768714</v>
      </c>
      <c r="X923">
        <v>-5.6181989479809999</v>
      </c>
      <c r="Y923">
        <v>45.611110180616301</v>
      </c>
      <c r="Z923">
        <v>-5.6181989479809999</v>
      </c>
      <c r="AB923">
        <v>102.926665043982</v>
      </c>
      <c r="AC923">
        <v>97.197598969619904</v>
      </c>
      <c r="AD923">
        <v>104.221803361844</v>
      </c>
      <c r="AE923">
        <v>0</v>
      </c>
      <c r="AF923" s="2">
        <v>1</v>
      </c>
      <c r="AG923" s="2">
        <v>0</v>
      </c>
      <c r="AH923" t="s">
        <v>1352</v>
      </c>
      <c r="AI923">
        <v>1007008</v>
      </c>
      <c r="AJ923">
        <v>117158</v>
      </c>
    </row>
    <row r="924" spans="1:36" x14ac:dyDescent="0.45">
      <c r="A924" t="s">
        <v>1353</v>
      </c>
      <c r="B924" t="s">
        <v>27</v>
      </c>
      <c r="C924">
        <v>1091</v>
      </c>
      <c r="D924">
        <v>4195</v>
      </c>
      <c r="E924">
        <v>4640</v>
      </c>
      <c r="F924">
        <v>1203</v>
      </c>
      <c r="G924">
        <v>7</v>
      </c>
      <c r="H924">
        <v>474</v>
      </c>
      <c r="I924">
        <v>145</v>
      </c>
      <c r="J924">
        <v>0.28676996399999999</v>
      </c>
      <c r="K924">
        <v>5.7758619999999997E-2</v>
      </c>
      <c r="L924">
        <v>3.2178217000000002E-2</v>
      </c>
      <c r="M924">
        <v>0.333184755</v>
      </c>
      <c r="N924">
        <v>0.36400476700000001</v>
      </c>
      <c r="O924">
        <v>0.69718952199999995</v>
      </c>
      <c r="P924">
        <v>0.33474125025504498</v>
      </c>
      <c r="Q924">
        <v>-5.1008626206646097</v>
      </c>
      <c r="R924">
        <v>-2</v>
      </c>
      <c r="S924">
        <v>10.6774967046805</v>
      </c>
      <c r="T924">
        <f t="shared" si="14"/>
        <v>1.5854761376335849</v>
      </c>
      <c r="U924">
        <v>99.567892624589703</v>
      </c>
      <c r="X924">
        <v>-3.12734118290245</v>
      </c>
      <c r="Y924">
        <v>-55.224938869476297</v>
      </c>
      <c r="Z924">
        <v>-3.12734118290245</v>
      </c>
      <c r="AB924">
        <v>103.79353821803301</v>
      </c>
      <c r="AC924">
        <v>98.562459654740394</v>
      </c>
      <c r="AD924">
        <v>99.950946166998605</v>
      </c>
      <c r="AE924">
        <v>0</v>
      </c>
      <c r="AF924" s="2">
        <v>1</v>
      </c>
      <c r="AG924" s="2">
        <v>0</v>
      </c>
      <c r="AH924" t="s">
        <v>1353</v>
      </c>
      <c r="AI924">
        <v>1008371</v>
      </c>
      <c r="AJ924">
        <v>118551</v>
      </c>
    </row>
    <row r="925" spans="1:36" x14ac:dyDescent="0.45">
      <c r="A925" t="s">
        <v>1354</v>
      </c>
      <c r="B925" t="s">
        <v>27</v>
      </c>
      <c r="C925">
        <v>1086</v>
      </c>
      <c r="D925">
        <v>4222</v>
      </c>
      <c r="E925">
        <v>4637</v>
      </c>
      <c r="F925">
        <v>1067</v>
      </c>
      <c r="G925">
        <v>23</v>
      </c>
      <c r="H925">
        <v>569</v>
      </c>
      <c r="I925">
        <v>125</v>
      </c>
      <c r="J925">
        <v>0.25272382700000001</v>
      </c>
      <c r="K925">
        <v>7.0735388999999996E-2</v>
      </c>
      <c r="L925">
        <v>6.4144735999999994E-2</v>
      </c>
      <c r="M925">
        <v>0.31546973299999997</v>
      </c>
      <c r="N925">
        <v>0.32709616200000002</v>
      </c>
      <c r="O925">
        <v>0.64256589500000005</v>
      </c>
      <c r="P925">
        <v>0.31192689451226702</v>
      </c>
      <c r="Q925">
        <v>-172.511024231535</v>
      </c>
      <c r="R925">
        <v>-13</v>
      </c>
      <c r="S925">
        <v>1.20433586828894</v>
      </c>
      <c r="T925">
        <f t="shared" si="14"/>
        <v>0.17965231184420652</v>
      </c>
      <c r="U925">
        <v>77.134722613309805</v>
      </c>
      <c r="X925">
        <v>-19.771573485806499</v>
      </c>
      <c r="Y925">
        <v>6.5674351863562999</v>
      </c>
      <c r="Z925">
        <v>-19.771573485806499</v>
      </c>
      <c r="AB925">
        <v>89.712912811318901</v>
      </c>
      <c r="AC925">
        <v>89.224934452347497</v>
      </c>
      <c r="AD925">
        <v>85.548931566623594</v>
      </c>
      <c r="AE925">
        <v>0</v>
      </c>
      <c r="AF925" s="2">
        <v>1</v>
      </c>
      <c r="AG925" s="2">
        <v>0</v>
      </c>
      <c r="AH925" t="s">
        <v>1354</v>
      </c>
      <c r="AI925">
        <v>1001289</v>
      </c>
      <c r="AJ925">
        <v>111326</v>
      </c>
    </row>
    <row r="926" spans="1:36" x14ac:dyDescent="0.45">
      <c r="A926" t="s">
        <v>1355</v>
      </c>
      <c r="B926" t="s">
        <v>27</v>
      </c>
      <c r="C926">
        <v>1234</v>
      </c>
      <c r="D926">
        <v>4121</v>
      </c>
      <c r="E926">
        <v>4635</v>
      </c>
      <c r="F926">
        <v>1117</v>
      </c>
      <c r="G926">
        <v>16</v>
      </c>
      <c r="H926">
        <v>560</v>
      </c>
      <c r="I926">
        <v>91</v>
      </c>
      <c r="J926">
        <v>0.271050715</v>
      </c>
      <c r="K926">
        <v>8.8241638999999997E-2</v>
      </c>
      <c r="L926">
        <v>5.3483462000000002E-2</v>
      </c>
      <c r="M926">
        <v>0.34180543299999999</v>
      </c>
      <c r="N926">
        <v>0.36107740799999999</v>
      </c>
      <c r="O926">
        <v>0.70288284099999998</v>
      </c>
      <c r="P926">
        <v>0.338897759537232</v>
      </c>
      <c r="Q926">
        <v>-44.859381566315498</v>
      </c>
      <c r="R926">
        <v>17</v>
      </c>
      <c r="S926">
        <v>15.167910488979601</v>
      </c>
      <c r="T926">
        <f t="shared" si="14"/>
        <v>1.991249188990839</v>
      </c>
      <c r="U926">
        <v>93.785254939054695</v>
      </c>
      <c r="X926">
        <v>-16.818041102960699</v>
      </c>
      <c r="Y926">
        <v>47.490621889941302</v>
      </c>
      <c r="Z926">
        <v>-16.818041102960699</v>
      </c>
      <c r="AB926">
        <v>95.996207429343698</v>
      </c>
      <c r="AC926">
        <v>98.652840097774501</v>
      </c>
      <c r="AD926">
        <v>97.122600693184197</v>
      </c>
      <c r="AE926">
        <v>0</v>
      </c>
      <c r="AF926" s="2">
        <v>1</v>
      </c>
      <c r="AG926" s="2">
        <v>0</v>
      </c>
      <c r="AH926" t="s">
        <v>1355</v>
      </c>
      <c r="AI926">
        <v>1010131</v>
      </c>
      <c r="AJ926">
        <v>120359</v>
      </c>
    </row>
    <row r="927" spans="1:36" x14ac:dyDescent="0.45">
      <c r="A927" t="s">
        <v>1356</v>
      </c>
      <c r="B927" t="s">
        <v>27</v>
      </c>
      <c r="C927">
        <v>1202</v>
      </c>
      <c r="D927">
        <v>4147</v>
      </c>
      <c r="E927">
        <v>4631</v>
      </c>
      <c r="F927">
        <v>1220</v>
      </c>
      <c r="G927">
        <v>30</v>
      </c>
      <c r="H927">
        <v>352</v>
      </c>
      <c r="I927">
        <v>264</v>
      </c>
      <c r="J927">
        <v>0.29418856999999998</v>
      </c>
      <c r="K927">
        <v>8.5510688000000001E-2</v>
      </c>
      <c r="L927">
        <v>0.11833297299999999</v>
      </c>
      <c r="M927">
        <v>0.35751520399999998</v>
      </c>
      <c r="N927">
        <v>0.379792621</v>
      </c>
      <c r="O927">
        <v>0.73730782500000003</v>
      </c>
      <c r="P927">
        <v>0.33342627904407302</v>
      </c>
      <c r="Q927">
        <v>12.2761761988783</v>
      </c>
      <c r="R927">
        <v>-5</v>
      </c>
      <c r="S927">
        <v>17.505680983509802</v>
      </c>
      <c r="T927">
        <f t="shared" si="14"/>
        <v>2.3593347082600564</v>
      </c>
      <c r="U927">
        <v>103.494995534087</v>
      </c>
      <c r="V927">
        <v>9.4462928622961009</v>
      </c>
      <c r="W927">
        <v>0.23552074206812301</v>
      </c>
      <c r="X927">
        <v>13.466113405404</v>
      </c>
      <c r="Y927">
        <v>-14.282588025555</v>
      </c>
      <c r="Z927">
        <v>13.466113405404</v>
      </c>
      <c r="AB927">
        <v>110.672294707421</v>
      </c>
      <c r="AC927">
        <v>107.214194904599</v>
      </c>
      <c r="AD927">
        <v>93.607356328214607</v>
      </c>
      <c r="AE927">
        <v>0</v>
      </c>
      <c r="AF927" s="2">
        <v>1</v>
      </c>
      <c r="AG927" s="2">
        <v>0</v>
      </c>
      <c r="AH927" t="s">
        <v>1356</v>
      </c>
      <c r="AI927">
        <v>1011023</v>
      </c>
      <c r="AJ927">
        <v>121280</v>
      </c>
    </row>
    <row r="928" spans="1:36" x14ac:dyDescent="0.45">
      <c r="A928" t="s">
        <v>1357</v>
      </c>
      <c r="B928" t="s">
        <v>27</v>
      </c>
      <c r="C928">
        <v>1146</v>
      </c>
      <c r="D928">
        <v>4211</v>
      </c>
      <c r="E928">
        <v>4629</v>
      </c>
      <c r="F928">
        <v>1238</v>
      </c>
      <c r="G928">
        <v>24</v>
      </c>
      <c r="H928">
        <v>464</v>
      </c>
      <c r="I928">
        <v>50</v>
      </c>
      <c r="J928">
        <v>0.29399192499999999</v>
      </c>
      <c r="K928">
        <v>6.0488225999999999E-2</v>
      </c>
      <c r="L928">
        <v>4.8822639000000001E-2</v>
      </c>
      <c r="M928">
        <v>0.34035944000000001</v>
      </c>
      <c r="N928">
        <v>0.38351935399999998</v>
      </c>
      <c r="O928">
        <v>0.72387879399999999</v>
      </c>
      <c r="P928">
        <v>0.33543718174605702</v>
      </c>
      <c r="Q928">
        <v>-29.706055005771599</v>
      </c>
      <c r="R928">
        <v>-1</v>
      </c>
      <c r="S928">
        <v>13.610777369144101</v>
      </c>
      <c r="T928">
        <f t="shared" si="14"/>
        <v>1.9240365914496895</v>
      </c>
      <c r="U928">
        <v>95.113283234494304</v>
      </c>
      <c r="X928">
        <v>6.3465048086363796</v>
      </c>
      <c r="Y928">
        <v>9.1913575083017296</v>
      </c>
      <c r="Z928">
        <v>6.3465048086363796</v>
      </c>
      <c r="AB928">
        <v>102.79075375470001</v>
      </c>
      <c r="AC928">
        <v>98.870441297048899</v>
      </c>
      <c r="AD928">
        <v>94.059796508078307</v>
      </c>
      <c r="AE928">
        <v>0</v>
      </c>
      <c r="AF928" s="2">
        <v>1</v>
      </c>
      <c r="AG928" s="2">
        <v>0</v>
      </c>
      <c r="AH928" t="s">
        <v>1357</v>
      </c>
      <c r="AI928">
        <v>1012623</v>
      </c>
      <c r="AJ928">
        <v>122881</v>
      </c>
    </row>
    <row r="929" spans="1:36" x14ac:dyDescent="0.45">
      <c r="A929" t="s">
        <v>1359</v>
      </c>
      <c r="B929" t="s">
        <v>27</v>
      </c>
      <c r="C929">
        <v>1239</v>
      </c>
      <c r="D929">
        <v>4061</v>
      </c>
      <c r="E929">
        <v>4626</v>
      </c>
      <c r="F929">
        <v>1115</v>
      </c>
      <c r="G929">
        <v>118</v>
      </c>
      <c r="H929">
        <v>546</v>
      </c>
      <c r="I929">
        <v>115</v>
      </c>
      <c r="J929">
        <v>0.27456291500000002</v>
      </c>
      <c r="K929">
        <v>0.100734976</v>
      </c>
      <c r="L929">
        <v>0.153047989</v>
      </c>
      <c r="M929">
        <v>0.35152696500000002</v>
      </c>
      <c r="N929">
        <v>0.433637035</v>
      </c>
      <c r="O929">
        <v>0.78516399999999997</v>
      </c>
      <c r="P929">
        <v>0.346572811975491</v>
      </c>
      <c r="Q929">
        <v>61.874067264456102</v>
      </c>
      <c r="R929">
        <v>69</v>
      </c>
      <c r="S929">
        <v>22.745376272932099</v>
      </c>
      <c r="T929">
        <f t="shared" si="14"/>
        <v>2.9739717160734465</v>
      </c>
      <c r="U929">
        <v>111.12838723687599</v>
      </c>
      <c r="V929">
        <v>9.9131489666178805</v>
      </c>
      <c r="W929">
        <v>2.1042180719772801</v>
      </c>
      <c r="X929">
        <v>-7.1436511528154298</v>
      </c>
      <c r="Y929">
        <v>22.7996978163719</v>
      </c>
      <c r="Z929">
        <v>-7.1436511528154298</v>
      </c>
      <c r="AB929">
        <v>102.075534432848</v>
      </c>
      <c r="AC929">
        <v>104.01800248869399</v>
      </c>
      <c r="AD929">
        <v>103.941141191445</v>
      </c>
      <c r="AE929">
        <v>0</v>
      </c>
      <c r="AF929" s="2">
        <v>1</v>
      </c>
      <c r="AG929" s="2">
        <v>0</v>
      </c>
      <c r="AH929" t="s">
        <v>1359</v>
      </c>
      <c r="AI929">
        <v>1004706</v>
      </c>
      <c r="AJ929">
        <v>114792</v>
      </c>
    </row>
    <row r="930" spans="1:36" x14ac:dyDescent="0.45">
      <c r="A930" t="s">
        <v>1360</v>
      </c>
      <c r="B930" t="s">
        <v>27</v>
      </c>
      <c r="C930">
        <v>1044</v>
      </c>
      <c r="D930">
        <v>4386</v>
      </c>
      <c r="E930">
        <v>4626</v>
      </c>
      <c r="F930">
        <v>1256</v>
      </c>
      <c r="G930">
        <v>28</v>
      </c>
      <c r="H930">
        <v>644</v>
      </c>
      <c r="I930">
        <v>59</v>
      </c>
      <c r="J930">
        <v>0.28636570900000002</v>
      </c>
      <c r="K930">
        <v>4.8421961999999999E-2</v>
      </c>
      <c r="L930">
        <v>3.8261996999999999E-2</v>
      </c>
      <c r="M930">
        <v>0.323389537</v>
      </c>
      <c r="N930">
        <v>0.39170086599999998</v>
      </c>
      <c r="O930">
        <v>0.71509040300000004</v>
      </c>
      <c r="P930">
        <v>0.33150837643549502</v>
      </c>
      <c r="Q930">
        <v>72.313215671777897</v>
      </c>
      <c r="R930">
        <v>3</v>
      </c>
      <c r="S930">
        <v>24.996520761535798</v>
      </c>
      <c r="T930">
        <f t="shared" si="14"/>
        <v>3.8787704629969344</v>
      </c>
      <c r="U930">
        <v>110.66943079343299</v>
      </c>
      <c r="X930">
        <v>-17.9822502508759</v>
      </c>
      <c r="Y930">
        <v>46.806384388357401</v>
      </c>
      <c r="Z930">
        <v>-17.9822502508759</v>
      </c>
      <c r="AB930">
        <v>110.369846286059</v>
      </c>
      <c r="AC930">
        <v>105.526588732785</v>
      </c>
      <c r="AD930">
        <v>110.469510359244</v>
      </c>
      <c r="AE930">
        <v>0</v>
      </c>
      <c r="AF930" s="2">
        <v>1</v>
      </c>
      <c r="AG930" s="2">
        <v>0</v>
      </c>
      <c r="AH930" t="s">
        <v>1360</v>
      </c>
      <c r="AI930">
        <v>1011255</v>
      </c>
      <c r="AJ930">
        <v>121505</v>
      </c>
    </row>
    <row r="931" spans="1:36" x14ac:dyDescent="0.45">
      <c r="A931" t="s">
        <v>1361</v>
      </c>
      <c r="B931" t="s">
        <v>27</v>
      </c>
      <c r="C931">
        <v>1112</v>
      </c>
      <c r="D931">
        <v>4238</v>
      </c>
      <c r="E931">
        <v>4623</v>
      </c>
      <c r="F931">
        <v>941</v>
      </c>
      <c r="G931">
        <v>24</v>
      </c>
      <c r="H931">
        <v>358</v>
      </c>
      <c r="I931">
        <v>169</v>
      </c>
      <c r="J931">
        <v>0.22203869700000001</v>
      </c>
      <c r="K931">
        <v>7.0300669999999996E-2</v>
      </c>
      <c r="L931">
        <v>0.13172966699999999</v>
      </c>
      <c r="M931">
        <v>0.286826735</v>
      </c>
      <c r="N931">
        <v>0.31335535599999997</v>
      </c>
      <c r="O931">
        <v>0.60018209099999997</v>
      </c>
      <c r="P931">
        <v>0.28618230123218702</v>
      </c>
      <c r="Q931">
        <v>-57.313035391989601</v>
      </c>
      <c r="R931">
        <v>35</v>
      </c>
      <c r="S931">
        <v>17.456830619797099</v>
      </c>
      <c r="T931">
        <f t="shared" si="14"/>
        <v>2.5431713672725991</v>
      </c>
      <c r="U931">
        <v>91.586362952681597</v>
      </c>
      <c r="X931">
        <v>4.4554012306034503</v>
      </c>
      <c r="Y931">
        <v>69.578490659594493</v>
      </c>
      <c r="Z931">
        <v>4.4554012306034503</v>
      </c>
      <c r="AB931">
        <v>87.046823533287096</v>
      </c>
      <c r="AC931">
        <v>93.168018706738195</v>
      </c>
      <c r="AD931">
        <v>90.977279732910404</v>
      </c>
      <c r="AE931">
        <v>0</v>
      </c>
      <c r="AF931" s="2">
        <v>1</v>
      </c>
      <c r="AG931" s="2">
        <v>0</v>
      </c>
      <c r="AH931" t="s">
        <v>1361</v>
      </c>
      <c r="AI931">
        <v>1012193</v>
      </c>
      <c r="AJ931">
        <v>122363</v>
      </c>
    </row>
    <row r="932" spans="1:36" x14ac:dyDescent="0.45">
      <c r="A932" t="s">
        <v>1362</v>
      </c>
      <c r="B932" t="s">
        <v>27</v>
      </c>
      <c r="C932">
        <v>1169</v>
      </c>
      <c r="D932">
        <v>3900</v>
      </c>
      <c r="E932">
        <v>4621</v>
      </c>
      <c r="F932">
        <v>1016</v>
      </c>
      <c r="G932">
        <v>20</v>
      </c>
      <c r="H932">
        <v>230</v>
      </c>
      <c r="I932">
        <v>395</v>
      </c>
      <c r="J932">
        <v>0.26051281999999998</v>
      </c>
      <c r="K932">
        <v>0.13568491599999999</v>
      </c>
      <c r="L932">
        <v>0.14390824399999999</v>
      </c>
      <c r="M932">
        <v>0.36530880399999999</v>
      </c>
      <c r="N932">
        <v>0.32256410200000002</v>
      </c>
      <c r="O932">
        <v>0.68787290599999995</v>
      </c>
      <c r="P932">
        <v>0.324227700994213</v>
      </c>
      <c r="Q932">
        <v>30.547254726711099</v>
      </c>
      <c r="R932">
        <v>34</v>
      </c>
      <c r="S932">
        <v>22.822398494412798</v>
      </c>
      <c r="T932">
        <f t="shared" si="14"/>
        <v>3.162727592895529</v>
      </c>
      <c r="U932">
        <v>105.885238019448</v>
      </c>
      <c r="V932">
        <v>6.28363069891929</v>
      </c>
      <c r="W932">
        <v>1.42014351563635</v>
      </c>
      <c r="X932">
        <v>17.1308114543207</v>
      </c>
      <c r="Y932">
        <v>20.237326472997601</v>
      </c>
      <c r="Z932">
        <v>17.1308114543207</v>
      </c>
      <c r="AB932">
        <v>99.873142087531093</v>
      </c>
      <c r="AC932">
        <v>111.61422258496199</v>
      </c>
      <c r="AD932">
        <v>84.895733370020494</v>
      </c>
      <c r="AE932">
        <v>0</v>
      </c>
      <c r="AF932" s="2">
        <v>1</v>
      </c>
      <c r="AG932" s="2">
        <v>0</v>
      </c>
      <c r="AH932" t="s">
        <v>1362</v>
      </c>
      <c r="AI932">
        <v>1009638</v>
      </c>
      <c r="AJ932">
        <v>119845</v>
      </c>
    </row>
    <row r="933" spans="1:36" x14ac:dyDescent="0.45">
      <c r="A933" t="s">
        <v>1363</v>
      </c>
      <c r="B933" t="s">
        <v>27</v>
      </c>
      <c r="C933">
        <v>1126</v>
      </c>
      <c r="D933">
        <v>4208</v>
      </c>
      <c r="E933">
        <v>4619</v>
      </c>
      <c r="F933">
        <v>1235</v>
      </c>
      <c r="G933">
        <v>82</v>
      </c>
      <c r="H933">
        <v>713</v>
      </c>
      <c r="I933">
        <v>92</v>
      </c>
      <c r="J933">
        <v>0.29348859300000002</v>
      </c>
      <c r="K933">
        <v>5.8887204999999998E-2</v>
      </c>
      <c r="L933">
        <v>0.1</v>
      </c>
      <c r="M933">
        <v>0.34601847699999999</v>
      </c>
      <c r="N933">
        <v>0.46150190099999999</v>
      </c>
      <c r="O933">
        <v>0.80752037799999998</v>
      </c>
      <c r="P933">
        <v>0.378537107919524</v>
      </c>
      <c r="Q933">
        <v>160.75827883159801</v>
      </c>
      <c r="R933">
        <v>-19</v>
      </c>
      <c r="S933">
        <v>23.943507881864999</v>
      </c>
      <c r="T933">
        <f t="shared" si="14"/>
        <v>3.4448030877994045</v>
      </c>
      <c r="U933">
        <v>126.72216544515</v>
      </c>
      <c r="X933">
        <v>-11.2441208455711</v>
      </c>
      <c r="Y933">
        <v>-69.995494931936193</v>
      </c>
      <c r="Z933">
        <v>-11.2441208455711</v>
      </c>
      <c r="AB933">
        <v>108.223448101616</v>
      </c>
      <c r="AC933">
        <v>105.63787768127099</v>
      </c>
      <c r="AD933">
        <v>128.40233221121301</v>
      </c>
      <c r="AE933">
        <v>0</v>
      </c>
      <c r="AF933" s="2">
        <v>1</v>
      </c>
      <c r="AG933" s="2">
        <v>0</v>
      </c>
      <c r="AH933" t="s">
        <v>1363</v>
      </c>
      <c r="AI933">
        <v>1004316</v>
      </c>
      <c r="AJ933">
        <v>114406</v>
      </c>
    </row>
    <row r="934" spans="1:36" x14ac:dyDescent="0.45">
      <c r="A934" t="s">
        <v>1364</v>
      </c>
      <c r="B934" t="s">
        <v>27</v>
      </c>
      <c r="C934">
        <v>1392</v>
      </c>
      <c r="D934">
        <v>4229</v>
      </c>
      <c r="E934">
        <v>4619</v>
      </c>
      <c r="F934">
        <v>1122</v>
      </c>
      <c r="G934">
        <v>47</v>
      </c>
      <c r="H934">
        <v>525</v>
      </c>
      <c r="I934">
        <v>37</v>
      </c>
      <c r="J934">
        <v>0.26531094799999999</v>
      </c>
      <c r="K934">
        <v>6.0835677999999997E-2</v>
      </c>
      <c r="L934">
        <v>9.0062784000000007E-2</v>
      </c>
      <c r="M934">
        <v>0.312762663</v>
      </c>
      <c r="N934">
        <v>0.359659493</v>
      </c>
      <c r="O934">
        <v>0.67242215599999999</v>
      </c>
      <c r="P934">
        <v>0.31821478627419397</v>
      </c>
      <c r="Q934">
        <v>-60.372314434822201</v>
      </c>
      <c r="R934">
        <v>17</v>
      </c>
      <c r="S934">
        <v>14.830890079018801</v>
      </c>
      <c r="T934">
        <f t="shared" si="14"/>
        <v>1.7260087591961537</v>
      </c>
      <c r="U934">
        <v>88.744998156927593</v>
      </c>
      <c r="X934">
        <v>-5.5589735095854804</v>
      </c>
      <c r="Y934">
        <v>54.006172329187301</v>
      </c>
      <c r="Z934">
        <v>-5.5589735095854804</v>
      </c>
      <c r="AB934">
        <v>95.862016117397602</v>
      </c>
      <c r="AC934">
        <v>93.3149353471631</v>
      </c>
      <c r="AD934">
        <v>95.1363878325662</v>
      </c>
      <c r="AE934">
        <v>0</v>
      </c>
      <c r="AF934" s="2">
        <v>1</v>
      </c>
      <c r="AG934" s="2">
        <v>0</v>
      </c>
      <c r="AH934" t="s">
        <v>1364</v>
      </c>
      <c r="AI934">
        <v>1012245</v>
      </c>
      <c r="AJ934">
        <v>122504</v>
      </c>
    </row>
    <row r="935" spans="1:36" x14ac:dyDescent="0.45">
      <c r="A935" t="s">
        <v>461</v>
      </c>
      <c r="B935" t="s">
        <v>27</v>
      </c>
      <c r="C935">
        <v>1281</v>
      </c>
      <c r="D935">
        <v>4103</v>
      </c>
      <c r="E935">
        <v>4617</v>
      </c>
      <c r="F935">
        <v>1056</v>
      </c>
      <c r="G935">
        <v>108</v>
      </c>
      <c r="H935">
        <v>484</v>
      </c>
      <c r="I935">
        <v>95</v>
      </c>
      <c r="J935">
        <v>0.25737265399999998</v>
      </c>
      <c r="K935">
        <v>9.8332249999999996E-2</v>
      </c>
      <c r="L935">
        <v>0.18388563999999999</v>
      </c>
      <c r="M935">
        <v>0.33188531700000001</v>
      </c>
      <c r="N935">
        <v>0.40531318500000002</v>
      </c>
      <c r="O935">
        <v>0.73719850200000003</v>
      </c>
      <c r="P935">
        <v>0.32275872771632602</v>
      </c>
      <c r="Q935">
        <v>-42.829879895292599</v>
      </c>
      <c r="R935">
        <v>16.3242453932762</v>
      </c>
      <c r="S935">
        <v>13.5433815891372</v>
      </c>
      <c r="T935">
        <f t="shared" si="14"/>
        <v>1.7127461494459222</v>
      </c>
      <c r="U935">
        <v>92.707380773488396</v>
      </c>
      <c r="V935">
        <v>1.66665264125913</v>
      </c>
      <c r="W935">
        <v>2.9427952092814</v>
      </c>
      <c r="X935">
        <v>15.392904384832899</v>
      </c>
      <c r="Y935">
        <v>7.8571747224777901</v>
      </c>
      <c r="Z935">
        <v>1.8929045040422301</v>
      </c>
      <c r="AA935">
        <v>7.7999997809529296</v>
      </c>
      <c r="AB935">
        <v>95.426493836609396</v>
      </c>
      <c r="AC935">
        <v>98.365388764419194</v>
      </c>
      <c r="AD935">
        <v>94.206653820695706</v>
      </c>
      <c r="AE935">
        <v>0</v>
      </c>
      <c r="AF935" s="2">
        <v>1</v>
      </c>
      <c r="AG935" s="2">
        <v>0</v>
      </c>
      <c r="AH935" t="s">
        <v>461</v>
      </c>
      <c r="AI935">
        <v>153</v>
      </c>
      <c r="AJ935">
        <v>150439</v>
      </c>
    </row>
    <row r="936" spans="1:36" x14ac:dyDescent="0.45">
      <c r="A936" t="s">
        <v>1366</v>
      </c>
      <c r="B936" t="s">
        <v>27</v>
      </c>
      <c r="C936">
        <v>1299</v>
      </c>
      <c r="D936">
        <v>4186</v>
      </c>
      <c r="E936">
        <v>4616</v>
      </c>
      <c r="F936">
        <v>1097</v>
      </c>
      <c r="G936">
        <v>88</v>
      </c>
      <c r="H936">
        <v>519</v>
      </c>
      <c r="I936">
        <v>23</v>
      </c>
      <c r="J936">
        <v>0.26206402200000001</v>
      </c>
      <c r="K936">
        <v>6.0658577999999998E-2</v>
      </c>
      <c r="L936">
        <v>0.165294627</v>
      </c>
      <c r="M936">
        <v>0.30933980999999999</v>
      </c>
      <c r="N936">
        <v>0.381748686</v>
      </c>
      <c r="O936">
        <v>0.691088496</v>
      </c>
      <c r="P936">
        <v>0.30400971102176</v>
      </c>
      <c r="Q936">
        <v>-122.056858765345</v>
      </c>
      <c r="R936">
        <v>34.439352989196699</v>
      </c>
      <c r="S936">
        <v>14.283244641305201</v>
      </c>
      <c r="T936">
        <f t="shared" si="14"/>
        <v>1.7812822416408334</v>
      </c>
      <c r="U936">
        <v>79.697612893891105</v>
      </c>
      <c r="V936">
        <v>-12.752552594989499</v>
      </c>
      <c r="W936">
        <v>0.677113152762158</v>
      </c>
      <c r="X936">
        <v>-6.5778587088279803</v>
      </c>
      <c r="Y936">
        <v>112.528048485517</v>
      </c>
      <c r="Z936">
        <v>-1.87785882505704</v>
      </c>
      <c r="AA936">
        <v>-4.1999998688697797</v>
      </c>
      <c r="AB936">
        <v>96.642448538894897</v>
      </c>
      <c r="AC936">
        <v>90.636284535408905</v>
      </c>
      <c r="AD936">
        <v>88.209866952142093</v>
      </c>
      <c r="AE936">
        <v>0</v>
      </c>
      <c r="AF936" s="2">
        <v>1</v>
      </c>
      <c r="AG936" s="2">
        <v>0</v>
      </c>
      <c r="AH936" t="s">
        <v>1366</v>
      </c>
      <c r="AI936">
        <v>1102</v>
      </c>
      <c r="AJ936">
        <v>124383</v>
      </c>
    </row>
    <row r="937" spans="1:36" x14ac:dyDescent="0.45">
      <c r="A937" t="s">
        <v>1367</v>
      </c>
      <c r="B937" t="s">
        <v>27</v>
      </c>
      <c r="C937">
        <v>1147</v>
      </c>
      <c r="D937">
        <v>3912</v>
      </c>
      <c r="E937">
        <v>4616</v>
      </c>
      <c r="F937">
        <v>988</v>
      </c>
      <c r="G937">
        <v>195</v>
      </c>
      <c r="H937">
        <v>632</v>
      </c>
      <c r="I937">
        <v>35</v>
      </c>
      <c r="J937">
        <v>0.25255623700000002</v>
      </c>
      <c r="K937">
        <v>0.119800693</v>
      </c>
      <c r="L937">
        <v>0.224436741</v>
      </c>
      <c r="M937">
        <v>0.35833513900000002</v>
      </c>
      <c r="N937">
        <v>0.46497955000000002</v>
      </c>
      <c r="O937">
        <v>0.82331468900000004</v>
      </c>
      <c r="P937">
        <v>0.35932054017992698</v>
      </c>
      <c r="Q937">
        <v>121.719930859632</v>
      </c>
      <c r="R937">
        <v>-31.447852134704501</v>
      </c>
      <c r="S937">
        <v>18.958140825666401</v>
      </c>
      <c r="T937">
        <f t="shared" si="14"/>
        <v>2.6776101253338771</v>
      </c>
      <c r="U937">
        <v>121.737478838359</v>
      </c>
      <c r="V937">
        <v>11.502470344304999</v>
      </c>
      <c r="W937">
        <v>-2.0926994836515398</v>
      </c>
      <c r="X937">
        <v>0.312416657572612</v>
      </c>
      <c r="Y937">
        <v>-86.292964659631195</v>
      </c>
      <c r="Z937">
        <v>-0.48758333944715498</v>
      </c>
      <c r="AA937">
        <v>-3.90000008046627</v>
      </c>
      <c r="AB937">
        <v>95.862655927556503</v>
      </c>
      <c r="AC937">
        <v>108.22356959171201</v>
      </c>
      <c r="AD937">
        <v>110.90659558301201</v>
      </c>
      <c r="AE937">
        <v>0</v>
      </c>
      <c r="AF937" s="2">
        <v>1</v>
      </c>
      <c r="AG937" s="2">
        <v>0</v>
      </c>
      <c r="AH937" t="s">
        <v>1367</v>
      </c>
      <c r="AI937">
        <v>2103</v>
      </c>
      <c r="AJ937">
        <v>425545</v>
      </c>
    </row>
    <row r="938" spans="1:36" x14ac:dyDescent="0.45">
      <c r="A938" t="s">
        <v>1368</v>
      </c>
      <c r="B938" t="s">
        <v>27</v>
      </c>
      <c r="C938">
        <v>1188</v>
      </c>
      <c r="D938">
        <v>4319</v>
      </c>
      <c r="E938">
        <v>4616</v>
      </c>
      <c r="F938">
        <v>1095</v>
      </c>
      <c r="G938">
        <v>174</v>
      </c>
      <c r="H938">
        <v>544</v>
      </c>
      <c r="I938">
        <v>15</v>
      </c>
      <c r="J938">
        <v>0.25353090900000003</v>
      </c>
      <c r="K938">
        <v>4.2244366999999998E-2</v>
      </c>
      <c r="L938">
        <v>0.222920277</v>
      </c>
      <c r="M938">
        <v>0.29318576299999999</v>
      </c>
      <c r="N938">
        <v>0.42810835800000002</v>
      </c>
      <c r="O938">
        <v>0.72129412100000001</v>
      </c>
      <c r="P938">
        <v>0.30878562330681703</v>
      </c>
      <c r="Q938">
        <v>-33.684763408405402</v>
      </c>
      <c r="R938">
        <v>51.973088145256</v>
      </c>
      <c r="S938">
        <v>17.358577393479798</v>
      </c>
      <c r="T938">
        <f t="shared" si="14"/>
        <v>2.367078735474518</v>
      </c>
      <c r="U938">
        <v>93.248403840791994</v>
      </c>
      <c r="V938">
        <v>-8.2711017392575705</v>
      </c>
      <c r="W938">
        <v>-4.6063383368904702</v>
      </c>
      <c r="X938">
        <v>-7.4511363708879799</v>
      </c>
      <c r="Y938">
        <v>57.326312884688299</v>
      </c>
      <c r="Z938">
        <v>-1.53905504452995</v>
      </c>
      <c r="AA938">
        <v>1.9999998211860599</v>
      </c>
      <c r="AB938">
        <v>100.766267100657</v>
      </c>
      <c r="AC938">
        <v>91.829402926431598</v>
      </c>
      <c r="AD938">
        <v>102.631889165651</v>
      </c>
      <c r="AE938">
        <v>0</v>
      </c>
      <c r="AF938" s="2">
        <v>1</v>
      </c>
      <c r="AG938" s="2">
        <v>0</v>
      </c>
      <c r="AH938" t="s">
        <v>1368</v>
      </c>
      <c r="AI938">
        <v>11265</v>
      </c>
      <c r="AJ938">
        <v>570731</v>
      </c>
    </row>
    <row r="939" spans="1:36" x14ac:dyDescent="0.45">
      <c r="A939" t="s">
        <v>1369</v>
      </c>
      <c r="B939" t="s">
        <v>27</v>
      </c>
      <c r="C939">
        <v>1155</v>
      </c>
      <c r="D939">
        <v>4144</v>
      </c>
      <c r="E939">
        <v>4616</v>
      </c>
      <c r="F939">
        <v>1241</v>
      </c>
      <c r="G939">
        <v>72</v>
      </c>
      <c r="H939">
        <v>591</v>
      </c>
      <c r="I939">
        <v>33</v>
      </c>
      <c r="J939">
        <v>0.29946911100000001</v>
      </c>
      <c r="K939">
        <v>7.7772963000000001E-2</v>
      </c>
      <c r="L939">
        <v>5.8275563000000002E-2</v>
      </c>
      <c r="M939">
        <v>0.35731680300000002</v>
      </c>
      <c r="N939">
        <v>0.41481660199999998</v>
      </c>
      <c r="O939">
        <v>0.77213340500000005</v>
      </c>
      <c r="P939">
        <v>0.35760028558361101</v>
      </c>
      <c r="Q939">
        <v>73.279901100775206</v>
      </c>
      <c r="R939">
        <v>-5</v>
      </c>
      <c r="S939">
        <v>17.8423838778224</v>
      </c>
      <c r="T939">
        <f t="shared" si="14"/>
        <v>2.5025681283179471</v>
      </c>
      <c r="U939">
        <v>112.009134795862</v>
      </c>
      <c r="X939">
        <v>2.6301425436977199</v>
      </c>
      <c r="Y939">
        <v>-38.699829921126302</v>
      </c>
      <c r="Z939">
        <v>2.6301425436977199</v>
      </c>
      <c r="AB939">
        <v>107.877574290859</v>
      </c>
      <c r="AC939">
        <v>105.391813027377</v>
      </c>
      <c r="AD939">
        <v>105.870725582454</v>
      </c>
      <c r="AE939">
        <v>0</v>
      </c>
      <c r="AF939" s="2">
        <v>1</v>
      </c>
      <c r="AG939" s="2">
        <v>0</v>
      </c>
      <c r="AH939" t="s">
        <v>1369</v>
      </c>
      <c r="AI939">
        <v>1003190</v>
      </c>
      <c r="AJ939">
        <v>113251</v>
      </c>
    </row>
    <row r="940" spans="1:36" x14ac:dyDescent="0.45">
      <c r="A940" t="s">
        <v>1370</v>
      </c>
      <c r="B940" t="s">
        <v>27</v>
      </c>
      <c r="C940">
        <v>1341</v>
      </c>
      <c r="D940">
        <v>3971</v>
      </c>
      <c r="E940">
        <v>4614</v>
      </c>
      <c r="F940">
        <v>1031</v>
      </c>
      <c r="G940">
        <v>47</v>
      </c>
      <c r="H940">
        <v>422</v>
      </c>
      <c r="I940">
        <v>81</v>
      </c>
      <c r="J940">
        <v>0.25963233400000002</v>
      </c>
      <c r="K940">
        <v>0.108365843</v>
      </c>
      <c r="L940">
        <v>0.135240572</v>
      </c>
      <c r="M940">
        <v>0.34596844799999998</v>
      </c>
      <c r="N940">
        <v>0.36942835499999999</v>
      </c>
      <c r="O940">
        <v>0.71539680299999997</v>
      </c>
      <c r="P940">
        <v>0.32170817598053703</v>
      </c>
      <c r="Q940">
        <v>-56.174972713038002</v>
      </c>
      <c r="R940">
        <v>-2.9379684925079301</v>
      </c>
      <c r="S940">
        <v>9.5788834106477498</v>
      </c>
      <c r="T940">
        <f t="shared" si="14"/>
        <v>1.1571805462527485</v>
      </c>
      <c r="U940">
        <v>89.947793395667901</v>
      </c>
      <c r="V940">
        <v>-6.8401161804795203</v>
      </c>
      <c r="W940">
        <v>0.49181342327695199</v>
      </c>
      <c r="X940">
        <v>-4.8726077764294997</v>
      </c>
      <c r="Y940">
        <v>3.2372814938426</v>
      </c>
      <c r="Z940">
        <v>-5.1726077883504296</v>
      </c>
      <c r="AA940">
        <v>0.40000001341104502</v>
      </c>
      <c r="AB940">
        <v>96.402671854818095</v>
      </c>
      <c r="AC940">
        <v>102.235028170658</v>
      </c>
      <c r="AD940">
        <v>87.6114961211549</v>
      </c>
      <c r="AE940">
        <v>0</v>
      </c>
      <c r="AF940" s="2">
        <v>1</v>
      </c>
      <c r="AG940" s="2">
        <v>0</v>
      </c>
      <c r="AH940" t="s">
        <v>1370</v>
      </c>
      <c r="AI940">
        <v>584</v>
      </c>
      <c r="AJ940">
        <v>110136</v>
      </c>
    </row>
    <row r="941" spans="1:36" x14ac:dyDescent="0.45">
      <c r="A941" t="s">
        <v>1371</v>
      </c>
      <c r="B941" t="s">
        <v>27</v>
      </c>
      <c r="C941">
        <v>1086</v>
      </c>
      <c r="D941">
        <v>4404</v>
      </c>
      <c r="E941">
        <v>4614</v>
      </c>
      <c r="F941">
        <v>1120</v>
      </c>
      <c r="G941">
        <v>31</v>
      </c>
      <c r="H941">
        <v>631</v>
      </c>
      <c r="I941">
        <v>137</v>
      </c>
      <c r="J941">
        <v>0.25431425899999999</v>
      </c>
      <c r="K941">
        <v>3.7711313000000003E-2</v>
      </c>
      <c r="L941">
        <v>4.9813200000000002E-2</v>
      </c>
      <c r="M941">
        <v>0.28825314200000002</v>
      </c>
      <c r="N941">
        <v>0.33673932699999998</v>
      </c>
      <c r="O941">
        <v>0.62499246900000005</v>
      </c>
      <c r="P941">
        <v>0.29372731449286699</v>
      </c>
      <c r="Q941">
        <v>-79.655507703592804</v>
      </c>
      <c r="R941">
        <v>84</v>
      </c>
      <c r="S941">
        <v>12.3462578446332</v>
      </c>
      <c r="T941">
        <f t="shared" si="14"/>
        <v>1.8417069712988754</v>
      </c>
      <c r="U941">
        <v>88.506471225927797</v>
      </c>
      <c r="X941">
        <v>-8.7690524272620607</v>
      </c>
      <c r="Y941">
        <v>30.545756250619799</v>
      </c>
      <c r="Z941">
        <v>-8.7690524272620607</v>
      </c>
      <c r="AB941">
        <v>99.187264026619204</v>
      </c>
      <c r="AC941">
        <v>91.224710185587497</v>
      </c>
      <c r="AD941">
        <v>97.751411106813507</v>
      </c>
      <c r="AE941">
        <v>0</v>
      </c>
      <c r="AF941" s="2">
        <v>1</v>
      </c>
      <c r="AG941" s="2">
        <v>0</v>
      </c>
      <c r="AH941" t="s">
        <v>1371</v>
      </c>
      <c r="AI941">
        <v>1002629</v>
      </c>
      <c r="AJ941">
        <v>112688</v>
      </c>
    </row>
    <row r="942" spans="1:36" x14ac:dyDescent="0.45">
      <c r="A942" t="s">
        <v>1372</v>
      </c>
      <c r="B942" t="s">
        <v>27</v>
      </c>
      <c r="C942">
        <v>1124</v>
      </c>
      <c r="D942">
        <v>4095</v>
      </c>
      <c r="E942">
        <v>4611</v>
      </c>
      <c r="F942">
        <v>1138</v>
      </c>
      <c r="G942">
        <v>27</v>
      </c>
      <c r="H942">
        <v>514</v>
      </c>
      <c r="I942">
        <v>202</v>
      </c>
      <c r="J942">
        <v>0.27789987700000002</v>
      </c>
      <c r="K942">
        <v>7.9809151999999994E-2</v>
      </c>
      <c r="L942">
        <v>7.3594547999999996E-2</v>
      </c>
      <c r="M942">
        <v>0.339660562</v>
      </c>
      <c r="N942">
        <v>0.38021978000000001</v>
      </c>
      <c r="O942">
        <v>0.71988034199999995</v>
      </c>
      <c r="P942">
        <v>0.34863218421539899</v>
      </c>
      <c r="Q942">
        <v>55.870646244791502</v>
      </c>
      <c r="R942">
        <v>31</v>
      </c>
      <c r="S942">
        <v>21.0485524487258</v>
      </c>
      <c r="T942">
        <f t="shared" si="14"/>
        <v>3.0336881643181313</v>
      </c>
      <c r="U942">
        <v>111.05168249848001</v>
      </c>
      <c r="X942">
        <v>6.8129934538155696</v>
      </c>
      <c r="Y942">
        <v>-22.0804957151412</v>
      </c>
      <c r="Z942">
        <v>6.8129934538155696</v>
      </c>
      <c r="AB942">
        <v>106.301034185706</v>
      </c>
      <c r="AC942">
        <v>102.77128276897599</v>
      </c>
      <c r="AD942">
        <v>109.781584679042</v>
      </c>
      <c r="AE942">
        <v>0</v>
      </c>
      <c r="AF942" s="2">
        <v>1</v>
      </c>
      <c r="AG942" s="2">
        <v>0</v>
      </c>
      <c r="AH942" t="s">
        <v>1372</v>
      </c>
      <c r="AI942">
        <v>1009007</v>
      </c>
      <c r="AJ942">
        <v>119198</v>
      </c>
    </row>
    <row r="943" spans="1:36" x14ac:dyDescent="0.45">
      <c r="A943" t="s">
        <v>1373</v>
      </c>
      <c r="B943" t="s">
        <v>27</v>
      </c>
      <c r="C943">
        <v>1205</v>
      </c>
      <c r="D943">
        <v>4088</v>
      </c>
      <c r="E943">
        <v>4611</v>
      </c>
      <c r="F943">
        <v>935</v>
      </c>
      <c r="G943">
        <v>11</v>
      </c>
      <c r="H943">
        <v>332</v>
      </c>
      <c r="I943">
        <v>42</v>
      </c>
      <c r="J943">
        <v>0.22871819900000001</v>
      </c>
      <c r="K943">
        <v>8.7833440999999998E-2</v>
      </c>
      <c r="L943">
        <v>8.9785296000000001E-2</v>
      </c>
      <c r="M943">
        <v>0.29995559500000002</v>
      </c>
      <c r="N943">
        <v>0.28693737699999999</v>
      </c>
      <c r="O943">
        <v>0.58689297200000001</v>
      </c>
      <c r="P943">
        <v>0.28161686132157399</v>
      </c>
      <c r="Q943">
        <v>-241.09795056922101</v>
      </c>
      <c r="R943">
        <v>39</v>
      </c>
      <c r="S943">
        <v>1.7019558108585</v>
      </c>
      <c r="T943">
        <f t="shared" si="14"/>
        <v>0.2288106567295245</v>
      </c>
      <c r="U943">
        <v>61.579732405884798</v>
      </c>
      <c r="X943">
        <v>-4.7549930078675899</v>
      </c>
      <c r="Y943">
        <v>97.111110448837195</v>
      </c>
      <c r="Z943">
        <v>-4.7549930078675899</v>
      </c>
      <c r="AB943">
        <v>80.678782299471393</v>
      </c>
      <c r="AC943">
        <v>85.354715138351693</v>
      </c>
      <c r="AD943">
        <v>70.343191291225594</v>
      </c>
      <c r="AE943">
        <v>0</v>
      </c>
      <c r="AF943" s="2">
        <v>1</v>
      </c>
      <c r="AG943" s="2">
        <v>0</v>
      </c>
      <c r="AH943" t="s">
        <v>1373</v>
      </c>
      <c r="AI943">
        <v>1013643</v>
      </c>
      <c r="AJ943">
        <v>123950</v>
      </c>
    </row>
    <row r="944" spans="1:36" x14ac:dyDescent="0.45">
      <c r="A944" t="s">
        <v>1374</v>
      </c>
      <c r="B944" t="s">
        <v>27</v>
      </c>
      <c r="C944">
        <v>1448</v>
      </c>
      <c r="D944">
        <v>4244</v>
      </c>
      <c r="E944">
        <v>4607</v>
      </c>
      <c r="F944">
        <v>1111</v>
      </c>
      <c r="G944">
        <v>62</v>
      </c>
      <c r="H944">
        <v>387</v>
      </c>
      <c r="I944">
        <v>415</v>
      </c>
      <c r="J944">
        <v>0.26178133799999997</v>
      </c>
      <c r="K944">
        <v>5.7955285000000002E-2</v>
      </c>
      <c r="L944">
        <v>0.183199479</v>
      </c>
      <c r="M944">
        <v>0.31057797100000001</v>
      </c>
      <c r="N944">
        <v>0.37912346800000002</v>
      </c>
      <c r="O944">
        <v>0.68970143900000003</v>
      </c>
      <c r="P944">
        <v>0.303250934775739</v>
      </c>
      <c r="Q944">
        <v>-74.895644345708405</v>
      </c>
      <c r="R944">
        <v>-13.079379171133001</v>
      </c>
      <c r="S944">
        <v>11.5123682336451</v>
      </c>
      <c r="T944">
        <f t="shared" si="14"/>
        <v>1.2879859487917862</v>
      </c>
      <c r="U944">
        <v>86.434319195187399</v>
      </c>
      <c r="V944">
        <v>-8.1639643162488902</v>
      </c>
      <c r="W944">
        <v>-4.3718355430126499</v>
      </c>
      <c r="X944">
        <v>62.147769240080301</v>
      </c>
      <c r="Y944">
        <v>-30.003242335282199</v>
      </c>
      <c r="Z944">
        <v>35.954107606201397</v>
      </c>
      <c r="AA944">
        <v>26.999999597668602</v>
      </c>
      <c r="AB944">
        <v>101.114365644348</v>
      </c>
      <c r="AC944">
        <v>95.585793410330695</v>
      </c>
      <c r="AD944">
        <v>91.501814483915993</v>
      </c>
      <c r="AE944">
        <v>0</v>
      </c>
      <c r="AF944" s="2">
        <v>1</v>
      </c>
      <c r="AG944" s="2">
        <v>0</v>
      </c>
      <c r="AH944" t="s">
        <v>1374</v>
      </c>
      <c r="AI944">
        <v>3708</v>
      </c>
      <c r="AJ944">
        <v>434658</v>
      </c>
    </row>
    <row r="945" spans="1:36" x14ac:dyDescent="0.45">
      <c r="A945" t="s">
        <v>1375</v>
      </c>
      <c r="B945" t="s">
        <v>27</v>
      </c>
      <c r="C945">
        <v>1131</v>
      </c>
      <c r="D945">
        <v>4069</v>
      </c>
      <c r="E945">
        <v>4606</v>
      </c>
      <c r="F945">
        <v>1032</v>
      </c>
      <c r="G945">
        <v>15</v>
      </c>
      <c r="H945">
        <v>430</v>
      </c>
      <c r="I945">
        <v>100</v>
      </c>
      <c r="J945">
        <v>0.25362496899999998</v>
      </c>
      <c r="K945">
        <v>6.8171948999999996E-2</v>
      </c>
      <c r="L945">
        <v>8.1849760999999993E-2</v>
      </c>
      <c r="M945">
        <v>0.31537421100000002</v>
      </c>
      <c r="N945">
        <v>0.33349717299999998</v>
      </c>
      <c r="O945">
        <v>0.648871384</v>
      </c>
      <c r="P945">
        <v>0.30689674001808498</v>
      </c>
      <c r="Q945">
        <v>-200.005040972828</v>
      </c>
      <c r="R945">
        <v>-43</v>
      </c>
      <c r="S945">
        <v>-3.7801126967360301</v>
      </c>
      <c r="T945">
        <f t="shared" si="14"/>
        <v>-0.54144850298075764</v>
      </c>
      <c r="U945">
        <v>68.6515018813257</v>
      </c>
      <c r="X945">
        <v>-11.647842735983399</v>
      </c>
      <c r="Y945">
        <v>-1.48289926350116</v>
      </c>
      <c r="Z945">
        <v>-11.647842735983399</v>
      </c>
      <c r="AB945">
        <v>86.933843254665007</v>
      </c>
      <c r="AC945">
        <v>87.935504177241299</v>
      </c>
      <c r="AD945">
        <v>80.976469346639306</v>
      </c>
      <c r="AE945">
        <v>0</v>
      </c>
      <c r="AF945" s="2">
        <v>1</v>
      </c>
      <c r="AG945" s="2">
        <v>0</v>
      </c>
      <c r="AH945" t="s">
        <v>1375</v>
      </c>
      <c r="AI945">
        <v>1009838</v>
      </c>
      <c r="AJ945">
        <v>120053</v>
      </c>
    </row>
    <row r="946" spans="1:36" x14ac:dyDescent="0.45">
      <c r="A946" t="s">
        <v>1376</v>
      </c>
      <c r="B946" t="s">
        <v>27</v>
      </c>
      <c r="C946">
        <v>1170</v>
      </c>
      <c r="D946">
        <v>3790</v>
      </c>
      <c r="E946">
        <v>4604</v>
      </c>
      <c r="F946">
        <v>1085</v>
      </c>
      <c r="G946">
        <v>189</v>
      </c>
      <c r="H946">
        <v>760</v>
      </c>
      <c r="I946">
        <v>45</v>
      </c>
      <c r="J946">
        <v>0.28627968300000001</v>
      </c>
      <c r="K946">
        <v>0.17028670700000001</v>
      </c>
      <c r="L946">
        <v>0.108384013</v>
      </c>
      <c r="M946">
        <v>0.40990401300000001</v>
      </c>
      <c r="N946">
        <v>0.51767810000000003</v>
      </c>
      <c r="O946">
        <v>0.92758211300000004</v>
      </c>
      <c r="P946">
        <v>0.42861868160245298</v>
      </c>
      <c r="Q946">
        <v>293.36819655786599</v>
      </c>
      <c r="R946">
        <v>38</v>
      </c>
      <c r="S946">
        <v>45.709130698973603</v>
      </c>
      <c r="T946">
        <f t="shared" si="14"/>
        <v>6.3289565583194216</v>
      </c>
      <c r="U946">
        <v>150.57030002847301</v>
      </c>
      <c r="X946">
        <v>-4.5861417998094103</v>
      </c>
      <c r="Y946">
        <v>-6.1234562098979897</v>
      </c>
      <c r="Z946">
        <v>-4.5861417998094103</v>
      </c>
      <c r="AB946">
        <v>106.010473028805</v>
      </c>
      <c r="AC946">
        <v>118.503505445578</v>
      </c>
      <c r="AD946">
        <v>133.51032069044501</v>
      </c>
      <c r="AE946">
        <v>0</v>
      </c>
      <c r="AF946" s="2">
        <v>1</v>
      </c>
      <c r="AG946" s="2">
        <v>0</v>
      </c>
      <c r="AH946" t="s">
        <v>1376</v>
      </c>
      <c r="AI946">
        <v>1006768</v>
      </c>
      <c r="AJ946">
        <v>116919</v>
      </c>
    </row>
    <row r="947" spans="1:36" x14ac:dyDescent="0.45">
      <c r="A947" t="s">
        <v>1377</v>
      </c>
      <c r="B947" t="s">
        <v>27</v>
      </c>
      <c r="C947">
        <v>1369</v>
      </c>
      <c r="D947">
        <v>3945</v>
      </c>
      <c r="E947">
        <v>4603</v>
      </c>
      <c r="F947">
        <v>1016</v>
      </c>
      <c r="G947">
        <v>196</v>
      </c>
      <c r="H947">
        <v>699</v>
      </c>
      <c r="I947">
        <v>9</v>
      </c>
      <c r="J947">
        <v>0.257541191</v>
      </c>
      <c r="K947">
        <v>0.123397784</v>
      </c>
      <c r="L947">
        <v>0.15620247600000001</v>
      </c>
      <c r="M947">
        <v>0.35529462899999997</v>
      </c>
      <c r="N947">
        <v>0.45931558900000002</v>
      </c>
      <c r="O947">
        <v>0.814610218</v>
      </c>
      <c r="P947">
        <v>0.36271744504983899</v>
      </c>
      <c r="Q947">
        <v>137.21304571944</v>
      </c>
      <c r="R947">
        <v>-40</v>
      </c>
      <c r="S947">
        <v>17.068889166496799</v>
      </c>
      <c r="T947">
        <f t="shared" si="14"/>
        <v>2.019839331608825</v>
      </c>
      <c r="U947">
        <v>125.585801485616</v>
      </c>
      <c r="V947">
        <v>17.819321162998602</v>
      </c>
      <c r="W947">
        <v>2.6386323813015999</v>
      </c>
      <c r="X947">
        <v>-2.7684447583596898</v>
      </c>
      <c r="Y947">
        <v>-123.415520593523</v>
      </c>
      <c r="Z947">
        <v>-2.7684447583596898</v>
      </c>
      <c r="AB947">
        <v>97.549242586195902</v>
      </c>
      <c r="AC947">
        <v>107.82906295712699</v>
      </c>
      <c r="AD947">
        <v>116.388330955751</v>
      </c>
      <c r="AE947">
        <v>0</v>
      </c>
      <c r="AF947" s="2">
        <v>1</v>
      </c>
      <c r="AG947" s="2">
        <v>0</v>
      </c>
      <c r="AH947" t="s">
        <v>1377</v>
      </c>
      <c r="AI947">
        <v>1006437</v>
      </c>
      <c r="AJ947">
        <v>116573</v>
      </c>
    </row>
    <row r="948" spans="1:36" x14ac:dyDescent="0.45">
      <c r="A948" t="s">
        <v>1378</v>
      </c>
      <c r="B948" t="s">
        <v>27</v>
      </c>
      <c r="C948">
        <v>1162</v>
      </c>
      <c r="D948">
        <v>4271</v>
      </c>
      <c r="E948">
        <v>4603</v>
      </c>
      <c r="F948">
        <v>1190</v>
      </c>
      <c r="G948">
        <v>28</v>
      </c>
      <c r="H948">
        <v>443</v>
      </c>
      <c r="I948">
        <v>31</v>
      </c>
      <c r="J948">
        <v>0.278623273</v>
      </c>
      <c r="K948">
        <v>4.8229414999999998E-2</v>
      </c>
      <c r="L948">
        <v>4.1277426999999998E-2</v>
      </c>
      <c r="M948">
        <v>0.31594138500000002</v>
      </c>
      <c r="N948">
        <v>0.366892999</v>
      </c>
      <c r="O948">
        <v>0.68283438399999996</v>
      </c>
      <c r="P948">
        <v>0.316244597002519</v>
      </c>
      <c r="Q948">
        <v>-124.212981012074</v>
      </c>
      <c r="R948">
        <v>-32</v>
      </c>
      <c r="S948">
        <v>6.2171182166104897</v>
      </c>
      <c r="T948">
        <f t="shared" si="14"/>
        <v>0.86675830558597189</v>
      </c>
      <c r="U948">
        <v>80.648173927613101</v>
      </c>
      <c r="X948">
        <v>-4.7602338996948603</v>
      </c>
      <c r="Y948">
        <v>22.057098746299701</v>
      </c>
      <c r="Z948">
        <v>-4.7602338996948603</v>
      </c>
      <c r="AB948">
        <v>96.545039509107198</v>
      </c>
      <c r="AC948">
        <v>89.775622503280402</v>
      </c>
      <c r="AD948">
        <v>89.569762581584897</v>
      </c>
      <c r="AE948">
        <v>0</v>
      </c>
      <c r="AF948" s="2">
        <v>1</v>
      </c>
      <c r="AG948" s="2">
        <v>0</v>
      </c>
      <c r="AH948" t="s">
        <v>1378</v>
      </c>
      <c r="AI948">
        <v>1007077</v>
      </c>
      <c r="AJ948">
        <v>117230</v>
      </c>
    </row>
    <row r="949" spans="1:36" x14ac:dyDescent="0.45">
      <c r="A949" t="s">
        <v>1379</v>
      </c>
      <c r="B949" t="s">
        <v>27</v>
      </c>
      <c r="C949">
        <v>1200</v>
      </c>
      <c r="D949">
        <v>3897</v>
      </c>
      <c r="E949">
        <v>4603</v>
      </c>
      <c r="F949">
        <v>1170</v>
      </c>
      <c r="G949">
        <v>100</v>
      </c>
      <c r="H949">
        <v>592</v>
      </c>
      <c r="I949">
        <v>58</v>
      </c>
      <c r="J949">
        <v>0.300230946</v>
      </c>
      <c r="K949">
        <v>0.14099500300000001</v>
      </c>
      <c r="L949">
        <v>0.15229198299999999</v>
      </c>
      <c r="M949">
        <v>0.39664560999999998</v>
      </c>
      <c r="N949">
        <v>0.44572748200000001</v>
      </c>
      <c r="O949">
        <v>0.84237309199999999</v>
      </c>
      <c r="P949">
        <v>0.37310144971616499</v>
      </c>
      <c r="Q949">
        <v>180.38576291838999</v>
      </c>
      <c r="R949">
        <v>-11</v>
      </c>
      <c r="S949">
        <v>27.040686206813501</v>
      </c>
      <c r="T949">
        <f t="shared" si="14"/>
        <v>3.6504926379198226</v>
      </c>
      <c r="U949">
        <v>133.55746107115101</v>
      </c>
      <c r="V949">
        <v>21.656849555671201</v>
      </c>
      <c r="W949">
        <v>-2.6571715127612898</v>
      </c>
      <c r="X949">
        <v>-2.2509866391192102</v>
      </c>
      <c r="Y949">
        <v>-69.161840081214905</v>
      </c>
      <c r="Z949">
        <v>-2.2509866391192102</v>
      </c>
      <c r="AB949">
        <v>114.08822503042001</v>
      </c>
      <c r="AC949">
        <v>120.09018122969201</v>
      </c>
      <c r="AD949">
        <v>112.228273815398</v>
      </c>
      <c r="AE949">
        <v>0</v>
      </c>
      <c r="AF949" s="2">
        <v>1</v>
      </c>
      <c r="AG949" s="2">
        <v>0</v>
      </c>
      <c r="AH949" t="s">
        <v>1379</v>
      </c>
      <c r="AI949">
        <v>1007184</v>
      </c>
      <c r="AJ949">
        <v>117339</v>
      </c>
    </row>
    <row r="950" spans="1:36" x14ac:dyDescent="0.45">
      <c r="A950" t="s">
        <v>1380</v>
      </c>
      <c r="B950" t="s">
        <v>27</v>
      </c>
      <c r="C950">
        <v>1154</v>
      </c>
      <c r="D950">
        <v>3913</v>
      </c>
      <c r="E950">
        <v>4597</v>
      </c>
      <c r="F950">
        <v>1087</v>
      </c>
      <c r="G950">
        <v>25</v>
      </c>
      <c r="H950">
        <v>417</v>
      </c>
      <c r="I950">
        <v>187</v>
      </c>
      <c r="J950">
        <v>0.27779197500000002</v>
      </c>
      <c r="K950">
        <v>0.109419186</v>
      </c>
      <c r="L950">
        <v>7.7267181000000004E-2</v>
      </c>
      <c r="M950">
        <v>0.36707726699999998</v>
      </c>
      <c r="N950">
        <v>0.37694863200000001</v>
      </c>
      <c r="O950">
        <v>0.74402589900000005</v>
      </c>
      <c r="P950">
        <v>0.36480822628582898</v>
      </c>
      <c r="Q950">
        <v>107.12562357634999</v>
      </c>
      <c r="R950">
        <v>-16</v>
      </c>
      <c r="S950">
        <v>22.8895077135147</v>
      </c>
      <c r="T950">
        <f t="shared" si="14"/>
        <v>3.2132584485176614</v>
      </c>
      <c r="U950">
        <v>119.913956762553</v>
      </c>
      <c r="X950">
        <v>3.54743666853755</v>
      </c>
      <c r="Y950">
        <v>-53.5012344717979</v>
      </c>
      <c r="Z950">
        <v>3.54743666853755</v>
      </c>
      <c r="AB950">
        <v>106.91123374844</v>
      </c>
      <c r="AC950">
        <v>111.396309060476</v>
      </c>
      <c r="AD950">
        <v>110.009876850547</v>
      </c>
      <c r="AE950">
        <v>0</v>
      </c>
      <c r="AF950" s="2">
        <v>1</v>
      </c>
      <c r="AG950" s="2">
        <v>0</v>
      </c>
      <c r="AH950" t="s">
        <v>1380</v>
      </c>
      <c r="AI950">
        <v>1000662</v>
      </c>
      <c r="AJ950">
        <v>110678</v>
      </c>
    </row>
    <row r="951" spans="1:36" x14ac:dyDescent="0.45">
      <c r="A951" t="s">
        <v>1381</v>
      </c>
      <c r="B951" t="s">
        <v>27</v>
      </c>
      <c r="C951">
        <v>1143</v>
      </c>
      <c r="D951">
        <v>4035</v>
      </c>
      <c r="E951">
        <v>4596</v>
      </c>
      <c r="F951">
        <v>1049</v>
      </c>
      <c r="G951">
        <v>39</v>
      </c>
      <c r="H951">
        <v>320</v>
      </c>
      <c r="I951">
        <v>48</v>
      </c>
      <c r="J951">
        <v>0.25997521600000001</v>
      </c>
      <c r="K951">
        <v>9.3777197000000007E-2</v>
      </c>
      <c r="L951">
        <v>8.6161878999999997E-2</v>
      </c>
      <c r="M951">
        <v>0.333259374</v>
      </c>
      <c r="N951">
        <v>0.351177199</v>
      </c>
      <c r="O951">
        <v>0.68443657300000005</v>
      </c>
      <c r="P951">
        <v>0.31509918556755401</v>
      </c>
      <c r="Q951">
        <v>-73.679105293949206</v>
      </c>
      <c r="R951">
        <v>47</v>
      </c>
      <c r="S951">
        <v>14.6591565831502</v>
      </c>
      <c r="T951">
        <f t="shared" si="14"/>
        <v>2.0776757361945162</v>
      </c>
      <c r="U951">
        <v>87.191003057055298</v>
      </c>
      <c r="X951">
        <v>3.39210491784615</v>
      </c>
      <c r="Y951">
        <v>76.041150480508804</v>
      </c>
      <c r="Z951">
        <v>3.39210491784615</v>
      </c>
      <c r="AB951">
        <v>96.7692966292134</v>
      </c>
      <c r="AC951">
        <v>98.3785143902426</v>
      </c>
      <c r="AD951">
        <v>83.797134771302296</v>
      </c>
      <c r="AE951">
        <v>0</v>
      </c>
      <c r="AF951" s="2">
        <v>1</v>
      </c>
      <c r="AG951" s="2">
        <v>0</v>
      </c>
      <c r="AH951" t="s">
        <v>1381</v>
      </c>
      <c r="AI951">
        <v>1009711</v>
      </c>
      <c r="AJ951">
        <v>119916</v>
      </c>
    </row>
    <row r="952" spans="1:36" x14ac:dyDescent="0.45">
      <c r="A952" t="s">
        <v>1382</v>
      </c>
      <c r="B952" t="s">
        <v>27</v>
      </c>
      <c r="C952">
        <v>1184</v>
      </c>
      <c r="D952">
        <v>3982</v>
      </c>
      <c r="E952">
        <v>4595</v>
      </c>
      <c r="F952">
        <v>988</v>
      </c>
      <c r="G952">
        <v>56</v>
      </c>
      <c r="H952">
        <v>381</v>
      </c>
      <c r="I952">
        <v>69</v>
      </c>
      <c r="J952">
        <v>0.248116524</v>
      </c>
      <c r="K952">
        <v>0.112731229</v>
      </c>
      <c r="L952">
        <v>0.111860718</v>
      </c>
      <c r="M952">
        <v>0.33673017199999999</v>
      </c>
      <c r="N952">
        <v>0.356855851</v>
      </c>
      <c r="O952">
        <v>0.69358602300000005</v>
      </c>
      <c r="P952">
        <v>0.32962136848024598</v>
      </c>
      <c r="Q952">
        <v>-44.318330555187799</v>
      </c>
      <c r="R952">
        <v>3</v>
      </c>
      <c r="S952">
        <v>15.6279109041142</v>
      </c>
      <c r="T952">
        <f t="shared" si="14"/>
        <v>2.138278350056166</v>
      </c>
      <c r="U952">
        <v>91.825525681736707</v>
      </c>
      <c r="X952">
        <v>8.2660812551621294</v>
      </c>
      <c r="Y952">
        <v>40.311124294996198</v>
      </c>
      <c r="Z952">
        <v>8.2660812551621294</v>
      </c>
      <c r="AB952">
        <v>92.731285669524596</v>
      </c>
      <c r="AC952">
        <v>98.843597969304696</v>
      </c>
      <c r="AD952">
        <v>90.627266090057603</v>
      </c>
      <c r="AE952">
        <v>0</v>
      </c>
      <c r="AF952" s="2">
        <v>1</v>
      </c>
      <c r="AG952" s="2">
        <v>0</v>
      </c>
      <c r="AH952" t="s">
        <v>1382</v>
      </c>
      <c r="AI952">
        <v>1011335</v>
      </c>
      <c r="AJ952">
        <v>121584</v>
      </c>
    </row>
    <row r="953" spans="1:36" x14ac:dyDescent="0.45">
      <c r="A953" t="s">
        <v>1383</v>
      </c>
      <c r="B953" t="s">
        <v>27</v>
      </c>
      <c r="C953">
        <v>1245</v>
      </c>
      <c r="D953">
        <v>4364</v>
      </c>
      <c r="E953">
        <v>4594</v>
      </c>
      <c r="F953">
        <v>1292</v>
      </c>
      <c r="G953">
        <v>65</v>
      </c>
      <c r="H953">
        <v>520</v>
      </c>
      <c r="I953">
        <v>11</v>
      </c>
      <c r="J953">
        <v>0.296058661</v>
      </c>
      <c r="K953">
        <v>3.6351763000000002E-2</v>
      </c>
      <c r="L953">
        <v>3.1780583000000001E-2</v>
      </c>
      <c r="M953">
        <v>0.32245344999999997</v>
      </c>
      <c r="N953">
        <v>0.38955086999999999</v>
      </c>
      <c r="O953">
        <v>0.71200432000000002</v>
      </c>
      <c r="P953">
        <v>0.32260628040350497</v>
      </c>
      <c r="Q953">
        <v>-69.7684433866321</v>
      </c>
      <c r="R953">
        <v>-15</v>
      </c>
      <c r="S953">
        <v>0.81241203175054699</v>
      </c>
      <c r="T953">
        <f t="shared" si="14"/>
        <v>0.10571144509525189</v>
      </c>
      <c r="U953">
        <v>87.554333019002996</v>
      </c>
      <c r="X953">
        <v>1.90960515546612</v>
      </c>
      <c r="Y953">
        <v>-66.595790535211506</v>
      </c>
      <c r="Z953">
        <v>1.90960515546612</v>
      </c>
      <c r="AB953">
        <v>110.33108696801899</v>
      </c>
      <c r="AC953">
        <v>94.9946386093944</v>
      </c>
      <c r="AD953">
        <v>94.109663339322594</v>
      </c>
      <c r="AE953">
        <v>0</v>
      </c>
      <c r="AF953" s="2">
        <v>1</v>
      </c>
      <c r="AG953" s="2">
        <v>0</v>
      </c>
      <c r="AH953" t="s">
        <v>1383</v>
      </c>
      <c r="AI953">
        <v>1009278</v>
      </c>
      <c r="AJ953">
        <v>119474</v>
      </c>
    </row>
    <row r="954" spans="1:36" x14ac:dyDescent="0.45">
      <c r="A954" t="s">
        <v>1386</v>
      </c>
      <c r="B954" t="s">
        <v>139</v>
      </c>
      <c r="C954">
        <v>1051</v>
      </c>
      <c r="D954">
        <v>3785</v>
      </c>
      <c r="E954">
        <v>4590</v>
      </c>
      <c r="F954">
        <v>1053</v>
      </c>
      <c r="G954">
        <v>17</v>
      </c>
      <c r="H954">
        <v>364</v>
      </c>
      <c r="I954">
        <v>233</v>
      </c>
      <c r="J954">
        <v>0.27820343400000003</v>
      </c>
      <c r="K954">
        <v>9.8474944999999994E-2</v>
      </c>
      <c r="L954">
        <v>9.2866755999999995E-2</v>
      </c>
      <c r="M954">
        <v>0.35808270599999997</v>
      </c>
      <c r="N954">
        <v>0.37727873099999998</v>
      </c>
      <c r="O954">
        <v>0.73536143700000001</v>
      </c>
      <c r="P954">
        <v>0.356292099656915</v>
      </c>
      <c r="Q954">
        <v>56.057013554305101</v>
      </c>
      <c r="R954">
        <v>-26</v>
      </c>
      <c r="S954">
        <v>28.903654608579</v>
      </c>
      <c r="T954">
        <f t="shared" si="14"/>
        <v>4.4551779701139846</v>
      </c>
      <c r="U954">
        <v>111.115921636648</v>
      </c>
      <c r="X954">
        <v>12.3380887804087</v>
      </c>
      <c r="Y954">
        <v>34.099436163902197</v>
      </c>
      <c r="Z954">
        <v>12.3380887804087</v>
      </c>
      <c r="AB954">
        <v>105.284936981481</v>
      </c>
      <c r="AC954">
        <v>106.802983013095</v>
      </c>
      <c r="AD954">
        <v>108.485054323884</v>
      </c>
      <c r="AE954">
        <v>0</v>
      </c>
      <c r="AF954" s="2">
        <v>1</v>
      </c>
      <c r="AG954" s="2">
        <v>0</v>
      </c>
      <c r="AH954" t="s">
        <v>1386</v>
      </c>
      <c r="AI954">
        <v>1002151</v>
      </c>
      <c r="AJ954">
        <v>112203</v>
      </c>
    </row>
    <row r="955" spans="1:36" x14ac:dyDescent="0.45">
      <c r="A955" t="s">
        <v>1387</v>
      </c>
      <c r="B955" t="s">
        <v>27</v>
      </c>
      <c r="C955">
        <v>1410</v>
      </c>
      <c r="D955">
        <v>4106</v>
      </c>
      <c r="E955">
        <v>4590</v>
      </c>
      <c r="F955">
        <v>1042</v>
      </c>
      <c r="G955">
        <v>146</v>
      </c>
      <c r="H955">
        <v>618</v>
      </c>
      <c r="I955">
        <v>34</v>
      </c>
      <c r="J955">
        <v>0.25377496300000002</v>
      </c>
      <c r="K955">
        <v>8.5185184999999997E-2</v>
      </c>
      <c r="L955">
        <v>0.188235294</v>
      </c>
      <c r="M955">
        <v>0.32190434499999998</v>
      </c>
      <c r="N955">
        <v>0.42401363800000003</v>
      </c>
      <c r="O955">
        <v>0.74591798300000001</v>
      </c>
      <c r="P955">
        <v>0.33040830025652901</v>
      </c>
      <c r="Q955">
        <v>37.103087067929998</v>
      </c>
      <c r="R955">
        <v>-15</v>
      </c>
      <c r="S955">
        <v>11.7914835288658</v>
      </c>
      <c r="T955">
        <f t="shared" si="14"/>
        <v>1.3547661926781984</v>
      </c>
      <c r="U955">
        <v>106.752564581372</v>
      </c>
      <c r="V955">
        <v>1.6042375974357099</v>
      </c>
      <c r="W955">
        <v>-3.1137245461481302</v>
      </c>
      <c r="X955">
        <v>-7.8408606888115102</v>
      </c>
      <c r="Y955">
        <v>-64.188278306275606</v>
      </c>
      <c r="Z955">
        <v>-7.8408606888115102</v>
      </c>
      <c r="AB955">
        <v>97.072712312718096</v>
      </c>
      <c r="AC955">
        <v>97.6192044062701</v>
      </c>
      <c r="AD955">
        <v>107.63068125012801</v>
      </c>
      <c r="AE955">
        <v>0</v>
      </c>
      <c r="AF955" s="2">
        <v>1</v>
      </c>
      <c r="AG955" s="2">
        <v>0</v>
      </c>
      <c r="AH955" t="s">
        <v>1387</v>
      </c>
      <c r="AI955">
        <v>1008015</v>
      </c>
      <c r="AJ955">
        <v>118190</v>
      </c>
    </row>
    <row r="956" spans="1:36" x14ac:dyDescent="0.45">
      <c r="A956" t="s">
        <v>1388</v>
      </c>
      <c r="B956" t="s">
        <v>27</v>
      </c>
      <c r="C956">
        <v>1203</v>
      </c>
      <c r="D956">
        <v>4095</v>
      </c>
      <c r="E956">
        <v>4587</v>
      </c>
      <c r="F956">
        <v>1010</v>
      </c>
      <c r="G956">
        <v>152</v>
      </c>
      <c r="H956">
        <v>558</v>
      </c>
      <c r="I956">
        <v>6</v>
      </c>
      <c r="J956">
        <v>0.24664224600000001</v>
      </c>
      <c r="K956">
        <v>7.8046652999999994E-2</v>
      </c>
      <c r="L956">
        <v>0.181600174</v>
      </c>
      <c r="M956">
        <v>0.31848941200000003</v>
      </c>
      <c r="N956">
        <v>0.41880341799999998</v>
      </c>
      <c r="O956">
        <v>0.73729283000000001</v>
      </c>
      <c r="P956">
        <v>0.323443086680613</v>
      </c>
      <c r="Q956">
        <v>-61.429602797381598</v>
      </c>
      <c r="R956">
        <v>-45</v>
      </c>
      <c r="S956">
        <v>4.5587168812185803</v>
      </c>
      <c r="T956">
        <f t="shared" si="14"/>
        <v>0.61389204884240234</v>
      </c>
      <c r="U956">
        <v>89.599244745163702</v>
      </c>
      <c r="V956">
        <v>-10.5609957575798</v>
      </c>
      <c r="W956">
        <v>-3.1445389871670599</v>
      </c>
      <c r="X956">
        <v>-4.0951125305291498</v>
      </c>
      <c r="Y956">
        <v>-43.1058704555034</v>
      </c>
      <c r="Z956">
        <v>-4.0951125305291498</v>
      </c>
      <c r="AB956">
        <v>90.854656985630299</v>
      </c>
      <c r="AC956">
        <v>92.6978607211813</v>
      </c>
      <c r="AD956">
        <v>97.255814097813499</v>
      </c>
      <c r="AE956">
        <v>0</v>
      </c>
      <c r="AF956" s="2">
        <v>1</v>
      </c>
      <c r="AG956" s="2">
        <v>0</v>
      </c>
      <c r="AH956" t="s">
        <v>1388</v>
      </c>
      <c r="AI956">
        <v>1012356</v>
      </c>
      <c r="AJ956">
        <v>122612</v>
      </c>
    </row>
    <row r="957" spans="1:36" x14ac:dyDescent="0.45">
      <c r="A957" t="s">
        <v>1389</v>
      </c>
      <c r="B957" t="s">
        <v>27</v>
      </c>
      <c r="C957">
        <v>1325</v>
      </c>
      <c r="D957">
        <v>4212</v>
      </c>
      <c r="E957">
        <v>4586</v>
      </c>
      <c r="F957">
        <v>1061</v>
      </c>
      <c r="G957">
        <v>86</v>
      </c>
      <c r="H957">
        <v>469</v>
      </c>
      <c r="I957">
        <v>54</v>
      </c>
      <c r="J957">
        <v>0.251899335</v>
      </c>
      <c r="K957">
        <v>6.0619276E-2</v>
      </c>
      <c r="L957">
        <v>0.13432184899999999</v>
      </c>
      <c r="M957">
        <v>0.299515845</v>
      </c>
      <c r="N957">
        <v>0.36704653300000001</v>
      </c>
      <c r="O957">
        <v>0.66656237799999996</v>
      </c>
      <c r="P957">
        <v>0.29847312163462603</v>
      </c>
      <c r="Q957">
        <v>-74.076174652336903</v>
      </c>
      <c r="R957">
        <v>-2</v>
      </c>
      <c r="S957">
        <v>11.8193396035386</v>
      </c>
      <c r="T957">
        <f t="shared" si="14"/>
        <v>1.4450815213383044</v>
      </c>
      <c r="U957">
        <v>86.001532307274005</v>
      </c>
      <c r="V957">
        <v>-8.2557168602943403</v>
      </c>
      <c r="W957">
        <v>-0.43402130584812598</v>
      </c>
      <c r="X957">
        <v>-5.9295426319877098</v>
      </c>
      <c r="Y957">
        <v>44.789091527461999</v>
      </c>
      <c r="Z957">
        <v>-5.9295426319877098</v>
      </c>
      <c r="AB957">
        <v>95.919502211940298</v>
      </c>
      <c r="AC957">
        <v>91.363503809791098</v>
      </c>
      <c r="AD957">
        <v>92.499295386866706</v>
      </c>
      <c r="AE957">
        <v>0</v>
      </c>
      <c r="AF957" s="2">
        <v>1</v>
      </c>
      <c r="AG957" s="2">
        <v>0</v>
      </c>
      <c r="AH957" t="s">
        <v>1389</v>
      </c>
      <c r="AI957">
        <v>1005564</v>
      </c>
      <c r="AJ957">
        <v>115676</v>
      </c>
    </row>
    <row r="958" spans="1:36" x14ac:dyDescent="0.45">
      <c r="A958" t="s">
        <v>1390</v>
      </c>
      <c r="B958" t="s">
        <v>27</v>
      </c>
      <c r="C958">
        <v>1153</v>
      </c>
      <c r="D958">
        <v>4163</v>
      </c>
      <c r="E958">
        <v>4582</v>
      </c>
      <c r="F958">
        <v>1123</v>
      </c>
      <c r="G958">
        <v>121</v>
      </c>
      <c r="H958">
        <v>566</v>
      </c>
      <c r="I958">
        <v>61</v>
      </c>
      <c r="J958">
        <v>0.26975738599999999</v>
      </c>
      <c r="K958">
        <v>6.6128328E-2</v>
      </c>
      <c r="L958">
        <v>0.15757311199999999</v>
      </c>
      <c r="M958">
        <v>0.32366512800000002</v>
      </c>
      <c r="N958">
        <v>0.42661542099999999</v>
      </c>
      <c r="O958">
        <v>0.75028054899999996</v>
      </c>
      <c r="P958">
        <v>0.33619748113803399</v>
      </c>
      <c r="Q958">
        <v>43.849103673785301</v>
      </c>
      <c r="R958">
        <v>-52</v>
      </c>
      <c r="S958">
        <v>10.2538747423968</v>
      </c>
      <c r="T958">
        <f t="shared" si="14"/>
        <v>1.440700527552716</v>
      </c>
      <c r="U958">
        <v>108.758832182394</v>
      </c>
      <c r="V958">
        <v>6.3199788555502803</v>
      </c>
      <c r="W958">
        <v>2.7301319036186098</v>
      </c>
      <c r="X958">
        <v>-1.7013094639405599</v>
      </c>
      <c r="Y958">
        <v>-95.869475126266394</v>
      </c>
      <c r="Z958">
        <v>-1.7013094639405599</v>
      </c>
      <c r="AB958">
        <v>102.723373345678</v>
      </c>
      <c r="AC958">
        <v>98.889217992185905</v>
      </c>
      <c r="AD958">
        <v>109.60749079482601</v>
      </c>
      <c r="AE958">
        <v>0</v>
      </c>
      <c r="AF958" s="2">
        <v>1</v>
      </c>
      <c r="AG958" s="2">
        <v>0</v>
      </c>
      <c r="AH958" t="s">
        <v>1390</v>
      </c>
      <c r="AI958">
        <v>1004216</v>
      </c>
      <c r="AJ958">
        <v>114297</v>
      </c>
    </row>
    <row r="959" spans="1:36" x14ac:dyDescent="0.45">
      <c r="A959" t="s">
        <v>1391</v>
      </c>
      <c r="B959" t="s">
        <v>27</v>
      </c>
      <c r="C959">
        <v>1380</v>
      </c>
      <c r="D959">
        <v>4345</v>
      </c>
      <c r="E959">
        <v>4577</v>
      </c>
      <c r="F959">
        <v>1216</v>
      </c>
      <c r="G959">
        <v>32</v>
      </c>
      <c r="H959">
        <v>377</v>
      </c>
      <c r="I959">
        <v>31</v>
      </c>
      <c r="J959">
        <v>0.27986190999999999</v>
      </c>
      <c r="K959">
        <v>3.0150752999999999E-2</v>
      </c>
      <c r="L959">
        <v>5.8335154E-2</v>
      </c>
      <c r="M959">
        <v>0.30531656699999998</v>
      </c>
      <c r="N959">
        <v>0.35304948200000003</v>
      </c>
      <c r="O959">
        <v>0.65836604899999995</v>
      </c>
      <c r="P959">
        <v>0.29491251296558402</v>
      </c>
      <c r="Q959">
        <v>-70.192190917608897</v>
      </c>
      <c r="R959">
        <v>-7</v>
      </c>
      <c r="S959">
        <v>0.84989631218924</v>
      </c>
      <c r="T959">
        <f t="shared" si="14"/>
        <v>9.9770436648302083E-2</v>
      </c>
      <c r="U959">
        <v>86.3231456718473</v>
      </c>
      <c r="V959">
        <v>0.67983403801917996</v>
      </c>
      <c r="W959">
        <v>0.49479622816954899</v>
      </c>
      <c r="X959">
        <v>-9.4461897425571806</v>
      </c>
      <c r="Y959">
        <v>-61.757773786783197</v>
      </c>
      <c r="Z959">
        <v>-9.4461897425571806</v>
      </c>
      <c r="AB959">
        <v>107.578917031797</v>
      </c>
      <c r="AC959">
        <v>93.977145169528399</v>
      </c>
      <c r="AD959">
        <v>91.765885228364198</v>
      </c>
      <c r="AE959">
        <v>0</v>
      </c>
      <c r="AF959" s="2">
        <v>1</v>
      </c>
      <c r="AG959" s="2">
        <v>0</v>
      </c>
      <c r="AH959" t="s">
        <v>1391</v>
      </c>
      <c r="AI959">
        <v>1000178</v>
      </c>
      <c r="AJ959">
        <v>110187</v>
      </c>
    </row>
    <row r="960" spans="1:36" x14ac:dyDescent="0.45">
      <c r="A960" t="s">
        <v>1392</v>
      </c>
      <c r="B960" t="s">
        <v>27</v>
      </c>
      <c r="C960">
        <v>1151</v>
      </c>
      <c r="D960">
        <v>4202</v>
      </c>
      <c r="E960">
        <v>4577</v>
      </c>
      <c r="F960">
        <v>1075</v>
      </c>
      <c r="G960">
        <v>39</v>
      </c>
      <c r="H960">
        <v>391</v>
      </c>
      <c r="I960">
        <v>95</v>
      </c>
      <c r="J960">
        <v>0.25583055599999999</v>
      </c>
      <c r="K960">
        <v>6.7511470000000004E-2</v>
      </c>
      <c r="L960">
        <v>9.7006772000000005E-2</v>
      </c>
      <c r="M960">
        <v>0.30757307299999997</v>
      </c>
      <c r="N960">
        <v>0.36173250800000001</v>
      </c>
      <c r="O960">
        <v>0.66930558100000004</v>
      </c>
      <c r="P960">
        <v>0.313888413556071</v>
      </c>
      <c r="Q960">
        <v>-100.269257760038</v>
      </c>
      <c r="R960">
        <v>-68</v>
      </c>
      <c r="S960">
        <v>2.17121769293133</v>
      </c>
      <c r="T960">
        <f t="shared" si="14"/>
        <v>0.3055927595611429</v>
      </c>
      <c r="U960">
        <v>82.002160687232106</v>
      </c>
      <c r="X960">
        <v>1.21185668511316</v>
      </c>
      <c r="Y960">
        <v>-32.3580257892608</v>
      </c>
      <c r="Z960">
        <v>1.21185668511316</v>
      </c>
      <c r="AB960">
        <v>95.036254020996296</v>
      </c>
      <c r="AC960">
        <v>91.069462931197606</v>
      </c>
      <c r="AD960">
        <v>95.936115042063705</v>
      </c>
      <c r="AE960">
        <v>0</v>
      </c>
      <c r="AF960" s="2">
        <v>1</v>
      </c>
      <c r="AG960" s="2">
        <v>0</v>
      </c>
      <c r="AH960" t="s">
        <v>1392</v>
      </c>
      <c r="AI960">
        <v>1005157</v>
      </c>
      <c r="AJ960">
        <v>115264</v>
      </c>
    </row>
    <row r="961" spans="1:36" x14ac:dyDescent="0.45">
      <c r="A961" t="s">
        <v>1393</v>
      </c>
      <c r="B961" t="s">
        <v>27</v>
      </c>
      <c r="C961">
        <v>1276</v>
      </c>
      <c r="D961">
        <v>4237</v>
      </c>
      <c r="E961">
        <v>4575</v>
      </c>
      <c r="F961">
        <v>1171</v>
      </c>
      <c r="G961">
        <v>134</v>
      </c>
      <c r="H961">
        <v>620</v>
      </c>
      <c r="I961">
        <v>31</v>
      </c>
      <c r="J961">
        <v>0.27637479300000001</v>
      </c>
      <c r="K961">
        <v>5.8360654999999997E-2</v>
      </c>
      <c r="L961">
        <v>0.12568306000000001</v>
      </c>
      <c r="M961">
        <v>0.31809232100000001</v>
      </c>
      <c r="N961">
        <v>0.43710172200000003</v>
      </c>
      <c r="O961">
        <v>0.75519404300000004</v>
      </c>
      <c r="P961">
        <v>0.33033021203067697</v>
      </c>
      <c r="Q961">
        <v>16.0513872227767</v>
      </c>
      <c r="R961">
        <v>-43</v>
      </c>
      <c r="S961">
        <v>7.0207271735777299</v>
      </c>
      <c r="T961">
        <f t="shared" si="14"/>
        <v>0.89134623990563655</v>
      </c>
      <c r="U961">
        <v>103.06143273398</v>
      </c>
      <c r="V961">
        <v>5.5341653600335103</v>
      </c>
      <c r="W961">
        <v>2.0703374839014801</v>
      </c>
      <c r="X961">
        <v>-3.6970066572539499</v>
      </c>
      <c r="Y961">
        <v>-95.6989161977544</v>
      </c>
      <c r="Z961">
        <v>-3.6970066572539499</v>
      </c>
      <c r="AB961">
        <v>105.741043235229</v>
      </c>
      <c r="AC961">
        <v>96.819051406382698</v>
      </c>
      <c r="AD961">
        <v>110.552550243342</v>
      </c>
      <c r="AE961">
        <v>0</v>
      </c>
      <c r="AF961" s="2">
        <v>1</v>
      </c>
      <c r="AG961" s="2">
        <v>0</v>
      </c>
      <c r="AH961" t="s">
        <v>1393</v>
      </c>
      <c r="AI961">
        <v>1005259</v>
      </c>
      <c r="AJ961">
        <v>115348</v>
      </c>
    </row>
    <row r="962" spans="1:36" x14ac:dyDescent="0.45">
      <c r="A962" t="s">
        <v>1394</v>
      </c>
      <c r="B962" t="s">
        <v>27</v>
      </c>
      <c r="C962">
        <v>1304</v>
      </c>
      <c r="D962">
        <v>3921</v>
      </c>
      <c r="E962">
        <v>4571</v>
      </c>
      <c r="F962">
        <v>953</v>
      </c>
      <c r="G962">
        <v>164</v>
      </c>
      <c r="H962">
        <v>556</v>
      </c>
      <c r="I962">
        <v>23</v>
      </c>
      <c r="J962">
        <v>0.243050242</v>
      </c>
      <c r="K962">
        <v>0.12732443600000001</v>
      </c>
      <c r="L962">
        <v>0.17064099699999999</v>
      </c>
      <c r="M962">
        <v>0.34661091500000002</v>
      </c>
      <c r="N962">
        <v>0.41724049899999999</v>
      </c>
      <c r="O962">
        <v>0.76385141400000001</v>
      </c>
      <c r="P962">
        <v>0.35508616851209401</v>
      </c>
      <c r="Q962">
        <v>39.891078460295603</v>
      </c>
      <c r="R962">
        <v>-7</v>
      </c>
      <c r="S962">
        <v>24.046907257932901</v>
      </c>
      <c r="T962">
        <f t="shared" si="14"/>
        <v>2.9874225274425843</v>
      </c>
      <c r="U962">
        <v>106.886314063396</v>
      </c>
      <c r="X962">
        <v>1.85550511442124</v>
      </c>
      <c r="Y962">
        <v>49.812550265341997</v>
      </c>
      <c r="Z962">
        <v>1.85550511442124</v>
      </c>
      <c r="AB962">
        <v>90.520681141357798</v>
      </c>
      <c r="AC962">
        <v>101.371838147844</v>
      </c>
      <c r="AD962">
        <v>103.618393924332</v>
      </c>
      <c r="AE962">
        <v>0</v>
      </c>
      <c r="AF962" s="2">
        <v>1</v>
      </c>
      <c r="AG962" s="2">
        <v>0</v>
      </c>
      <c r="AH962" t="s">
        <v>1394</v>
      </c>
      <c r="AI962">
        <v>1011742</v>
      </c>
      <c r="AJ962">
        <v>121998</v>
      </c>
    </row>
    <row r="963" spans="1:36" x14ac:dyDescent="0.45">
      <c r="A963" t="s">
        <v>1395</v>
      </c>
      <c r="B963" t="s">
        <v>27</v>
      </c>
      <c r="C963">
        <v>1213</v>
      </c>
      <c r="D963">
        <v>3891</v>
      </c>
      <c r="E963">
        <v>4561</v>
      </c>
      <c r="F963">
        <v>943</v>
      </c>
      <c r="G963">
        <v>93</v>
      </c>
      <c r="H963">
        <v>431</v>
      </c>
      <c r="I963">
        <v>67</v>
      </c>
      <c r="J963">
        <v>0.24235414999999999</v>
      </c>
      <c r="K963">
        <v>0.12935759699999999</v>
      </c>
      <c r="L963">
        <v>0.222319666</v>
      </c>
      <c r="M963">
        <v>0.34462282799999999</v>
      </c>
      <c r="N963">
        <v>0.37419686400000002</v>
      </c>
      <c r="O963">
        <v>0.71881969199999995</v>
      </c>
      <c r="P963">
        <v>0.31903357594043102</v>
      </c>
      <c r="Q963">
        <v>11.504662598587799</v>
      </c>
      <c r="R963">
        <v>-27.100941643118801</v>
      </c>
      <c r="S963">
        <v>8.1321346157661907</v>
      </c>
      <c r="T963">
        <f t="shared" ref="T963:T1026" si="15">(S963/C963)*162</f>
        <v>1.086072388915188</v>
      </c>
      <c r="U963">
        <v>101.89044878432</v>
      </c>
      <c r="V963">
        <v>4.3086551949381802</v>
      </c>
      <c r="W963">
        <v>2.55804487072787</v>
      </c>
      <c r="X963">
        <v>1.82712332601659</v>
      </c>
      <c r="Y963">
        <v>-86.280744299292493</v>
      </c>
      <c r="Z963">
        <v>-2.1424311439040999</v>
      </c>
      <c r="AA963">
        <v>-4.3999996855854899</v>
      </c>
      <c r="AB963">
        <v>96.890918018348401</v>
      </c>
      <c r="AC963">
        <v>108.302538559079</v>
      </c>
      <c r="AD963">
        <v>90.372334810312793</v>
      </c>
      <c r="AE963">
        <v>0</v>
      </c>
      <c r="AF963" s="2">
        <v>1</v>
      </c>
      <c r="AG963" s="2">
        <v>0</v>
      </c>
      <c r="AH963" t="s">
        <v>1395</v>
      </c>
      <c r="AI963">
        <v>5254</v>
      </c>
      <c r="AJ963">
        <v>543257</v>
      </c>
    </row>
    <row r="964" spans="1:36" x14ac:dyDescent="0.45">
      <c r="A964" t="s">
        <v>1396</v>
      </c>
      <c r="B964" t="s">
        <v>27</v>
      </c>
      <c r="C964">
        <v>1234</v>
      </c>
      <c r="D964">
        <v>4131</v>
      </c>
      <c r="E964">
        <v>4561</v>
      </c>
      <c r="F964">
        <v>1093</v>
      </c>
      <c r="G964">
        <v>237</v>
      </c>
      <c r="H964">
        <v>776</v>
      </c>
      <c r="I964">
        <v>15</v>
      </c>
      <c r="J964">
        <v>0.26458484599999998</v>
      </c>
      <c r="K964">
        <v>8.3972811999999994E-2</v>
      </c>
      <c r="L964">
        <v>0.165533874</v>
      </c>
      <c r="M964">
        <v>0.32909170599999998</v>
      </c>
      <c r="N964">
        <v>0.485838779</v>
      </c>
      <c r="O964">
        <v>0.81493048499999998</v>
      </c>
      <c r="P964">
        <v>0.36436553197686899</v>
      </c>
      <c r="Q964">
        <v>72.131548870205194</v>
      </c>
      <c r="R964">
        <v>-33</v>
      </c>
      <c r="S964">
        <v>14.4367672593173</v>
      </c>
      <c r="T964">
        <f t="shared" si="15"/>
        <v>1.8952644214014607</v>
      </c>
      <c r="U964">
        <v>112.78742607559499</v>
      </c>
      <c r="X964">
        <v>2.59026791341602</v>
      </c>
      <c r="Y964">
        <v>-82.819384694099398</v>
      </c>
      <c r="Z964">
        <v>2.59026791341602</v>
      </c>
      <c r="AB964">
        <v>98.987732530276702</v>
      </c>
      <c r="AC964">
        <v>94.955998732814805</v>
      </c>
      <c r="AD964">
        <v>122.569970906123</v>
      </c>
      <c r="AE964">
        <v>0</v>
      </c>
      <c r="AF964" s="2">
        <v>1</v>
      </c>
      <c r="AG964" s="2">
        <v>0</v>
      </c>
      <c r="AH964" t="s">
        <v>1396</v>
      </c>
      <c r="AI964">
        <v>1014432</v>
      </c>
      <c r="AJ964">
        <v>124759</v>
      </c>
    </row>
    <row r="965" spans="1:36" x14ac:dyDescent="0.45">
      <c r="A965" t="s">
        <v>1397</v>
      </c>
      <c r="B965" t="s">
        <v>27</v>
      </c>
      <c r="C965">
        <v>1144</v>
      </c>
      <c r="D965">
        <v>3971</v>
      </c>
      <c r="E965">
        <v>4558</v>
      </c>
      <c r="F965">
        <v>1004</v>
      </c>
      <c r="G965">
        <v>160</v>
      </c>
      <c r="H965">
        <v>591</v>
      </c>
      <c r="I965">
        <v>23</v>
      </c>
      <c r="J965">
        <v>0.25283303899999998</v>
      </c>
      <c r="K965">
        <v>0.105309346</v>
      </c>
      <c r="L965">
        <v>0.14677490100000001</v>
      </c>
      <c r="M965">
        <v>0.33671220800000001</v>
      </c>
      <c r="N965">
        <v>0.41903802499999998</v>
      </c>
      <c r="O965">
        <v>0.75575023299999999</v>
      </c>
      <c r="P965">
        <v>0.34311423372550798</v>
      </c>
      <c r="Q965">
        <v>66.425678434453701</v>
      </c>
      <c r="R965">
        <v>-33</v>
      </c>
      <c r="S965">
        <v>19.389440935714301</v>
      </c>
      <c r="T965">
        <f t="shared" si="15"/>
        <v>2.7457075450924098</v>
      </c>
      <c r="U965">
        <v>112.952746196416</v>
      </c>
      <c r="V965">
        <v>-2.8947923779487601</v>
      </c>
      <c r="W965">
        <v>-2.0375667831629198</v>
      </c>
      <c r="X965">
        <v>-3.4851879707275599</v>
      </c>
      <c r="Y965">
        <v>-27.365772664546899</v>
      </c>
      <c r="Z965">
        <v>-3.4851879707275599</v>
      </c>
      <c r="AB965">
        <v>98.707560562869901</v>
      </c>
      <c r="AC965">
        <v>103.147689465037</v>
      </c>
      <c r="AD965">
        <v>110.679154108601</v>
      </c>
      <c r="AE965">
        <v>0</v>
      </c>
      <c r="AF965" s="2">
        <v>1</v>
      </c>
      <c r="AG965" s="2">
        <v>0</v>
      </c>
      <c r="AH965" t="s">
        <v>1397</v>
      </c>
      <c r="AI965">
        <v>1008754</v>
      </c>
      <c r="AJ965">
        <v>118941</v>
      </c>
    </row>
    <row r="966" spans="1:36" x14ac:dyDescent="0.45">
      <c r="A966" t="s">
        <v>1398</v>
      </c>
      <c r="B966" t="s">
        <v>27</v>
      </c>
      <c r="C966">
        <v>1110</v>
      </c>
      <c r="D966">
        <v>4150</v>
      </c>
      <c r="E966">
        <v>4551</v>
      </c>
      <c r="F966">
        <v>1124</v>
      </c>
      <c r="G966">
        <v>84</v>
      </c>
      <c r="H966">
        <v>440</v>
      </c>
      <c r="I966">
        <v>119</v>
      </c>
      <c r="J966">
        <v>0.270843373</v>
      </c>
      <c r="K966">
        <v>6.5699846000000006E-2</v>
      </c>
      <c r="L966">
        <v>0.125247198</v>
      </c>
      <c r="M966">
        <v>0.32386867699999999</v>
      </c>
      <c r="N966">
        <v>0.40096385499999998</v>
      </c>
      <c r="O966">
        <v>0.72483253199999997</v>
      </c>
      <c r="P966">
        <v>0.31949933348719101</v>
      </c>
      <c r="Q966">
        <v>-99.707841018335699</v>
      </c>
      <c r="R966">
        <v>26</v>
      </c>
      <c r="S966">
        <v>10.034284519535699</v>
      </c>
      <c r="T966">
        <f t="shared" si="15"/>
        <v>1.4644631460943993</v>
      </c>
      <c r="U966">
        <v>83.217931438439507</v>
      </c>
      <c r="V966">
        <v>-5.3027366250753403</v>
      </c>
      <c r="W966">
        <v>0.74249819049911403</v>
      </c>
      <c r="X966">
        <v>7.1091154415771598</v>
      </c>
      <c r="Y966">
        <v>43.176029413938501</v>
      </c>
      <c r="Z966">
        <v>7.1091154415771598</v>
      </c>
      <c r="AB966">
        <v>99.9849112438676</v>
      </c>
      <c r="AC966">
        <v>95.0356652307334</v>
      </c>
      <c r="AD966">
        <v>94.077127255181395</v>
      </c>
      <c r="AE966">
        <v>0</v>
      </c>
      <c r="AF966" s="2">
        <v>1</v>
      </c>
      <c r="AG966" s="2">
        <v>0</v>
      </c>
      <c r="AH966" t="s">
        <v>1398</v>
      </c>
      <c r="AI966">
        <v>1007334</v>
      </c>
      <c r="AJ966">
        <v>117491</v>
      </c>
    </row>
    <row r="967" spans="1:36" x14ac:dyDescent="0.45">
      <c r="A967" t="s">
        <v>1399</v>
      </c>
      <c r="B967" t="s">
        <v>27</v>
      </c>
      <c r="C967">
        <v>1384</v>
      </c>
      <c r="D967">
        <v>4136</v>
      </c>
      <c r="E967">
        <v>4545</v>
      </c>
      <c r="F967">
        <v>1053</v>
      </c>
      <c r="G967">
        <v>58</v>
      </c>
      <c r="H967">
        <v>343</v>
      </c>
      <c r="I967">
        <v>45</v>
      </c>
      <c r="J967">
        <v>0.25459380999999998</v>
      </c>
      <c r="K967">
        <v>6.5566555999999998E-2</v>
      </c>
      <c r="L967">
        <v>0.125192519</v>
      </c>
      <c r="M967">
        <v>0.308190136</v>
      </c>
      <c r="N967">
        <v>0.34405222400000002</v>
      </c>
      <c r="O967">
        <v>0.65224236000000002</v>
      </c>
      <c r="P967">
        <v>0.29614442217216003</v>
      </c>
      <c r="Q967">
        <v>-47.817180924599</v>
      </c>
      <c r="R967">
        <v>70</v>
      </c>
      <c r="S967">
        <v>13.1267726457317</v>
      </c>
      <c r="T967">
        <f t="shared" si="15"/>
        <v>1.5365152952373811</v>
      </c>
      <c r="U967">
        <v>90.726177820858695</v>
      </c>
      <c r="V967">
        <v>-1.5158997476100899</v>
      </c>
      <c r="W967">
        <v>-9.2328666342299706E-2</v>
      </c>
      <c r="X967">
        <v>-6.6009576900614704</v>
      </c>
      <c r="Y967">
        <v>49.063097962643901</v>
      </c>
      <c r="Z967">
        <v>-6.6009576900614704</v>
      </c>
      <c r="AB967">
        <v>101.71306936206</v>
      </c>
      <c r="AC967">
        <v>96.204302899053801</v>
      </c>
      <c r="AD967">
        <v>91.941923997776499</v>
      </c>
      <c r="AE967">
        <v>0</v>
      </c>
      <c r="AF967" s="2">
        <v>1</v>
      </c>
      <c r="AG967" s="2">
        <v>0</v>
      </c>
      <c r="AH967" t="s">
        <v>1399</v>
      </c>
      <c r="AI967">
        <v>1000908</v>
      </c>
      <c r="AJ967">
        <v>110929</v>
      </c>
    </row>
    <row r="968" spans="1:36" x14ac:dyDescent="0.45">
      <c r="A968" t="s">
        <v>1400</v>
      </c>
      <c r="B968" t="s">
        <v>27</v>
      </c>
      <c r="C968">
        <v>1302</v>
      </c>
      <c r="D968">
        <v>4254</v>
      </c>
      <c r="E968">
        <v>4544</v>
      </c>
      <c r="F968">
        <v>1065</v>
      </c>
      <c r="G968">
        <v>140</v>
      </c>
      <c r="H968">
        <v>598</v>
      </c>
      <c r="I968">
        <v>13</v>
      </c>
      <c r="J968">
        <v>0.250352609</v>
      </c>
      <c r="K968">
        <v>5.0616197000000002E-2</v>
      </c>
      <c r="L968">
        <v>0.14590669000000001</v>
      </c>
      <c r="M968">
        <v>0.28788881500000002</v>
      </c>
      <c r="N968">
        <v>0.40996708900000001</v>
      </c>
      <c r="O968">
        <v>0.69785590399999997</v>
      </c>
      <c r="P968">
        <v>0.30012710707000101</v>
      </c>
      <c r="Q968">
        <v>-126.359204689061</v>
      </c>
      <c r="R968">
        <v>81.415837228298102</v>
      </c>
      <c r="S968">
        <v>8.2243590791268399</v>
      </c>
      <c r="T968">
        <f t="shared" si="15"/>
        <v>1.0233073508591</v>
      </c>
      <c r="U968">
        <v>77.864590366543297</v>
      </c>
      <c r="V968">
        <v>-4.8339859992265701</v>
      </c>
      <c r="W968">
        <v>4.51062545328152</v>
      </c>
      <c r="X968">
        <v>-20.988798826234401</v>
      </c>
      <c r="Y968">
        <v>84.366205799393299</v>
      </c>
      <c r="Z968">
        <v>-4.2887987785506896</v>
      </c>
      <c r="AA968">
        <v>-9.5000000298023206</v>
      </c>
      <c r="AB968">
        <v>93.236645292516897</v>
      </c>
      <c r="AC968">
        <v>84.721332559936101</v>
      </c>
      <c r="AD968">
        <v>95.150396921976196</v>
      </c>
      <c r="AE968">
        <v>0</v>
      </c>
      <c r="AF968" s="2">
        <v>1</v>
      </c>
      <c r="AG968" s="2">
        <v>0</v>
      </c>
      <c r="AH968" t="s">
        <v>1400</v>
      </c>
      <c r="AI968">
        <v>1112</v>
      </c>
      <c r="AJ968">
        <v>150268</v>
      </c>
    </row>
    <row r="969" spans="1:36" x14ac:dyDescent="0.45">
      <c r="A969" t="s">
        <v>1404</v>
      </c>
      <c r="B969" t="s">
        <v>27</v>
      </c>
      <c r="C969">
        <v>1277</v>
      </c>
      <c r="D969">
        <v>4127</v>
      </c>
      <c r="E969">
        <v>4535</v>
      </c>
      <c r="F969">
        <v>1100</v>
      </c>
      <c r="G969">
        <v>36</v>
      </c>
      <c r="H969">
        <v>422</v>
      </c>
      <c r="I969">
        <v>44</v>
      </c>
      <c r="J969">
        <v>0.26653743600000002</v>
      </c>
      <c r="K969">
        <v>6.1521499E-2</v>
      </c>
      <c r="L969">
        <v>0.13384784999999999</v>
      </c>
      <c r="M969">
        <v>0.31522227200000003</v>
      </c>
      <c r="N969">
        <v>0.35037557499999999</v>
      </c>
      <c r="O969">
        <v>0.66559784700000002</v>
      </c>
      <c r="P969">
        <v>0.29659181840009802</v>
      </c>
      <c r="Q969">
        <v>-167.35638891689999</v>
      </c>
      <c r="R969">
        <v>4</v>
      </c>
      <c r="S969">
        <v>5.5704198272974903</v>
      </c>
      <c r="T969">
        <f t="shared" si="15"/>
        <v>0.7066624996258366</v>
      </c>
      <c r="U969">
        <v>70.575675320394495</v>
      </c>
      <c r="V969">
        <v>-12.7903406899422</v>
      </c>
      <c r="W969">
        <v>0.70982036922550396</v>
      </c>
      <c r="X969">
        <v>-7.4878293427609597</v>
      </c>
      <c r="Y969">
        <v>76.280472189188004</v>
      </c>
      <c r="Z969">
        <v>-4.7878292950772403</v>
      </c>
      <c r="AA969">
        <v>-0.80000004172325101</v>
      </c>
      <c r="AB969">
        <v>98.847791673568096</v>
      </c>
      <c r="AC969">
        <v>92.8633094141463</v>
      </c>
      <c r="AD969">
        <v>82.981239163705396</v>
      </c>
      <c r="AE969">
        <v>0</v>
      </c>
      <c r="AF969" s="2">
        <v>1</v>
      </c>
      <c r="AG969" s="2">
        <v>0</v>
      </c>
      <c r="AH969" t="s">
        <v>1404</v>
      </c>
      <c r="AI969">
        <v>280</v>
      </c>
      <c r="AJ969">
        <v>114833</v>
      </c>
    </row>
    <row r="970" spans="1:36" x14ac:dyDescent="0.45">
      <c r="A970" t="s">
        <v>1405</v>
      </c>
      <c r="B970" t="s">
        <v>27</v>
      </c>
      <c r="C970">
        <v>1421</v>
      </c>
      <c r="D970">
        <v>3974</v>
      </c>
      <c r="E970">
        <v>4535</v>
      </c>
      <c r="F970">
        <v>1002</v>
      </c>
      <c r="G970">
        <v>159</v>
      </c>
      <c r="H970">
        <v>560</v>
      </c>
      <c r="I970">
        <v>17</v>
      </c>
      <c r="J970">
        <v>0.252138902</v>
      </c>
      <c r="K970">
        <v>0.10826901799999999</v>
      </c>
      <c r="L970">
        <v>0.18346196200000001</v>
      </c>
      <c r="M970">
        <v>0.33458979999999999</v>
      </c>
      <c r="N970">
        <v>0.42576748800000003</v>
      </c>
      <c r="O970">
        <v>0.76035728800000002</v>
      </c>
      <c r="P970">
        <v>0.34072612158730903</v>
      </c>
      <c r="Q970">
        <v>43.981860395776103</v>
      </c>
      <c r="R970">
        <v>-39</v>
      </c>
      <c r="S970">
        <v>12.9899788576595</v>
      </c>
      <c r="T970">
        <f t="shared" si="15"/>
        <v>1.480912438382012</v>
      </c>
      <c r="U970">
        <v>107.960392853114</v>
      </c>
      <c r="V970">
        <v>-0.67879599332809404</v>
      </c>
      <c r="W970">
        <v>-0.30050408002948797</v>
      </c>
      <c r="X970">
        <v>-2.6174568295682499</v>
      </c>
      <c r="Y970">
        <v>-74.160733193159103</v>
      </c>
      <c r="Z970">
        <v>-2.6174568295682499</v>
      </c>
      <c r="AB970">
        <v>96.591423896057904</v>
      </c>
      <c r="AC970">
        <v>102.28012923048701</v>
      </c>
      <c r="AD970">
        <v>109.34679066849</v>
      </c>
      <c r="AE970">
        <v>0</v>
      </c>
      <c r="AF970" s="2">
        <v>1</v>
      </c>
      <c r="AG970" s="2">
        <v>0</v>
      </c>
      <c r="AH970" t="s">
        <v>1405</v>
      </c>
      <c r="AI970">
        <v>1005777</v>
      </c>
      <c r="AJ970">
        <v>115896</v>
      </c>
    </row>
    <row r="971" spans="1:36" x14ac:dyDescent="0.45">
      <c r="A971" t="s">
        <v>1406</v>
      </c>
      <c r="B971" t="s">
        <v>27</v>
      </c>
      <c r="C971">
        <v>1281</v>
      </c>
      <c r="D971">
        <v>4019</v>
      </c>
      <c r="E971">
        <v>4533</v>
      </c>
      <c r="F971">
        <v>1082</v>
      </c>
      <c r="G971">
        <v>37</v>
      </c>
      <c r="H971">
        <v>303</v>
      </c>
      <c r="I971">
        <v>67</v>
      </c>
      <c r="J971">
        <v>0.26922119900000002</v>
      </c>
      <c r="K971">
        <v>9.1330244000000005E-2</v>
      </c>
      <c r="L971">
        <v>9.8610191E-2</v>
      </c>
      <c r="M971">
        <v>0.33961840599999998</v>
      </c>
      <c r="N971">
        <v>0.36800199</v>
      </c>
      <c r="O971">
        <v>0.70762039600000004</v>
      </c>
      <c r="P971">
        <v>0.330229675844746</v>
      </c>
      <c r="Q971">
        <v>-56.912483245316501</v>
      </c>
      <c r="R971">
        <v>-1</v>
      </c>
      <c r="S971">
        <v>11.519146157482</v>
      </c>
      <c r="T971">
        <f t="shared" si="15"/>
        <v>1.4567538466136489</v>
      </c>
      <c r="U971">
        <v>89.872415060315106</v>
      </c>
      <c r="X971">
        <v>3.0695236446335898</v>
      </c>
      <c r="Y971">
        <v>21.581617526710001</v>
      </c>
      <c r="Z971">
        <v>3.0695236446335898</v>
      </c>
      <c r="AB971">
        <v>100.223435088431</v>
      </c>
      <c r="AC971">
        <v>99.321606628302703</v>
      </c>
      <c r="AD971">
        <v>90.4536344960283</v>
      </c>
      <c r="AE971">
        <v>0</v>
      </c>
      <c r="AF971" s="2">
        <v>1</v>
      </c>
      <c r="AG971" s="2">
        <v>0</v>
      </c>
      <c r="AH971" t="s">
        <v>1406</v>
      </c>
      <c r="AI971">
        <v>1000045</v>
      </c>
      <c r="AJ971">
        <v>110063</v>
      </c>
    </row>
    <row r="972" spans="1:36" x14ac:dyDescent="0.45">
      <c r="A972" t="s">
        <v>1407</v>
      </c>
      <c r="B972" t="s">
        <v>27</v>
      </c>
      <c r="C972">
        <v>1391</v>
      </c>
      <c r="D972">
        <v>3998</v>
      </c>
      <c r="E972">
        <v>4532</v>
      </c>
      <c r="F972">
        <v>1108</v>
      </c>
      <c r="G972">
        <v>103</v>
      </c>
      <c r="H972">
        <v>585</v>
      </c>
      <c r="I972">
        <v>57</v>
      </c>
      <c r="J972">
        <v>0.277138569</v>
      </c>
      <c r="K972">
        <v>0.107458075</v>
      </c>
      <c r="L972">
        <v>0.14585172099999999</v>
      </c>
      <c r="M972">
        <v>0.35498122300000001</v>
      </c>
      <c r="N972">
        <v>0.42571285599999997</v>
      </c>
      <c r="O972">
        <v>0.78069407899999999</v>
      </c>
      <c r="P972">
        <v>0.343404110516082</v>
      </c>
      <c r="Q972">
        <v>37.1785538499417</v>
      </c>
      <c r="R972">
        <v>32.522725105285602</v>
      </c>
      <c r="S972">
        <v>17.115755448064601</v>
      </c>
      <c r="T972">
        <f t="shared" si="15"/>
        <v>1.9933518206947989</v>
      </c>
      <c r="U972">
        <v>106.880245838156</v>
      </c>
      <c r="V972">
        <v>14.290291238576099</v>
      </c>
      <c r="W972">
        <v>5.0975418381825204</v>
      </c>
      <c r="X972">
        <v>1.7102149723214</v>
      </c>
      <c r="Y972">
        <v>-17.427541634533501</v>
      </c>
      <c r="Z972">
        <v>-1.0897850395995099</v>
      </c>
      <c r="AA972">
        <v>2.6000000089406901</v>
      </c>
      <c r="AB972">
        <v>103.30298466132</v>
      </c>
      <c r="AC972">
        <v>105.37769102898</v>
      </c>
      <c r="AD972">
        <v>102.124354450292</v>
      </c>
      <c r="AE972">
        <v>0</v>
      </c>
      <c r="AF972" s="2">
        <v>1</v>
      </c>
      <c r="AG972" s="2">
        <v>0</v>
      </c>
      <c r="AH972" t="s">
        <v>1407</v>
      </c>
      <c r="AI972">
        <v>1393</v>
      </c>
      <c r="AJ972">
        <v>118958</v>
      </c>
    </row>
    <row r="973" spans="1:36" x14ac:dyDescent="0.45">
      <c r="A973" t="s">
        <v>1408</v>
      </c>
      <c r="B973" t="s">
        <v>27</v>
      </c>
      <c r="C973">
        <v>1288</v>
      </c>
      <c r="D973">
        <v>4124</v>
      </c>
      <c r="E973">
        <v>4521</v>
      </c>
      <c r="F973">
        <v>1113</v>
      </c>
      <c r="G973">
        <v>152</v>
      </c>
      <c r="H973">
        <v>704</v>
      </c>
      <c r="I973">
        <v>5</v>
      </c>
      <c r="J973">
        <v>0.269883608</v>
      </c>
      <c r="K973">
        <v>7.2550320000000001E-2</v>
      </c>
      <c r="L973">
        <v>0.12873258100000001</v>
      </c>
      <c r="M973">
        <v>0.32562791699999999</v>
      </c>
      <c r="N973">
        <v>0.43186226900000002</v>
      </c>
      <c r="O973">
        <v>0.75749018599999995</v>
      </c>
      <c r="P973">
        <v>0.341059865918594</v>
      </c>
      <c r="Q973">
        <v>-7.2012518600086599</v>
      </c>
      <c r="R973">
        <v>-10</v>
      </c>
      <c r="S973">
        <v>6.6688612844282797</v>
      </c>
      <c r="T973">
        <f t="shared" si="15"/>
        <v>0.83878534788616554</v>
      </c>
      <c r="U973">
        <v>98.411259108587799</v>
      </c>
      <c r="X973">
        <v>1.1517346850596299</v>
      </c>
      <c r="Y973">
        <v>-76.022172689437795</v>
      </c>
      <c r="Z973">
        <v>1.1517346850596299</v>
      </c>
      <c r="AB973">
        <v>100.932538863546</v>
      </c>
      <c r="AC973">
        <v>94.102285671068501</v>
      </c>
      <c r="AD973">
        <v>108.276649490121</v>
      </c>
      <c r="AE973">
        <v>0</v>
      </c>
      <c r="AF973" s="2">
        <v>1</v>
      </c>
      <c r="AG973" s="2">
        <v>0</v>
      </c>
      <c r="AH973" t="s">
        <v>1408</v>
      </c>
      <c r="AI973">
        <v>1003510</v>
      </c>
      <c r="AJ973">
        <v>113575</v>
      </c>
    </row>
    <row r="974" spans="1:36" x14ac:dyDescent="0.45">
      <c r="A974" t="s">
        <v>1409</v>
      </c>
      <c r="B974" t="s">
        <v>154</v>
      </c>
      <c r="C974">
        <v>1189</v>
      </c>
      <c r="D974">
        <v>4117</v>
      </c>
      <c r="E974">
        <v>4521</v>
      </c>
      <c r="F974">
        <v>1227</v>
      </c>
      <c r="G974">
        <v>59</v>
      </c>
      <c r="H974">
        <v>501</v>
      </c>
      <c r="I974">
        <v>146</v>
      </c>
      <c r="J974">
        <v>0.29803254699999998</v>
      </c>
      <c r="K974">
        <v>8.1619109999999995E-2</v>
      </c>
      <c r="L974">
        <v>9.6881220000000004E-2</v>
      </c>
      <c r="M974">
        <v>0.35763503000000002</v>
      </c>
      <c r="N974">
        <v>0.44304104900000002</v>
      </c>
      <c r="O974">
        <v>0.80067607900000004</v>
      </c>
      <c r="P974">
        <v>0.36668388755831799</v>
      </c>
      <c r="Q974">
        <v>77.5180679728564</v>
      </c>
      <c r="R974">
        <v>-34</v>
      </c>
      <c r="S974">
        <v>20.219146585148899</v>
      </c>
      <c r="T974">
        <f t="shared" si="15"/>
        <v>2.7548374657646102</v>
      </c>
      <c r="U974">
        <v>113.92822196205999</v>
      </c>
      <c r="X974">
        <v>25.925736554316199</v>
      </c>
      <c r="Y974">
        <v>-43.000000044703398</v>
      </c>
      <c r="Z974">
        <v>25.925736554316199</v>
      </c>
      <c r="AB974">
        <v>106.05847190640699</v>
      </c>
      <c r="AC974">
        <v>105.473596864334</v>
      </c>
      <c r="AD974">
        <v>111.635834343179</v>
      </c>
      <c r="AE974">
        <v>0</v>
      </c>
      <c r="AF974" s="2">
        <v>1</v>
      </c>
      <c r="AG974" s="2">
        <v>0</v>
      </c>
      <c r="AH974" t="s">
        <v>1409</v>
      </c>
      <c r="AI974">
        <v>1008189</v>
      </c>
      <c r="AJ974">
        <v>118342</v>
      </c>
    </row>
    <row r="975" spans="1:36" x14ac:dyDescent="0.45">
      <c r="A975" t="s">
        <v>1410</v>
      </c>
      <c r="B975" t="s">
        <v>27</v>
      </c>
      <c r="C975">
        <v>1294</v>
      </c>
      <c r="D975">
        <v>3935</v>
      </c>
      <c r="E975">
        <v>4519</v>
      </c>
      <c r="F975">
        <v>1011</v>
      </c>
      <c r="G975">
        <v>134</v>
      </c>
      <c r="H975">
        <v>504</v>
      </c>
      <c r="I975">
        <v>14</v>
      </c>
      <c r="J975">
        <v>0.25692503100000003</v>
      </c>
      <c r="K975">
        <v>0.105554326</v>
      </c>
      <c r="L975">
        <v>0.13122372199999999</v>
      </c>
      <c r="M975">
        <v>0.33965209600000001</v>
      </c>
      <c r="N975">
        <v>0.41372299800000001</v>
      </c>
      <c r="O975">
        <v>0.75337509400000002</v>
      </c>
      <c r="P975">
        <v>0.332590768322579</v>
      </c>
      <c r="Q975">
        <v>64.563842445351</v>
      </c>
      <c r="R975">
        <v>-2</v>
      </c>
      <c r="S975">
        <v>29.993970735940199</v>
      </c>
      <c r="T975">
        <f t="shared" si="15"/>
        <v>3.7550411585952954</v>
      </c>
      <c r="U975">
        <v>112.562636828249</v>
      </c>
      <c r="X975">
        <v>-7.1025119524456297</v>
      </c>
      <c r="Y975">
        <v>63.731380224227898</v>
      </c>
      <c r="Z975">
        <v>-7.1025119524456297</v>
      </c>
      <c r="AB975">
        <v>98.906448782281203</v>
      </c>
      <c r="AC975">
        <v>104.991046117894</v>
      </c>
      <c r="AD975">
        <v>107.09754295380399</v>
      </c>
      <c r="AE975">
        <v>0</v>
      </c>
      <c r="AF975" s="2">
        <v>1</v>
      </c>
      <c r="AG975" s="2">
        <v>0</v>
      </c>
      <c r="AH975" t="s">
        <v>1410</v>
      </c>
      <c r="AI975">
        <v>1005244</v>
      </c>
      <c r="AJ975">
        <v>115359</v>
      </c>
    </row>
    <row r="976" spans="1:36" x14ac:dyDescent="0.45">
      <c r="A976" t="s">
        <v>1411</v>
      </c>
      <c r="B976" t="s">
        <v>27</v>
      </c>
      <c r="C976">
        <v>1117</v>
      </c>
      <c r="D976">
        <v>3907</v>
      </c>
      <c r="E976">
        <v>4517</v>
      </c>
      <c r="F976">
        <v>1087</v>
      </c>
      <c r="G976">
        <v>27</v>
      </c>
      <c r="H976">
        <v>514</v>
      </c>
      <c r="I976">
        <v>117</v>
      </c>
      <c r="J976">
        <v>0.27821858199999999</v>
      </c>
      <c r="K976">
        <v>9.2982067000000002E-2</v>
      </c>
      <c r="L976">
        <v>9.1875137999999995E-2</v>
      </c>
      <c r="M976">
        <v>0.353359321</v>
      </c>
      <c r="N976">
        <v>0.37727156299999998</v>
      </c>
      <c r="O976">
        <v>0.73063088399999998</v>
      </c>
      <c r="P976">
        <v>0.35479535349354002</v>
      </c>
      <c r="Q976">
        <v>88.275173833466397</v>
      </c>
      <c r="R976">
        <v>-11</v>
      </c>
      <c r="S976">
        <v>28.434001208058199</v>
      </c>
      <c r="T976">
        <f t="shared" si="15"/>
        <v>4.1238211241767484</v>
      </c>
      <c r="U976">
        <v>118.37660793892999</v>
      </c>
      <c r="X976">
        <v>-8.3968361141160103E-2</v>
      </c>
      <c r="Y976">
        <v>19.679011583328201</v>
      </c>
      <c r="Z976">
        <v>-8.3968361141160103E-2</v>
      </c>
      <c r="AB976">
        <v>106.028982244989</v>
      </c>
      <c r="AC976">
        <v>108.840400592058</v>
      </c>
      <c r="AD976">
        <v>107.55750994895</v>
      </c>
      <c r="AE976">
        <v>0</v>
      </c>
      <c r="AF976" s="2">
        <v>1</v>
      </c>
      <c r="AG976" s="2">
        <v>0</v>
      </c>
      <c r="AH976" t="s">
        <v>1411</v>
      </c>
      <c r="AI976">
        <v>1012197</v>
      </c>
      <c r="AJ976">
        <v>122411</v>
      </c>
    </row>
    <row r="977" spans="1:36" x14ac:dyDescent="0.45">
      <c r="A977" t="s">
        <v>1412</v>
      </c>
      <c r="B977" t="s">
        <v>27</v>
      </c>
      <c r="C977">
        <v>1155</v>
      </c>
      <c r="D977">
        <v>3881</v>
      </c>
      <c r="E977">
        <v>4513</v>
      </c>
      <c r="F977">
        <v>853</v>
      </c>
      <c r="G977">
        <v>230</v>
      </c>
      <c r="H977">
        <v>600</v>
      </c>
      <c r="I977">
        <v>43</v>
      </c>
      <c r="J977">
        <v>0.219788714</v>
      </c>
      <c r="K977">
        <v>0.12740970500000001</v>
      </c>
      <c r="L977">
        <v>0.31220917300000001</v>
      </c>
      <c r="M977">
        <v>0.32372505499999998</v>
      </c>
      <c r="N977">
        <v>0.44241174900000002</v>
      </c>
      <c r="O977">
        <v>0.76613680399999995</v>
      </c>
      <c r="P977">
        <v>0.34090071233180902</v>
      </c>
      <c r="Q977">
        <v>53.129530483405297</v>
      </c>
      <c r="R977">
        <v>-8</v>
      </c>
      <c r="S977">
        <v>14.3161045485193</v>
      </c>
      <c r="T977">
        <f t="shared" si="15"/>
        <v>2.0079731055066032</v>
      </c>
      <c r="U977">
        <v>110.08772937866</v>
      </c>
      <c r="V977">
        <v>-0.96983655169606198</v>
      </c>
      <c r="W977">
        <v>-2.8083225579239501</v>
      </c>
      <c r="X977">
        <v>-4.7795324427715897</v>
      </c>
      <c r="Y977">
        <v>-57.865083426237099</v>
      </c>
      <c r="Z977">
        <v>-4.7795324427715897</v>
      </c>
      <c r="AB977">
        <v>84.037413916285502</v>
      </c>
      <c r="AC977">
        <v>98.259146842530896</v>
      </c>
      <c r="AD977">
        <v>111.297685232622</v>
      </c>
      <c r="AE977">
        <v>0</v>
      </c>
      <c r="AF977" s="2">
        <v>1</v>
      </c>
      <c r="AG977" s="2">
        <v>0</v>
      </c>
      <c r="AH977" t="s">
        <v>1412</v>
      </c>
      <c r="AI977">
        <v>1003137</v>
      </c>
      <c r="AJ977">
        <v>113197</v>
      </c>
    </row>
    <row r="978" spans="1:36" x14ac:dyDescent="0.45">
      <c r="A978" t="s">
        <v>1413</v>
      </c>
      <c r="B978" t="s">
        <v>27</v>
      </c>
      <c r="C978">
        <v>1072</v>
      </c>
      <c r="D978">
        <v>3958</v>
      </c>
      <c r="E978">
        <v>4512</v>
      </c>
      <c r="F978">
        <v>1066</v>
      </c>
      <c r="G978">
        <v>4</v>
      </c>
      <c r="H978">
        <v>319</v>
      </c>
      <c r="I978">
        <v>120</v>
      </c>
      <c r="J978">
        <v>0.26932794300000001</v>
      </c>
      <c r="K978">
        <v>9.7296098999999997E-2</v>
      </c>
      <c r="M978">
        <v>0.34644067699999997</v>
      </c>
      <c r="N978">
        <v>0.34259727099999998</v>
      </c>
      <c r="O978">
        <v>0.68903794799999996</v>
      </c>
      <c r="P978">
        <v>0.33784470465223598</v>
      </c>
      <c r="Q978">
        <v>53.617362057295502</v>
      </c>
      <c r="R978">
        <v>38</v>
      </c>
      <c r="S978">
        <v>19.2882763838481</v>
      </c>
      <c r="T978">
        <f t="shared" si="15"/>
        <v>2.9148328117382389</v>
      </c>
      <c r="U978">
        <v>111.485411512971</v>
      </c>
      <c r="X978">
        <v>-10.0307671222835</v>
      </c>
      <c r="Y978">
        <v>-11.9012345075607</v>
      </c>
      <c r="Z978">
        <v>-10.0307671222835</v>
      </c>
      <c r="AB978">
        <v>104.39464860101199</v>
      </c>
      <c r="AC978">
        <v>109.314006421104</v>
      </c>
      <c r="AD978">
        <v>102.608666185781</v>
      </c>
      <c r="AE978">
        <v>0</v>
      </c>
      <c r="AF978" s="2">
        <v>1</v>
      </c>
      <c r="AG978" s="2">
        <v>0</v>
      </c>
      <c r="AH978" t="s">
        <v>1413</v>
      </c>
      <c r="AI978">
        <v>1008573</v>
      </c>
      <c r="AJ978">
        <v>118758</v>
      </c>
    </row>
    <row r="979" spans="1:36" x14ac:dyDescent="0.45">
      <c r="A979" t="s">
        <v>1414</v>
      </c>
      <c r="B979" t="s">
        <v>27</v>
      </c>
      <c r="C979">
        <v>1105</v>
      </c>
      <c r="D979">
        <v>3917</v>
      </c>
      <c r="E979">
        <v>4511</v>
      </c>
      <c r="F979">
        <v>1093</v>
      </c>
      <c r="G979">
        <v>124</v>
      </c>
      <c r="H979">
        <v>558</v>
      </c>
      <c r="I979">
        <v>47</v>
      </c>
      <c r="J979">
        <v>0.279040081</v>
      </c>
      <c r="K979">
        <v>0.102637996</v>
      </c>
      <c r="L979">
        <v>0.116160496</v>
      </c>
      <c r="M979">
        <v>0.35955307199999997</v>
      </c>
      <c r="N979">
        <v>0.45442940999999998</v>
      </c>
      <c r="O979">
        <v>0.81398248200000001</v>
      </c>
      <c r="P979">
        <v>0.35767031747664002</v>
      </c>
      <c r="Q979">
        <v>58.977004377722203</v>
      </c>
      <c r="R979">
        <v>74.063122272491398</v>
      </c>
      <c r="S979">
        <v>31.382928953251302</v>
      </c>
      <c r="T979">
        <f t="shared" si="15"/>
        <v>4.6009361904314128</v>
      </c>
      <c r="U979">
        <v>110.189479935111</v>
      </c>
      <c r="V979">
        <v>4.5376258278265498</v>
      </c>
      <c r="W979">
        <v>0.174019892790859</v>
      </c>
      <c r="X979">
        <v>-2.8434154336864501</v>
      </c>
      <c r="Y979">
        <v>107.129095986485</v>
      </c>
      <c r="Z979">
        <v>-4.4434154575283102</v>
      </c>
      <c r="AA979">
        <v>1.50000002235174</v>
      </c>
      <c r="AB979">
        <v>102.93162358363701</v>
      </c>
      <c r="AC979">
        <v>104.984369029528</v>
      </c>
      <c r="AD979">
        <v>106.234373245744</v>
      </c>
      <c r="AE979">
        <v>0</v>
      </c>
      <c r="AF979" s="2">
        <v>1</v>
      </c>
      <c r="AG979" s="2">
        <v>0</v>
      </c>
      <c r="AH979" t="s">
        <v>1414</v>
      </c>
      <c r="AI979">
        <v>1375</v>
      </c>
      <c r="AJ979">
        <v>123608</v>
      </c>
    </row>
    <row r="980" spans="1:36" x14ac:dyDescent="0.45">
      <c r="A980" t="s">
        <v>1416</v>
      </c>
      <c r="B980" t="s">
        <v>27</v>
      </c>
      <c r="C980">
        <v>1137</v>
      </c>
      <c r="D980">
        <v>4045</v>
      </c>
      <c r="E980">
        <v>4506</v>
      </c>
      <c r="F980">
        <v>1056</v>
      </c>
      <c r="G980">
        <v>82</v>
      </c>
      <c r="H980">
        <v>569</v>
      </c>
      <c r="I980">
        <v>18</v>
      </c>
      <c r="J980">
        <v>0.26106304000000002</v>
      </c>
      <c r="K980">
        <v>8.6551264000000003E-2</v>
      </c>
      <c r="L980">
        <v>8.8992453999999999E-2</v>
      </c>
      <c r="M980">
        <v>0.32936953099999999</v>
      </c>
      <c r="N980">
        <v>0.38318912199999999</v>
      </c>
      <c r="O980">
        <v>0.71255865299999999</v>
      </c>
      <c r="P980">
        <v>0.33494497636040099</v>
      </c>
      <c r="Q980">
        <v>-45.0204089331218</v>
      </c>
      <c r="R980">
        <v>-16</v>
      </c>
      <c r="S980">
        <v>4.6096765799164903</v>
      </c>
      <c r="T980">
        <f t="shared" si="15"/>
        <v>0.65678769212530463</v>
      </c>
      <c r="U980">
        <v>93.208448731508696</v>
      </c>
      <c r="X980">
        <v>-4.8948669026140097</v>
      </c>
      <c r="Y980">
        <v>-58.783950217068103</v>
      </c>
      <c r="Z980">
        <v>-4.8948669026140097</v>
      </c>
      <c r="AB980">
        <v>95.170218135639701</v>
      </c>
      <c r="AC980">
        <v>95.381426649342202</v>
      </c>
      <c r="AD980">
        <v>97.9066693556545</v>
      </c>
      <c r="AE980">
        <v>0</v>
      </c>
      <c r="AF980" s="2">
        <v>1</v>
      </c>
      <c r="AG980" s="2">
        <v>0</v>
      </c>
      <c r="AH980" t="s">
        <v>1416</v>
      </c>
      <c r="AI980">
        <v>1002925</v>
      </c>
      <c r="AJ980">
        <v>112992</v>
      </c>
    </row>
    <row r="981" spans="1:36" x14ac:dyDescent="0.45">
      <c r="A981" t="s">
        <v>1417</v>
      </c>
      <c r="B981" t="s">
        <v>27</v>
      </c>
      <c r="C981">
        <v>1329</v>
      </c>
      <c r="D981">
        <v>4069</v>
      </c>
      <c r="E981">
        <v>4504</v>
      </c>
      <c r="F981">
        <v>998</v>
      </c>
      <c r="G981">
        <v>59</v>
      </c>
      <c r="H981">
        <v>436</v>
      </c>
      <c r="I981">
        <v>6</v>
      </c>
      <c r="J981">
        <v>0.24526910699999999</v>
      </c>
      <c r="K981">
        <v>7.1047956999999995E-2</v>
      </c>
      <c r="L981">
        <v>9.9911189999999997E-2</v>
      </c>
      <c r="M981">
        <v>0.30116696500000001</v>
      </c>
      <c r="N981">
        <v>0.34283607700000002</v>
      </c>
      <c r="O981">
        <v>0.64400304200000003</v>
      </c>
      <c r="P981">
        <v>0.29213468696606198</v>
      </c>
      <c r="Q981">
        <v>-115.147982777984</v>
      </c>
      <c r="R981">
        <v>0</v>
      </c>
      <c r="S981">
        <v>9.5582127676493691</v>
      </c>
      <c r="T981">
        <f t="shared" si="15"/>
        <v>1.1651094570046634</v>
      </c>
      <c r="U981">
        <v>78.157087503128807</v>
      </c>
      <c r="V981">
        <v>-11.8023402392864</v>
      </c>
      <c r="W981">
        <v>0.94929539292685805</v>
      </c>
      <c r="X981">
        <v>-8.07639597399975</v>
      </c>
      <c r="Y981">
        <v>68.140153318643499</v>
      </c>
      <c r="Z981">
        <v>-8.07639597399975</v>
      </c>
      <c r="AB981">
        <v>93.192925385980601</v>
      </c>
      <c r="AC981">
        <v>91.709985000321296</v>
      </c>
      <c r="AD981">
        <v>86.545156857721196</v>
      </c>
      <c r="AE981">
        <v>0</v>
      </c>
      <c r="AF981" s="2">
        <v>1</v>
      </c>
      <c r="AG981" s="2">
        <v>0</v>
      </c>
      <c r="AH981" t="s">
        <v>1417</v>
      </c>
      <c r="AI981">
        <v>1002105</v>
      </c>
      <c r="AJ981">
        <v>112159</v>
      </c>
    </row>
    <row r="982" spans="1:36" x14ac:dyDescent="0.45">
      <c r="A982" t="s">
        <v>1418</v>
      </c>
      <c r="B982" t="s">
        <v>27</v>
      </c>
      <c r="C982">
        <v>1264</v>
      </c>
      <c r="D982">
        <v>4101</v>
      </c>
      <c r="E982">
        <v>4504</v>
      </c>
      <c r="F982">
        <v>1099</v>
      </c>
      <c r="G982">
        <v>91</v>
      </c>
      <c r="H982">
        <v>479</v>
      </c>
      <c r="I982">
        <v>145</v>
      </c>
      <c r="J982">
        <v>0.26798341799999997</v>
      </c>
      <c r="K982">
        <v>6.6385435000000007E-2</v>
      </c>
      <c r="L982">
        <v>9.3472468000000003E-2</v>
      </c>
      <c r="M982">
        <v>0.31742831500000002</v>
      </c>
      <c r="N982">
        <v>0.400390148</v>
      </c>
      <c r="O982">
        <v>0.71781846299999996</v>
      </c>
      <c r="P982">
        <v>0.31865445628873201</v>
      </c>
      <c r="Q982">
        <v>-5.4518494895461798</v>
      </c>
      <c r="R982">
        <v>-53</v>
      </c>
      <c r="S982">
        <v>8.7994894105432593</v>
      </c>
      <c r="T982">
        <f t="shared" si="15"/>
        <v>1.1277826617943101</v>
      </c>
      <c r="U982">
        <v>98.988468452261102</v>
      </c>
      <c r="V982">
        <v>5.0449135210365004</v>
      </c>
      <c r="W982">
        <v>1.69945132745448</v>
      </c>
      <c r="X982">
        <v>5.1543129166966501</v>
      </c>
      <c r="Y982">
        <v>-65.840646761003796</v>
      </c>
      <c r="Z982">
        <v>5.1543129166966501</v>
      </c>
      <c r="AB982">
        <v>101.217501130599</v>
      </c>
      <c r="AC982">
        <v>96.058869712936399</v>
      </c>
      <c r="AD982">
        <v>102.07989692218899</v>
      </c>
      <c r="AE982">
        <v>0</v>
      </c>
      <c r="AF982" s="2">
        <v>1</v>
      </c>
      <c r="AG982" s="2">
        <v>0</v>
      </c>
      <c r="AH982" t="s">
        <v>1418</v>
      </c>
      <c r="AI982">
        <v>1007303</v>
      </c>
      <c r="AJ982">
        <v>117454</v>
      </c>
    </row>
    <row r="983" spans="1:36" x14ac:dyDescent="0.45">
      <c r="A983" t="s">
        <v>1419</v>
      </c>
      <c r="B983" t="s">
        <v>27</v>
      </c>
      <c r="C983">
        <v>1327</v>
      </c>
      <c r="D983">
        <v>4063</v>
      </c>
      <c r="E983">
        <v>4503</v>
      </c>
      <c r="F983">
        <v>1151</v>
      </c>
      <c r="G983">
        <v>77</v>
      </c>
      <c r="H983">
        <v>476</v>
      </c>
      <c r="I983">
        <v>18</v>
      </c>
      <c r="J983">
        <v>0.28328820999999998</v>
      </c>
      <c r="K983">
        <v>6.9065066999999994E-2</v>
      </c>
      <c r="L983">
        <v>0.12413946200000001</v>
      </c>
      <c r="M983">
        <v>0.33767399999999997</v>
      </c>
      <c r="N983">
        <v>0.41176470500000001</v>
      </c>
      <c r="O983">
        <v>0.74943870499999998</v>
      </c>
      <c r="P983">
        <v>0.333405358781655</v>
      </c>
      <c r="Q983">
        <v>20.795496053091099</v>
      </c>
      <c r="R983">
        <v>-30</v>
      </c>
      <c r="S983">
        <v>21.096964651474199</v>
      </c>
      <c r="T983">
        <f t="shared" si="15"/>
        <v>2.5755149009335496</v>
      </c>
      <c r="U983">
        <v>104.293261056896</v>
      </c>
      <c r="V983">
        <v>0.176438971684547</v>
      </c>
      <c r="W983">
        <v>0.28804532657228599</v>
      </c>
      <c r="X983">
        <v>-3.33390410662104</v>
      </c>
      <c r="Y983">
        <v>34.554521873593302</v>
      </c>
      <c r="Z983">
        <v>-3.33390410662104</v>
      </c>
      <c r="AB983">
        <v>107.051247895294</v>
      </c>
      <c r="AC983">
        <v>102.072665620458</v>
      </c>
      <c r="AD983">
        <v>102.05401074314599</v>
      </c>
      <c r="AE983">
        <v>0</v>
      </c>
      <c r="AF983" s="2">
        <v>1</v>
      </c>
      <c r="AG983" s="2">
        <v>0</v>
      </c>
      <c r="AH983" t="s">
        <v>1419</v>
      </c>
      <c r="AI983">
        <v>1012059</v>
      </c>
      <c r="AJ983">
        <v>122317</v>
      </c>
    </row>
    <row r="984" spans="1:36" x14ac:dyDescent="0.45">
      <c r="A984" t="s">
        <v>319</v>
      </c>
      <c r="B984" t="s">
        <v>27</v>
      </c>
      <c r="C984">
        <v>3562</v>
      </c>
      <c r="D984">
        <v>14053</v>
      </c>
      <c r="E984">
        <v>15876</v>
      </c>
      <c r="F984">
        <v>4256</v>
      </c>
      <c r="G984">
        <v>160</v>
      </c>
      <c r="H984">
        <v>1314</v>
      </c>
      <c r="I984">
        <v>198</v>
      </c>
      <c r="J984">
        <v>0.30285348299999998</v>
      </c>
      <c r="K984">
        <v>9.8639455000000001E-2</v>
      </c>
      <c r="L984">
        <v>7.1995463999999995E-2</v>
      </c>
      <c r="M984">
        <v>0.37513445099999998</v>
      </c>
      <c r="N984">
        <v>0.40930762100000001</v>
      </c>
      <c r="O984">
        <v>0.78444207200000005</v>
      </c>
      <c r="P984">
        <v>0.35404522852498799</v>
      </c>
      <c r="Q984">
        <v>368.34435204783</v>
      </c>
      <c r="R984">
        <v>-56</v>
      </c>
      <c r="S984">
        <v>80.157991395053102</v>
      </c>
      <c r="T984">
        <f t="shared" si="15"/>
        <v>3.6455908495223475</v>
      </c>
      <c r="U984">
        <v>120.605674004139</v>
      </c>
      <c r="V984">
        <v>24.089649103581898</v>
      </c>
      <c r="W984">
        <v>9.0693267174975691</v>
      </c>
      <c r="X984">
        <v>-13.6729776539468</v>
      </c>
      <c r="Y984">
        <v>-143.00192534923499</v>
      </c>
      <c r="Z984">
        <v>-13.6729776539468</v>
      </c>
      <c r="AB984">
        <v>115.60920985177999</v>
      </c>
      <c r="AC984">
        <v>114.371334009957</v>
      </c>
      <c r="AD984">
        <v>106.087907797597</v>
      </c>
      <c r="AE984">
        <v>1</v>
      </c>
      <c r="AF984" s="2">
        <v>1</v>
      </c>
      <c r="AG984" s="2">
        <v>1</v>
      </c>
      <c r="AH984" t="s">
        <v>319</v>
      </c>
      <c r="AI984">
        <v>1011217</v>
      </c>
      <c r="AJ984">
        <v>121454</v>
      </c>
    </row>
    <row r="985" spans="1:36" x14ac:dyDescent="0.45">
      <c r="A985" t="s">
        <v>305</v>
      </c>
      <c r="B985" t="s">
        <v>130</v>
      </c>
      <c r="C985">
        <v>3308</v>
      </c>
      <c r="D985">
        <v>11988</v>
      </c>
      <c r="E985">
        <v>13991</v>
      </c>
      <c r="F985">
        <v>3419</v>
      </c>
      <c r="G985">
        <v>452</v>
      </c>
      <c r="H985">
        <v>1844</v>
      </c>
      <c r="I985">
        <v>168</v>
      </c>
      <c r="J985">
        <v>0.28520186800000003</v>
      </c>
      <c r="K985">
        <v>0.13187048800000001</v>
      </c>
      <c r="L985">
        <v>9.9564004999999997E-2</v>
      </c>
      <c r="M985">
        <v>0.37945342599999998</v>
      </c>
      <c r="N985">
        <v>0.46204537800000001</v>
      </c>
      <c r="O985">
        <v>0.84149880399999999</v>
      </c>
      <c r="P985">
        <v>0.374848441737681</v>
      </c>
      <c r="Q985">
        <v>469.96375388949701</v>
      </c>
      <c r="R985">
        <v>185</v>
      </c>
      <c r="S985">
        <v>94.825773676682999</v>
      </c>
      <c r="T985">
        <f t="shared" si="15"/>
        <v>4.6438256758230487</v>
      </c>
      <c r="U985">
        <v>130.295007030157</v>
      </c>
      <c r="V985">
        <v>11.741327926516499</v>
      </c>
      <c r="W985">
        <v>-0.35912012181113001</v>
      </c>
      <c r="X985">
        <v>-6.7080236900619603</v>
      </c>
      <c r="Y985">
        <v>-0.52644389867782504</v>
      </c>
      <c r="Z985">
        <v>-6.7080236900619603</v>
      </c>
      <c r="AB985">
        <v>111.19554885143999</v>
      </c>
      <c r="AC985">
        <v>116.874365903962</v>
      </c>
      <c r="AD985">
        <v>119.969731317819</v>
      </c>
      <c r="AE985">
        <v>1</v>
      </c>
      <c r="AF985" s="2">
        <v>1</v>
      </c>
      <c r="AG985" s="2">
        <v>1</v>
      </c>
      <c r="AH985" t="s">
        <v>305</v>
      </c>
      <c r="AI985">
        <v>1014326</v>
      </c>
      <c r="AJ985">
        <v>124650</v>
      </c>
    </row>
    <row r="986" spans="1:36" x14ac:dyDescent="0.45">
      <c r="A986" t="s">
        <v>66</v>
      </c>
      <c r="B986" t="s">
        <v>27</v>
      </c>
      <c r="C986">
        <v>3298</v>
      </c>
      <c r="D986">
        <v>12364</v>
      </c>
      <c r="E986">
        <v>13940</v>
      </c>
      <c r="F986">
        <v>3771</v>
      </c>
      <c r="G986">
        <v>755</v>
      </c>
      <c r="H986">
        <v>2297</v>
      </c>
      <c r="I986">
        <v>240</v>
      </c>
      <c r="J986">
        <v>0.30499838200000001</v>
      </c>
      <c r="K986">
        <v>0.100573888</v>
      </c>
      <c r="L986">
        <v>9.9210903000000003E-2</v>
      </c>
      <c r="M986">
        <v>0.37394927700000002</v>
      </c>
      <c r="N986">
        <v>0.55451310200000004</v>
      </c>
      <c r="O986">
        <v>0.92846237899999995</v>
      </c>
      <c r="P986">
        <v>0.40272274120393198</v>
      </c>
      <c r="Q986">
        <v>857.11670378767803</v>
      </c>
      <c r="R986">
        <v>98</v>
      </c>
      <c r="S986">
        <v>136.30829923041699</v>
      </c>
      <c r="T986">
        <f t="shared" si="15"/>
        <v>6.6955562387287912</v>
      </c>
      <c r="U986">
        <v>152.754058714183</v>
      </c>
      <c r="V986">
        <v>0.926227807998657</v>
      </c>
      <c r="W986">
        <v>-0.49984059563607702</v>
      </c>
      <c r="X986">
        <v>24.883277847748101</v>
      </c>
      <c r="Y986">
        <v>-61.188529014587402</v>
      </c>
      <c r="Z986">
        <v>24.883277847748101</v>
      </c>
      <c r="AB986">
        <v>115.889825049941</v>
      </c>
      <c r="AC986">
        <v>113.768463972378</v>
      </c>
      <c r="AD986">
        <v>139.60633307871501</v>
      </c>
      <c r="AE986">
        <v>1</v>
      </c>
      <c r="AF986" s="2">
        <v>1</v>
      </c>
      <c r="AG986" s="2">
        <v>1</v>
      </c>
      <c r="AH986" t="s">
        <v>66</v>
      </c>
      <c r="AI986">
        <v>1000001</v>
      </c>
      <c r="AJ986">
        <v>110001</v>
      </c>
    </row>
    <row r="987" spans="1:36" x14ac:dyDescent="0.45">
      <c r="A987" t="s">
        <v>33</v>
      </c>
      <c r="B987" t="s">
        <v>27</v>
      </c>
      <c r="C987">
        <v>3081</v>
      </c>
      <c r="D987">
        <v>10961</v>
      </c>
      <c r="E987">
        <v>13346</v>
      </c>
      <c r="F987">
        <v>3055</v>
      </c>
      <c r="G987">
        <v>297</v>
      </c>
      <c r="H987">
        <v>1115</v>
      </c>
      <c r="I987">
        <v>1406</v>
      </c>
      <c r="J987">
        <v>0.27871544500000001</v>
      </c>
      <c r="K987">
        <v>0.16409410999999999</v>
      </c>
      <c r="L987">
        <v>0.12692941699999999</v>
      </c>
      <c r="M987">
        <v>0.40124662</v>
      </c>
      <c r="N987">
        <v>0.41857494699999998</v>
      </c>
      <c r="O987">
        <v>0.81982156699999997</v>
      </c>
      <c r="P987">
        <v>0.37247755687131501</v>
      </c>
      <c r="Q987">
        <v>506.51104796751099</v>
      </c>
      <c r="R987">
        <v>63.399342894554103</v>
      </c>
      <c r="S987">
        <v>106.338421526887</v>
      </c>
      <c r="T987">
        <f t="shared" si="15"/>
        <v>5.5913094084244381</v>
      </c>
      <c r="U987">
        <v>131.97101962186699</v>
      </c>
      <c r="V987">
        <v>67.886779144406304</v>
      </c>
      <c r="W987">
        <v>4.9779204540078501</v>
      </c>
      <c r="X987">
        <v>144.35309799463701</v>
      </c>
      <c r="Y987">
        <v>-56.071943297982202</v>
      </c>
      <c r="Z987">
        <v>142.65309796930501</v>
      </c>
      <c r="AA987">
        <v>1.6000000238418499</v>
      </c>
      <c r="AB987">
        <v>105.08673999344001</v>
      </c>
      <c r="AC987">
        <v>120.456285582367</v>
      </c>
      <c r="AD987">
        <v>102.798334332894</v>
      </c>
      <c r="AE987">
        <v>1</v>
      </c>
      <c r="AF987" s="2">
        <v>1</v>
      </c>
      <c r="AG987" s="2">
        <v>1</v>
      </c>
      <c r="AH987" t="s">
        <v>33</v>
      </c>
      <c r="AI987">
        <v>194</v>
      </c>
      <c r="AJ987">
        <v>115749</v>
      </c>
    </row>
    <row r="988" spans="1:36" x14ac:dyDescent="0.45">
      <c r="A988" t="s">
        <v>110</v>
      </c>
      <c r="B988" t="s">
        <v>27</v>
      </c>
      <c r="C988">
        <v>3035</v>
      </c>
      <c r="D988">
        <v>11434</v>
      </c>
      <c r="E988">
        <v>13072</v>
      </c>
      <c r="F988">
        <v>4189</v>
      </c>
      <c r="G988">
        <v>117</v>
      </c>
      <c r="H988">
        <v>1937</v>
      </c>
      <c r="I988">
        <v>892</v>
      </c>
      <c r="J988">
        <v>0.36636347699999999</v>
      </c>
      <c r="K988">
        <v>9.5547734999999995E-2</v>
      </c>
      <c r="L988">
        <v>4.0898154999999999E-2</v>
      </c>
      <c r="M988">
        <v>0.43296548400000001</v>
      </c>
      <c r="N988">
        <v>0.51198180800000004</v>
      </c>
      <c r="O988">
        <v>0.94494729200000005</v>
      </c>
      <c r="P988">
        <v>0.44486734666407801</v>
      </c>
      <c r="Q988">
        <v>976.939698903313</v>
      </c>
      <c r="R988">
        <v>0</v>
      </c>
      <c r="S988">
        <v>149.07664873766399</v>
      </c>
      <c r="T988">
        <f t="shared" si="15"/>
        <v>7.9573038205935971</v>
      </c>
      <c r="U988">
        <v>164.32007071120501</v>
      </c>
      <c r="X988">
        <v>50.932808035286101</v>
      </c>
      <c r="Y988">
        <v>-90.024471163749695</v>
      </c>
      <c r="Z988">
        <v>50.932808035286101</v>
      </c>
      <c r="AB988">
        <v>135.247657351079</v>
      </c>
      <c r="AC988">
        <v>127.87165365599</v>
      </c>
      <c r="AD988">
        <v>142.30315882103901</v>
      </c>
      <c r="AE988">
        <v>1</v>
      </c>
      <c r="AF988" s="2">
        <v>1</v>
      </c>
      <c r="AG988" s="2">
        <v>1</v>
      </c>
      <c r="AH988" t="s">
        <v>110</v>
      </c>
      <c r="AI988">
        <v>1002378</v>
      </c>
      <c r="AJ988">
        <v>112431</v>
      </c>
    </row>
    <row r="989" spans="1:36" x14ac:dyDescent="0.45">
      <c r="A989" t="s">
        <v>249</v>
      </c>
      <c r="B989" t="s">
        <v>239</v>
      </c>
      <c r="C989">
        <v>3001</v>
      </c>
      <c r="D989">
        <v>11551</v>
      </c>
      <c r="E989">
        <v>12883</v>
      </c>
      <c r="F989">
        <v>3184</v>
      </c>
      <c r="G989">
        <v>431</v>
      </c>
      <c r="H989">
        <v>1695</v>
      </c>
      <c r="I989">
        <v>36</v>
      </c>
      <c r="J989">
        <v>0.27564713000000002</v>
      </c>
      <c r="K989">
        <v>8.7634867000000005E-2</v>
      </c>
      <c r="L989">
        <v>0.101296281</v>
      </c>
      <c r="M989">
        <v>0.34016934599999998</v>
      </c>
      <c r="N989">
        <v>0.44740714999999998</v>
      </c>
      <c r="O989">
        <v>0.78757649600000001</v>
      </c>
      <c r="P989">
        <v>0.34566241450468799</v>
      </c>
      <c r="Q989">
        <v>176.36327725231101</v>
      </c>
      <c r="R989">
        <v>181</v>
      </c>
      <c r="S989">
        <v>92.505475434568794</v>
      </c>
      <c r="T989">
        <f t="shared" si="15"/>
        <v>4.9936311297567961</v>
      </c>
      <c r="U989">
        <v>111.57158965719501</v>
      </c>
      <c r="V989">
        <v>17.499268613755699</v>
      </c>
      <c r="W989">
        <v>2.6107635204692299</v>
      </c>
      <c r="X989">
        <v>-10.984712215460601</v>
      </c>
      <c r="Y989">
        <v>310.06549186259502</v>
      </c>
      <c r="Z989">
        <v>-10.984712215460601</v>
      </c>
      <c r="AB989">
        <v>103.737492876747</v>
      </c>
      <c r="AC989">
        <v>102.03178561041</v>
      </c>
      <c r="AD989">
        <v>109.02194838555</v>
      </c>
      <c r="AE989">
        <v>1</v>
      </c>
      <c r="AF989" s="2">
        <v>1</v>
      </c>
      <c r="AG989" s="2">
        <v>1</v>
      </c>
      <c r="AH989" t="s">
        <v>249</v>
      </c>
      <c r="AI989">
        <v>1010978</v>
      </c>
      <c r="AJ989">
        <v>121222</v>
      </c>
    </row>
    <row r="990" spans="1:36" x14ac:dyDescent="0.45">
      <c r="A990" t="s">
        <v>228</v>
      </c>
      <c r="B990" t="s">
        <v>27</v>
      </c>
      <c r="C990">
        <v>3026</v>
      </c>
      <c r="D990">
        <v>11336</v>
      </c>
      <c r="E990">
        <v>12817</v>
      </c>
      <c r="F990">
        <v>3255</v>
      </c>
      <c r="G990">
        <v>504</v>
      </c>
      <c r="H990">
        <v>1917</v>
      </c>
      <c r="I990">
        <v>110</v>
      </c>
      <c r="J990">
        <v>0.28713832</v>
      </c>
      <c r="K990">
        <v>0.104002496</v>
      </c>
      <c r="L990">
        <v>0.118280408</v>
      </c>
      <c r="M990">
        <v>0.35942255099999998</v>
      </c>
      <c r="N990">
        <v>0.47609385999999998</v>
      </c>
      <c r="O990">
        <v>0.83551641099999996</v>
      </c>
      <c r="P990">
        <v>0.36476486024377103</v>
      </c>
      <c r="Q990">
        <v>406.98867481233998</v>
      </c>
      <c r="R990">
        <v>61</v>
      </c>
      <c r="S990">
        <v>72.008615126119096</v>
      </c>
      <c r="T990">
        <f t="shared" si="15"/>
        <v>3.8550547423765011</v>
      </c>
      <c r="U990">
        <v>127.285601921942</v>
      </c>
      <c r="V990">
        <v>54.658662050962398</v>
      </c>
      <c r="W990">
        <v>5.50406859700034</v>
      </c>
      <c r="X990">
        <v>3.3915388035820699</v>
      </c>
      <c r="Y990">
        <v>-146.024149417877</v>
      </c>
      <c r="Z990">
        <v>3.3915388035820699</v>
      </c>
      <c r="AB990">
        <v>108.578812038797</v>
      </c>
      <c r="AC990">
        <v>108.80436227759</v>
      </c>
      <c r="AD990">
        <v>118.326521834529</v>
      </c>
      <c r="AE990">
        <v>1</v>
      </c>
      <c r="AF990" s="2">
        <v>1</v>
      </c>
      <c r="AG990" s="2">
        <v>1</v>
      </c>
      <c r="AH990" t="s">
        <v>228</v>
      </c>
      <c r="AI990">
        <v>1009386</v>
      </c>
      <c r="AJ990">
        <v>119579</v>
      </c>
    </row>
    <row r="991" spans="1:36" x14ac:dyDescent="0.45">
      <c r="A991" t="s">
        <v>229</v>
      </c>
      <c r="B991" t="s">
        <v>154</v>
      </c>
      <c r="C991">
        <v>3026</v>
      </c>
      <c r="D991">
        <v>10972</v>
      </c>
      <c r="E991">
        <v>12712</v>
      </c>
      <c r="F991">
        <v>3630</v>
      </c>
      <c r="G991">
        <v>475</v>
      </c>
      <c r="H991">
        <v>1951</v>
      </c>
      <c r="I991">
        <v>78</v>
      </c>
      <c r="J991">
        <v>0.33084214299999998</v>
      </c>
      <c r="K991">
        <v>0.125786658</v>
      </c>
      <c r="L991">
        <v>5.4751414999999998E-2</v>
      </c>
      <c r="M991">
        <v>0.41666009300000001</v>
      </c>
      <c r="N991">
        <v>0.559059423</v>
      </c>
      <c r="O991">
        <v>0.97571951599999995</v>
      </c>
      <c r="P991">
        <v>0.43535023453700999</v>
      </c>
      <c r="Q991">
        <v>897.51721083584505</v>
      </c>
      <c r="R991">
        <v>52</v>
      </c>
      <c r="S991">
        <v>126.366923483943</v>
      </c>
      <c r="T991">
        <f t="shared" si="15"/>
        <v>6.7651822883009798</v>
      </c>
      <c r="U991">
        <v>157.434023546281</v>
      </c>
      <c r="X991">
        <v>4.1180626576533497</v>
      </c>
      <c r="Y991">
        <v>-77.616790264844894</v>
      </c>
      <c r="Z991">
        <v>4.1180626576533497</v>
      </c>
      <c r="AB991">
        <v>123.81289217899101</v>
      </c>
      <c r="AC991">
        <v>123.295310250927</v>
      </c>
      <c r="AD991">
        <v>139.64657595022899</v>
      </c>
      <c r="AE991">
        <v>1</v>
      </c>
      <c r="AF991" s="2">
        <v>1</v>
      </c>
      <c r="AG991" s="2">
        <v>1</v>
      </c>
      <c r="AH991" t="s">
        <v>229</v>
      </c>
      <c r="AI991">
        <v>1009405</v>
      </c>
      <c r="AJ991">
        <v>119602</v>
      </c>
    </row>
    <row r="992" spans="1:36" x14ac:dyDescent="0.45">
      <c r="A992" t="s">
        <v>321</v>
      </c>
      <c r="B992" t="s">
        <v>27</v>
      </c>
      <c r="C992">
        <v>2986</v>
      </c>
      <c r="D992">
        <v>9847</v>
      </c>
      <c r="E992">
        <v>12606</v>
      </c>
      <c r="F992">
        <v>2935</v>
      </c>
      <c r="G992">
        <v>762</v>
      </c>
      <c r="H992">
        <v>1996</v>
      </c>
      <c r="I992">
        <v>514</v>
      </c>
      <c r="J992">
        <v>0.29806032199999999</v>
      </c>
      <c r="K992">
        <v>0.202919244</v>
      </c>
      <c r="L992">
        <v>0.12208472099999999</v>
      </c>
      <c r="M992">
        <v>0.44429455600000001</v>
      </c>
      <c r="N992">
        <v>0.60688534500000002</v>
      </c>
      <c r="O992">
        <v>1.051179901</v>
      </c>
      <c r="P992">
        <v>0.43500798361822102</v>
      </c>
      <c r="Q992">
        <v>1143.3891016349301</v>
      </c>
      <c r="R992">
        <v>189.580869197845</v>
      </c>
      <c r="S992">
        <v>164.44842516656399</v>
      </c>
      <c r="T992">
        <f t="shared" si="15"/>
        <v>8.9218502602087622</v>
      </c>
      <c r="U992">
        <v>172.59072021518301</v>
      </c>
      <c r="V992">
        <v>126.808922173455</v>
      </c>
      <c r="W992">
        <v>-9.1339642496554898</v>
      </c>
      <c r="X992">
        <v>30.375807315940602</v>
      </c>
      <c r="Y992">
        <v>67.615837037563296</v>
      </c>
      <c r="Z992">
        <v>41.775807575220803</v>
      </c>
      <c r="AA992">
        <v>-16.000000149011601</v>
      </c>
      <c r="AB992">
        <v>111.67421994787701</v>
      </c>
      <c r="AC992">
        <v>131.812740563212</v>
      </c>
      <c r="AD992">
        <v>145.53293335647101</v>
      </c>
      <c r="AE992">
        <v>1</v>
      </c>
      <c r="AF992" s="2">
        <v>1</v>
      </c>
      <c r="AG992" s="2">
        <v>1</v>
      </c>
      <c r="AH992" t="s">
        <v>321</v>
      </c>
      <c r="AI992">
        <v>1109</v>
      </c>
      <c r="AJ992">
        <v>111188</v>
      </c>
    </row>
    <row r="993" spans="1:36" x14ac:dyDescent="0.45">
      <c r="A993" t="s">
        <v>51</v>
      </c>
      <c r="B993" t="s">
        <v>52</v>
      </c>
      <c r="C993">
        <v>2747</v>
      </c>
      <c r="D993">
        <v>11195</v>
      </c>
      <c r="E993">
        <v>12602</v>
      </c>
      <c r="F993">
        <v>3465</v>
      </c>
      <c r="G993">
        <v>260</v>
      </c>
      <c r="H993">
        <v>1311</v>
      </c>
      <c r="I993">
        <v>358</v>
      </c>
      <c r="J993">
        <v>0.30951317499999997</v>
      </c>
      <c r="K993">
        <v>8.5859386999999995E-2</v>
      </c>
      <c r="L993">
        <v>0.14600857</v>
      </c>
      <c r="M993">
        <v>0.37720911600000001</v>
      </c>
      <c r="N993">
        <v>0.439571237</v>
      </c>
      <c r="O993">
        <v>0.81678035299999996</v>
      </c>
      <c r="P993">
        <v>0.36025308949232399</v>
      </c>
      <c r="Q993">
        <v>308.670673758448</v>
      </c>
      <c r="R993">
        <v>-137.14733821153601</v>
      </c>
      <c r="S993">
        <v>72.997587775877406</v>
      </c>
      <c r="T993">
        <f t="shared" si="15"/>
        <v>4.3049178084063122</v>
      </c>
      <c r="U993">
        <v>118.936123706519</v>
      </c>
      <c r="V993">
        <v>32.903827548027003</v>
      </c>
      <c r="W993">
        <v>0.48319687978230502</v>
      </c>
      <c r="X993">
        <v>24.027434320931199</v>
      </c>
      <c r="Y993">
        <v>-19.789954230189299</v>
      </c>
      <c r="Z993">
        <v>24.627434508685798</v>
      </c>
      <c r="AA993">
        <v>14.3999998793005</v>
      </c>
      <c r="AB993">
        <v>115.54867082890701</v>
      </c>
      <c r="AC993">
        <v>112.370263536563</v>
      </c>
      <c r="AD993">
        <v>103.04123961006199</v>
      </c>
      <c r="AE993">
        <v>1</v>
      </c>
      <c r="AF993" s="2">
        <v>1</v>
      </c>
      <c r="AG993" s="2">
        <v>1</v>
      </c>
      <c r="AH993" t="s">
        <v>51</v>
      </c>
      <c r="AI993">
        <v>826</v>
      </c>
      <c r="AJ993">
        <v>116539</v>
      </c>
    </row>
    <row r="994" spans="1:36" x14ac:dyDescent="0.45">
      <c r="A994" t="s">
        <v>215</v>
      </c>
      <c r="B994" t="s">
        <v>27</v>
      </c>
      <c r="C994">
        <v>3005</v>
      </c>
      <c r="D994">
        <v>10924</v>
      </c>
      <c r="E994">
        <v>12541</v>
      </c>
      <c r="F994">
        <v>3293</v>
      </c>
      <c r="G994">
        <v>660</v>
      </c>
      <c r="H994">
        <v>1909</v>
      </c>
      <c r="I994">
        <v>338</v>
      </c>
      <c r="J994">
        <v>0.30144635600000003</v>
      </c>
      <c r="K994">
        <v>0.11705605600000001</v>
      </c>
      <c r="L994">
        <v>0.122148403</v>
      </c>
      <c r="M994">
        <v>0.38362068900000001</v>
      </c>
      <c r="N994">
        <v>0.55657268299999996</v>
      </c>
      <c r="O994">
        <v>0.94019337199999997</v>
      </c>
      <c r="P994">
        <v>0.40878907198282</v>
      </c>
      <c r="Q994">
        <v>802.95465173942102</v>
      </c>
      <c r="R994">
        <v>185</v>
      </c>
      <c r="S994">
        <v>149.79911872890199</v>
      </c>
      <c r="T994">
        <f t="shared" si="15"/>
        <v>8.0756929231554491</v>
      </c>
      <c r="U994">
        <v>154.107337202266</v>
      </c>
      <c r="X994">
        <v>32.865335231621401</v>
      </c>
      <c r="Y994">
        <v>169.61637092754199</v>
      </c>
      <c r="Z994">
        <v>32.865335231621401</v>
      </c>
      <c r="AB994">
        <v>114.068006951014</v>
      </c>
      <c r="AC994">
        <v>116.235509909992</v>
      </c>
      <c r="AD994">
        <v>138.493363352898</v>
      </c>
      <c r="AE994">
        <v>1</v>
      </c>
      <c r="AF994" s="2">
        <v>1</v>
      </c>
      <c r="AG994" s="2">
        <v>1</v>
      </c>
      <c r="AH994" t="s">
        <v>215</v>
      </c>
      <c r="AI994">
        <v>1008315</v>
      </c>
      <c r="AJ994">
        <v>118495</v>
      </c>
    </row>
    <row r="995" spans="1:36" x14ac:dyDescent="0.45">
      <c r="A995" t="s">
        <v>46</v>
      </c>
      <c r="B995" t="s">
        <v>45</v>
      </c>
      <c r="C995">
        <v>2850</v>
      </c>
      <c r="D995">
        <v>10876</v>
      </c>
      <c r="E995">
        <v>12504</v>
      </c>
      <c r="F995">
        <v>3060</v>
      </c>
      <c r="G995">
        <v>291</v>
      </c>
      <c r="H995">
        <v>1175</v>
      </c>
      <c r="I995">
        <v>414</v>
      </c>
      <c r="J995">
        <v>0.28135343800000001</v>
      </c>
      <c r="K995">
        <v>9.2770312999999993E-2</v>
      </c>
      <c r="L995">
        <v>0.140195137</v>
      </c>
      <c r="M995">
        <v>0.363247863</v>
      </c>
      <c r="N995">
        <v>0.43315557100000002</v>
      </c>
      <c r="O995">
        <v>0.79640343400000002</v>
      </c>
      <c r="P995">
        <v>0.352350775356015</v>
      </c>
      <c r="Q995">
        <v>238.56602681031799</v>
      </c>
      <c r="R995">
        <v>-70.254401862621293</v>
      </c>
      <c r="S995">
        <v>65.777102273804303</v>
      </c>
      <c r="T995">
        <f t="shared" si="15"/>
        <v>3.7389089713530868</v>
      </c>
      <c r="U995">
        <v>115.28047714588701</v>
      </c>
      <c r="V995">
        <v>32.409867525100701</v>
      </c>
      <c r="W995">
        <v>-3.67016215279294</v>
      </c>
      <c r="X995">
        <v>38.281745791537098</v>
      </c>
      <c r="Y995">
        <v>-22.9852095246315</v>
      </c>
      <c r="Z995">
        <v>28.4817460776394</v>
      </c>
      <c r="AA995">
        <v>7.4999995827674804</v>
      </c>
      <c r="AB995">
        <v>104.964988706185</v>
      </c>
      <c r="AC995">
        <v>107.415753233445</v>
      </c>
      <c r="AD995">
        <v>102.872439580964</v>
      </c>
      <c r="AE995">
        <v>1</v>
      </c>
      <c r="AF995" s="2">
        <v>1</v>
      </c>
      <c r="AG995" s="2">
        <v>1</v>
      </c>
      <c r="AH995" t="s">
        <v>46</v>
      </c>
      <c r="AI995">
        <v>549</v>
      </c>
      <c r="AJ995">
        <v>110987</v>
      </c>
    </row>
    <row r="996" spans="1:36" x14ac:dyDescent="0.45">
      <c r="A996" t="s">
        <v>303</v>
      </c>
      <c r="B996" t="s">
        <v>27</v>
      </c>
      <c r="C996">
        <v>2973</v>
      </c>
      <c r="D996">
        <v>11003</v>
      </c>
      <c r="E996">
        <v>12358</v>
      </c>
      <c r="F996">
        <v>3110</v>
      </c>
      <c r="G996">
        <v>465</v>
      </c>
      <c r="H996">
        <v>1833</v>
      </c>
      <c r="I996">
        <v>223</v>
      </c>
      <c r="J996">
        <v>0.28265018600000003</v>
      </c>
      <c r="K996">
        <v>9.8397797999999995E-2</v>
      </c>
      <c r="L996">
        <v>0.136429843</v>
      </c>
      <c r="M996">
        <v>0.352621768</v>
      </c>
      <c r="N996">
        <v>0.47450695199999998</v>
      </c>
      <c r="O996">
        <v>0.82712872000000004</v>
      </c>
      <c r="P996">
        <v>0.36364949906167199</v>
      </c>
      <c r="Q996">
        <v>400.58322923300199</v>
      </c>
      <c r="R996">
        <v>-93</v>
      </c>
      <c r="S996">
        <v>59.9080702401778</v>
      </c>
      <c r="T996">
        <f t="shared" si="15"/>
        <v>3.2644155327644815</v>
      </c>
      <c r="U996">
        <v>128.090555093608</v>
      </c>
      <c r="V996">
        <v>43.954940646886797</v>
      </c>
      <c r="W996">
        <v>-5.1263798952961599</v>
      </c>
      <c r="X996">
        <v>5.9387907756754403</v>
      </c>
      <c r="Y996">
        <v>-243.92197394370999</v>
      </c>
      <c r="Z996">
        <v>5.9387907756754403</v>
      </c>
      <c r="AB996">
        <v>107.28220044975799</v>
      </c>
      <c r="AC996">
        <v>106.724403067293</v>
      </c>
      <c r="AD996">
        <v>119.756757466431</v>
      </c>
      <c r="AE996">
        <v>1</v>
      </c>
      <c r="AF996" s="2">
        <v>1</v>
      </c>
      <c r="AG996" s="2">
        <v>1</v>
      </c>
      <c r="AH996" t="s">
        <v>303</v>
      </c>
      <c r="AI996">
        <v>1014127</v>
      </c>
      <c r="AJ996">
        <v>124448</v>
      </c>
    </row>
    <row r="997" spans="1:36" x14ac:dyDescent="0.45">
      <c r="A997" t="s">
        <v>308</v>
      </c>
      <c r="B997" t="s">
        <v>233</v>
      </c>
      <c r="C997">
        <v>2856</v>
      </c>
      <c r="D997">
        <v>11008</v>
      </c>
      <c r="E997">
        <v>12249</v>
      </c>
      <c r="F997">
        <v>3142</v>
      </c>
      <c r="G997">
        <v>251</v>
      </c>
      <c r="H997">
        <v>1406</v>
      </c>
      <c r="I997">
        <v>271</v>
      </c>
      <c r="J997">
        <v>0.28542877900000002</v>
      </c>
      <c r="K997">
        <v>7.8863580000000003E-2</v>
      </c>
      <c r="L997">
        <v>0.11021307800000001</v>
      </c>
      <c r="M997">
        <v>0.34219843500000002</v>
      </c>
      <c r="N997">
        <v>0.4296875</v>
      </c>
      <c r="O997">
        <v>0.77188593500000002</v>
      </c>
      <c r="P997">
        <v>0.34298338360806202</v>
      </c>
      <c r="Q997">
        <v>194.456431216981</v>
      </c>
      <c r="R997">
        <v>-47</v>
      </c>
      <c r="S997">
        <v>66.452546762648595</v>
      </c>
      <c r="T997">
        <f t="shared" si="15"/>
        <v>3.7693671483014959</v>
      </c>
      <c r="U997">
        <v>113.280789251076</v>
      </c>
      <c r="V997">
        <v>19.596584327518901</v>
      </c>
      <c r="W997">
        <v>-3.2012177159668398</v>
      </c>
      <c r="X997">
        <v>11.5522610230545</v>
      </c>
      <c r="Y997">
        <v>27.308478504419298</v>
      </c>
      <c r="Z997">
        <v>11.5522610230545</v>
      </c>
      <c r="AB997">
        <v>108.82099459458399</v>
      </c>
      <c r="AC997">
        <v>104.32165385664899</v>
      </c>
      <c r="AD997">
        <v>108.85704268073501</v>
      </c>
      <c r="AE997">
        <v>1</v>
      </c>
      <c r="AF997" s="2">
        <v>1</v>
      </c>
      <c r="AG997" s="2">
        <v>1</v>
      </c>
      <c r="AH997" t="s">
        <v>308</v>
      </c>
      <c r="AI997">
        <v>1014396</v>
      </c>
      <c r="AJ997">
        <v>124721</v>
      </c>
    </row>
    <row r="998" spans="1:36" x14ac:dyDescent="0.45">
      <c r="A998" t="s">
        <v>322</v>
      </c>
      <c r="B998" t="s">
        <v>27</v>
      </c>
      <c r="C998">
        <v>2784</v>
      </c>
      <c r="D998">
        <v>10566</v>
      </c>
      <c r="E998">
        <v>12207</v>
      </c>
      <c r="F998">
        <v>3115</v>
      </c>
      <c r="G998">
        <v>696</v>
      </c>
      <c r="H998">
        <v>2086</v>
      </c>
      <c r="I998">
        <v>329</v>
      </c>
      <c r="J998">
        <v>0.29481355199999998</v>
      </c>
      <c r="K998">
        <v>0.10960924</v>
      </c>
      <c r="L998">
        <v>0.18735151899999999</v>
      </c>
      <c r="M998">
        <v>0.37970633999999998</v>
      </c>
      <c r="N998">
        <v>0.55016089300000004</v>
      </c>
      <c r="O998">
        <v>0.92986723299999996</v>
      </c>
      <c r="P998">
        <v>0.39542840377090099</v>
      </c>
      <c r="Q998">
        <v>629.67875788965</v>
      </c>
      <c r="R998">
        <v>21.848304122686301</v>
      </c>
      <c r="S998">
        <v>113.551514707007</v>
      </c>
      <c r="T998">
        <f t="shared" si="15"/>
        <v>6.6075234851060101</v>
      </c>
      <c r="U998">
        <v>140.757075734198</v>
      </c>
      <c r="V998">
        <v>58.511847048997801</v>
      </c>
      <c r="W998">
        <v>-9.5096495903375793</v>
      </c>
      <c r="X998">
        <v>34.474390678267802</v>
      </c>
      <c r="Y998">
        <v>69.038443729281397</v>
      </c>
      <c r="Z998">
        <v>28.380989305835101</v>
      </c>
      <c r="AA998">
        <v>3.5999999046325599</v>
      </c>
      <c r="AB998">
        <v>109.924054996888</v>
      </c>
      <c r="AC998">
        <v>113.14179815678099</v>
      </c>
      <c r="AD998">
        <v>128.61829891440101</v>
      </c>
      <c r="AE998">
        <v>1</v>
      </c>
      <c r="AF998" s="2">
        <v>1</v>
      </c>
      <c r="AG998" s="2">
        <v>1</v>
      </c>
      <c r="AH998" t="s">
        <v>322</v>
      </c>
      <c r="AI998">
        <v>1274</v>
      </c>
      <c r="AJ998">
        <v>121347</v>
      </c>
    </row>
    <row r="999" spans="1:36" x14ac:dyDescent="0.45">
      <c r="A999" t="s">
        <v>224</v>
      </c>
      <c r="B999" t="s">
        <v>27</v>
      </c>
      <c r="C999">
        <v>2683</v>
      </c>
      <c r="D999">
        <v>10835</v>
      </c>
      <c r="E999">
        <v>12167</v>
      </c>
      <c r="F999">
        <v>3319</v>
      </c>
      <c r="G999">
        <v>234</v>
      </c>
      <c r="H999">
        <v>1307</v>
      </c>
      <c r="I999">
        <v>504</v>
      </c>
      <c r="J999">
        <v>0.30632210399999998</v>
      </c>
      <c r="K999">
        <v>8.9915343999999994E-2</v>
      </c>
      <c r="L999">
        <v>0.102243774</v>
      </c>
      <c r="M999">
        <v>0.36905254399999998</v>
      </c>
      <c r="N999">
        <v>0.44799261600000001</v>
      </c>
      <c r="O999">
        <v>0.81704516000000005</v>
      </c>
      <c r="P999">
        <v>0.36143425333037299</v>
      </c>
      <c r="Q999">
        <v>319.48443421004299</v>
      </c>
      <c r="R999">
        <v>7</v>
      </c>
      <c r="S999">
        <v>67.674058032865901</v>
      </c>
      <c r="T999">
        <f t="shared" si="15"/>
        <v>4.0861712267328647</v>
      </c>
      <c r="U999">
        <v>121.75312635969399</v>
      </c>
      <c r="V999">
        <v>36.832781940698602</v>
      </c>
      <c r="W999">
        <v>2.76506221715369</v>
      </c>
      <c r="X999">
        <v>46.592566666076799</v>
      </c>
      <c r="Y999">
        <v>-114.366940885782</v>
      </c>
      <c r="Z999">
        <v>46.592566666076799</v>
      </c>
      <c r="AB999">
        <v>115.469838026083</v>
      </c>
      <c r="AC999">
        <v>110.910310421273</v>
      </c>
      <c r="AD999">
        <v>110.23103643797199</v>
      </c>
      <c r="AE999">
        <v>1</v>
      </c>
      <c r="AF999" s="2">
        <v>1</v>
      </c>
      <c r="AG999" s="2">
        <v>1</v>
      </c>
      <c r="AH999" t="s">
        <v>224</v>
      </c>
      <c r="AI999">
        <v>1009040</v>
      </c>
      <c r="AJ999">
        <v>119236</v>
      </c>
    </row>
    <row r="1000" spans="1:36" x14ac:dyDescent="0.45">
      <c r="A1000" t="s">
        <v>47</v>
      </c>
      <c r="B1000" t="s">
        <v>27</v>
      </c>
      <c r="C1000">
        <v>2933</v>
      </c>
      <c r="D1000">
        <v>11068</v>
      </c>
      <c r="E1000">
        <v>12130</v>
      </c>
      <c r="F1000">
        <v>3166</v>
      </c>
      <c r="G1000">
        <v>477</v>
      </c>
      <c r="H1000">
        <v>1707</v>
      </c>
      <c r="I1000">
        <v>121</v>
      </c>
      <c r="J1000">
        <v>0.28604987300000001</v>
      </c>
      <c r="K1000">
        <v>6.9909315E-2</v>
      </c>
      <c r="L1000">
        <v>0.14278647899999999</v>
      </c>
      <c r="M1000">
        <v>0.33930339999999998</v>
      </c>
      <c r="N1000">
        <v>0.47967112299999998</v>
      </c>
      <c r="O1000">
        <v>0.81897452299999995</v>
      </c>
      <c r="P1000">
        <v>0.350328690496852</v>
      </c>
      <c r="Q1000">
        <v>215.85343125312599</v>
      </c>
      <c r="R1000">
        <v>190.137071132659</v>
      </c>
      <c r="S1000">
        <v>83.513364919370204</v>
      </c>
      <c r="T1000">
        <f t="shared" si="15"/>
        <v>4.6127395557238229</v>
      </c>
      <c r="U1000">
        <v>114.99819639352</v>
      </c>
      <c r="V1000">
        <v>19.624472681432898</v>
      </c>
      <c r="W1000">
        <v>-8.6946413977509494</v>
      </c>
      <c r="X1000">
        <v>-10.6002439356234</v>
      </c>
      <c r="Y1000">
        <v>212.97735413908899</v>
      </c>
      <c r="Z1000">
        <v>0.26983954544993999</v>
      </c>
      <c r="AA1000">
        <v>-2.29999890178442</v>
      </c>
      <c r="AB1000">
        <v>108.55721832970499</v>
      </c>
      <c r="AC1000">
        <v>102.36353117863101</v>
      </c>
      <c r="AD1000">
        <v>113.65058609008599</v>
      </c>
      <c r="AE1000">
        <v>1</v>
      </c>
      <c r="AF1000" s="2">
        <v>1</v>
      </c>
      <c r="AG1000" s="2">
        <v>1</v>
      </c>
      <c r="AH1000" t="s">
        <v>48</v>
      </c>
      <c r="AI1000">
        <v>639</v>
      </c>
      <c r="AJ1000">
        <v>134181</v>
      </c>
    </row>
    <row r="1001" spans="1:36" x14ac:dyDescent="0.45">
      <c r="A1001" t="s">
        <v>113</v>
      </c>
      <c r="B1001" t="s">
        <v>27</v>
      </c>
      <c r="C1001">
        <v>2826</v>
      </c>
      <c r="D1001">
        <v>9949</v>
      </c>
      <c r="E1001">
        <v>12037</v>
      </c>
      <c r="F1001">
        <v>3315</v>
      </c>
      <c r="G1001">
        <v>47</v>
      </c>
      <c r="H1001">
        <v>1300</v>
      </c>
      <c r="I1001">
        <v>744</v>
      </c>
      <c r="J1001">
        <v>0.33319931600000002</v>
      </c>
      <c r="K1001">
        <v>0.12453269</v>
      </c>
      <c r="L1001">
        <v>3.1595226999999997E-2</v>
      </c>
      <c r="M1001">
        <v>0.42438177799999999</v>
      </c>
      <c r="N1001">
        <v>0.42898783699999998</v>
      </c>
      <c r="O1001">
        <v>0.85336961499999997</v>
      </c>
      <c r="P1001">
        <v>0.40953593762991403</v>
      </c>
      <c r="Q1001">
        <v>623.50629040695003</v>
      </c>
      <c r="R1001">
        <v>35</v>
      </c>
      <c r="S1001">
        <v>120.14350030490399</v>
      </c>
      <c r="T1001">
        <f t="shared" si="15"/>
        <v>6.8872070238479992</v>
      </c>
      <c r="U1001">
        <v>143.584517620453</v>
      </c>
      <c r="X1001">
        <v>31.6327532397117</v>
      </c>
      <c r="Y1001">
        <v>68.253086604177895</v>
      </c>
      <c r="Z1001">
        <v>31.6327532397117</v>
      </c>
      <c r="AB1001">
        <v>121.96329710621301</v>
      </c>
      <c r="AC1001">
        <v>124.04704956576499</v>
      </c>
      <c r="AD1001">
        <v>117.760017706087</v>
      </c>
      <c r="AE1001">
        <v>1</v>
      </c>
      <c r="AF1001" s="2">
        <v>1</v>
      </c>
      <c r="AG1001" s="2">
        <v>1</v>
      </c>
      <c r="AH1001" t="s">
        <v>113</v>
      </c>
      <c r="AI1001">
        <v>1002451</v>
      </c>
      <c r="AJ1001">
        <v>112506</v>
      </c>
    </row>
    <row r="1002" spans="1:36" x14ac:dyDescent="0.45">
      <c r="A1002" t="s">
        <v>277</v>
      </c>
      <c r="B1002" t="s">
        <v>27</v>
      </c>
      <c r="C1002">
        <v>2789</v>
      </c>
      <c r="D1002">
        <v>10195</v>
      </c>
      <c r="E1002">
        <v>11988</v>
      </c>
      <c r="F1002">
        <v>3514</v>
      </c>
      <c r="G1002">
        <v>117</v>
      </c>
      <c r="H1002">
        <v>1529</v>
      </c>
      <c r="I1002">
        <v>432</v>
      </c>
      <c r="J1002">
        <v>0.34467876400000003</v>
      </c>
      <c r="K1002">
        <v>0.11519853100000001</v>
      </c>
      <c r="L1002">
        <v>2.3491723999999999E-2</v>
      </c>
      <c r="M1002">
        <v>0.42794759799999998</v>
      </c>
      <c r="N1002">
        <v>0.50034330500000002</v>
      </c>
      <c r="O1002">
        <v>0.92829090299999995</v>
      </c>
      <c r="P1002">
        <v>0.435976720282921</v>
      </c>
      <c r="Q1002">
        <v>812.69498313734005</v>
      </c>
      <c r="R1002">
        <v>92</v>
      </c>
      <c r="S1002">
        <v>130.19781042901801</v>
      </c>
      <c r="T1002">
        <f t="shared" si="15"/>
        <v>7.5625834670135959</v>
      </c>
      <c r="U1002">
        <v>155.83642318694299</v>
      </c>
      <c r="X1002">
        <v>-5.2980587225174496</v>
      </c>
      <c r="Y1002">
        <v>24.438271522521902</v>
      </c>
      <c r="Z1002">
        <v>-5.2980587225174496</v>
      </c>
      <c r="AB1002">
        <v>125.75609465937301</v>
      </c>
      <c r="AC1002">
        <v>124.512582248912</v>
      </c>
      <c r="AD1002">
        <v>135.95648961376699</v>
      </c>
      <c r="AE1002">
        <v>1</v>
      </c>
      <c r="AF1002" s="2">
        <v>1</v>
      </c>
      <c r="AG1002" s="2">
        <v>1</v>
      </c>
      <c r="AH1002" t="s">
        <v>277</v>
      </c>
      <c r="AI1002">
        <v>1012309</v>
      </c>
      <c r="AJ1002">
        <v>122566</v>
      </c>
    </row>
    <row r="1003" spans="1:36" x14ac:dyDescent="0.45">
      <c r="A1003" t="s">
        <v>253</v>
      </c>
      <c r="B1003" t="s">
        <v>239</v>
      </c>
      <c r="C1003">
        <v>2896</v>
      </c>
      <c r="D1003">
        <v>10654</v>
      </c>
      <c r="E1003">
        <v>11782</v>
      </c>
      <c r="F1003">
        <v>2848</v>
      </c>
      <c r="G1003">
        <v>268</v>
      </c>
      <c r="H1003">
        <v>1357</v>
      </c>
      <c r="I1003">
        <v>28</v>
      </c>
      <c r="J1003">
        <v>0.26731743899999999</v>
      </c>
      <c r="K1003">
        <v>7.2992699999999994E-2</v>
      </c>
      <c r="L1003">
        <v>8.4026481E-2</v>
      </c>
      <c r="M1003">
        <v>0.321975858</v>
      </c>
      <c r="N1003">
        <v>0.40078843600000003</v>
      </c>
      <c r="O1003">
        <v>0.72276429399999997</v>
      </c>
      <c r="P1003">
        <v>0.32199470922718199</v>
      </c>
      <c r="Q1003">
        <v>55.694723873907002</v>
      </c>
      <c r="R1003">
        <v>294</v>
      </c>
      <c r="S1003">
        <v>80.157345895152901</v>
      </c>
      <c r="T1003">
        <f t="shared" si="15"/>
        <v>4.483939929217807</v>
      </c>
      <c r="U1003">
        <v>104.198045560664</v>
      </c>
      <c r="V1003">
        <v>-1.4428013861179301</v>
      </c>
      <c r="W1003">
        <v>0.250230292936232</v>
      </c>
      <c r="X1003">
        <v>0.398230204129504</v>
      </c>
      <c r="Y1003">
        <v>359.78512759506702</v>
      </c>
      <c r="Z1003">
        <v>0.398230204129504</v>
      </c>
      <c r="AB1003">
        <v>104.809208693827</v>
      </c>
      <c r="AC1003">
        <v>98.998096245557804</v>
      </c>
      <c r="AD1003">
        <v>104.061423297321</v>
      </c>
      <c r="AE1003">
        <v>1</v>
      </c>
      <c r="AF1003" s="2">
        <v>1</v>
      </c>
      <c r="AG1003" s="2">
        <v>1</v>
      </c>
      <c r="AH1003" t="s">
        <v>253</v>
      </c>
      <c r="AI1003">
        <v>1011055</v>
      </c>
      <c r="AJ1003">
        <v>121301</v>
      </c>
    </row>
    <row r="1004" spans="1:36" x14ac:dyDescent="0.45">
      <c r="A1004" t="s">
        <v>254</v>
      </c>
      <c r="B1004" t="s">
        <v>27</v>
      </c>
      <c r="C1004">
        <v>2808</v>
      </c>
      <c r="D1004">
        <v>10006</v>
      </c>
      <c r="E1004">
        <v>11743</v>
      </c>
      <c r="F1004">
        <v>2943</v>
      </c>
      <c r="G1004">
        <v>586</v>
      </c>
      <c r="H1004">
        <v>1812</v>
      </c>
      <c r="I1004">
        <v>204</v>
      </c>
      <c r="J1004">
        <v>0.294123525</v>
      </c>
      <c r="K1004">
        <v>0.120923103</v>
      </c>
      <c r="L1004">
        <v>0.13046069900000001</v>
      </c>
      <c r="M1004">
        <v>0.38896469299999997</v>
      </c>
      <c r="N1004">
        <v>0.53697781300000003</v>
      </c>
      <c r="O1004">
        <v>0.92594250600000005</v>
      </c>
      <c r="P1004">
        <v>0.40364394167831102</v>
      </c>
      <c r="Q1004">
        <v>716.11562778826203</v>
      </c>
      <c r="R1004">
        <v>25</v>
      </c>
      <c r="S1004">
        <v>103.96294136199199</v>
      </c>
      <c r="T1004">
        <f t="shared" si="15"/>
        <v>5.9978620016533846</v>
      </c>
      <c r="U1004">
        <v>153.06753350906899</v>
      </c>
      <c r="V1004">
        <v>3.5583778247237201</v>
      </c>
      <c r="W1004">
        <v>-1.5303824996598001</v>
      </c>
      <c r="X1004">
        <v>15.486332984492</v>
      </c>
      <c r="Y1004">
        <v>-131.46257150173099</v>
      </c>
      <c r="Z1004">
        <v>15.486332984492</v>
      </c>
      <c r="AB1004">
        <v>113.347861533212</v>
      </c>
      <c r="AC1004">
        <v>119.213317367592</v>
      </c>
      <c r="AD1004">
        <v>136.44882225642101</v>
      </c>
      <c r="AE1004">
        <v>1</v>
      </c>
      <c r="AF1004" s="2">
        <v>1</v>
      </c>
      <c r="AG1004" s="2">
        <v>1</v>
      </c>
      <c r="AH1004" t="s">
        <v>254</v>
      </c>
      <c r="AI1004">
        <v>1011066</v>
      </c>
      <c r="AJ1004">
        <v>121311</v>
      </c>
    </row>
    <row r="1005" spans="1:36" x14ac:dyDescent="0.45">
      <c r="A1005" t="s">
        <v>289</v>
      </c>
      <c r="B1005" t="s">
        <v>27</v>
      </c>
      <c r="C1005">
        <v>2792</v>
      </c>
      <c r="D1005">
        <v>10430</v>
      </c>
      <c r="E1005">
        <v>11739</v>
      </c>
      <c r="F1005">
        <v>3415</v>
      </c>
      <c r="G1005">
        <v>101</v>
      </c>
      <c r="H1005">
        <v>1732</v>
      </c>
      <c r="I1005">
        <v>722</v>
      </c>
      <c r="J1005">
        <v>0.32742090099999999</v>
      </c>
      <c r="K1005">
        <v>8.2034244000000006E-2</v>
      </c>
      <c r="L1005">
        <v>7.6491227999999994E-2</v>
      </c>
      <c r="M1005">
        <v>0.39095329000000001</v>
      </c>
      <c r="N1005">
        <v>0.46615532100000001</v>
      </c>
      <c r="O1005">
        <v>0.85710861100000002</v>
      </c>
      <c r="P1005">
        <v>0.40827840283049899</v>
      </c>
      <c r="Q1005">
        <v>647.78697496336702</v>
      </c>
      <c r="R1005">
        <v>85</v>
      </c>
      <c r="S1005">
        <v>138.092712286032</v>
      </c>
      <c r="T1005">
        <f t="shared" si="15"/>
        <v>8.0125427615820861</v>
      </c>
      <c r="U1005">
        <v>146.86412212748701</v>
      </c>
      <c r="X1005">
        <v>56.889437678502802</v>
      </c>
      <c r="Y1005">
        <v>184.38314664363801</v>
      </c>
      <c r="Z1005">
        <v>56.889437678502802</v>
      </c>
      <c r="AB1005">
        <v>123.040384181768</v>
      </c>
      <c r="AC1005">
        <v>118.531152422728</v>
      </c>
      <c r="AD1005">
        <v>133.93136295342401</v>
      </c>
      <c r="AE1005">
        <v>1</v>
      </c>
      <c r="AF1005" s="2">
        <v>1</v>
      </c>
      <c r="AG1005" s="2">
        <v>1</v>
      </c>
      <c r="AH1005" t="s">
        <v>289</v>
      </c>
      <c r="AI1005">
        <v>1013485</v>
      </c>
      <c r="AJ1005">
        <v>123784</v>
      </c>
    </row>
    <row r="1006" spans="1:36" x14ac:dyDescent="0.45">
      <c r="A1006" t="s">
        <v>89</v>
      </c>
      <c r="B1006" t="s">
        <v>90</v>
      </c>
      <c r="C1006">
        <v>2707</v>
      </c>
      <c r="D1006">
        <v>10349</v>
      </c>
      <c r="E1006">
        <v>11625</v>
      </c>
      <c r="F1006">
        <v>3154</v>
      </c>
      <c r="G1006">
        <v>317</v>
      </c>
      <c r="H1006">
        <v>1596</v>
      </c>
      <c r="I1006">
        <v>201</v>
      </c>
      <c r="J1006">
        <v>0.30476374499999997</v>
      </c>
      <c r="K1006">
        <v>9.4279568999999994E-2</v>
      </c>
      <c r="L1006">
        <v>7.8021505000000005E-2</v>
      </c>
      <c r="M1006">
        <v>0.369287808</v>
      </c>
      <c r="N1006">
        <v>0.48739008499999997</v>
      </c>
      <c r="O1006">
        <v>0.85667789299999997</v>
      </c>
      <c r="P1006">
        <v>0.37410597828468301</v>
      </c>
      <c r="Q1006">
        <v>438.42660313993002</v>
      </c>
      <c r="R1006">
        <v>47</v>
      </c>
      <c r="S1006">
        <v>84.617731401368204</v>
      </c>
      <c r="T1006">
        <f t="shared" si="15"/>
        <v>5.0639351632883818</v>
      </c>
      <c r="U1006">
        <v>132.32870432174599</v>
      </c>
      <c r="V1006">
        <v>54.983565531670997</v>
      </c>
      <c r="W1006">
        <v>4.7854576302475298</v>
      </c>
      <c r="X1006">
        <v>1.16449615669262</v>
      </c>
      <c r="Y1006">
        <v>-10.212390936911101</v>
      </c>
      <c r="Z1006">
        <v>1.16449615669262</v>
      </c>
      <c r="AB1006">
        <v>116.305331096157</v>
      </c>
      <c r="AC1006">
        <v>112.603320646995</v>
      </c>
      <c r="AD1006">
        <v>123.826741279543</v>
      </c>
      <c r="AE1006">
        <v>1</v>
      </c>
      <c r="AF1006" s="2">
        <v>1</v>
      </c>
      <c r="AG1006" s="2">
        <v>1</v>
      </c>
      <c r="AH1006" t="s">
        <v>89</v>
      </c>
      <c r="AI1006">
        <v>1001400</v>
      </c>
      <c r="AJ1006">
        <v>111437</v>
      </c>
    </row>
    <row r="1007" spans="1:36" x14ac:dyDescent="0.45">
      <c r="A1007" t="s">
        <v>187</v>
      </c>
      <c r="B1007" t="s">
        <v>151</v>
      </c>
      <c r="C1007">
        <v>2834</v>
      </c>
      <c r="D1007">
        <v>10116</v>
      </c>
      <c r="E1007">
        <v>11597</v>
      </c>
      <c r="F1007">
        <v>3007</v>
      </c>
      <c r="G1007">
        <v>399</v>
      </c>
      <c r="H1007">
        <v>1583</v>
      </c>
      <c r="I1007">
        <v>137</v>
      </c>
      <c r="J1007">
        <v>0.29725187800000002</v>
      </c>
      <c r="K1007">
        <v>0.110114684</v>
      </c>
      <c r="L1007">
        <v>8.7953780999999995E-2</v>
      </c>
      <c r="M1007">
        <v>0.37560595499999999</v>
      </c>
      <c r="N1007">
        <v>0.47963621899999997</v>
      </c>
      <c r="O1007">
        <v>0.85524217400000002</v>
      </c>
      <c r="P1007">
        <v>0.37799742437162598</v>
      </c>
      <c r="Q1007">
        <v>452.33404173398702</v>
      </c>
      <c r="R1007">
        <v>156</v>
      </c>
      <c r="S1007">
        <v>88.938222511109302</v>
      </c>
      <c r="T1007">
        <f t="shared" si="15"/>
        <v>5.0839774335919925</v>
      </c>
      <c r="U1007">
        <v>133.76409090288999</v>
      </c>
      <c r="V1007">
        <v>1.62070000171661</v>
      </c>
      <c r="W1007">
        <v>1.64127917952709</v>
      </c>
      <c r="X1007">
        <v>7.5023760294679898</v>
      </c>
      <c r="Y1007">
        <v>33.611768722534102</v>
      </c>
      <c r="Z1007">
        <v>7.5023760294679898</v>
      </c>
      <c r="AB1007">
        <v>115.27402699483601</v>
      </c>
      <c r="AC1007">
        <v>114.05352096924901</v>
      </c>
      <c r="AD1007">
        <v>122.921401614514</v>
      </c>
      <c r="AE1007">
        <v>1</v>
      </c>
      <c r="AF1007" s="2">
        <v>1</v>
      </c>
      <c r="AG1007" s="2">
        <v>1</v>
      </c>
      <c r="AH1007" t="s">
        <v>187</v>
      </c>
      <c r="AI1007">
        <v>1006678</v>
      </c>
      <c r="AJ1007">
        <v>116822</v>
      </c>
    </row>
    <row r="1008" spans="1:36" x14ac:dyDescent="0.45">
      <c r="A1008" t="s">
        <v>179</v>
      </c>
      <c r="B1008" t="s">
        <v>27</v>
      </c>
      <c r="C1008">
        <v>2820</v>
      </c>
      <c r="D1008">
        <v>9864</v>
      </c>
      <c r="E1008">
        <v>11416</v>
      </c>
      <c r="F1008">
        <v>2584</v>
      </c>
      <c r="G1008">
        <v>563</v>
      </c>
      <c r="H1008">
        <v>1702</v>
      </c>
      <c r="I1008">
        <v>228</v>
      </c>
      <c r="J1008">
        <v>0.261962692</v>
      </c>
      <c r="K1008">
        <v>0.120444989</v>
      </c>
      <c r="L1008">
        <v>0.227487736</v>
      </c>
      <c r="M1008">
        <v>0.35560817300000003</v>
      </c>
      <c r="N1008">
        <v>0.49006488199999998</v>
      </c>
      <c r="O1008">
        <v>0.84567305500000001</v>
      </c>
      <c r="P1008">
        <v>0.37440549835678</v>
      </c>
      <c r="Q1008">
        <v>496.83681753146101</v>
      </c>
      <c r="R1008">
        <v>-25</v>
      </c>
      <c r="S1008">
        <v>72.746191729863</v>
      </c>
      <c r="T1008">
        <f t="shared" si="15"/>
        <v>4.1790365461836192</v>
      </c>
      <c r="U1008">
        <v>138.71209867655301</v>
      </c>
      <c r="V1008">
        <v>31.234618291258801</v>
      </c>
      <c r="W1008">
        <v>-0.59531525853563805</v>
      </c>
      <c r="X1008">
        <v>2.8675711506366399</v>
      </c>
      <c r="Y1008">
        <v>-184.958362817764</v>
      </c>
      <c r="Z1008">
        <v>2.8675711506366399</v>
      </c>
      <c r="AB1008">
        <v>101.239760000003</v>
      </c>
      <c r="AC1008">
        <v>109.015658038843</v>
      </c>
      <c r="AD1008">
        <v>126.95416420457801</v>
      </c>
      <c r="AE1008">
        <v>1</v>
      </c>
      <c r="AF1008" s="2">
        <v>1</v>
      </c>
      <c r="AG1008" s="2">
        <v>1</v>
      </c>
      <c r="AH1008" t="s">
        <v>179</v>
      </c>
      <c r="AI1008">
        <v>1006308</v>
      </c>
      <c r="AJ1008">
        <v>116439</v>
      </c>
    </row>
    <row r="1009" spans="1:36" x14ac:dyDescent="0.45">
      <c r="A1009" t="s">
        <v>236</v>
      </c>
      <c r="B1009" t="s">
        <v>176</v>
      </c>
      <c r="C1009">
        <v>2730</v>
      </c>
      <c r="D1009">
        <v>9456</v>
      </c>
      <c r="E1009">
        <v>11337</v>
      </c>
      <c r="F1009">
        <v>2876</v>
      </c>
      <c r="G1009">
        <v>511</v>
      </c>
      <c r="H1009">
        <v>1860</v>
      </c>
      <c r="I1009">
        <v>89</v>
      </c>
      <c r="J1009">
        <v>0.304145516</v>
      </c>
      <c r="K1009">
        <v>0.15065713999999999</v>
      </c>
      <c r="L1009">
        <v>7.9033252999999998E-2</v>
      </c>
      <c r="M1009">
        <v>0.41396508700000001</v>
      </c>
      <c r="N1009">
        <v>0.533100676</v>
      </c>
      <c r="O1009">
        <v>0.947065763</v>
      </c>
      <c r="P1009">
        <v>0.43056129648522301</v>
      </c>
      <c r="Q1009">
        <v>799.75881271093397</v>
      </c>
      <c r="R1009">
        <v>50</v>
      </c>
      <c r="S1009">
        <v>110.120029143647</v>
      </c>
      <c r="T1009">
        <f t="shared" si="15"/>
        <v>6.5345951359966348</v>
      </c>
      <c r="U1009">
        <v>154.30565271899101</v>
      </c>
      <c r="X1009">
        <v>6.24960224737878</v>
      </c>
      <c r="Y1009">
        <v>-42.214241534471498</v>
      </c>
      <c r="Z1009">
        <v>6.24960224737878</v>
      </c>
      <c r="AB1009">
        <v>108.340055586303</v>
      </c>
      <c r="AC1009">
        <v>120.854389516163</v>
      </c>
      <c r="AD1009">
        <v>134.00927898040501</v>
      </c>
      <c r="AE1009">
        <v>1</v>
      </c>
      <c r="AF1009" s="2">
        <v>1</v>
      </c>
      <c r="AG1009" s="2">
        <v>1</v>
      </c>
      <c r="AH1009" t="s">
        <v>236</v>
      </c>
      <c r="AI1009">
        <v>1009904</v>
      </c>
      <c r="AJ1009">
        <v>120117</v>
      </c>
    </row>
    <row r="1010" spans="1:36" x14ac:dyDescent="0.45">
      <c r="A1010" t="s">
        <v>225</v>
      </c>
      <c r="B1010" t="s">
        <v>27</v>
      </c>
      <c r="C1010">
        <v>2649</v>
      </c>
      <c r="D1010">
        <v>9277</v>
      </c>
      <c r="E1010">
        <v>11329</v>
      </c>
      <c r="F1010">
        <v>2517</v>
      </c>
      <c r="G1010">
        <v>268</v>
      </c>
      <c r="H1010">
        <v>1133</v>
      </c>
      <c r="I1010">
        <v>689</v>
      </c>
      <c r="J1010">
        <v>0.27131615799999997</v>
      </c>
      <c r="K1010">
        <v>0.164621767</v>
      </c>
      <c r="L1010">
        <v>8.9593079000000006E-2</v>
      </c>
      <c r="M1010">
        <v>0.39209079600000002</v>
      </c>
      <c r="N1010">
        <v>0.42707771900000002</v>
      </c>
      <c r="O1010">
        <v>0.81916851499999999</v>
      </c>
      <c r="P1010">
        <v>0.37239679184966201</v>
      </c>
      <c r="Q1010">
        <v>446.42952681843599</v>
      </c>
      <c r="R1010">
        <v>-47</v>
      </c>
      <c r="S1010">
        <v>98.828811623455607</v>
      </c>
      <c r="T1010">
        <f t="shared" si="15"/>
        <v>6.0438910845601388</v>
      </c>
      <c r="U1010">
        <v>134.617113983661</v>
      </c>
      <c r="V1010">
        <v>33.358562022447501</v>
      </c>
      <c r="W1010">
        <v>-3.5150569750643701</v>
      </c>
      <c r="X1010">
        <v>79.040319799831195</v>
      </c>
      <c r="Y1010">
        <v>13.988451004028301</v>
      </c>
      <c r="Z1010">
        <v>79.040319799831195</v>
      </c>
      <c r="AB1010">
        <v>103.245135034158</v>
      </c>
      <c r="AC1010">
        <v>118.96853889423799</v>
      </c>
      <c r="AD1010">
        <v>110.170041069891</v>
      </c>
      <c r="AE1010">
        <v>1</v>
      </c>
      <c r="AF1010" s="2">
        <v>1</v>
      </c>
      <c r="AG1010" s="2">
        <v>1</v>
      </c>
      <c r="AH1010" t="s">
        <v>225</v>
      </c>
      <c r="AI1010">
        <v>1009179</v>
      </c>
      <c r="AJ1010">
        <v>119371</v>
      </c>
    </row>
    <row r="1011" spans="1:36" x14ac:dyDescent="0.45">
      <c r="A1011" t="s">
        <v>68</v>
      </c>
      <c r="B1011" t="s">
        <v>27</v>
      </c>
      <c r="C1011">
        <v>2523</v>
      </c>
      <c r="D1011">
        <v>10277</v>
      </c>
      <c r="E1011">
        <v>11319</v>
      </c>
      <c r="F1011">
        <v>3418</v>
      </c>
      <c r="G1011">
        <v>97</v>
      </c>
      <c r="H1011">
        <v>2076</v>
      </c>
      <c r="I1011">
        <v>276</v>
      </c>
      <c r="J1011">
        <v>0.33258733000000001</v>
      </c>
      <c r="K1011">
        <v>8.6845126999999994E-2</v>
      </c>
      <c r="L1011">
        <v>2.7906117000000001E-2</v>
      </c>
      <c r="M1011">
        <v>0.392578816</v>
      </c>
      <c r="N1011">
        <v>0.445071518</v>
      </c>
      <c r="O1011">
        <v>0.837650334</v>
      </c>
      <c r="P1011">
        <v>0.39257110395606298</v>
      </c>
      <c r="Q1011">
        <v>602.35022404366896</v>
      </c>
      <c r="R1011">
        <v>59</v>
      </c>
      <c r="S1011">
        <v>91.244184229484404</v>
      </c>
      <c r="T1011">
        <f t="shared" si="15"/>
        <v>5.8587228875055386</v>
      </c>
      <c r="U1011">
        <v>134.07941398240999</v>
      </c>
      <c r="X1011">
        <v>-35.291322794742797</v>
      </c>
      <c r="Y1011">
        <v>64.246395235881195</v>
      </c>
      <c r="Z1011">
        <v>-35.291322794742797</v>
      </c>
      <c r="AB1011">
        <v>124.068195583628</v>
      </c>
      <c r="AC1011">
        <v>124.52659398561001</v>
      </c>
      <c r="AD1011">
        <v>124.870562930489</v>
      </c>
      <c r="AE1011">
        <v>1</v>
      </c>
      <c r="AF1011" s="2">
        <v>1</v>
      </c>
      <c r="AG1011" s="2">
        <v>1</v>
      </c>
      <c r="AH1011" t="s">
        <v>68</v>
      </c>
      <c r="AI1011">
        <v>1000272</v>
      </c>
      <c r="AJ1011">
        <v>110284</v>
      </c>
    </row>
    <row r="1012" spans="1:36" x14ac:dyDescent="0.45">
      <c r="A1012" t="s">
        <v>37</v>
      </c>
      <c r="B1012" t="s">
        <v>27</v>
      </c>
      <c r="C1012">
        <v>2671</v>
      </c>
      <c r="D1012">
        <v>9801</v>
      </c>
      <c r="E1012">
        <v>11304</v>
      </c>
      <c r="F1012">
        <v>2781</v>
      </c>
      <c r="G1012">
        <v>630</v>
      </c>
      <c r="H1012">
        <v>1836</v>
      </c>
      <c r="I1012">
        <v>184</v>
      </c>
      <c r="J1012">
        <v>0.28374655599999998</v>
      </c>
      <c r="K1012">
        <v>0.116065109</v>
      </c>
      <c r="L1012">
        <v>0.15737791900000001</v>
      </c>
      <c r="M1012">
        <v>0.369511331</v>
      </c>
      <c r="N1012">
        <v>0.53780226499999995</v>
      </c>
      <c r="O1012">
        <v>0.90731359600000006</v>
      </c>
      <c r="P1012">
        <v>0.38427482986342298</v>
      </c>
      <c r="Q1012">
        <v>451.402246772485</v>
      </c>
      <c r="R1012">
        <v>-37.039834499359102</v>
      </c>
      <c r="S1012">
        <v>77.714409910882296</v>
      </c>
      <c r="T1012">
        <f t="shared" si="15"/>
        <v>4.7134909792448267</v>
      </c>
      <c r="U1012">
        <v>131.46565450201601</v>
      </c>
      <c r="V1012">
        <v>45.2602849435061</v>
      </c>
      <c r="W1012">
        <v>-7.1319490210926801</v>
      </c>
      <c r="X1012">
        <v>-7.2570442290307202</v>
      </c>
      <c r="Y1012">
        <v>-39.604411599226196</v>
      </c>
      <c r="Z1012">
        <v>5.7429560391901697</v>
      </c>
      <c r="AA1012">
        <v>-16.500000253319701</v>
      </c>
      <c r="AB1012">
        <v>105.79052399429</v>
      </c>
      <c r="AC1012">
        <v>108.958724997435</v>
      </c>
      <c r="AD1012">
        <v>127.26315997191</v>
      </c>
      <c r="AE1012">
        <v>1</v>
      </c>
      <c r="AF1012" s="2">
        <v>1</v>
      </c>
      <c r="AG1012" s="2">
        <v>1</v>
      </c>
      <c r="AH1012" t="s">
        <v>37</v>
      </c>
      <c r="AI1012">
        <v>327</v>
      </c>
      <c r="AJ1012">
        <v>115135</v>
      </c>
    </row>
    <row r="1013" spans="1:36" x14ac:dyDescent="0.45">
      <c r="A1013" t="s">
        <v>208</v>
      </c>
      <c r="B1013" t="s">
        <v>27</v>
      </c>
      <c r="C1013">
        <v>2670</v>
      </c>
      <c r="D1013">
        <v>10078</v>
      </c>
      <c r="E1013">
        <v>11256</v>
      </c>
      <c r="F1013">
        <v>2605</v>
      </c>
      <c r="G1013">
        <v>28</v>
      </c>
      <c r="H1013">
        <v>884</v>
      </c>
      <c r="I1013">
        <v>291</v>
      </c>
      <c r="J1013">
        <v>0.25848382600000003</v>
      </c>
      <c r="K1013">
        <v>7.4538023999999994E-2</v>
      </c>
      <c r="L1013">
        <v>6.7164179000000004E-2</v>
      </c>
      <c r="M1013">
        <v>0.317907995</v>
      </c>
      <c r="N1013">
        <v>0.33965072400000001</v>
      </c>
      <c r="O1013">
        <v>0.65755871899999996</v>
      </c>
      <c r="P1013">
        <v>0.31296464049520101</v>
      </c>
      <c r="Q1013">
        <v>-251.738264195966</v>
      </c>
      <c r="R1013">
        <v>130</v>
      </c>
      <c r="S1013">
        <v>43.078542994355203</v>
      </c>
      <c r="T1013">
        <f t="shared" si="15"/>
        <v>2.6137542940395293</v>
      </c>
      <c r="U1013">
        <v>83.275025237026796</v>
      </c>
      <c r="X1013">
        <v>3.71212788263801</v>
      </c>
      <c r="Y1013">
        <v>278.449799716472</v>
      </c>
      <c r="Z1013">
        <v>3.71212788263801</v>
      </c>
      <c r="AB1013">
        <v>91.949157260536097</v>
      </c>
      <c r="AC1013">
        <v>93.589146356618997</v>
      </c>
      <c r="AD1013">
        <v>87.767447468058705</v>
      </c>
      <c r="AE1013">
        <v>1</v>
      </c>
      <c r="AF1013" s="2">
        <v>1</v>
      </c>
      <c r="AG1013" s="2">
        <v>1</v>
      </c>
      <c r="AH1013" t="s">
        <v>208</v>
      </c>
      <c r="AI1013">
        <v>1008099</v>
      </c>
      <c r="AJ1013">
        <v>118276</v>
      </c>
    </row>
    <row r="1014" spans="1:36" x14ac:dyDescent="0.45">
      <c r="A1014" t="s">
        <v>91</v>
      </c>
      <c r="B1014" t="s">
        <v>27</v>
      </c>
      <c r="C1014">
        <v>2616</v>
      </c>
      <c r="D1014">
        <v>10332</v>
      </c>
      <c r="E1014">
        <v>11238</v>
      </c>
      <c r="F1014">
        <v>3023</v>
      </c>
      <c r="G1014">
        <v>149</v>
      </c>
      <c r="H1014">
        <v>900</v>
      </c>
      <c r="I1014">
        <v>938</v>
      </c>
      <c r="J1014">
        <v>0.29258613999999999</v>
      </c>
      <c r="K1014">
        <v>6.7716675000000004E-2</v>
      </c>
      <c r="L1014">
        <v>0.153941982</v>
      </c>
      <c r="M1014">
        <v>0.34259921300000001</v>
      </c>
      <c r="N1014">
        <v>0.41018195800000001</v>
      </c>
      <c r="O1014">
        <v>0.75278117099999997</v>
      </c>
      <c r="P1014">
        <v>0.33648876232227698</v>
      </c>
      <c r="Q1014">
        <v>112.612306805418</v>
      </c>
      <c r="R1014">
        <v>-50</v>
      </c>
      <c r="S1014">
        <v>43.235532580459001</v>
      </c>
      <c r="T1014">
        <f t="shared" si="15"/>
        <v>2.6774297698908098</v>
      </c>
      <c r="U1014">
        <v>109.165577115631</v>
      </c>
      <c r="V1014">
        <v>0.55798229575157099</v>
      </c>
      <c r="W1014">
        <v>-0.44529455851950001</v>
      </c>
      <c r="X1014">
        <v>74.952418094893801</v>
      </c>
      <c r="Y1014">
        <v>-169.281170845031</v>
      </c>
      <c r="Z1014">
        <v>74.952418094893801</v>
      </c>
      <c r="AB1014">
        <v>111.892502965297</v>
      </c>
      <c r="AC1014">
        <v>104.65834993409101</v>
      </c>
      <c r="AD1014">
        <v>106.17506721572499</v>
      </c>
      <c r="AE1014">
        <v>1</v>
      </c>
      <c r="AF1014" s="2">
        <v>1</v>
      </c>
      <c r="AG1014" s="2">
        <v>1</v>
      </c>
      <c r="AH1014" t="s">
        <v>91</v>
      </c>
      <c r="AI1014">
        <v>1001458</v>
      </c>
      <c r="AJ1014">
        <v>111495</v>
      </c>
    </row>
    <row r="1015" spans="1:36" x14ac:dyDescent="0.45">
      <c r="A1015" t="s">
        <v>69</v>
      </c>
      <c r="B1015" t="s">
        <v>27</v>
      </c>
      <c r="C1015">
        <v>2601</v>
      </c>
      <c r="D1015">
        <v>10230</v>
      </c>
      <c r="E1015">
        <v>11230</v>
      </c>
      <c r="F1015">
        <v>2677</v>
      </c>
      <c r="G1015">
        <v>83</v>
      </c>
      <c r="H1015">
        <v>791</v>
      </c>
      <c r="I1015">
        <v>506</v>
      </c>
      <c r="J1015">
        <v>0.26168132900000002</v>
      </c>
      <c r="K1015">
        <v>6.5538735000000001E-2</v>
      </c>
      <c r="L1015">
        <v>6.6073017999999997E-2</v>
      </c>
      <c r="M1015">
        <v>0.31077784800000002</v>
      </c>
      <c r="N1015">
        <v>0.342521994</v>
      </c>
      <c r="O1015">
        <v>0.65329984200000002</v>
      </c>
      <c r="P1015">
        <v>0.29596561537162702</v>
      </c>
      <c r="Q1015">
        <v>-215.134308167955</v>
      </c>
      <c r="R1015">
        <v>149</v>
      </c>
      <c r="S1015">
        <v>49.090418286459801</v>
      </c>
      <c r="T1015">
        <f t="shared" si="15"/>
        <v>3.0575347029628945</v>
      </c>
      <c r="U1015">
        <v>83.498622485227102</v>
      </c>
      <c r="X1015">
        <v>53.110100557132597</v>
      </c>
      <c r="Y1015">
        <v>302.68097162246698</v>
      </c>
      <c r="Z1015">
        <v>53.110100557132597</v>
      </c>
      <c r="AB1015">
        <v>102.297983059232</v>
      </c>
      <c r="AC1015">
        <v>94.935868487571199</v>
      </c>
      <c r="AD1015">
        <v>88.175938539501701</v>
      </c>
      <c r="AE1015">
        <v>1</v>
      </c>
      <c r="AF1015" s="2">
        <v>1</v>
      </c>
      <c r="AG1015" s="2">
        <v>1</v>
      </c>
      <c r="AH1015" t="s">
        <v>69</v>
      </c>
      <c r="AI1015">
        <v>1000278</v>
      </c>
      <c r="AJ1015">
        <v>110290</v>
      </c>
    </row>
    <row r="1016" spans="1:36" x14ac:dyDescent="0.45">
      <c r="A1016" t="s">
        <v>74</v>
      </c>
      <c r="B1016" t="s">
        <v>27</v>
      </c>
      <c r="C1016">
        <v>2830</v>
      </c>
      <c r="D1016">
        <v>9908</v>
      </c>
      <c r="E1016">
        <v>11092</v>
      </c>
      <c r="F1016">
        <v>2866</v>
      </c>
      <c r="G1016">
        <v>384</v>
      </c>
      <c r="H1016">
        <v>1628</v>
      </c>
      <c r="I1016">
        <v>34</v>
      </c>
      <c r="J1016">
        <v>0.28926120300000002</v>
      </c>
      <c r="K1016">
        <v>9.5744679999999999E-2</v>
      </c>
      <c r="L1016">
        <v>0.12991345100000001</v>
      </c>
      <c r="M1016">
        <v>0.35567987000000001</v>
      </c>
      <c r="N1016">
        <v>0.46467501</v>
      </c>
      <c r="O1016">
        <v>0.82035488000000001</v>
      </c>
      <c r="P1016">
        <v>0.357503784768469</v>
      </c>
      <c r="Q1016">
        <v>252.24931092001401</v>
      </c>
      <c r="R1016">
        <v>-13</v>
      </c>
      <c r="S1016">
        <v>38.468337594199902</v>
      </c>
      <c r="T1016">
        <f t="shared" si="15"/>
        <v>2.2020744488552593</v>
      </c>
      <c r="U1016">
        <v>118.617113943519</v>
      </c>
      <c r="V1016">
        <v>33.893640086054802</v>
      </c>
      <c r="W1016">
        <v>4.86049486069592</v>
      </c>
      <c r="X1016">
        <v>-8.7666303790465392</v>
      </c>
      <c r="Y1016">
        <v>-235.662950038909</v>
      </c>
      <c r="Z1016">
        <v>-8.7666303790465392</v>
      </c>
      <c r="AB1016">
        <v>108.988709721137</v>
      </c>
      <c r="AC1016">
        <v>106.75737732483999</v>
      </c>
      <c r="AD1016">
        <v>113.80084964254399</v>
      </c>
      <c r="AE1016">
        <v>1</v>
      </c>
      <c r="AF1016" s="2">
        <v>1</v>
      </c>
      <c r="AG1016" s="2">
        <v>1</v>
      </c>
      <c r="AH1016" t="s">
        <v>74</v>
      </c>
      <c r="AI1016">
        <v>1000434</v>
      </c>
      <c r="AJ1016">
        <v>110456</v>
      </c>
    </row>
    <row r="1017" spans="1:36" x14ac:dyDescent="0.45">
      <c r="A1017" t="s">
        <v>241</v>
      </c>
      <c r="B1017" t="s">
        <v>27</v>
      </c>
      <c r="C1017">
        <v>2777</v>
      </c>
      <c r="D1017">
        <v>9778</v>
      </c>
      <c r="E1017">
        <v>10861</v>
      </c>
      <c r="F1017">
        <v>2732</v>
      </c>
      <c r="G1017">
        <v>379</v>
      </c>
      <c r="H1017">
        <v>1652</v>
      </c>
      <c r="I1017">
        <v>49</v>
      </c>
      <c r="J1017">
        <v>0.27940273999999998</v>
      </c>
      <c r="K1017">
        <v>8.5167111000000004E-2</v>
      </c>
      <c r="L1017">
        <v>0.17189945600000001</v>
      </c>
      <c r="M1017">
        <v>0.34095097600000002</v>
      </c>
      <c r="N1017">
        <v>0.46348946600000002</v>
      </c>
      <c r="O1017">
        <v>0.80444044199999998</v>
      </c>
      <c r="P1017">
        <v>0.35613660087453503</v>
      </c>
      <c r="Q1017">
        <v>263.64616532705901</v>
      </c>
      <c r="R1017">
        <v>14</v>
      </c>
      <c r="S1017">
        <v>58.905076731303097</v>
      </c>
      <c r="T1017">
        <f t="shared" si="15"/>
        <v>3.4363062407169975</v>
      </c>
      <c r="U1017">
        <v>121.254686715502</v>
      </c>
      <c r="V1017">
        <v>13.394827831536499</v>
      </c>
      <c r="W1017">
        <v>3.0312334364681699</v>
      </c>
      <c r="X1017">
        <v>-0.67998210526639002</v>
      </c>
      <c r="Y1017">
        <v>-75.116769343614493</v>
      </c>
      <c r="Z1017">
        <v>-0.67998210526639002</v>
      </c>
      <c r="AB1017">
        <v>106.648417322783</v>
      </c>
      <c r="AC1017">
        <v>103.668626293724</v>
      </c>
      <c r="AD1017">
        <v>119.93883094492899</v>
      </c>
      <c r="AE1017">
        <v>1</v>
      </c>
      <c r="AF1017" s="2">
        <v>1</v>
      </c>
      <c r="AG1017" s="2">
        <v>1</v>
      </c>
      <c r="AH1017" t="s">
        <v>241</v>
      </c>
      <c r="AI1017">
        <v>1010188</v>
      </c>
      <c r="AJ1017">
        <v>120404</v>
      </c>
    </row>
    <row r="1018" spans="1:36" x14ac:dyDescent="0.45">
      <c r="A1018" t="s">
        <v>274</v>
      </c>
      <c r="B1018" t="s">
        <v>27</v>
      </c>
      <c r="C1018">
        <v>2573</v>
      </c>
      <c r="D1018">
        <v>9396</v>
      </c>
      <c r="E1018">
        <v>10778</v>
      </c>
      <c r="F1018">
        <v>2460</v>
      </c>
      <c r="G1018">
        <v>28</v>
      </c>
      <c r="H1018">
        <v>793</v>
      </c>
      <c r="I1018">
        <v>580</v>
      </c>
      <c r="J1018">
        <v>0.26181353699999999</v>
      </c>
      <c r="K1018">
        <v>9.9461865999999996E-2</v>
      </c>
      <c r="L1018">
        <v>5.4648357000000002E-2</v>
      </c>
      <c r="M1018">
        <v>0.33746686799999998</v>
      </c>
      <c r="N1018">
        <v>0.328224776</v>
      </c>
      <c r="O1018">
        <v>0.66569164400000003</v>
      </c>
      <c r="P1018">
        <v>0.30459885862706998</v>
      </c>
      <c r="Q1018">
        <v>-124.64057268845001</v>
      </c>
      <c r="R1018">
        <v>239</v>
      </c>
      <c r="S1018">
        <v>67.614248025985404</v>
      </c>
      <c r="T1018">
        <f t="shared" si="15"/>
        <v>4.2570960669295124</v>
      </c>
      <c r="U1018">
        <v>90.069919005486895</v>
      </c>
      <c r="V1018">
        <v>3.3697491660714101</v>
      </c>
      <c r="W1018">
        <v>4.4280614745845304</v>
      </c>
      <c r="X1018">
        <v>55.213766325366997</v>
      </c>
      <c r="Y1018">
        <v>375.30779790878199</v>
      </c>
      <c r="Z1018">
        <v>55.213766325366997</v>
      </c>
      <c r="AB1018">
        <v>99.423300225033501</v>
      </c>
      <c r="AC1018">
        <v>102.29651315522401</v>
      </c>
      <c r="AD1018">
        <v>83.530836686220596</v>
      </c>
      <c r="AE1018">
        <v>1</v>
      </c>
      <c r="AF1018" s="2">
        <v>1</v>
      </c>
      <c r="AG1018" s="2">
        <v>1</v>
      </c>
      <c r="AH1018" t="s">
        <v>274</v>
      </c>
      <c r="AI1018">
        <v>1012186</v>
      </c>
      <c r="AJ1018">
        <v>122439</v>
      </c>
    </row>
    <row r="1019" spans="1:36" x14ac:dyDescent="0.45">
      <c r="A1019" t="s">
        <v>100</v>
      </c>
      <c r="B1019" t="s">
        <v>27</v>
      </c>
      <c r="C1019">
        <v>2476</v>
      </c>
      <c r="D1019">
        <v>9363</v>
      </c>
      <c r="E1019">
        <v>10770</v>
      </c>
      <c r="F1019">
        <v>2665</v>
      </c>
      <c r="G1019">
        <v>70</v>
      </c>
      <c r="H1019">
        <v>800</v>
      </c>
      <c r="I1019">
        <v>738</v>
      </c>
      <c r="J1019">
        <v>0.28463099400000003</v>
      </c>
      <c r="K1019">
        <v>9.6564530999999995E-2</v>
      </c>
      <c r="L1019">
        <v>6.4531104000000006E-2</v>
      </c>
      <c r="M1019">
        <v>0.36087786199999999</v>
      </c>
      <c r="N1019">
        <v>0.38577379000000001</v>
      </c>
      <c r="O1019">
        <v>0.74665165200000005</v>
      </c>
      <c r="P1019">
        <v>0.35670646083832602</v>
      </c>
      <c r="Q1019">
        <v>127.83289967607099</v>
      </c>
      <c r="R1019">
        <v>86</v>
      </c>
      <c r="S1019">
        <v>60.110455519759597</v>
      </c>
      <c r="T1019">
        <f t="shared" si="15"/>
        <v>3.9329134871571303</v>
      </c>
      <c r="U1019">
        <v>109.79905955074599</v>
      </c>
      <c r="X1019">
        <v>83.962459274451206</v>
      </c>
      <c r="Y1019">
        <v>7.1026568859815598</v>
      </c>
      <c r="Z1019">
        <v>83.962459274451206</v>
      </c>
      <c r="AB1019">
        <v>102.512758752153</v>
      </c>
      <c r="AC1019">
        <v>106.750223810417</v>
      </c>
      <c r="AD1019">
        <v>101.837603035664</v>
      </c>
      <c r="AE1019">
        <v>1</v>
      </c>
      <c r="AF1019" s="2">
        <v>1</v>
      </c>
      <c r="AG1019" s="2">
        <v>1</v>
      </c>
      <c r="AH1019" t="s">
        <v>100</v>
      </c>
      <c r="AI1019">
        <v>1001944</v>
      </c>
      <c r="AJ1019">
        <v>111989</v>
      </c>
    </row>
    <row r="1020" spans="1:36" x14ac:dyDescent="0.45">
      <c r="A1020" t="s">
        <v>123</v>
      </c>
      <c r="B1020" t="s">
        <v>27</v>
      </c>
      <c r="C1020">
        <v>2627</v>
      </c>
      <c r="D1020">
        <v>9926</v>
      </c>
      <c r="E1020">
        <v>10768</v>
      </c>
      <c r="F1020">
        <v>2774</v>
      </c>
      <c r="G1020">
        <v>438</v>
      </c>
      <c r="H1020">
        <v>1591</v>
      </c>
      <c r="I1020">
        <v>314</v>
      </c>
      <c r="J1020">
        <v>0.27946806299999999</v>
      </c>
      <c r="K1020">
        <v>5.4699108000000003E-2</v>
      </c>
      <c r="L1020">
        <v>0.140044576</v>
      </c>
      <c r="M1020">
        <v>0.32334326099999999</v>
      </c>
      <c r="N1020">
        <v>0.48226878899999998</v>
      </c>
      <c r="O1020">
        <v>0.80561205000000002</v>
      </c>
      <c r="P1020">
        <v>0.34967165499990199</v>
      </c>
      <c r="Q1020">
        <v>211.725781883374</v>
      </c>
      <c r="R1020">
        <v>69</v>
      </c>
      <c r="S1020">
        <v>59.537904923313803</v>
      </c>
      <c r="T1020">
        <f t="shared" si="15"/>
        <v>3.6715419100026025</v>
      </c>
      <c r="U1020">
        <v>117.416363651978</v>
      </c>
      <c r="V1020">
        <v>31.6172110289335</v>
      </c>
      <c r="W1020">
        <v>-9.4909002934616709</v>
      </c>
      <c r="X1020">
        <v>18.783991152886301</v>
      </c>
      <c r="Y1020">
        <v>-11.783575847744901</v>
      </c>
      <c r="Z1020">
        <v>18.783991152886301</v>
      </c>
      <c r="AB1020">
        <v>106.045570278024</v>
      </c>
      <c r="AC1020">
        <v>97.900474350144805</v>
      </c>
      <c r="AD1020">
        <v>122.790615002385</v>
      </c>
      <c r="AE1020">
        <v>1</v>
      </c>
      <c r="AF1020" s="2">
        <v>1</v>
      </c>
      <c r="AG1020" s="2">
        <v>1</v>
      </c>
      <c r="AH1020" t="s">
        <v>123</v>
      </c>
      <c r="AI1020">
        <v>1003091</v>
      </c>
      <c r="AJ1020">
        <v>113151</v>
      </c>
    </row>
    <row r="1021" spans="1:36" x14ac:dyDescent="0.45">
      <c r="A1021" t="s">
        <v>293</v>
      </c>
      <c r="B1021" t="s">
        <v>27</v>
      </c>
      <c r="C1021">
        <v>2549</v>
      </c>
      <c r="D1021">
        <v>9459</v>
      </c>
      <c r="E1021">
        <v>10762</v>
      </c>
      <c r="F1021">
        <v>3152</v>
      </c>
      <c r="G1021">
        <v>113</v>
      </c>
      <c r="H1021">
        <v>1309</v>
      </c>
      <c r="I1021">
        <v>104</v>
      </c>
      <c r="J1021">
        <v>0.33322761299999998</v>
      </c>
      <c r="K1021">
        <v>0.10137520899999999</v>
      </c>
      <c r="L1021">
        <v>3.4937743E-2</v>
      </c>
      <c r="M1021">
        <v>0.40432565100000001</v>
      </c>
      <c r="N1021">
        <v>0.47341156499999998</v>
      </c>
      <c r="O1021">
        <v>0.87773721599999999</v>
      </c>
      <c r="P1021">
        <v>0.40350870948536699</v>
      </c>
      <c r="Q1021">
        <v>492.45566031400801</v>
      </c>
      <c r="R1021">
        <v>23</v>
      </c>
      <c r="S1021">
        <v>74.820098925213301</v>
      </c>
      <c r="T1021">
        <f t="shared" si="15"/>
        <v>4.7551416343211281</v>
      </c>
      <c r="U1021">
        <v>134.538889578165</v>
      </c>
      <c r="X1021">
        <v>8.6834434622433001</v>
      </c>
      <c r="Y1021">
        <v>-78.358230054378495</v>
      </c>
      <c r="Z1021">
        <v>8.6834434622433001</v>
      </c>
      <c r="AB1021">
        <v>117.16715365148799</v>
      </c>
      <c r="AC1021">
        <v>117.312772033388</v>
      </c>
      <c r="AD1021">
        <v>117.32216313680701</v>
      </c>
      <c r="AE1021">
        <v>1</v>
      </c>
      <c r="AF1021" s="2">
        <v>1</v>
      </c>
      <c r="AG1021" s="2">
        <v>1</v>
      </c>
      <c r="AH1021" t="s">
        <v>293</v>
      </c>
      <c r="AI1021">
        <v>1013597</v>
      </c>
      <c r="AJ1021">
        <v>123905</v>
      </c>
    </row>
    <row r="1022" spans="1:36" x14ac:dyDescent="0.45">
      <c r="A1022" t="s">
        <v>84</v>
      </c>
      <c r="B1022" t="s">
        <v>27</v>
      </c>
      <c r="C1022">
        <v>2440</v>
      </c>
      <c r="D1022">
        <v>9180</v>
      </c>
      <c r="E1022">
        <v>10740</v>
      </c>
      <c r="F1022">
        <v>3010</v>
      </c>
      <c r="G1022">
        <v>118</v>
      </c>
      <c r="H1022">
        <v>1013</v>
      </c>
      <c r="I1022">
        <v>24</v>
      </c>
      <c r="J1022">
        <v>0.32788671000000003</v>
      </c>
      <c r="K1022">
        <v>0.13147113499999999</v>
      </c>
      <c r="L1022">
        <v>6.9366852000000007E-2</v>
      </c>
      <c r="M1022">
        <v>0.41499393099999998</v>
      </c>
      <c r="N1022">
        <v>0.44270152499999998</v>
      </c>
      <c r="O1022">
        <v>0.85769545599999997</v>
      </c>
      <c r="P1022">
        <v>0.38100739933466099</v>
      </c>
      <c r="Q1022">
        <v>411.23150359913001</v>
      </c>
      <c r="R1022">
        <v>105</v>
      </c>
      <c r="S1022">
        <v>88.340710547006793</v>
      </c>
      <c r="T1022">
        <f t="shared" si="15"/>
        <v>5.8652438969734018</v>
      </c>
      <c r="U1022">
        <v>131.80052198626001</v>
      </c>
      <c r="V1022">
        <v>36.968118414282799</v>
      </c>
      <c r="W1022">
        <v>-3.0976834918668299E-2</v>
      </c>
      <c r="X1022">
        <v>-12.218962608952999</v>
      </c>
      <c r="Y1022">
        <v>105.751489907503</v>
      </c>
      <c r="Z1022">
        <v>-12.218962608952999</v>
      </c>
      <c r="AB1022">
        <v>123.85105778404601</v>
      </c>
      <c r="AC1022">
        <v>124.893591293535</v>
      </c>
      <c r="AD1022">
        <v>108.65830325276799</v>
      </c>
      <c r="AE1022">
        <v>1</v>
      </c>
      <c r="AF1022" s="2">
        <v>1</v>
      </c>
      <c r="AG1022" s="2">
        <v>1</v>
      </c>
      <c r="AH1022" t="s">
        <v>84</v>
      </c>
      <c r="AI1022">
        <v>1001124</v>
      </c>
      <c r="AJ1022">
        <v>111153</v>
      </c>
    </row>
    <row r="1023" spans="1:36" x14ac:dyDescent="0.45">
      <c r="A1023" t="s">
        <v>259</v>
      </c>
      <c r="B1023" t="s">
        <v>27</v>
      </c>
      <c r="C1023">
        <v>2503</v>
      </c>
      <c r="D1023">
        <v>8398</v>
      </c>
      <c r="E1023">
        <v>10616</v>
      </c>
      <c r="F1023">
        <v>2873</v>
      </c>
      <c r="G1023">
        <v>714</v>
      </c>
      <c r="H1023">
        <v>2217</v>
      </c>
      <c r="I1023">
        <v>123</v>
      </c>
      <c r="J1023">
        <v>0.34210526299999999</v>
      </c>
      <c r="K1023">
        <v>0.19423511600000001</v>
      </c>
      <c r="L1023">
        <v>0.125282592</v>
      </c>
      <c r="M1023">
        <v>0.473959821</v>
      </c>
      <c r="N1023">
        <v>0.68980709600000001</v>
      </c>
      <c r="O1023">
        <v>1.163766917</v>
      </c>
      <c r="P1023">
        <v>0.51289677325400995</v>
      </c>
      <c r="Q1023">
        <v>1373.66979405038</v>
      </c>
      <c r="R1023">
        <v>79</v>
      </c>
      <c r="S1023">
        <v>167.017711574218</v>
      </c>
      <c r="T1023">
        <f t="shared" si="15"/>
        <v>10.809775978834724</v>
      </c>
      <c r="U1023">
        <v>194.16936590490701</v>
      </c>
      <c r="X1023">
        <v>-37.393284881021799</v>
      </c>
      <c r="Y1023">
        <v>-18.632615327835001</v>
      </c>
      <c r="Z1023">
        <v>-37.393284881021799</v>
      </c>
      <c r="AB1023">
        <v>118.80440801841</v>
      </c>
      <c r="AC1023">
        <v>132.92801096693299</v>
      </c>
      <c r="AD1023">
        <v>170.57314101854601</v>
      </c>
      <c r="AE1023">
        <v>1</v>
      </c>
      <c r="AF1023" s="2">
        <v>1</v>
      </c>
      <c r="AG1023" s="2">
        <v>1</v>
      </c>
      <c r="AH1023" t="s">
        <v>259</v>
      </c>
      <c r="AI1023">
        <v>1011327</v>
      </c>
      <c r="AJ1023">
        <v>121578</v>
      </c>
    </row>
    <row r="1024" spans="1:36" x14ac:dyDescent="0.45">
      <c r="A1024" t="s">
        <v>29</v>
      </c>
      <c r="B1024" t="s">
        <v>30</v>
      </c>
      <c r="C1024">
        <v>2499</v>
      </c>
      <c r="D1024">
        <v>8984</v>
      </c>
      <c r="E1024">
        <v>10614</v>
      </c>
      <c r="F1024">
        <v>2726</v>
      </c>
      <c r="G1024">
        <v>468</v>
      </c>
      <c r="H1024">
        <v>1623</v>
      </c>
      <c r="I1024">
        <v>150</v>
      </c>
      <c r="J1024">
        <v>0.303428317</v>
      </c>
      <c r="K1024">
        <v>0.142453363</v>
      </c>
      <c r="L1024">
        <v>0.13274919900000001</v>
      </c>
      <c r="M1024">
        <v>0.40109320500000001</v>
      </c>
      <c r="N1024">
        <v>0.52927426499999997</v>
      </c>
      <c r="O1024">
        <v>0.93036746999999997</v>
      </c>
      <c r="P1024">
        <v>0.39676382141435901</v>
      </c>
      <c r="Q1024">
        <v>562.72430609684102</v>
      </c>
      <c r="R1024">
        <v>-43.613707840442601</v>
      </c>
      <c r="S1024">
        <v>84.623262250810399</v>
      </c>
      <c r="T1024">
        <f t="shared" si="15"/>
        <v>5.4857817065351275</v>
      </c>
      <c r="U1024">
        <v>141.34390379154499</v>
      </c>
      <c r="V1024">
        <v>63.160057082772198</v>
      </c>
      <c r="W1024">
        <v>-5.2565324118116799</v>
      </c>
      <c r="X1024">
        <v>-3.6736779885541102</v>
      </c>
      <c r="Y1024">
        <v>-35.3140824846923</v>
      </c>
      <c r="Z1024">
        <v>6.2263218683947299</v>
      </c>
      <c r="AA1024">
        <v>-9.2999999821185995</v>
      </c>
      <c r="AB1024">
        <v>112.903871865757</v>
      </c>
      <c r="AC1024">
        <v>117.887311838123</v>
      </c>
      <c r="AD1024">
        <v>123.392674789444</v>
      </c>
      <c r="AE1024">
        <v>1</v>
      </c>
      <c r="AF1024" s="2">
        <v>1</v>
      </c>
      <c r="AG1024" s="2">
        <v>1</v>
      </c>
      <c r="AH1024" t="s">
        <v>29</v>
      </c>
      <c r="AI1024">
        <v>97</v>
      </c>
      <c r="AJ1024">
        <v>116706</v>
      </c>
    </row>
    <row r="1025" spans="1:36" x14ac:dyDescent="0.45">
      <c r="A1025" t="s">
        <v>118</v>
      </c>
      <c r="B1025" t="s">
        <v>27</v>
      </c>
      <c r="C1025">
        <v>2517</v>
      </c>
      <c r="D1025">
        <v>9570</v>
      </c>
      <c r="E1025">
        <v>10594</v>
      </c>
      <c r="F1025">
        <v>2961</v>
      </c>
      <c r="G1025">
        <v>97</v>
      </c>
      <c r="H1025">
        <v>1525</v>
      </c>
      <c r="I1025">
        <v>366</v>
      </c>
      <c r="J1025">
        <v>0.30940438799999997</v>
      </c>
      <c r="K1025">
        <v>7.1738720000000006E-2</v>
      </c>
      <c r="L1025">
        <v>4.1286224000000003E-2</v>
      </c>
      <c r="M1025">
        <v>0.36163430800000002</v>
      </c>
      <c r="N1025">
        <v>0.45224660300000002</v>
      </c>
      <c r="O1025">
        <v>0.81388091100000004</v>
      </c>
      <c r="P1025">
        <v>0.38680820173541502</v>
      </c>
      <c r="Q1025">
        <v>446.36870563870298</v>
      </c>
      <c r="R1025">
        <v>-36</v>
      </c>
      <c r="S1025">
        <v>71.092000679897893</v>
      </c>
      <c r="T1025">
        <f t="shared" si="15"/>
        <v>4.5756472428063004</v>
      </c>
      <c r="U1025">
        <v>138.05439679998</v>
      </c>
      <c r="X1025">
        <v>-3.0675450840499199</v>
      </c>
      <c r="Y1025">
        <v>-142.767435371875</v>
      </c>
      <c r="Z1025">
        <v>-3.0675450840499199</v>
      </c>
      <c r="AB1025">
        <v>118.742956733052</v>
      </c>
      <c r="AC1025">
        <v>112.01450952960801</v>
      </c>
      <c r="AD1025">
        <v>133.78570369767101</v>
      </c>
      <c r="AE1025">
        <v>1</v>
      </c>
      <c r="AF1025" s="2">
        <v>1</v>
      </c>
      <c r="AG1025" s="2">
        <v>1</v>
      </c>
      <c r="AH1025" t="s">
        <v>118</v>
      </c>
      <c r="AI1025">
        <v>1002748</v>
      </c>
      <c r="AJ1025">
        <v>112806</v>
      </c>
    </row>
    <row r="1026" spans="1:36" x14ac:dyDescent="0.45">
      <c r="A1026" t="s">
        <v>99</v>
      </c>
      <c r="B1026" t="s">
        <v>27</v>
      </c>
      <c r="C1026">
        <v>2469</v>
      </c>
      <c r="D1026">
        <v>9315</v>
      </c>
      <c r="E1026">
        <v>10550</v>
      </c>
      <c r="F1026">
        <v>3053</v>
      </c>
      <c r="G1026">
        <v>92</v>
      </c>
      <c r="H1026">
        <v>1015</v>
      </c>
      <c r="I1026">
        <v>353</v>
      </c>
      <c r="J1026">
        <v>0.32775093900000002</v>
      </c>
      <c r="K1026">
        <v>9.6492889999999998E-2</v>
      </c>
      <c r="L1026">
        <v>9.7440758000000002E-2</v>
      </c>
      <c r="M1026">
        <v>0.39301477600000001</v>
      </c>
      <c r="N1026">
        <v>0.42920021400000002</v>
      </c>
      <c r="O1026">
        <v>0.82221498999999998</v>
      </c>
      <c r="P1026">
        <v>0.36944363904291599</v>
      </c>
      <c r="Q1026">
        <v>379.18163732936898</v>
      </c>
      <c r="R1026">
        <v>16</v>
      </c>
      <c r="S1026">
        <v>72.321706208673007</v>
      </c>
      <c r="T1026">
        <f t="shared" si="15"/>
        <v>4.7452881351984715</v>
      </c>
      <c r="U1026">
        <v>131.81293061613499</v>
      </c>
      <c r="V1026">
        <v>33.201083004474597</v>
      </c>
      <c r="W1026">
        <v>4.5262589057651201</v>
      </c>
      <c r="X1026">
        <v>1.29413492293679</v>
      </c>
      <c r="Y1026">
        <v>-35.377710759639697</v>
      </c>
      <c r="Z1026">
        <v>1.29413492293679</v>
      </c>
      <c r="AB1026">
        <v>126.97572411818599</v>
      </c>
      <c r="AC1026">
        <v>120.867924922003</v>
      </c>
      <c r="AD1026">
        <v>112.105365976312</v>
      </c>
      <c r="AE1026">
        <v>1</v>
      </c>
      <c r="AF1026" s="2">
        <v>1</v>
      </c>
      <c r="AG1026" s="2">
        <v>1</v>
      </c>
      <c r="AH1026" t="s">
        <v>99</v>
      </c>
      <c r="AI1026">
        <v>1001942</v>
      </c>
      <c r="AJ1026">
        <v>111986</v>
      </c>
    </row>
    <row r="1027" spans="1:36" x14ac:dyDescent="0.45">
      <c r="A1027" t="s">
        <v>299</v>
      </c>
      <c r="B1027" t="s">
        <v>27</v>
      </c>
      <c r="C1027">
        <v>2488</v>
      </c>
      <c r="D1027">
        <v>9350</v>
      </c>
      <c r="E1027">
        <v>10519</v>
      </c>
      <c r="F1027">
        <v>2711</v>
      </c>
      <c r="G1027">
        <v>426</v>
      </c>
      <c r="H1027">
        <v>1475</v>
      </c>
      <c r="I1027">
        <v>90</v>
      </c>
      <c r="J1027">
        <v>0.28994652399999998</v>
      </c>
      <c r="K1027">
        <v>9.9344044000000006E-2</v>
      </c>
      <c r="L1027">
        <v>9.9439109999999997E-2</v>
      </c>
      <c r="M1027">
        <v>0.36143088099999998</v>
      </c>
      <c r="N1027">
        <v>0.49187165700000002</v>
      </c>
      <c r="O1027">
        <v>0.853302538</v>
      </c>
      <c r="P1027">
        <v>0.37594596664353103</v>
      </c>
      <c r="Q1027">
        <v>376.98802052885799</v>
      </c>
      <c r="R1027">
        <v>-41</v>
      </c>
      <c r="S1027">
        <v>60.400437301962697</v>
      </c>
      <c r="T1027">
        <f t="shared" ref="T1027:T1090" si="16">(S1027/C1027)*162</f>
        <v>3.9328259014943554</v>
      </c>
      <c r="U1027">
        <v>131.82348750435401</v>
      </c>
      <c r="V1027">
        <v>4.5392249673604903</v>
      </c>
      <c r="W1027">
        <v>-0.27203099344680298</v>
      </c>
      <c r="X1027">
        <v>2.0936671135605098</v>
      </c>
      <c r="Y1027">
        <v>-181.227763414382</v>
      </c>
      <c r="Z1027">
        <v>2.0936671135605098</v>
      </c>
      <c r="AB1027">
        <v>111.19135186197801</v>
      </c>
      <c r="AC1027">
        <v>110.825842482162</v>
      </c>
      <c r="AD1027">
        <v>127.068653183069</v>
      </c>
      <c r="AE1027">
        <v>1</v>
      </c>
      <c r="AF1027" s="2">
        <v>1</v>
      </c>
      <c r="AG1027" s="2">
        <v>1</v>
      </c>
      <c r="AH1027" t="s">
        <v>299</v>
      </c>
      <c r="AI1027">
        <v>1013975</v>
      </c>
      <c r="AJ1027">
        <v>124290</v>
      </c>
    </row>
    <row r="1028" spans="1:36" x14ac:dyDescent="0.45">
      <c r="A1028" t="s">
        <v>79</v>
      </c>
      <c r="B1028" t="s">
        <v>27</v>
      </c>
      <c r="C1028">
        <v>2386</v>
      </c>
      <c r="D1028">
        <v>9526</v>
      </c>
      <c r="E1028">
        <v>10470</v>
      </c>
      <c r="F1028">
        <v>2930</v>
      </c>
      <c r="G1028">
        <v>86</v>
      </c>
      <c r="H1028">
        <v>1575</v>
      </c>
      <c r="I1028">
        <v>315</v>
      </c>
      <c r="J1028">
        <v>0.30757925600000002</v>
      </c>
      <c r="K1028">
        <v>5.8834764999999997E-2</v>
      </c>
      <c r="L1028">
        <v>5.4722333999999997E-2</v>
      </c>
      <c r="M1028">
        <v>0.361162227</v>
      </c>
      <c r="N1028">
        <v>0.43533487199999998</v>
      </c>
      <c r="O1028">
        <v>0.79649709899999999</v>
      </c>
      <c r="P1028">
        <v>0.375589727679984</v>
      </c>
      <c r="Q1028">
        <v>290.80335173308902</v>
      </c>
      <c r="R1028">
        <v>39</v>
      </c>
      <c r="S1028">
        <v>61.2420786620469</v>
      </c>
      <c r="T1028">
        <f t="shared" si="16"/>
        <v>4.158095868923553</v>
      </c>
      <c r="U1028">
        <v>118.829600841339</v>
      </c>
      <c r="X1028">
        <v>-25.007844928651998</v>
      </c>
      <c r="Y1028">
        <v>10.294673576951</v>
      </c>
      <c r="Z1028">
        <v>-25.007844928651998</v>
      </c>
      <c r="AB1028">
        <v>111.17424313217001</v>
      </c>
      <c r="AC1028">
        <v>105.438350901814</v>
      </c>
      <c r="AD1028">
        <v>118.296317939164</v>
      </c>
      <c r="AE1028">
        <v>1</v>
      </c>
      <c r="AF1028" s="2">
        <v>1</v>
      </c>
      <c r="AG1028" s="2">
        <v>1</v>
      </c>
      <c r="AH1028" t="s">
        <v>79</v>
      </c>
      <c r="AI1028">
        <v>1000754</v>
      </c>
      <c r="AJ1028">
        <v>110776</v>
      </c>
    </row>
    <row r="1029" spans="1:36" x14ac:dyDescent="0.45">
      <c r="A1029" t="s">
        <v>199</v>
      </c>
      <c r="B1029" t="s">
        <v>27</v>
      </c>
      <c r="C1029">
        <v>2480</v>
      </c>
      <c r="D1029">
        <v>9589</v>
      </c>
      <c r="E1029">
        <v>10460</v>
      </c>
      <c r="F1029">
        <v>3242</v>
      </c>
      <c r="G1029">
        <v>83</v>
      </c>
      <c r="H1029">
        <v>1599</v>
      </c>
      <c r="I1029">
        <v>380</v>
      </c>
      <c r="J1029">
        <v>0.33809573399999998</v>
      </c>
      <c r="K1029">
        <v>4.9330783000000003E-2</v>
      </c>
      <c r="L1029">
        <v>3.9608574000000001E-2</v>
      </c>
      <c r="M1029">
        <v>0.38011524499999999</v>
      </c>
      <c r="N1029">
        <v>0.46657628499999998</v>
      </c>
      <c r="O1029">
        <v>0.84669152999999997</v>
      </c>
      <c r="P1029">
        <v>0.401235570984667</v>
      </c>
      <c r="Q1029">
        <v>546.76863600360298</v>
      </c>
      <c r="R1029">
        <v>83</v>
      </c>
      <c r="S1029">
        <v>102.166807502221</v>
      </c>
      <c r="T1029">
        <f t="shared" si="16"/>
        <v>6.6737995223225015</v>
      </c>
      <c r="U1029">
        <v>143.82618187880001</v>
      </c>
      <c r="X1029">
        <v>-3.0141924875788302</v>
      </c>
      <c r="Y1029">
        <v>86.267199909314499</v>
      </c>
      <c r="Z1029">
        <v>-3.0141924875788302</v>
      </c>
      <c r="AB1029">
        <v>127.018687211274</v>
      </c>
      <c r="AC1029">
        <v>116.03179455965601</v>
      </c>
      <c r="AD1029">
        <v>133.70249905947901</v>
      </c>
      <c r="AE1029">
        <v>1</v>
      </c>
      <c r="AF1029" s="2">
        <v>1</v>
      </c>
      <c r="AG1029" s="2">
        <v>1</v>
      </c>
      <c r="AH1029" t="s">
        <v>199</v>
      </c>
      <c r="AI1029">
        <v>1007259</v>
      </c>
      <c r="AJ1029">
        <v>117414</v>
      </c>
    </row>
    <row r="1030" spans="1:36" x14ac:dyDescent="0.45">
      <c r="A1030" t="s">
        <v>55</v>
      </c>
      <c r="B1030" t="s">
        <v>27</v>
      </c>
      <c r="C1030">
        <v>2379</v>
      </c>
      <c r="D1030">
        <v>9073</v>
      </c>
      <c r="E1030">
        <v>10400</v>
      </c>
      <c r="F1030">
        <v>2724</v>
      </c>
      <c r="G1030">
        <v>210</v>
      </c>
      <c r="H1030">
        <v>1134</v>
      </c>
      <c r="I1030">
        <v>474</v>
      </c>
      <c r="J1030">
        <v>0.30023145499999998</v>
      </c>
      <c r="K1030">
        <v>9.9230768999999996E-2</v>
      </c>
      <c r="L1030">
        <v>0.109615384</v>
      </c>
      <c r="M1030">
        <v>0.37124463499999999</v>
      </c>
      <c r="N1030">
        <v>0.442852419</v>
      </c>
      <c r="O1030">
        <v>0.81409705399999999</v>
      </c>
      <c r="P1030">
        <v>0.35916099782312899</v>
      </c>
      <c r="Q1030">
        <v>230.84745494800401</v>
      </c>
      <c r="R1030">
        <v>-16.265518069267198</v>
      </c>
      <c r="S1030">
        <v>63.6403217101658</v>
      </c>
      <c r="T1030">
        <f t="shared" si="16"/>
        <v>4.3336410748410508</v>
      </c>
      <c r="U1030">
        <v>117.58471369317699</v>
      </c>
      <c r="V1030">
        <v>28.284784957766501</v>
      </c>
      <c r="W1030">
        <v>2.3627328146844802</v>
      </c>
      <c r="X1030">
        <v>41.621394041969303</v>
      </c>
      <c r="Y1030">
        <v>15.8367618471384</v>
      </c>
      <c r="Z1030">
        <v>46.021394077732097</v>
      </c>
      <c r="AA1030">
        <v>-2.7000000327825502</v>
      </c>
      <c r="AB1030">
        <v>112.40960507241</v>
      </c>
      <c r="AC1030">
        <v>110.104853826373</v>
      </c>
      <c r="AD1030">
        <v>106.202334922109</v>
      </c>
      <c r="AE1030">
        <v>1</v>
      </c>
      <c r="AF1030" s="2">
        <v>1</v>
      </c>
      <c r="AG1030" s="2">
        <v>1</v>
      </c>
      <c r="AH1030" t="s">
        <v>55</v>
      </c>
      <c r="AI1030">
        <v>860</v>
      </c>
      <c r="AJ1030">
        <v>110183</v>
      </c>
    </row>
    <row r="1031" spans="1:36" x14ac:dyDescent="0.45">
      <c r="A1031" t="s">
        <v>77</v>
      </c>
      <c r="B1031" t="s">
        <v>78</v>
      </c>
      <c r="C1031">
        <v>2528</v>
      </c>
      <c r="D1031">
        <v>9421</v>
      </c>
      <c r="E1031">
        <v>10395</v>
      </c>
      <c r="F1031">
        <v>2583</v>
      </c>
      <c r="G1031">
        <v>512</v>
      </c>
      <c r="H1031">
        <v>1636</v>
      </c>
      <c r="I1031">
        <v>50</v>
      </c>
      <c r="J1031">
        <v>0.27417471599999998</v>
      </c>
      <c r="K1031">
        <v>7.3400673E-2</v>
      </c>
      <c r="L1031">
        <v>0.11890331799999999</v>
      </c>
      <c r="M1031">
        <v>0.33004830899999998</v>
      </c>
      <c r="N1031">
        <v>0.49952234299999998</v>
      </c>
      <c r="O1031">
        <v>0.82957065200000002</v>
      </c>
      <c r="P1031">
        <v>0.359032714321117</v>
      </c>
      <c r="Q1031">
        <v>228.19204224326501</v>
      </c>
      <c r="R1031">
        <v>54</v>
      </c>
      <c r="S1031">
        <v>63.267436470404299</v>
      </c>
      <c r="T1031">
        <f t="shared" si="16"/>
        <v>4.0543214826762251</v>
      </c>
      <c r="U1031">
        <v>118.11695057406</v>
      </c>
      <c r="X1031">
        <v>-7.1480126609385399</v>
      </c>
      <c r="Y1031">
        <v>48.039067983627298</v>
      </c>
      <c r="Z1031">
        <v>-7.1480126609385399</v>
      </c>
      <c r="AB1031">
        <v>103.681793114429</v>
      </c>
      <c r="AC1031">
        <v>100.074107782531</v>
      </c>
      <c r="AD1031">
        <v>123.957948972499</v>
      </c>
      <c r="AE1031">
        <v>1</v>
      </c>
      <c r="AF1031" s="2">
        <v>1</v>
      </c>
      <c r="AG1031" s="2">
        <v>1</v>
      </c>
      <c r="AH1031" t="s">
        <v>77</v>
      </c>
      <c r="AI1031">
        <v>1000512</v>
      </c>
      <c r="AJ1031">
        <v>110533</v>
      </c>
    </row>
    <row r="1032" spans="1:36" x14ac:dyDescent="0.45">
      <c r="A1032" t="s">
        <v>63</v>
      </c>
      <c r="B1032" t="s">
        <v>27</v>
      </c>
      <c r="C1032">
        <v>2502</v>
      </c>
      <c r="D1032">
        <v>8872</v>
      </c>
      <c r="E1032">
        <v>10359</v>
      </c>
      <c r="F1032">
        <v>2605</v>
      </c>
      <c r="G1032">
        <v>170</v>
      </c>
      <c r="H1032">
        <v>980</v>
      </c>
      <c r="I1032">
        <v>807</v>
      </c>
      <c r="J1032">
        <v>0.29362037800000002</v>
      </c>
      <c r="K1032">
        <v>0.12839077099999999</v>
      </c>
      <c r="L1032">
        <v>9.3252243999999998E-2</v>
      </c>
      <c r="M1032">
        <v>0.38536821700000001</v>
      </c>
      <c r="N1032">
        <v>0.42504508499999999</v>
      </c>
      <c r="O1032">
        <v>0.81041330199999995</v>
      </c>
      <c r="P1032">
        <v>0.36084128250018099</v>
      </c>
      <c r="Q1032">
        <v>307.74394336757899</v>
      </c>
      <c r="R1032">
        <v>-10.4787549972534</v>
      </c>
      <c r="S1032">
        <v>66.372724066868699</v>
      </c>
      <c r="T1032">
        <f t="shared" si="16"/>
        <v>4.29751450792675</v>
      </c>
      <c r="U1032">
        <v>125.36167794698601</v>
      </c>
      <c r="V1032">
        <v>50.396491743624203</v>
      </c>
      <c r="W1032">
        <v>5.9488309623418401</v>
      </c>
      <c r="X1032">
        <v>100.44710135358</v>
      </c>
      <c r="Y1032">
        <v>-109.58711650594999</v>
      </c>
      <c r="Z1032">
        <v>101.347101329738</v>
      </c>
      <c r="AA1032">
        <v>-0.69999997317790896</v>
      </c>
      <c r="AB1032">
        <v>111.19594126451101</v>
      </c>
      <c r="AC1032">
        <v>115.903968395101</v>
      </c>
      <c r="AD1032">
        <v>106.49039048719401</v>
      </c>
      <c r="AE1032">
        <v>1</v>
      </c>
      <c r="AF1032" s="2">
        <v>1</v>
      </c>
      <c r="AG1032" s="2">
        <v>1</v>
      </c>
      <c r="AH1032" t="s">
        <v>63</v>
      </c>
      <c r="AI1032">
        <v>1406</v>
      </c>
      <c r="AJ1032">
        <v>120891</v>
      </c>
    </row>
    <row r="1033" spans="1:36" x14ac:dyDescent="0.45">
      <c r="A1033" t="s">
        <v>145</v>
      </c>
      <c r="B1033" t="s">
        <v>27</v>
      </c>
      <c r="C1033">
        <v>2367</v>
      </c>
      <c r="D1033">
        <v>9232</v>
      </c>
      <c r="E1033">
        <v>10349</v>
      </c>
      <c r="F1033">
        <v>2663</v>
      </c>
      <c r="G1033">
        <v>35</v>
      </c>
      <c r="H1033">
        <v>790</v>
      </c>
      <c r="I1033">
        <v>76</v>
      </c>
      <c r="J1033">
        <v>0.28845320600000002</v>
      </c>
      <c r="K1033">
        <v>6.9475310999999998E-2</v>
      </c>
      <c r="L1033">
        <v>2.0871581E-2</v>
      </c>
      <c r="M1033">
        <v>0.34750024600000001</v>
      </c>
      <c r="N1033">
        <v>0.36254332700000003</v>
      </c>
      <c r="O1033">
        <v>0.71004357299999998</v>
      </c>
      <c r="P1033">
        <v>0.32528653573268701</v>
      </c>
      <c r="Q1033">
        <v>-52.938420063610103</v>
      </c>
      <c r="R1033">
        <v>112</v>
      </c>
      <c r="S1033">
        <v>45.243564076284599</v>
      </c>
      <c r="T1033">
        <f t="shared" si="16"/>
        <v>3.0965176934339271</v>
      </c>
      <c r="U1033">
        <v>96.199874766278</v>
      </c>
      <c r="X1033">
        <v>-11.118297038505199</v>
      </c>
      <c r="Y1033">
        <v>178.73715129122101</v>
      </c>
      <c r="Z1033">
        <v>-11.118297038505199</v>
      </c>
      <c r="AB1033">
        <v>109.08918476723299</v>
      </c>
      <c r="AC1033">
        <v>102.347241523474</v>
      </c>
      <c r="AD1033">
        <v>91.165537581900097</v>
      </c>
      <c r="AE1033">
        <v>1</v>
      </c>
      <c r="AF1033" s="2">
        <v>1</v>
      </c>
      <c r="AG1033" s="2">
        <v>1</v>
      </c>
      <c r="AH1033" t="s">
        <v>145</v>
      </c>
      <c r="AI1033">
        <v>1004281</v>
      </c>
      <c r="AJ1033">
        <v>114361</v>
      </c>
    </row>
    <row r="1034" spans="1:36" x14ac:dyDescent="0.45">
      <c r="A1034" t="s">
        <v>40</v>
      </c>
      <c r="B1034" t="s">
        <v>27</v>
      </c>
      <c r="C1034">
        <v>2543</v>
      </c>
      <c r="D1034">
        <v>8422</v>
      </c>
      <c r="E1034">
        <v>10313</v>
      </c>
      <c r="F1034">
        <v>2328</v>
      </c>
      <c r="G1034">
        <v>612</v>
      </c>
      <c r="H1034">
        <v>1699</v>
      </c>
      <c r="I1034">
        <v>19</v>
      </c>
      <c r="J1034">
        <v>0.27641890200000002</v>
      </c>
      <c r="K1034">
        <v>0.16939784699999999</v>
      </c>
      <c r="L1034">
        <v>0.247066808</v>
      </c>
      <c r="M1034">
        <v>0.40186190799999999</v>
      </c>
      <c r="N1034">
        <v>0.55414390800000002</v>
      </c>
      <c r="O1034">
        <v>0.95600581600000001</v>
      </c>
      <c r="P1034">
        <v>0.40558208139681701</v>
      </c>
      <c r="Q1034">
        <v>589.80252284408596</v>
      </c>
      <c r="R1034">
        <v>-39.585495188832198</v>
      </c>
      <c r="S1034">
        <v>69.029989099027404</v>
      </c>
      <c r="T1034">
        <f t="shared" si="16"/>
        <v>4.3975061871971839</v>
      </c>
      <c r="U1034">
        <v>144.57401424247499</v>
      </c>
      <c r="V1034">
        <v>50.188718747347501</v>
      </c>
      <c r="W1034">
        <v>-11.657659629261</v>
      </c>
      <c r="X1034">
        <v>-35.2950513557007</v>
      </c>
      <c r="Y1034">
        <v>-200.030154347419</v>
      </c>
      <c r="Z1034">
        <v>-7.6950515404750996</v>
      </c>
      <c r="AA1034">
        <v>-39.000000178813899</v>
      </c>
      <c r="AB1034">
        <v>102.500375286406</v>
      </c>
      <c r="AC1034">
        <v>118.366731507415</v>
      </c>
      <c r="AD1034">
        <v>129.08020030638801</v>
      </c>
      <c r="AE1034">
        <v>1</v>
      </c>
      <c r="AF1034" s="2">
        <v>1</v>
      </c>
      <c r="AG1034" s="2">
        <v>1</v>
      </c>
      <c r="AH1034" t="s">
        <v>40</v>
      </c>
      <c r="AI1034">
        <v>409</v>
      </c>
      <c r="AJ1034">
        <v>123272</v>
      </c>
    </row>
    <row r="1035" spans="1:36" x14ac:dyDescent="0.45">
      <c r="A1035" t="s">
        <v>61</v>
      </c>
      <c r="B1035" t="s">
        <v>27</v>
      </c>
      <c r="C1035">
        <v>2543</v>
      </c>
      <c r="D1035">
        <v>9592</v>
      </c>
      <c r="E1035">
        <v>10270</v>
      </c>
      <c r="F1035">
        <v>2844</v>
      </c>
      <c r="G1035">
        <v>311</v>
      </c>
      <c r="H1035">
        <v>1332</v>
      </c>
      <c r="I1035">
        <v>127</v>
      </c>
      <c r="J1035">
        <v>0.29649708000000002</v>
      </c>
      <c r="K1035">
        <v>4.9951313999999997E-2</v>
      </c>
      <c r="L1035">
        <v>0.14352482899999999</v>
      </c>
      <c r="M1035">
        <v>0.33352866399999997</v>
      </c>
      <c r="N1035">
        <v>0.46403252699999997</v>
      </c>
      <c r="O1035">
        <v>0.797561191</v>
      </c>
      <c r="P1035">
        <v>0.34359833538954099</v>
      </c>
      <c r="Q1035">
        <v>61.978783164552901</v>
      </c>
      <c r="R1035">
        <v>160.15288978814999</v>
      </c>
      <c r="S1035">
        <v>68.382527402535104</v>
      </c>
      <c r="T1035">
        <f t="shared" si="16"/>
        <v>4.3562601019310607</v>
      </c>
      <c r="U1035">
        <v>104.20218524007301</v>
      </c>
      <c r="V1035">
        <v>-7.1782070063054499</v>
      </c>
      <c r="W1035">
        <v>-7.4116874818337601</v>
      </c>
      <c r="X1035">
        <v>-24.941533884964802</v>
      </c>
      <c r="Y1035">
        <v>311.65258270502</v>
      </c>
      <c r="Z1035">
        <v>-4.4415343618020398</v>
      </c>
      <c r="AA1035">
        <v>-4.7999997437000204</v>
      </c>
      <c r="AB1035">
        <v>109.925006552941</v>
      </c>
      <c r="AC1035">
        <v>98.305454361917</v>
      </c>
      <c r="AD1035">
        <v>108.53989012247099</v>
      </c>
      <c r="AE1035">
        <v>1</v>
      </c>
      <c r="AF1035" s="2">
        <v>1</v>
      </c>
      <c r="AG1035" s="2">
        <v>1</v>
      </c>
      <c r="AH1035" t="s">
        <v>61</v>
      </c>
      <c r="AI1035">
        <v>1275</v>
      </c>
      <c r="AJ1035">
        <v>121358</v>
      </c>
    </row>
    <row r="1036" spans="1:36" x14ac:dyDescent="0.45">
      <c r="A1036" t="s">
        <v>248</v>
      </c>
      <c r="B1036" t="s">
        <v>27</v>
      </c>
      <c r="C1036">
        <v>2404</v>
      </c>
      <c r="D1036">
        <v>9269</v>
      </c>
      <c r="E1036">
        <v>10246</v>
      </c>
      <c r="F1036">
        <v>2987</v>
      </c>
      <c r="G1036">
        <v>34</v>
      </c>
      <c r="H1036">
        <v>1078</v>
      </c>
      <c r="I1036">
        <v>351</v>
      </c>
      <c r="J1036">
        <v>0.322256985</v>
      </c>
      <c r="K1036">
        <v>6.9100136000000006E-2</v>
      </c>
      <c r="L1036">
        <v>2.6839742E-2</v>
      </c>
      <c r="M1036">
        <v>0.37386624099999999</v>
      </c>
      <c r="N1036">
        <v>0.42669111999999998</v>
      </c>
      <c r="O1036">
        <v>0.80055736099999997</v>
      </c>
      <c r="P1036">
        <v>0.37257387152010901</v>
      </c>
      <c r="Q1036">
        <v>172.378619932503</v>
      </c>
      <c r="R1036">
        <v>56</v>
      </c>
      <c r="S1036">
        <v>50.677492447724802</v>
      </c>
      <c r="T1036">
        <f t="shared" si="16"/>
        <v>3.4150390085405236</v>
      </c>
      <c r="U1036">
        <v>112.597147870801</v>
      </c>
      <c r="X1036">
        <v>-3.5008643073961099</v>
      </c>
      <c r="Y1036">
        <v>-32.984473288059199</v>
      </c>
      <c r="Z1036">
        <v>-3.5008643073961099</v>
      </c>
      <c r="AB1036">
        <v>111.85505363568301</v>
      </c>
      <c r="AC1036">
        <v>104.98237809390599</v>
      </c>
      <c r="AD1036">
        <v>105.951237773827</v>
      </c>
      <c r="AE1036">
        <v>1</v>
      </c>
      <c r="AF1036" s="2">
        <v>1</v>
      </c>
      <c r="AG1036" s="2">
        <v>1</v>
      </c>
      <c r="AH1036" t="s">
        <v>248</v>
      </c>
      <c r="AI1036">
        <v>1010900</v>
      </c>
      <c r="AJ1036">
        <v>121137</v>
      </c>
    </row>
    <row r="1037" spans="1:36" x14ac:dyDescent="0.45">
      <c r="A1037" t="s">
        <v>172</v>
      </c>
      <c r="B1037" t="s">
        <v>27</v>
      </c>
      <c r="C1037">
        <v>2309</v>
      </c>
      <c r="D1037">
        <v>8785</v>
      </c>
      <c r="E1037">
        <v>10244</v>
      </c>
      <c r="F1037">
        <v>2466</v>
      </c>
      <c r="G1037">
        <v>75</v>
      </c>
      <c r="H1037">
        <v>817</v>
      </c>
      <c r="I1037">
        <v>375</v>
      </c>
      <c r="J1037">
        <v>0.28070574799999998</v>
      </c>
      <c r="K1037">
        <v>0.11089418099999999</v>
      </c>
      <c r="L1037">
        <v>5.1654963999999998E-2</v>
      </c>
      <c r="M1037">
        <v>0.36791037300000001</v>
      </c>
      <c r="N1037">
        <v>0.38702333500000002</v>
      </c>
      <c r="O1037">
        <v>0.75493370800000004</v>
      </c>
      <c r="P1037">
        <v>0.36302906476319602</v>
      </c>
      <c r="Q1037">
        <v>191.10360350282099</v>
      </c>
      <c r="R1037">
        <v>77</v>
      </c>
      <c r="S1037">
        <v>52.369492361216501</v>
      </c>
      <c r="T1037">
        <f t="shared" si="16"/>
        <v>3.6742562851957876</v>
      </c>
      <c r="U1037">
        <v>115.51616500048701</v>
      </c>
      <c r="X1037">
        <v>-9.5234427587129105</v>
      </c>
      <c r="Y1037">
        <v>-30.493825674057</v>
      </c>
      <c r="Z1037">
        <v>-9.5234427587129105</v>
      </c>
      <c r="AB1037">
        <v>102.679544396522</v>
      </c>
      <c r="AC1037">
        <v>107.386306190605</v>
      </c>
      <c r="AD1037">
        <v>105.76391021739001</v>
      </c>
      <c r="AE1037">
        <v>1</v>
      </c>
      <c r="AF1037" s="2">
        <v>1</v>
      </c>
      <c r="AG1037" s="2">
        <v>1</v>
      </c>
      <c r="AH1037" t="s">
        <v>172</v>
      </c>
      <c r="AI1037">
        <v>1006002</v>
      </c>
      <c r="AJ1037">
        <v>116127</v>
      </c>
    </row>
    <row r="1038" spans="1:36" x14ac:dyDescent="0.45">
      <c r="A1038" t="s">
        <v>70</v>
      </c>
      <c r="B1038" t="s">
        <v>71</v>
      </c>
      <c r="C1038">
        <v>2422</v>
      </c>
      <c r="D1038">
        <v>8856</v>
      </c>
      <c r="E1038">
        <v>10243</v>
      </c>
      <c r="F1038">
        <v>2749</v>
      </c>
      <c r="G1038">
        <v>45</v>
      </c>
      <c r="H1038">
        <v>1116</v>
      </c>
      <c r="I1038">
        <v>179</v>
      </c>
      <c r="J1038">
        <v>0.31041101999999998</v>
      </c>
      <c r="K1038">
        <v>0.12711119700000001</v>
      </c>
      <c r="L1038">
        <v>5.1547398000000001E-2</v>
      </c>
      <c r="M1038">
        <v>0.399449306</v>
      </c>
      <c r="N1038">
        <v>0.39837398299999999</v>
      </c>
      <c r="O1038">
        <v>0.79782328899999999</v>
      </c>
      <c r="P1038">
        <v>0.37833626654333502</v>
      </c>
      <c r="Q1038">
        <v>201.920803892751</v>
      </c>
      <c r="R1038">
        <v>41</v>
      </c>
      <c r="S1038">
        <v>72.583147379947604</v>
      </c>
      <c r="T1038">
        <f t="shared" si="16"/>
        <v>4.8548595687661074</v>
      </c>
      <c r="U1038">
        <v>114.967494603687</v>
      </c>
      <c r="X1038">
        <v>-20.1097854581894</v>
      </c>
      <c r="Y1038">
        <v>178.60493975877699</v>
      </c>
      <c r="Z1038">
        <v>-20.1097854581894</v>
      </c>
      <c r="AB1038">
        <v>111.78203506922</v>
      </c>
      <c r="AC1038">
        <v>112.80308832276199</v>
      </c>
      <c r="AD1038">
        <v>98.8080214158648</v>
      </c>
      <c r="AE1038">
        <v>1</v>
      </c>
      <c r="AF1038" s="2">
        <v>1</v>
      </c>
      <c r="AG1038" s="2">
        <v>1</v>
      </c>
      <c r="AH1038" t="s">
        <v>70</v>
      </c>
      <c r="AI1038">
        <v>1000284</v>
      </c>
      <c r="AJ1038">
        <v>110297</v>
      </c>
    </row>
    <row r="1039" spans="1:36" x14ac:dyDescent="0.45">
      <c r="A1039" t="s">
        <v>150</v>
      </c>
      <c r="B1039" t="s">
        <v>151</v>
      </c>
      <c r="C1039">
        <v>2323</v>
      </c>
      <c r="D1039">
        <v>8860</v>
      </c>
      <c r="E1039">
        <v>10237</v>
      </c>
      <c r="F1039">
        <v>2839</v>
      </c>
      <c r="G1039">
        <v>184</v>
      </c>
      <c r="H1039">
        <v>1427</v>
      </c>
      <c r="I1039">
        <v>181</v>
      </c>
      <c r="J1039">
        <v>0.32042889299999999</v>
      </c>
      <c r="K1039">
        <v>0.115854254</v>
      </c>
      <c r="L1039">
        <v>3.6338770999999999E-2</v>
      </c>
      <c r="M1039">
        <v>0.40362519800000002</v>
      </c>
      <c r="N1039">
        <v>0.48047403999999999</v>
      </c>
      <c r="O1039">
        <v>0.88409923800000001</v>
      </c>
      <c r="P1039">
        <v>0.40501927149300498</v>
      </c>
      <c r="Q1039">
        <v>350.00379653742198</v>
      </c>
      <c r="R1039">
        <v>34</v>
      </c>
      <c r="S1039">
        <v>78.616469572733394</v>
      </c>
      <c r="T1039">
        <f t="shared" si="16"/>
        <v>5.4825088552659542</v>
      </c>
      <c r="U1039">
        <v>123.508896542811</v>
      </c>
      <c r="X1039">
        <v>-15.3209178349934</v>
      </c>
      <c r="Y1039">
        <v>105.05555608868499</v>
      </c>
      <c r="Z1039">
        <v>-15.3209178349934</v>
      </c>
      <c r="AB1039">
        <v>111.137158662404</v>
      </c>
      <c r="AC1039">
        <v>112.179132616489</v>
      </c>
      <c r="AD1039">
        <v>114.43750368862599</v>
      </c>
      <c r="AE1039">
        <v>1</v>
      </c>
      <c r="AF1039" s="2">
        <v>1</v>
      </c>
      <c r="AG1039" s="2">
        <v>1</v>
      </c>
      <c r="AH1039" t="s">
        <v>150</v>
      </c>
      <c r="AI1039">
        <v>1004596</v>
      </c>
      <c r="AJ1039">
        <v>114682</v>
      </c>
    </row>
    <row r="1040" spans="1:36" x14ac:dyDescent="0.45">
      <c r="A1040" t="s">
        <v>163</v>
      </c>
      <c r="B1040" t="s">
        <v>164</v>
      </c>
      <c r="C1040">
        <v>2440</v>
      </c>
      <c r="D1040">
        <v>9288</v>
      </c>
      <c r="E1040">
        <v>10232</v>
      </c>
      <c r="F1040">
        <v>3141</v>
      </c>
      <c r="G1040">
        <v>135</v>
      </c>
      <c r="H1040">
        <v>1138</v>
      </c>
      <c r="I1040">
        <v>319</v>
      </c>
      <c r="J1040">
        <v>0.33817829399999999</v>
      </c>
      <c r="K1040">
        <v>7.7208756000000003E-2</v>
      </c>
      <c r="L1040">
        <v>4.2415949000000001E-2</v>
      </c>
      <c r="M1040">
        <v>0.38823991299999999</v>
      </c>
      <c r="N1040">
        <v>0.45854866399999999</v>
      </c>
      <c r="O1040">
        <v>0.84678857699999999</v>
      </c>
      <c r="P1040">
        <v>0.36967589093061698</v>
      </c>
      <c r="Q1040">
        <v>390.18787277035301</v>
      </c>
      <c r="R1040">
        <v>5</v>
      </c>
      <c r="S1040">
        <v>64.999158839495294</v>
      </c>
      <c r="T1040">
        <f t="shared" si="16"/>
        <v>4.3155179229500975</v>
      </c>
      <c r="U1040">
        <v>131.54530493221301</v>
      </c>
      <c r="V1040">
        <v>57.849939819425302</v>
      </c>
      <c r="W1040">
        <v>9.4880841372412892</v>
      </c>
      <c r="X1040">
        <v>11.3343319473497</v>
      </c>
      <c r="Y1040">
        <v>-92.231905400753007</v>
      </c>
      <c r="Z1040">
        <v>11.3343319473497</v>
      </c>
      <c r="AB1040">
        <v>127.567956614906</v>
      </c>
      <c r="AC1040">
        <v>116.490613054199</v>
      </c>
      <c r="AD1040">
        <v>113.482133115864</v>
      </c>
      <c r="AE1040">
        <v>1</v>
      </c>
      <c r="AF1040" s="2">
        <v>1</v>
      </c>
      <c r="AG1040" s="2">
        <v>1</v>
      </c>
      <c r="AH1040" t="s">
        <v>163</v>
      </c>
      <c r="AI1040">
        <v>1005166</v>
      </c>
      <c r="AJ1040">
        <v>115270</v>
      </c>
    </row>
    <row r="1041" spans="1:36" x14ac:dyDescent="0.45">
      <c r="A1041" t="s">
        <v>108</v>
      </c>
      <c r="B1041" t="s">
        <v>109</v>
      </c>
      <c r="C1041">
        <v>2433</v>
      </c>
      <c r="D1041">
        <v>9454</v>
      </c>
      <c r="E1041">
        <v>10212</v>
      </c>
      <c r="F1041">
        <v>3000</v>
      </c>
      <c r="G1041">
        <v>240</v>
      </c>
      <c r="H1041">
        <v>1305</v>
      </c>
      <c r="I1041">
        <v>83</v>
      </c>
      <c r="J1041">
        <v>0.31732599900000003</v>
      </c>
      <c r="K1041">
        <v>6.081081E-2</v>
      </c>
      <c r="L1041">
        <v>0.12044653299999999</v>
      </c>
      <c r="M1041">
        <v>0.35927672900000002</v>
      </c>
      <c r="N1041">
        <v>0.47514279599999998</v>
      </c>
      <c r="O1041">
        <v>0.83441952500000005</v>
      </c>
      <c r="P1041">
        <v>0.36539791096982499</v>
      </c>
      <c r="Q1041">
        <v>334.76786807711602</v>
      </c>
      <c r="R1041">
        <v>204</v>
      </c>
      <c r="S1041">
        <v>80.637861848861803</v>
      </c>
      <c r="T1041">
        <f t="shared" si="16"/>
        <v>5.3692287790857431</v>
      </c>
      <c r="U1041">
        <v>129.046631232696</v>
      </c>
      <c r="X1041">
        <v>2.4294953441240001</v>
      </c>
      <c r="Y1041">
        <v>84.405801296234102</v>
      </c>
      <c r="Z1041">
        <v>2.4294953441240001</v>
      </c>
      <c r="AB1041">
        <v>120.836050406943</v>
      </c>
      <c r="AC1041">
        <v>109.77228252428201</v>
      </c>
      <c r="AD1041">
        <v>119.940799018153</v>
      </c>
      <c r="AE1041">
        <v>1</v>
      </c>
      <c r="AF1041" s="2">
        <v>1</v>
      </c>
      <c r="AG1041" s="2">
        <v>1</v>
      </c>
      <c r="AH1041" t="s">
        <v>108</v>
      </c>
      <c r="AI1041">
        <v>1002340</v>
      </c>
      <c r="AJ1041">
        <v>112391</v>
      </c>
    </row>
    <row r="1042" spans="1:36" x14ac:dyDescent="0.45">
      <c r="A1042" t="s">
        <v>340</v>
      </c>
      <c r="B1042" t="s">
        <v>27</v>
      </c>
      <c r="C1042">
        <v>2466</v>
      </c>
      <c r="D1042">
        <v>9358</v>
      </c>
      <c r="E1042">
        <v>10184</v>
      </c>
      <c r="F1042">
        <v>2712</v>
      </c>
      <c r="G1042">
        <v>339</v>
      </c>
      <c r="H1042">
        <v>1493</v>
      </c>
      <c r="I1042">
        <v>154</v>
      </c>
      <c r="J1042">
        <v>0.28980551300000001</v>
      </c>
      <c r="K1042">
        <v>6.7065984999999995E-2</v>
      </c>
      <c r="L1042">
        <v>0.15092301599999999</v>
      </c>
      <c r="M1042">
        <v>0.33889816299999997</v>
      </c>
      <c r="N1042">
        <v>0.47072023899999998</v>
      </c>
      <c r="O1042">
        <v>0.80961840200000001</v>
      </c>
      <c r="P1042">
        <v>0.35399906161970901</v>
      </c>
      <c r="Q1042">
        <v>232.42979674755901</v>
      </c>
      <c r="R1042">
        <v>-21</v>
      </c>
      <c r="S1042">
        <v>41.132664370677297</v>
      </c>
      <c r="T1042">
        <f t="shared" si="16"/>
        <v>2.7021458345700413</v>
      </c>
      <c r="U1042">
        <v>119.958712732165</v>
      </c>
      <c r="V1042">
        <v>35.829766286537001</v>
      </c>
      <c r="W1042">
        <v>7.6400576032695096</v>
      </c>
      <c r="X1042">
        <v>-14.3270581688848</v>
      </c>
      <c r="Y1042">
        <v>-159.25534045696199</v>
      </c>
      <c r="Z1042">
        <v>-14.3270581688848</v>
      </c>
      <c r="AB1042">
        <v>109.954482835805</v>
      </c>
      <c r="AC1042">
        <v>102.405397984196</v>
      </c>
      <c r="AD1042">
        <v>120.547392032979</v>
      </c>
      <c r="AE1042">
        <v>1</v>
      </c>
      <c r="AF1042" s="2">
        <v>1</v>
      </c>
      <c r="AG1042" s="2">
        <v>1</v>
      </c>
      <c r="AH1042" t="s">
        <v>340</v>
      </c>
      <c r="AI1042">
        <v>1010000</v>
      </c>
      <c r="AJ1042">
        <v>120225</v>
      </c>
    </row>
    <row r="1043" spans="1:36" x14ac:dyDescent="0.45">
      <c r="A1043" t="s">
        <v>36</v>
      </c>
      <c r="B1043" t="s">
        <v>27</v>
      </c>
      <c r="C1043">
        <v>2460</v>
      </c>
      <c r="D1043">
        <v>8757</v>
      </c>
      <c r="E1043">
        <v>10174</v>
      </c>
      <c r="F1043">
        <v>2490</v>
      </c>
      <c r="G1043">
        <v>493</v>
      </c>
      <c r="H1043">
        <v>1550</v>
      </c>
      <c r="I1043">
        <v>72</v>
      </c>
      <c r="J1043">
        <v>0.28434395299999998</v>
      </c>
      <c r="K1043">
        <v>0.12826813400000001</v>
      </c>
      <c r="L1043">
        <v>0.184981324</v>
      </c>
      <c r="M1043">
        <v>0.37691702700000002</v>
      </c>
      <c r="N1043">
        <v>0.50907845100000004</v>
      </c>
      <c r="O1043">
        <v>0.885995478</v>
      </c>
      <c r="P1043">
        <v>0.38266795890925498</v>
      </c>
      <c r="Q1043">
        <v>417.67046814568101</v>
      </c>
      <c r="R1043">
        <v>-27.238067984580901</v>
      </c>
      <c r="S1043">
        <v>56.870133735544599</v>
      </c>
      <c r="T1043">
        <f t="shared" si="16"/>
        <v>3.7451063679504979</v>
      </c>
      <c r="U1043">
        <v>134.10383191793201</v>
      </c>
      <c r="V1043">
        <v>47.1753578465431</v>
      </c>
      <c r="W1043">
        <v>-4.3608705631017202</v>
      </c>
      <c r="X1043">
        <v>-8.5795429997524408</v>
      </c>
      <c r="Y1043">
        <v>-186.34069164097301</v>
      </c>
      <c r="Z1043">
        <v>-2.97954297591059</v>
      </c>
      <c r="AA1043">
        <v>-5.0000000074505797</v>
      </c>
      <c r="AB1043">
        <v>106.43347216358499</v>
      </c>
      <c r="AC1043">
        <v>112.320624398698</v>
      </c>
      <c r="AD1043">
        <v>123.14733356975999</v>
      </c>
      <c r="AE1043">
        <v>1</v>
      </c>
      <c r="AF1043" s="2">
        <v>1</v>
      </c>
      <c r="AG1043" s="2">
        <v>1</v>
      </c>
      <c r="AH1043" t="s">
        <v>36</v>
      </c>
      <c r="AI1043">
        <v>293</v>
      </c>
      <c r="AJ1043">
        <v>118730</v>
      </c>
    </row>
    <row r="1044" spans="1:36" x14ac:dyDescent="0.45">
      <c r="A1044" t="s">
        <v>122</v>
      </c>
      <c r="B1044" t="s">
        <v>27</v>
      </c>
      <c r="C1044">
        <v>2368</v>
      </c>
      <c r="D1044">
        <v>9031</v>
      </c>
      <c r="E1044">
        <v>10151</v>
      </c>
      <c r="F1044">
        <v>2660</v>
      </c>
      <c r="G1044">
        <v>73</v>
      </c>
      <c r="H1044">
        <v>1437</v>
      </c>
      <c r="I1044">
        <v>616</v>
      </c>
      <c r="J1044">
        <v>0.29454102500000001</v>
      </c>
      <c r="K1044">
        <v>8.5705841000000005E-2</v>
      </c>
      <c r="L1044">
        <v>4.4345898000000002E-2</v>
      </c>
      <c r="M1044">
        <v>0.36136728099999998</v>
      </c>
      <c r="N1044">
        <v>0.40482781499999998</v>
      </c>
      <c r="O1044">
        <v>0.76619509600000002</v>
      </c>
      <c r="P1044">
        <v>0.365830439915873</v>
      </c>
      <c r="Q1044">
        <v>267.69657193227903</v>
      </c>
      <c r="R1044">
        <v>146</v>
      </c>
      <c r="S1044">
        <v>84.597003092383503</v>
      </c>
      <c r="T1044">
        <f t="shared" si="16"/>
        <v>5.7874638939890746</v>
      </c>
      <c r="U1044">
        <v>117.545646396942</v>
      </c>
      <c r="X1044">
        <v>39.750819988548699</v>
      </c>
      <c r="Y1044">
        <v>230.866866737604</v>
      </c>
      <c r="Z1044">
        <v>39.750819988548699</v>
      </c>
      <c r="AB1044">
        <v>107.38440679903201</v>
      </c>
      <c r="AC1044">
        <v>106.898806904887</v>
      </c>
      <c r="AD1044">
        <v>110.933373845926</v>
      </c>
      <c r="AE1044">
        <v>1</v>
      </c>
      <c r="AF1044" s="2">
        <v>1</v>
      </c>
      <c r="AG1044" s="2">
        <v>1</v>
      </c>
      <c r="AH1044" t="s">
        <v>122</v>
      </c>
      <c r="AI1044">
        <v>1003049</v>
      </c>
      <c r="AJ1044">
        <v>113106</v>
      </c>
    </row>
    <row r="1045" spans="1:36" x14ac:dyDescent="0.45">
      <c r="A1045" t="s">
        <v>213</v>
      </c>
      <c r="B1045" t="s">
        <v>27</v>
      </c>
      <c r="C1045">
        <v>2391</v>
      </c>
      <c r="D1045">
        <v>8537</v>
      </c>
      <c r="E1045">
        <v>10101</v>
      </c>
      <c r="F1045">
        <v>2315</v>
      </c>
      <c r="G1045">
        <v>512</v>
      </c>
      <c r="H1045">
        <v>1453</v>
      </c>
      <c r="I1045">
        <v>68</v>
      </c>
      <c r="J1045">
        <v>0.27117254299999999</v>
      </c>
      <c r="K1045">
        <v>0.14295614200000001</v>
      </c>
      <c r="L1045">
        <v>0.14721314699999999</v>
      </c>
      <c r="M1045">
        <v>0.37605563800000003</v>
      </c>
      <c r="N1045">
        <v>0.50942954100000004</v>
      </c>
      <c r="O1045">
        <v>0.88548517900000001</v>
      </c>
      <c r="P1045">
        <v>0.389167001440621</v>
      </c>
      <c r="Q1045">
        <v>529.08651558303097</v>
      </c>
      <c r="R1045">
        <v>33</v>
      </c>
      <c r="S1045">
        <v>96.107857478005798</v>
      </c>
      <c r="T1045">
        <f t="shared" si="16"/>
        <v>6.511699251960243</v>
      </c>
      <c r="U1045">
        <v>142.79082344892799</v>
      </c>
      <c r="X1045">
        <v>3.6144674197093898</v>
      </c>
      <c r="Y1045">
        <v>62.7788916975259</v>
      </c>
      <c r="Z1045">
        <v>3.6144674197093898</v>
      </c>
      <c r="AB1045">
        <v>102.12086541588199</v>
      </c>
      <c r="AC1045">
        <v>113.39526940079</v>
      </c>
      <c r="AD1045">
        <v>124.911545799957</v>
      </c>
      <c r="AE1045">
        <v>1</v>
      </c>
      <c r="AF1045" s="2">
        <v>1</v>
      </c>
      <c r="AG1045" s="2">
        <v>1</v>
      </c>
      <c r="AH1045" t="s">
        <v>213</v>
      </c>
      <c r="AI1045">
        <v>1008236</v>
      </c>
      <c r="AJ1045">
        <v>118416</v>
      </c>
    </row>
    <row r="1046" spans="1:36" x14ac:dyDescent="0.45">
      <c r="A1046" t="s">
        <v>147</v>
      </c>
      <c r="B1046" t="s">
        <v>27</v>
      </c>
      <c r="C1046">
        <v>2311</v>
      </c>
      <c r="D1046">
        <v>9112</v>
      </c>
      <c r="E1046">
        <v>10100</v>
      </c>
      <c r="F1046">
        <v>2880</v>
      </c>
      <c r="G1046">
        <v>105</v>
      </c>
      <c r="H1046">
        <v>1244</v>
      </c>
      <c r="I1046">
        <v>419</v>
      </c>
      <c r="J1046">
        <v>0.31606672499999999</v>
      </c>
      <c r="K1046">
        <v>7.2079207000000006E-2</v>
      </c>
      <c r="L1046">
        <v>2.6930692999999999E-2</v>
      </c>
      <c r="M1046">
        <v>0.36865565700000003</v>
      </c>
      <c r="N1046">
        <v>0.43206760300000002</v>
      </c>
      <c r="O1046">
        <v>0.80072326000000005</v>
      </c>
      <c r="P1046">
        <v>0.37000351743898102</v>
      </c>
      <c r="Q1046">
        <v>166.76485939262599</v>
      </c>
      <c r="R1046">
        <v>140</v>
      </c>
      <c r="S1046">
        <v>74.758937356783406</v>
      </c>
      <c r="T1046">
        <f t="shared" si="16"/>
        <v>5.2405659246209044</v>
      </c>
      <c r="U1046">
        <v>111.662419050335</v>
      </c>
      <c r="X1046">
        <v>46.845442643621901</v>
      </c>
      <c r="Y1046">
        <v>210.080970376729</v>
      </c>
      <c r="Z1046">
        <v>46.845442643621901</v>
      </c>
      <c r="AB1046">
        <v>108.67424710412099</v>
      </c>
      <c r="AC1046">
        <v>105.881026991794</v>
      </c>
      <c r="AD1046">
        <v>105.68722618826</v>
      </c>
      <c r="AE1046">
        <v>1</v>
      </c>
      <c r="AF1046" s="2">
        <v>1</v>
      </c>
      <c r="AG1046" s="2">
        <v>1</v>
      </c>
      <c r="AH1046" t="s">
        <v>147</v>
      </c>
      <c r="AI1046">
        <v>1004364</v>
      </c>
      <c r="AJ1046">
        <v>114448</v>
      </c>
    </row>
    <row r="1047" spans="1:36" x14ac:dyDescent="0.45">
      <c r="A1047" t="s">
        <v>49</v>
      </c>
      <c r="B1047" t="s">
        <v>27</v>
      </c>
      <c r="C1047">
        <v>2408</v>
      </c>
      <c r="D1047">
        <v>8640</v>
      </c>
      <c r="E1047">
        <v>10091</v>
      </c>
      <c r="F1047">
        <v>2472</v>
      </c>
      <c r="G1047">
        <v>541</v>
      </c>
      <c r="H1047">
        <v>1768</v>
      </c>
      <c r="I1047">
        <v>17</v>
      </c>
      <c r="J1047">
        <v>0.28611111099999997</v>
      </c>
      <c r="K1047">
        <v>0.13071053399999999</v>
      </c>
      <c r="L1047">
        <v>0.17342186100000001</v>
      </c>
      <c r="M1047">
        <v>0.37952225099999998</v>
      </c>
      <c r="N1047">
        <v>0.55150462899999997</v>
      </c>
      <c r="O1047">
        <v>0.93102688</v>
      </c>
      <c r="P1047">
        <v>0.39165629905607002</v>
      </c>
      <c r="Q1047">
        <v>484.62988158944302</v>
      </c>
      <c r="R1047">
        <v>-11.4585714414715</v>
      </c>
      <c r="S1047">
        <v>50.985450185810699</v>
      </c>
      <c r="T1047">
        <f t="shared" si="16"/>
        <v>3.4300842732978962</v>
      </c>
      <c r="U1047">
        <v>139.689736318119</v>
      </c>
      <c r="V1047">
        <v>50.4916073083877</v>
      </c>
      <c r="W1047">
        <v>-1.1585271781062101</v>
      </c>
      <c r="X1047">
        <v>-75.618033770835595</v>
      </c>
      <c r="Y1047">
        <v>-247.61310762912001</v>
      </c>
      <c r="Z1047">
        <v>-5.3331388275983</v>
      </c>
      <c r="AA1047">
        <v>-73.499999284744206</v>
      </c>
      <c r="AB1047">
        <v>108.187957098994</v>
      </c>
      <c r="AC1047">
        <v>114.79371649513899</v>
      </c>
      <c r="AD1047">
        <v>130.97486537675599</v>
      </c>
      <c r="AE1047">
        <v>1</v>
      </c>
      <c r="AF1047" s="2">
        <v>1</v>
      </c>
      <c r="AG1047" s="2">
        <v>1</v>
      </c>
      <c r="AH1047" t="s">
        <v>49</v>
      </c>
      <c r="AI1047">
        <v>745</v>
      </c>
      <c r="AJ1047">
        <v>120074</v>
      </c>
    </row>
    <row r="1048" spans="1:36" x14ac:dyDescent="0.45">
      <c r="A1048" t="s">
        <v>35</v>
      </c>
      <c r="B1048" t="s">
        <v>27</v>
      </c>
      <c r="C1048">
        <v>2322</v>
      </c>
      <c r="D1048">
        <v>8199</v>
      </c>
      <c r="E1048">
        <v>10075</v>
      </c>
      <c r="F1048">
        <v>2468</v>
      </c>
      <c r="G1048">
        <v>521</v>
      </c>
      <c r="H1048">
        <v>1704</v>
      </c>
      <c r="I1048">
        <v>32</v>
      </c>
      <c r="J1048">
        <v>0.301012318</v>
      </c>
      <c r="K1048">
        <v>0.16545905699999999</v>
      </c>
      <c r="L1048">
        <v>0.13866004900000001</v>
      </c>
      <c r="M1048">
        <v>0.41909866899999998</v>
      </c>
      <c r="N1048">
        <v>0.55494572499999995</v>
      </c>
      <c r="O1048">
        <v>0.97404439399999998</v>
      </c>
      <c r="P1048">
        <v>0.41625596415315402</v>
      </c>
      <c r="Q1048">
        <v>691.23047140647998</v>
      </c>
      <c r="R1048">
        <v>-67.397450998425398</v>
      </c>
      <c r="S1048">
        <v>72.055293722307397</v>
      </c>
      <c r="T1048">
        <f t="shared" si="16"/>
        <v>5.0271135155098188</v>
      </c>
      <c r="U1048">
        <v>154.21428713198301</v>
      </c>
      <c r="V1048">
        <v>60.341537293046699</v>
      </c>
      <c r="W1048">
        <v>-7.8702614553696399</v>
      </c>
      <c r="X1048">
        <v>-38.215177261241401</v>
      </c>
      <c r="Y1048">
        <v>-267.35230751335598</v>
      </c>
      <c r="Z1048">
        <v>-5.2151776188693404</v>
      </c>
      <c r="AA1048">
        <v>-33.399999618530202</v>
      </c>
      <c r="AB1048">
        <v>111.749259515391</v>
      </c>
      <c r="AC1048">
        <v>123.635637129508</v>
      </c>
      <c r="AD1048">
        <v>130.974861346285</v>
      </c>
      <c r="AE1048">
        <v>1</v>
      </c>
      <c r="AF1048" s="2">
        <v>1</v>
      </c>
      <c r="AG1048" s="2">
        <v>1</v>
      </c>
      <c r="AH1048" t="s">
        <v>35</v>
      </c>
      <c r="AI1048">
        <v>255</v>
      </c>
      <c r="AJ1048">
        <v>123245</v>
      </c>
    </row>
    <row r="1049" spans="1:36" x14ac:dyDescent="0.45">
      <c r="A1049" t="s">
        <v>264</v>
      </c>
      <c r="B1049" t="s">
        <v>265</v>
      </c>
      <c r="C1049">
        <v>2404</v>
      </c>
      <c r="D1049">
        <v>8353</v>
      </c>
      <c r="E1049">
        <v>10062</v>
      </c>
      <c r="F1049">
        <v>2234</v>
      </c>
      <c r="G1049">
        <v>548</v>
      </c>
      <c r="H1049">
        <v>1595</v>
      </c>
      <c r="I1049">
        <v>174</v>
      </c>
      <c r="J1049">
        <v>0.26744881999999998</v>
      </c>
      <c r="K1049">
        <v>0.14977141699999999</v>
      </c>
      <c r="L1049">
        <v>0.187139733</v>
      </c>
      <c r="M1049">
        <v>0.38025084599999998</v>
      </c>
      <c r="N1049">
        <v>0.52723572299999999</v>
      </c>
      <c r="O1049">
        <v>0.90748656900000002</v>
      </c>
      <c r="P1049">
        <v>0.39534944291039698</v>
      </c>
      <c r="Q1049">
        <v>538.96218131701698</v>
      </c>
      <c r="R1049">
        <v>127</v>
      </c>
      <c r="S1049">
        <v>106.515218140805</v>
      </c>
      <c r="T1049">
        <f t="shared" si="16"/>
        <v>7.1778142008362771</v>
      </c>
      <c r="U1049">
        <v>146.74670096902801</v>
      </c>
      <c r="V1049">
        <v>53.667626649141297</v>
      </c>
      <c r="W1049">
        <v>-13.4461163963899</v>
      </c>
      <c r="X1049">
        <v>-0.69948448511422601</v>
      </c>
      <c r="Y1049">
        <v>150.67760682106001</v>
      </c>
      <c r="Z1049">
        <v>-0.69948448511422601</v>
      </c>
      <c r="AB1049">
        <v>101.377831605205</v>
      </c>
      <c r="AC1049">
        <v>114.835831782675</v>
      </c>
      <c r="AD1049">
        <v>135.58561120016699</v>
      </c>
      <c r="AE1049">
        <v>1</v>
      </c>
      <c r="AF1049" s="2">
        <v>1</v>
      </c>
      <c r="AG1049" s="2">
        <v>1</v>
      </c>
      <c r="AH1049" t="s">
        <v>264</v>
      </c>
      <c r="AI1049">
        <v>1011586</v>
      </c>
      <c r="AJ1049">
        <v>121836</v>
      </c>
    </row>
    <row r="1050" spans="1:36" x14ac:dyDescent="0.45">
      <c r="A1050" t="s">
        <v>296</v>
      </c>
      <c r="B1050" t="s">
        <v>27</v>
      </c>
      <c r="C1050">
        <v>2410</v>
      </c>
      <c r="D1050">
        <v>9106</v>
      </c>
      <c r="E1050">
        <v>9996</v>
      </c>
      <c r="F1050">
        <v>2884</v>
      </c>
      <c r="G1050">
        <v>132</v>
      </c>
      <c r="H1050">
        <v>1248</v>
      </c>
      <c r="I1050">
        <v>205</v>
      </c>
      <c r="J1050">
        <v>0.31671425399999997</v>
      </c>
      <c r="K1050">
        <v>6.5026009999999995E-2</v>
      </c>
      <c r="L1050">
        <v>5.6561772000000003E-2</v>
      </c>
      <c r="M1050">
        <v>0.367232787</v>
      </c>
      <c r="N1050">
        <v>0.45025258000000001</v>
      </c>
      <c r="O1050">
        <v>0.81748536699999996</v>
      </c>
      <c r="P1050">
        <v>0.384047038694806</v>
      </c>
      <c r="Q1050">
        <v>333.09199294522602</v>
      </c>
      <c r="R1050">
        <v>54</v>
      </c>
      <c r="S1050">
        <v>63.045889676216099</v>
      </c>
      <c r="T1050">
        <f t="shared" si="16"/>
        <v>4.2379394720112069</v>
      </c>
      <c r="U1050">
        <v>127.594702559816</v>
      </c>
      <c r="X1050">
        <v>-5.9484725421061704</v>
      </c>
      <c r="Y1050">
        <v>-55.2038667201995</v>
      </c>
      <c r="Z1050">
        <v>-5.9484725421061704</v>
      </c>
      <c r="AB1050">
        <v>114.86903302981599</v>
      </c>
      <c r="AC1050">
        <v>108.999768517869</v>
      </c>
      <c r="AD1050">
        <v>120.11736931659701</v>
      </c>
      <c r="AE1050">
        <v>1</v>
      </c>
      <c r="AF1050" s="2">
        <v>1</v>
      </c>
      <c r="AG1050" s="2">
        <v>1</v>
      </c>
      <c r="AH1050" t="s">
        <v>296</v>
      </c>
      <c r="AI1050">
        <v>1013828</v>
      </c>
      <c r="AJ1050">
        <v>124134</v>
      </c>
    </row>
    <row r="1051" spans="1:36" x14ac:dyDescent="0.45">
      <c r="A1051" t="s">
        <v>206</v>
      </c>
      <c r="B1051" t="s">
        <v>52</v>
      </c>
      <c r="C1051">
        <v>2401</v>
      </c>
      <c r="D1051">
        <v>8102</v>
      </c>
      <c r="E1051">
        <v>9909</v>
      </c>
      <c r="F1051">
        <v>2415</v>
      </c>
      <c r="G1051">
        <v>536</v>
      </c>
      <c r="H1051">
        <v>1509</v>
      </c>
      <c r="I1051">
        <v>153</v>
      </c>
      <c r="J1051">
        <v>0.29807454900000002</v>
      </c>
      <c r="K1051">
        <v>0.174891512</v>
      </c>
      <c r="L1051">
        <v>0.17257038999999999</v>
      </c>
      <c r="M1051">
        <v>0.42051541100000001</v>
      </c>
      <c r="N1051">
        <v>0.55677610399999999</v>
      </c>
      <c r="O1051">
        <v>0.977291515</v>
      </c>
      <c r="P1051">
        <v>0.42789553483050602</v>
      </c>
      <c r="Q1051">
        <v>820.77480199726597</v>
      </c>
      <c r="R1051">
        <v>-44</v>
      </c>
      <c r="S1051">
        <v>112.293421264378</v>
      </c>
      <c r="T1051">
        <f t="shared" si="16"/>
        <v>7.5766489982629057</v>
      </c>
      <c r="U1051">
        <v>169.61051469592201</v>
      </c>
      <c r="X1051">
        <v>21.782545096786599</v>
      </c>
      <c r="Y1051">
        <v>-78.091080754995303</v>
      </c>
      <c r="Z1051">
        <v>21.782545096786599</v>
      </c>
      <c r="AB1051">
        <v>114.653031817239</v>
      </c>
      <c r="AC1051">
        <v>126.252887251377</v>
      </c>
      <c r="AD1051">
        <v>141.47747600044499</v>
      </c>
      <c r="AE1051">
        <v>1</v>
      </c>
      <c r="AF1051" s="2">
        <v>1</v>
      </c>
      <c r="AG1051" s="2">
        <v>1</v>
      </c>
      <c r="AH1051" t="s">
        <v>206</v>
      </c>
      <c r="AI1051">
        <v>1008082</v>
      </c>
      <c r="AJ1051">
        <v>118258</v>
      </c>
    </row>
    <row r="1052" spans="1:36" x14ac:dyDescent="0.45">
      <c r="A1052" t="s">
        <v>142</v>
      </c>
      <c r="B1052" t="s">
        <v>27</v>
      </c>
      <c r="C1052">
        <v>2499</v>
      </c>
      <c r="D1052">
        <v>8756</v>
      </c>
      <c r="E1052">
        <v>9853</v>
      </c>
      <c r="F1052">
        <v>2356</v>
      </c>
      <c r="G1052">
        <v>376</v>
      </c>
      <c r="H1052">
        <v>1330</v>
      </c>
      <c r="I1052">
        <v>128</v>
      </c>
      <c r="J1052">
        <v>0.269072635</v>
      </c>
      <c r="K1052">
        <v>8.6166648999999998E-2</v>
      </c>
      <c r="L1052">
        <v>0.140667816</v>
      </c>
      <c r="M1052">
        <v>0.34069400599999999</v>
      </c>
      <c r="N1052">
        <v>0.45671539500000002</v>
      </c>
      <c r="O1052">
        <v>0.79740940100000002</v>
      </c>
      <c r="P1052">
        <v>0.353722352441802</v>
      </c>
      <c r="Q1052">
        <v>188.57549194124601</v>
      </c>
      <c r="R1052">
        <v>27</v>
      </c>
      <c r="S1052">
        <v>68.343338041931901</v>
      </c>
      <c r="T1052">
        <f t="shared" si="16"/>
        <v>4.4304204733065102</v>
      </c>
      <c r="U1052">
        <v>117.324410233176</v>
      </c>
      <c r="V1052">
        <v>15.963786416570599</v>
      </c>
      <c r="W1052">
        <v>-3.9577190812843499</v>
      </c>
      <c r="X1052">
        <v>2.5160816728748601</v>
      </c>
      <c r="Y1052">
        <v>133.16285971179599</v>
      </c>
      <c r="Z1052">
        <v>2.5160816728748601</v>
      </c>
      <c r="AB1052">
        <v>103.07086514664999</v>
      </c>
      <c r="AC1052">
        <v>104.254841524976</v>
      </c>
      <c r="AD1052">
        <v>116.92465853172</v>
      </c>
      <c r="AE1052">
        <v>1</v>
      </c>
      <c r="AF1052" s="2">
        <v>1</v>
      </c>
      <c r="AG1052" s="2">
        <v>1</v>
      </c>
      <c r="AH1052" t="s">
        <v>142</v>
      </c>
      <c r="AI1052">
        <v>1004101</v>
      </c>
      <c r="AJ1052">
        <v>114182</v>
      </c>
    </row>
    <row r="1053" spans="1:36" x14ac:dyDescent="0.45">
      <c r="A1053" t="s">
        <v>194</v>
      </c>
      <c r="B1053" t="s">
        <v>27</v>
      </c>
      <c r="C1053">
        <v>2435</v>
      </c>
      <c r="D1053">
        <v>8147</v>
      </c>
      <c r="E1053">
        <v>9831</v>
      </c>
      <c r="F1053">
        <v>2086</v>
      </c>
      <c r="G1053">
        <v>573</v>
      </c>
      <c r="H1053">
        <v>1584</v>
      </c>
      <c r="I1053">
        <v>19</v>
      </c>
      <c r="J1053">
        <v>0.25604516999999999</v>
      </c>
      <c r="K1053">
        <v>0.158580002</v>
      </c>
      <c r="L1053">
        <v>0.17282066900000001</v>
      </c>
      <c r="M1053">
        <v>0.37564845800000002</v>
      </c>
      <c r="N1053">
        <v>0.50853074700000001</v>
      </c>
      <c r="O1053">
        <v>0.88417920500000002</v>
      </c>
      <c r="P1053">
        <v>0.38850838949929001</v>
      </c>
      <c r="Q1053">
        <v>477.063433003846</v>
      </c>
      <c r="R1053">
        <v>-79</v>
      </c>
      <c r="S1053">
        <v>66.0832394197393</v>
      </c>
      <c r="T1053">
        <f t="shared" si="16"/>
        <v>4.3965029921962078</v>
      </c>
      <c r="U1053">
        <v>142.38908943495801</v>
      </c>
      <c r="V1053">
        <v>-0.37561817467212599</v>
      </c>
      <c r="W1053">
        <v>-0.35819866596908201</v>
      </c>
      <c r="X1053">
        <v>-5.2254305519454598E-2</v>
      </c>
      <c r="Y1053">
        <v>-158.903298951685</v>
      </c>
      <c r="Z1053">
        <v>-5.2254305519454598E-2</v>
      </c>
      <c r="AB1053">
        <v>100.356092467531</v>
      </c>
      <c r="AC1053">
        <v>115.292352634312</v>
      </c>
      <c r="AD1053">
        <v>131.26216923459199</v>
      </c>
      <c r="AE1053">
        <v>1</v>
      </c>
      <c r="AF1053" s="2">
        <v>1</v>
      </c>
      <c r="AG1053" s="2">
        <v>1</v>
      </c>
      <c r="AH1053" t="s">
        <v>194</v>
      </c>
      <c r="AI1053">
        <v>1006905</v>
      </c>
      <c r="AJ1053">
        <v>117051</v>
      </c>
    </row>
    <row r="1054" spans="1:36" x14ac:dyDescent="0.45">
      <c r="A1054" t="s">
        <v>157</v>
      </c>
      <c r="B1054" t="s">
        <v>27</v>
      </c>
      <c r="C1054">
        <v>2287</v>
      </c>
      <c r="D1054">
        <v>8656</v>
      </c>
      <c r="E1054">
        <v>9822</v>
      </c>
      <c r="F1054">
        <v>2735</v>
      </c>
      <c r="G1054">
        <v>248</v>
      </c>
      <c r="H1054">
        <v>1609</v>
      </c>
      <c r="I1054">
        <v>175</v>
      </c>
      <c r="J1054">
        <v>0.31596580400000002</v>
      </c>
      <c r="K1054">
        <v>9.6619833000000002E-2</v>
      </c>
      <c r="L1054">
        <v>5.9560171000000002E-2</v>
      </c>
      <c r="M1054">
        <v>0.38706004100000002</v>
      </c>
      <c r="N1054">
        <v>0.49965341899999999</v>
      </c>
      <c r="O1054">
        <v>0.88671345999999995</v>
      </c>
      <c r="P1054">
        <v>0.40257373386164802</v>
      </c>
      <c r="Q1054">
        <v>357.10090983040402</v>
      </c>
      <c r="R1054">
        <v>50</v>
      </c>
      <c r="S1054">
        <v>64.095831219647593</v>
      </c>
      <c r="T1054">
        <f t="shared" si="16"/>
        <v>4.5402381537310497</v>
      </c>
      <c r="U1054">
        <v>125.611593378935</v>
      </c>
      <c r="X1054">
        <v>-11.4576930953189</v>
      </c>
      <c r="Y1054">
        <v>-43.195986270904498</v>
      </c>
      <c r="Z1054">
        <v>-11.4576930953189</v>
      </c>
      <c r="AB1054">
        <v>108.553085002055</v>
      </c>
      <c r="AC1054">
        <v>107.264849160436</v>
      </c>
      <c r="AD1054">
        <v>120.21017630345099</v>
      </c>
      <c r="AE1054">
        <v>1</v>
      </c>
      <c r="AF1054" s="2">
        <v>1</v>
      </c>
      <c r="AG1054" s="2">
        <v>1</v>
      </c>
      <c r="AH1054" t="s">
        <v>157</v>
      </c>
      <c r="AI1054">
        <v>1004893</v>
      </c>
      <c r="AJ1054">
        <v>114987</v>
      </c>
    </row>
    <row r="1055" spans="1:36" x14ac:dyDescent="0.45">
      <c r="A1055" t="s">
        <v>106</v>
      </c>
      <c r="B1055" t="s">
        <v>27</v>
      </c>
      <c r="C1055">
        <v>2242</v>
      </c>
      <c r="D1055">
        <v>8568</v>
      </c>
      <c r="E1055">
        <v>9819</v>
      </c>
      <c r="F1055">
        <v>2672</v>
      </c>
      <c r="G1055">
        <v>67</v>
      </c>
      <c r="H1055">
        <v>1015</v>
      </c>
      <c r="I1055">
        <v>506</v>
      </c>
      <c r="J1055">
        <v>0.31185807599999998</v>
      </c>
      <c r="K1055">
        <v>8.9011099999999996E-2</v>
      </c>
      <c r="L1055">
        <v>5.3784859999999997E-2</v>
      </c>
      <c r="M1055">
        <v>0.38551328800000001</v>
      </c>
      <c r="N1055">
        <v>0.42880485499999998</v>
      </c>
      <c r="O1055">
        <v>0.81431814300000005</v>
      </c>
      <c r="P1055">
        <v>0.38973368895805499</v>
      </c>
      <c r="Q1055">
        <v>384.46763981281799</v>
      </c>
      <c r="R1055">
        <v>91</v>
      </c>
      <c r="S1055">
        <v>72.819783432428594</v>
      </c>
      <c r="T1055">
        <f t="shared" si="16"/>
        <v>5.2617327903895772</v>
      </c>
      <c r="U1055">
        <v>131.035108150941</v>
      </c>
      <c r="X1055">
        <v>19.6757565957959</v>
      </c>
      <c r="Y1055">
        <v>-26.055843204259801</v>
      </c>
      <c r="Z1055">
        <v>19.6757565957959</v>
      </c>
      <c r="AB1055">
        <v>113.696235462779</v>
      </c>
      <c r="AC1055">
        <v>114.085553923304</v>
      </c>
      <c r="AD1055">
        <v>119.603806943845</v>
      </c>
      <c r="AE1055">
        <v>1</v>
      </c>
      <c r="AF1055" s="2">
        <v>1</v>
      </c>
      <c r="AG1055" s="2">
        <v>1</v>
      </c>
      <c r="AH1055" t="s">
        <v>106</v>
      </c>
      <c r="AI1055">
        <v>1002280</v>
      </c>
      <c r="AJ1055">
        <v>112352</v>
      </c>
    </row>
    <row r="1056" spans="1:36" x14ac:dyDescent="0.45">
      <c r="A1056" t="s">
        <v>300</v>
      </c>
      <c r="B1056" t="s">
        <v>130</v>
      </c>
      <c r="C1056">
        <v>2292</v>
      </c>
      <c r="D1056">
        <v>7706</v>
      </c>
      <c r="E1056">
        <v>9791</v>
      </c>
      <c r="F1056">
        <v>2654</v>
      </c>
      <c r="G1056">
        <v>521</v>
      </c>
      <c r="H1056">
        <v>1839</v>
      </c>
      <c r="I1056">
        <v>24</v>
      </c>
      <c r="J1056">
        <v>0.34440695500000001</v>
      </c>
      <c r="K1056">
        <v>0.20641405299999999</v>
      </c>
      <c r="L1056">
        <v>7.2413439999999996E-2</v>
      </c>
      <c r="M1056">
        <v>0.48170856299999998</v>
      </c>
      <c r="N1056">
        <v>0.63379185000000005</v>
      </c>
      <c r="O1056">
        <v>1.1155004129999999</v>
      </c>
      <c r="P1056">
        <v>0.49380798701158501</v>
      </c>
      <c r="Q1056">
        <v>1068.3626351979201</v>
      </c>
      <c r="R1056">
        <v>-29</v>
      </c>
      <c r="S1056">
        <v>129.76719245491</v>
      </c>
      <c r="T1056">
        <f t="shared" si="16"/>
        <v>9.1720266918391893</v>
      </c>
      <c r="U1056">
        <v>186.69356164988801</v>
      </c>
      <c r="X1056">
        <v>-4.3142962257843402</v>
      </c>
      <c r="Y1056">
        <v>-125.13998872041699</v>
      </c>
      <c r="Z1056">
        <v>-4.3142962257843402</v>
      </c>
      <c r="AB1056">
        <v>127.888158018859</v>
      </c>
      <c r="AC1056">
        <v>138.826763174549</v>
      </c>
      <c r="AD1056">
        <v>159.72558454626</v>
      </c>
      <c r="AE1056">
        <v>1</v>
      </c>
      <c r="AF1056" s="2">
        <v>1</v>
      </c>
      <c r="AG1056" s="2">
        <v>1</v>
      </c>
      <c r="AH1056" t="s">
        <v>300</v>
      </c>
      <c r="AI1056">
        <v>1014040</v>
      </c>
      <c r="AJ1056">
        <v>124341</v>
      </c>
    </row>
    <row r="1057" spans="1:36" x14ac:dyDescent="0.45">
      <c r="A1057" t="s">
        <v>72</v>
      </c>
      <c r="B1057" t="s">
        <v>27</v>
      </c>
      <c r="C1057">
        <v>2189</v>
      </c>
      <c r="D1057">
        <v>8365</v>
      </c>
      <c r="E1057">
        <v>9736</v>
      </c>
      <c r="F1057">
        <v>2574</v>
      </c>
      <c r="G1057">
        <v>29</v>
      </c>
      <c r="H1057">
        <v>586</v>
      </c>
      <c r="I1057">
        <v>234</v>
      </c>
      <c r="J1057">
        <v>0.30771069899999998</v>
      </c>
      <c r="K1057">
        <v>0.123048479</v>
      </c>
      <c r="L1057">
        <v>5.8648314999999999E-2</v>
      </c>
      <c r="M1057">
        <v>0.39640482100000002</v>
      </c>
      <c r="N1057">
        <v>0.38206814099999997</v>
      </c>
      <c r="O1057">
        <v>0.77847296200000005</v>
      </c>
      <c r="P1057">
        <v>0.36168736563410397</v>
      </c>
      <c r="Q1057">
        <v>177.503767265633</v>
      </c>
      <c r="R1057">
        <v>77</v>
      </c>
      <c r="S1057">
        <v>57.439944934334498</v>
      </c>
      <c r="T1057">
        <f t="shared" si="16"/>
        <v>4.2509232888817676</v>
      </c>
      <c r="U1057">
        <v>114.639958675996</v>
      </c>
      <c r="X1057">
        <v>15.490989588957699</v>
      </c>
      <c r="Y1057">
        <v>59.5246888399124</v>
      </c>
      <c r="Z1057">
        <v>15.490989588957699</v>
      </c>
      <c r="AB1057">
        <v>114.656237784566</v>
      </c>
      <c r="AC1057">
        <v>117.17453174112801</v>
      </c>
      <c r="AD1057">
        <v>92.563712342123793</v>
      </c>
      <c r="AE1057">
        <v>1</v>
      </c>
      <c r="AF1057" s="2">
        <v>1</v>
      </c>
      <c r="AG1057" s="2">
        <v>1</v>
      </c>
      <c r="AH1057" t="s">
        <v>72</v>
      </c>
      <c r="AI1057">
        <v>1000335</v>
      </c>
      <c r="AJ1057">
        <v>110349</v>
      </c>
    </row>
    <row r="1058" spans="1:36" x14ac:dyDescent="0.45">
      <c r="A1058" t="s">
        <v>218</v>
      </c>
      <c r="B1058" t="s">
        <v>27</v>
      </c>
      <c r="C1058">
        <v>2588</v>
      </c>
      <c r="D1058">
        <v>8197</v>
      </c>
      <c r="E1058">
        <v>9691</v>
      </c>
      <c r="F1058">
        <v>2211</v>
      </c>
      <c r="G1058">
        <v>521</v>
      </c>
      <c r="H1058">
        <v>1555</v>
      </c>
      <c r="I1058">
        <v>26</v>
      </c>
      <c r="J1058">
        <v>0.26973282900000001</v>
      </c>
      <c r="K1058">
        <v>0.138788566</v>
      </c>
      <c r="L1058">
        <v>0.159942214</v>
      </c>
      <c r="M1058">
        <v>0.37444478799999997</v>
      </c>
      <c r="N1058">
        <v>0.51470050000000001</v>
      </c>
      <c r="O1058">
        <v>0.88914528800000003</v>
      </c>
      <c r="P1058">
        <v>0.38768897364314397</v>
      </c>
      <c r="Q1058">
        <v>499.05545744134901</v>
      </c>
      <c r="R1058">
        <v>-78</v>
      </c>
      <c r="S1058">
        <v>67.366009991107504</v>
      </c>
      <c r="T1058">
        <f t="shared" si="16"/>
        <v>4.2168831601852457</v>
      </c>
      <c r="U1058">
        <v>145.00424324915201</v>
      </c>
      <c r="V1058">
        <v>8.9267535507678897</v>
      </c>
      <c r="W1058">
        <v>0.72114234349412099</v>
      </c>
      <c r="X1058">
        <v>-0.369617081647447</v>
      </c>
      <c r="Y1058">
        <v>-206.59944927692399</v>
      </c>
      <c r="Z1058">
        <v>-0.369617081647447</v>
      </c>
      <c r="AB1058">
        <v>102.932123876898</v>
      </c>
      <c r="AC1058">
        <v>114.21587769663</v>
      </c>
      <c r="AD1058">
        <v>132.076556217948</v>
      </c>
      <c r="AE1058">
        <v>1</v>
      </c>
      <c r="AF1058" s="2">
        <v>1</v>
      </c>
      <c r="AG1058" s="2">
        <v>1</v>
      </c>
      <c r="AH1058" t="s">
        <v>218</v>
      </c>
      <c r="AI1058">
        <v>1008423</v>
      </c>
      <c r="AJ1058">
        <v>118605</v>
      </c>
    </row>
    <row r="1059" spans="1:36" x14ac:dyDescent="0.45">
      <c r="A1059" t="s">
        <v>270</v>
      </c>
      <c r="B1059" t="s">
        <v>27</v>
      </c>
      <c r="C1059">
        <v>2456</v>
      </c>
      <c r="D1059">
        <v>8680</v>
      </c>
      <c r="E1059">
        <v>9685</v>
      </c>
      <c r="F1059">
        <v>2472</v>
      </c>
      <c r="G1059">
        <v>248</v>
      </c>
      <c r="H1059">
        <v>1389</v>
      </c>
      <c r="I1059">
        <v>21</v>
      </c>
      <c r="J1059">
        <v>0.28479262599999999</v>
      </c>
      <c r="K1059">
        <v>8.8280845999999996E-2</v>
      </c>
      <c r="L1059">
        <v>7.1657201000000004E-2</v>
      </c>
      <c r="M1059">
        <v>0.34794293900000001</v>
      </c>
      <c r="N1059">
        <v>0.43698156599999999</v>
      </c>
      <c r="O1059">
        <v>0.78492450499999999</v>
      </c>
      <c r="P1059">
        <v>0.34678140192777801</v>
      </c>
      <c r="Q1059">
        <v>172.16739106016499</v>
      </c>
      <c r="R1059">
        <v>-33</v>
      </c>
      <c r="S1059">
        <v>54.178844068712003</v>
      </c>
      <c r="T1059">
        <f t="shared" si="16"/>
        <v>3.5736859687016875</v>
      </c>
      <c r="U1059">
        <v>115.595736724435</v>
      </c>
      <c r="V1059">
        <v>20.715490810573101</v>
      </c>
      <c r="W1059">
        <v>2.34778779682558</v>
      </c>
      <c r="X1059">
        <v>-7.60984737258695</v>
      </c>
      <c r="Y1059">
        <v>28.120962463319302</v>
      </c>
      <c r="Z1059">
        <v>-7.60984737258695</v>
      </c>
      <c r="AB1059">
        <v>108.15331226324</v>
      </c>
      <c r="AC1059">
        <v>105.32760268997799</v>
      </c>
      <c r="AD1059">
        <v>111.9076325994</v>
      </c>
      <c r="AE1059">
        <v>1</v>
      </c>
      <c r="AF1059" s="2">
        <v>1</v>
      </c>
      <c r="AG1059" s="2">
        <v>1</v>
      </c>
      <c r="AH1059" t="s">
        <v>270</v>
      </c>
      <c r="AI1059">
        <v>1011986</v>
      </c>
      <c r="AJ1059">
        <v>122247</v>
      </c>
    </row>
    <row r="1060" spans="1:36" x14ac:dyDescent="0.45">
      <c r="A1060" t="s">
        <v>146</v>
      </c>
      <c r="B1060" t="s">
        <v>27</v>
      </c>
      <c r="C1060">
        <v>2317</v>
      </c>
      <c r="D1060">
        <v>8134</v>
      </c>
      <c r="E1060">
        <v>9670</v>
      </c>
      <c r="F1060">
        <v>2646</v>
      </c>
      <c r="G1060">
        <v>534</v>
      </c>
      <c r="H1060">
        <v>1922</v>
      </c>
      <c r="I1060">
        <v>87</v>
      </c>
      <c r="J1060">
        <v>0.32530120400000001</v>
      </c>
      <c r="K1060">
        <v>0.150155118</v>
      </c>
      <c r="L1060">
        <v>0.13557394</v>
      </c>
      <c r="M1060">
        <v>0.42827377799999999</v>
      </c>
      <c r="N1060">
        <v>0.60929431999999994</v>
      </c>
      <c r="O1060">
        <v>1.0375680979999999</v>
      </c>
      <c r="P1060">
        <v>0.46067329608769397</v>
      </c>
      <c r="Q1060">
        <v>780.86556671620895</v>
      </c>
      <c r="R1060">
        <v>23</v>
      </c>
      <c r="S1060">
        <v>101.404351166366</v>
      </c>
      <c r="T1060">
        <f t="shared" si="16"/>
        <v>7.0899891622577869</v>
      </c>
      <c r="U1060">
        <v>156.20090870825101</v>
      </c>
      <c r="X1060">
        <v>-24.7126097400905</v>
      </c>
      <c r="Y1060">
        <v>-54.162674196064401</v>
      </c>
      <c r="Z1060">
        <v>-24.7126097400905</v>
      </c>
      <c r="AB1060">
        <v>113.558942481184</v>
      </c>
      <c r="AC1060">
        <v>119.49295922867999</v>
      </c>
      <c r="AD1060">
        <v>145.730120658728</v>
      </c>
      <c r="AE1060">
        <v>1</v>
      </c>
      <c r="AF1060" s="2">
        <v>1</v>
      </c>
      <c r="AG1060" s="2">
        <v>1</v>
      </c>
      <c r="AH1060" t="s">
        <v>146</v>
      </c>
      <c r="AI1060">
        <v>1004285</v>
      </c>
      <c r="AJ1060">
        <v>114367</v>
      </c>
    </row>
    <row r="1061" spans="1:36" x14ac:dyDescent="0.45">
      <c r="A1061" t="s">
        <v>152</v>
      </c>
      <c r="B1061" t="s">
        <v>52</v>
      </c>
      <c r="C1061">
        <v>2164</v>
      </c>
      <c r="D1061">
        <v>8001</v>
      </c>
      <c r="E1061">
        <v>9660</v>
      </c>
      <c r="F1061">
        <v>2721</v>
      </c>
      <c r="G1061">
        <v>493</v>
      </c>
      <c r="H1061">
        <v>1995</v>
      </c>
      <c r="I1061">
        <v>102</v>
      </c>
      <c r="J1061">
        <v>0.34008248899999999</v>
      </c>
      <c r="K1061">
        <v>0.15610766000000001</v>
      </c>
      <c r="L1061">
        <v>8.1780538E-2</v>
      </c>
      <c r="M1061">
        <v>0.44735189400000003</v>
      </c>
      <c r="N1061">
        <v>0.63242094699999996</v>
      </c>
      <c r="O1061">
        <v>1.079772841</v>
      </c>
      <c r="P1061">
        <v>0.47736550018780799</v>
      </c>
      <c r="Q1061">
        <v>985.00068334469199</v>
      </c>
      <c r="R1061">
        <v>2</v>
      </c>
      <c r="S1061">
        <v>115.921164952985</v>
      </c>
      <c r="T1061">
        <f t="shared" si="16"/>
        <v>8.6780169696781737</v>
      </c>
      <c r="U1061">
        <v>171.26380539968</v>
      </c>
      <c r="X1061">
        <v>-35.504805826582</v>
      </c>
      <c r="Y1061">
        <v>-90.666664406657205</v>
      </c>
      <c r="Z1061">
        <v>-35.504805826582</v>
      </c>
      <c r="AB1061">
        <v>117.257927124842</v>
      </c>
      <c r="AC1061">
        <v>123.978750617443</v>
      </c>
      <c r="AD1061">
        <v>150.96654190584999</v>
      </c>
      <c r="AE1061">
        <v>1</v>
      </c>
      <c r="AF1061" s="2">
        <v>1</v>
      </c>
      <c r="AG1061" s="2">
        <v>1</v>
      </c>
      <c r="AH1061" t="s">
        <v>152</v>
      </c>
      <c r="AI1061">
        <v>1004598</v>
      </c>
      <c r="AJ1061">
        <v>114680</v>
      </c>
    </row>
    <row r="1062" spans="1:36" x14ac:dyDescent="0.45">
      <c r="A1062" t="s">
        <v>290</v>
      </c>
      <c r="B1062" t="s">
        <v>27</v>
      </c>
      <c r="C1062">
        <v>2383</v>
      </c>
      <c r="D1062">
        <v>8618</v>
      </c>
      <c r="E1062">
        <v>9612</v>
      </c>
      <c r="F1062">
        <v>2309</v>
      </c>
      <c r="G1062">
        <v>34</v>
      </c>
      <c r="H1062">
        <v>1121</v>
      </c>
      <c r="I1062">
        <v>201</v>
      </c>
      <c r="J1062">
        <v>0.26792759300000002</v>
      </c>
      <c r="K1062">
        <v>8.0524343999999998E-2</v>
      </c>
      <c r="L1062">
        <v>0.112375533</v>
      </c>
      <c r="M1062">
        <v>0.33160292400000002</v>
      </c>
      <c r="N1062">
        <v>0.358319795</v>
      </c>
      <c r="O1062">
        <v>0.68992271900000002</v>
      </c>
      <c r="P1062">
        <v>0.33318507010204901</v>
      </c>
      <c r="Q1062">
        <v>44.561401052958097</v>
      </c>
      <c r="R1062">
        <v>133</v>
      </c>
      <c r="S1062">
        <v>62.368526628213402</v>
      </c>
      <c r="T1062">
        <f t="shared" si="16"/>
        <v>4.2399082307052334</v>
      </c>
      <c r="U1062">
        <v>104.01201230220499</v>
      </c>
      <c r="X1062">
        <v>-26.1581765820737</v>
      </c>
      <c r="Y1062">
        <v>257.50349590182299</v>
      </c>
      <c r="Z1062">
        <v>-26.1581765820737</v>
      </c>
      <c r="AB1062">
        <v>99.915170735896794</v>
      </c>
      <c r="AC1062">
        <v>101.17154959755401</v>
      </c>
      <c r="AD1062">
        <v>102.07988352451</v>
      </c>
      <c r="AE1062">
        <v>1</v>
      </c>
      <c r="AF1062" s="2">
        <v>1</v>
      </c>
      <c r="AG1062" s="2">
        <v>1</v>
      </c>
      <c r="AH1062" t="s">
        <v>290</v>
      </c>
      <c r="AI1062">
        <v>1013542</v>
      </c>
      <c r="AJ1062">
        <v>123864</v>
      </c>
    </row>
    <row r="1063" spans="1:36" x14ac:dyDescent="0.45">
      <c r="A1063" t="s">
        <v>96</v>
      </c>
      <c r="B1063" t="s">
        <v>27</v>
      </c>
      <c r="C1063">
        <v>2066</v>
      </c>
      <c r="D1063">
        <v>8421</v>
      </c>
      <c r="E1063">
        <v>9605</v>
      </c>
      <c r="F1063">
        <v>2850</v>
      </c>
      <c r="G1063">
        <v>75</v>
      </c>
      <c r="H1063">
        <v>952</v>
      </c>
      <c r="I1063">
        <v>389</v>
      </c>
      <c r="J1063">
        <v>0.33843961500000003</v>
      </c>
      <c r="K1063">
        <v>0.107131702</v>
      </c>
      <c r="L1063">
        <v>6.0319958E-2</v>
      </c>
      <c r="M1063">
        <v>0.41511810999999998</v>
      </c>
      <c r="N1063">
        <v>0.44638403900000001</v>
      </c>
      <c r="O1063">
        <v>0.86150214899999999</v>
      </c>
      <c r="P1063">
        <v>0.411333766183828</v>
      </c>
      <c r="Q1063">
        <v>530.20308836029506</v>
      </c>
      <c r="R1063">
        <v>-4</v>
      </c>
      <c r="S1063">
        <v>66.5600078949481</v>
      </c>
      <c r="T1063">
        <f t="shared" si="16"/>
        <v>5.2191293702718262</v>
      </c>
      <c r="U1063">
        <v>137.49304196712399</v>
      </c>
      <c r="X1063">
        <v>-17.976281045004701</v>
      </c>
      <c r="Y1063">
        <v>-119.40870618820099</v>
      </c>
      <c r="Z1063">
        <v>-17.976281045004701</v>
      </c>
      <c r="AB1063">
        <v>121.060873272926</v>
      </c>
      <c r="AC1063">
        <v>121.043222824563</v>
      </c>
      <c r="AD1063">
        <v>119.869922071424</v>
      </c>
      <c r="AE1063">
        <v>1</v>
      </c>
      <c r="AF1063" s="2">
        <v>1</v>
      </c>
      <c r="AG1063" s="2">
        <v>1</v>
      </c>
      <c r="AH1063" t="s">
        <v>96</v>
      </c>
      <c r="AI1063">
        <v>1001682</v>
      </c>
      <c r="AJ1063">
        <v>111733</v>
      </c>
    </row>
    <row r="1064" spans="1:36" x14ac:dyDescent="0.45">
      <c r="A1064" t="s">
        <v>189</v>
      </c>
      <c r="B1064" t="s">
        <v>27</v>
      </c>
      <c r="C1064">
        <v>2123</v>
      </c>
      <c r="D1064">
        <v>8591</v>
      </c>
      <c r="E1064">
        <v>9594</v>
      </c>
      <c r="F1064">
        <v>2932</v>
      </c>
      <c r="G1064">
        <v>33</v>
      </c>
      <c r="H1064">
        <v>810</v>
      </c>
      <c r="I1064">
        <v>495</v>
      </c>
      <c r="J1064">
        <v>0.34128739299999999</v>
      </c>
      <c r="K1064">
        <v>5.4617469000000002E-2</v>
      </c>
      <c r="L1064">
        <v>1.7382906E-2</v>
      </c>
      <c r="M1064">
        <v>0.38781912499999999</v>
      </c>
      <c r="N1064">
        <v>0.41461995099999999</v>
      </c>
      <c r="O1064">
        <v>0.80243907599999997</v>
      </c>
      <c r="P1064">
        <v>0.38346206007040901</v>
      </c>
      <c r="Q1064">
        <v>331.73698278641803</v>
      </c>
      <c r="R1064">
        <v>30</v>
      </c>
      <c r="S1064">
        <v>55.698077908939901</v>
      </c>
      <c r="T1064">
        <f t="shared" si="16"/>
        <v>4.2501595012945188</v>
      </c>
      <c r="U1064">
        <v>123.79338539927799</v>
      </c>
      <c r="X1064">
        <v>13.276725584641</v>
      </c>
      <c r="Y1064">
        <v>-78.505894065834497</v>
      </c>
      <c r="Z1064">
        <v>13.276725584641</v>
      </c>
      <c r="AB1064">
        <v>123.567917615076</v>
      </c>
      <c r="AC1064">
        <v>115.408882528619</v>
      </c>
      <c r="AD1064">
        <v>113.961125378904</v>
      </c>
      <c r="AE1064">
        <v>1</v>
      </c>
      <c r="AF1064" s="2">
        <v>1</v>
      </c>
      <c r="AG1064" s="2">
        <v>1</v>
      </c>
      <c r="AH1064" t="s">
        <v>189</v>
      </c>
      <c r="AI1064">
        <v>1006747</v>
      </c>
      <c r="AJ1064">
        <v>116891</v>
      </c>
    </row>
    <row r="1065" spans="1:36" x14ac:dyDescent="0.45">
      <c r="A1065" t="s">
        <v>269</v>
      </c>
      <c r="B1065" t="s">
        <v>27</v>
      </c>
      <c r="C1065">
        <v>2215</v>
      </c>
      <c r="D1065">
        <v>8759</v>
      </c>
      <c r="E1065">
        <v>9515</v>
      </c>
      <c r="F1065">
        <v>2927</v>
      </c>
      <c r="G1065">
        <v>307</v>
      </c>
      <c r="H1065">
        <v>1827</v>
      </c>
      <c r="I1065">
        <v>88</v>
      </c>
      <c r="J1065">
        <v>0.33417056699999997</v>
      </c>
      <c r="K1065">
        <v>6.4634786999999999E-2</v>
      </c>
      <c r="L1065">
        <v>7.7456647000000003E-2</v>
      </c>
      <c r="M1065">
        <v>0.37983836599999998</v>
      </c>
      <c r="N1065">
        <v>0.53487841000000003</v>
      </c>
      <c r="O1065">
        <v>0.91471677600000001</v>
      </c>
      <c r="P1065">
        <v>0.410511278779087</v>
      </c>
      <c r="Q1065">
        <v>399.84270584313998</v>
      </c>
      <c r="R1065">
        <v>67</v>
      </c>
      <c r="S1065">
        <v>69.406920850938803</v>
      </c>
      <c r="T1065">
        <f t="shared" si="16"/>
        <v>5.0762623827774656</v>
      </c>
      <c r="U1065">
        <v>129.341685840537</v>
      </c>
      <c r="X1065">
        <v>-18.561659158207402</v>
      </c>
      <c r="Y1065">
        <v>-8.1730371043085999</v>
      </c>
      <c r="Z1065">
        <v>-18.561659158207402</v>
      </c>
      <c r="AB1065">
        <v>115.216142253576</v>
      </c>
      <c r="AC1065">
        <v>105.40682389423399</v>
      </c>
      <c r="AD1065">
        <v>128.24592009111001</v>
      </c>
      <c r="AE1065">
        <v>1</v>
      </c>
      <c r="AF1065" s="2">
        <v>1</v>
      </c>
      <c r="AG1065" s="2">
        <v>1</v>
      </c>
      <c r="AH1065" t="s">
        <v>269</v>
      </c>
      <c r="AI1065">
        <v>1011978</v>
      </c>
      <c r="AJ1065">
        <v>122240</v>
      </c>
    </row>
    <row r="1066" spans="1:36" x14ac:dyDescent="0.45">
      <c r="A1066" t="s">
        <v>173</v>
      </c>
      <c r="B1066" t="s">
        <v>27</v>
      </c>
      <c r="C1066">
        <v>2259</v>
      </c>
      <c r="D1066">
        <v>8173</v>
      </c>
      <c r="E1066">
        <v>9475</v>
      </c>
      <c r="F1066">
        <v>2930</v>
      </c>
      <c r="G1066">
        <v>301</v>
      </c>
      <c r="H1066">
        <v>1584</v>
      </c>
      <c r="I1066">
        <v>135</v>
      </c>
      <c r="J1066">
        <v>0.358497491</v>
      </c>
      <c r="K1066">
        <v>0.10955145099999999</v>
      </c>
      <c r="L1066">
        <v>7.1662269000000001E-2</v>
      </c>
      <c r="M1066">
        <v>0.43374014399999999</v>
      </c>
      <c r="N1066">
        <v>0.57653248499999998</v>
      </c>
      <c r="O1066">
        <v>1.0102726289999999</v>
      </c>
      <c r="P1066">
        <v>0.45946773635940602</v>
      </c>
      <c r="Q1066">
        <v>866.86446512900397</v>
      </c>
      <c r="R1066">
        <v>54</v>
      </c>
      <c r="S1066">
        <v>129.139044275591</v>
      </c>
      <c r="T1066">
        <f t="shared" si="16"/>
        <v>9.2609673185682784</v>
      </c>
      <c r="U1066">
        <v>170.288166330362</v>
      </c>
      <c r="X1066">
        <v>-13.4735723093617</v>
      </c>
      <c r="Y1066">
        <v>126.505817700177</v>
      </c>
      <c r="Z1066">
        <v>-13.4735723093617</v>
      </c>
      <c r="AB1066">
        <v>125.909904342594</v>
      </c>
      <c r="AC1066">
        <v>126.447586861139</v>
      </c>
      <c r="AD1066">
        <v>146.082238403367</v>
      </c>
      <c r="AE1066">
        <v>1</v>
      </c>
      <c r="AF1066" s="2">
        <v>1</v>
      </c>
      <c r="AG1066" s="2">
        <v>1</v>
      </c>
      <c r="AH1066" t="s">
        <v>173</v>
      </c>
      <c r="AI1066">
        <v>1006030</v>
      </c>
      <c r="AJ1066">
        <v>116156</v>
      </c>
    </row>
    <row r="1067" spans="1:36" x14ac:dyDescent="0.45">
      <c r="A1067" t="s">
        <v>246</v>
      </c>
      <c r="B1067" t="s">
        <v>132</v>
      </c>
      <c r="C1067">
        <v>2166</v>
      </c>
      <c r="D1067">
        <v>8058</v>
      </c>
      <c r="E1067">
        <v>9470</v>
      </c>
      <c r="F1067">
        <v>2170</v>
      </c>
      <c r="G1067">
        <v>126</v>
      </c>
      <c r="H1067">
        <v>885</v>
      </c>
      <c r="I1067">
        <v>232</v>
      </c>
      <c r="J1067">
        <v>0.26929759199999997</v>
      </c>
      <c r="K1067">
        <v>0.12777191099999999</v>
      </c>
      <c r="L1067">
        <v>9.3980991999999999E-2</v>
      </c>
      <c r="M1067">
        <v>0.36572533000000002</v>
      </c>
      <c r="N1067">
        <v>0.37701662899999999</v>
      </c>
      <c r="O1067">
        <v>0.74274195899999995</v>
      </c>
      <c r="P1067">
        <v>0.34991153413319798</v>
      </c>
      <c r="Q1067">
        <v>35.144235830844899</v>
      </c>
      <c r="R1067">
        <v>117</v>
      </c>
      <c r="S1067">
        <v>61.243064971303099</v>
      </c>
      <c r="T1067">
        <f t="shared" si="16"/>
        <v>4.5805062443910902</v>
      </c>
      <c r="U1067">
        <v>102.754073861203</v>
      </c>
      <c r="X1067">
        <v>28.362592667573999</v>
      </c>
      <c r="Y1067">
        <v>241.74302697181699</v>
      </c>
      <c r="Z1067">
        <v>28.362592667573999</v>
      </c>
      <c r="AB1067">
        <v>100.714912285392</v>
      </c>
      <c r="AC1067">
        <v>107.70234949979699</v>
      </c>
      <c r="AD1067">
        <v>94.008062832242203</v>
      </c>
      <c r="AE1067">
        <v>1</v>
      </c>
      <c r="AF1067" s="2">
        <v>1</v>
      </c>
      <c r="AG1067" s="2">
        <v>1</v>
      </c>
      <c r="AH1067" t="s">
        <v>246</v>
      </c>
      <c r="AI1067">
        <v>1010776</v>
      </c>
      <c r="AJ1067">
        <v>121010</v>
      </c>
    </row>
    <row r="1068" spans="1:36" x14ac:dyDescent="0.45">
      <c r="A1068" t="s">
        <v>41</v>
      </c>
      <c r="B1068" t="s">
        <v>42</v>
      </c>
      <c r="C1068">
        <v>2247</v>
      </c>
      <c r="D1068">
        <v>7962</v>
      </c>
      <c r="E1068">
        <v>9453</v>
      </c>
      <c r="F1068">
        <v>2519</v>
      </c>
      <c r="G1068">
        <v>369</v>
      </c>
      <c r="H1068">
        <v>1406</v>
      </c>
      <c r="I1068">
        <v>37</v>
      </c>
      <c r="J1068">
        <v>0.31637779399999999</v>
      </c>
      <c r="K1068">
        <v>0.14122500700000001</v>
      </c>
      <c r="L1068">
        <v>0.124299164</v>
      </c>
      <c r="M1068">
        <v>0.41399385999999999</v>
      </c>
      <c r="N1068">
        <v>0.53906053700000001</v>
      </c>
      <c r="O1068">
        <v>0.95305439700000005</v>
      </c>
      <c r="P1068">
        <v>0.40500275809032199</v>
      </c>
      <c r="Q1068">
        <v>389.61317610677997</v>
      </c>
      <c r="R1068">
        <v>57.742836698889697</v>
      </c>
      <c r="S1068">
        <v>54.933691775449397</v>
      </c>
      <c r="T1068">
        <f t="shared" si="16"/>
        <v>3.960506483143214</v>
      </c>
      <c r="U1068">
        <v>131.79832942842901</v>
      </c>
      <c r="V1068">
        <v>48.0575074516236</v>
      </c>
      <c r="W1068">
        <v>-1.2507665967406201</v>
      </c>
      <c r="X1068">
        <v>-35.272564346581902</v>
      </c>
      <c r="Y1068">
        <v>-97.738441959023405</v>
      </c>
      <c r="Z1068">
        <v>-9.2725649426283692</v>
      </c>
      <c r="AA1068">
        <v>-31.799999460577901</v>
      </c>
      <c r="AB1068">
        <v>117.94460258062701</v>
      </c>
      <c r="AC1068">
        <v>121.83639654060499</v>
      </c>
      <c r="AD1068">
        <v>125.387812311077</v>
      </c>
      <c r="AE1068">
        <v>1</v>
      </c>
      <c r="AF1068" s="2">
        <v>1</v>
      </c>
      <c r="AG1068" s="2">
        <v>1</v>
      </c>
      <c r="AH1068" t="s">
        <v>41</v>
      </c>
      <c r="AI1068">
        <v>432</v>
      </c>
      <c r="AJ1068">
        <v>115732</v>
      </c>
    </row>
    <row r="1069" spans="1:36" x14ac:dyDescent="0.45">
      <c r="A1069" t="s">
        <v>44</v>
      </c>
      <c r="B1069" t="s">
        <v>45</v>
      </c>
      <c r="C1069">
        <v>2150</v>
      </c>
      <c r="D1069">
        <v>7797</v>
      </c>
      <c r="E1069">
        <v>9431</v>
      </c>
      <c r="F1069">
        <v>2314</v>
      </c>
      <c r="G1069">
        <v>449</v>
      </c>
      <c r="H1069">
        <v>1529</v>
      </c>
      <c r="I1069">
        <v>202</v>
      </c>
      <c r="J1069">
        <v>0.29678081299999998</v>
      </c>
      <c r="K1069">
        <v>0.14855264500000001</v>
      </c>
      <c r="L1069">
        <v>0.165199872</v>
      </c>
      <c r="M1069">
        <v>0.40761561299999999</v>
      </c>
      <c r="N1069">
        <v>0.54033602599999997</v>
      </c>
      <c r="O1069">
        <v>0.94795163900000001</v>
      </c>
      <c r="P1069">
        <v>0.405315254326714</v>
      </c>
      <c r="Q1069">
        <v>588.13898757626202</v>
      </c>
      <c r="R1069">
        <v>58.126849174499498</v>
      </c>
      <c r="S1069">
        <v>80.207851907040194</v>
      </c>
      <c r="T1069">
        <f t="shared" si="16"/>
        <v>6.0435683762514003</v>
      </c>
      <c r="U1069">
        <v>149.05535044035801</v>
      </c>
      <c r="V1069">
        <v>59.335697829723301</v>
      </c>
      <c r="W1069">
        <v>-5.82589312944335</v>
      </c>
      <c r="X1069">
        <v>6.4574391934729602</v>
      </c>
      <c r="Y1069">
        <v>-82.096142053604098</v>
      </c>
      <c r="Z1069">
        <v>5.9574389550543803</v>
      </c>
      <c r="AA1069">
        <v>0.50000023841857899</v>
      </c>
      <c r="AB1069">
        <v>110.449096470773</v>
      </c>
      <c r="AC1069">
        <v>120.010978066042</v>
      </c>
      <c r="AD1069">
        <v>127.471088647008</v>
      </c>
      <c r="AE1069">
        <v>1</v>
      </c>
      <c r="AF1069" s="2">
        <v>1</v>
      </c>
      <c r="AG1069" s="2">
        <v>1</v>
      </c>
      <c r="AH1069" t="s">
        <v>44</v>
      </c>
      <c r="AI1069">
        <v>547</v>
      </c>
      <c r="AJ1069">
        <v>110432</v>
      </c>
    </row>
    <row r="1070" spans="1:36" x14ac:dyDescent="0.45">
      <c r="A1070" t="s">
        <v>220</v>
      </c>
      <c r="B1070" t="s">
        <v>39</v>
      </c>
      <c r="C1070">
        <v>2135</v>
      </c>
      <c r="D1070">
        <v>8291</v>
      </c>
      <c r="E1070">
        <v>9409</v>
      </c>
      <c r="F1070">
        <v>2250</v>
      </c>
      <c r="G1070">
        <v>53</v>
      </c>
      <c r="H1070">
        <v>1067</v>
      </c>
      <c r="I1070">
        <v>568</v>
      </c>
      <c r="J1070">
        <v>0.271378603</v>
      </c>
      <c r="K1070">
        <v>0.104261876</v>
      </c>
      <c r="L1070">
        <v>4.8702678999999999E-2</v>
      </c>
      <c r="M1070">
        <v>0.35452505600000001</v>
      </c>
      <c r="N1070">
        <v>0.37245205599999998</v>
      </c>
      <c r="O1070">
        <v>0.72697711200000004</v>
      </c>
      <c r="P1070">
        <v>0.34986741714261499</v>
      </c>
      <c r="Q1070">
        <v>113.495702186323</v>
      </c>
      <c r="R1070">
        <v>154</v>
      </c>
      <c r="S1070">
        <v>62.749544367733698</v>
      </c>
      <c r="T1070">
        <f t="shared" si="16"/>
        <v>4.7613237412519247</v>
      </c>
      <c r="U1070">
        <v>107.727449960469</v>
      </c>
      <c r="X1070">
        <v>29.9856557194143</v>
      </c>
      <c r="Y1070">
        <v>193.14805603027301</v>
      </c>
      <c r="Z1070">
        <v>29.9856557194143</v>
      </c>
      <c r="AB1070">
        <v>100.719295296604</v>
      </c>
      <c r="AC1070">
        <v>106.260178468473</v>
      </c>
      <c r="AD1070">
        <v>103.137590512437</v>
      </c>
      <c r="AE1070">
        <v>1</v>
      </c>
      <c r="AF1070" s="2">
        <v>1</v>
      </c>
      <c r="AG1070" s="2">
        <v>1</v>
      </c>
      <c r="AH1070" t="s">
        <v>220</v>
      </c>
      <c r="AI1070">
        <v>1008675</v>
      </c>
      <c r="AJ1070">
        <v>118860</v>
      </c>
    </row>
    <row r="1071" spans="1:36" x14ac:dyDescent="0.45">
      <c r="A1071" t="s">
        <v>262</v>
      </c>
      <c r="B1071" t="s">
        <v>27</v>
      </c>
      <c r="C1071">
        <v>2243</v>
      </c>
      <c r="D1071">
        <v>8143</v>
      </c>
      <c r="E1071">
        <v>9397</v>
      </c>
      <c r="F1071">
        <v>2254</v>
      </c>
      <c r="G1071">
        <v>342</v>
      </c>
      <c r="H1071">
        <v>1331</v>
      </c>
      <c r="I1071">
        <v>35</v>
      </c>
      <c r="J1071">
        <v>0.27680216099999999</v>
      </c>
      <c r="K1071">
        <v>0.118016388</v>
      </c>
      <c r="L1071">
        <v>0.14291795199999999</v>
      </c>
      <c r="M1071">
        <v>0.36242540400000001</v>
      </c>
      <c r="N1071">
        <v>0.46407957700000002</v>
      </c>
      <c r="O1071">
        <v>0.82650498100000003</v>
      </c>
      <c r="P1071">
        <v>0.36696779042706901</v>
      </c>
      <c r="Q1071">
        <v>268.61682538930199</v>
      </c>
      <c r="R1071">
        <v>22</v>
      </c>
      <c r="S1071">
        <v>70.935396391647203</v>
      </c>
      <c r="T1071">
        <f t="shared" si="16"/>
        <v>5.1232876573548136</v>
      </c>
      <c r="U1071">
        <v>125.535167386781</v>
      </c>
      <c r="V1071">
        <v>-0.79282188415527299</v>
      </c>
      <c r="W1071">
        <v>1.0325379278664399</v>
      </c>
      <c r="X1071">
        <v>-5.3999133126344496</v>
      </c>
      <c r="Y1071">
        <v>69.506272554397498</v>
      </c>
      <c r="Z1071">
        <v>-5.3999133126344496</v>
      </c>
      <c r="AB1071">
        <v>106.071372777584</v>
      </c>
      <c r="AC1071">
        <v>111.349409539877</v>
      </c>
      <c r="AD1071">
        <v>119.268830028894</v>
      </c>
      <c r="AE1071">
        <v>1</v>
      </c>
      <c r="AF1071" s="2">
        <v>1</v>
      </c>
      <c r="AG1071" s="2">
        <v>1</v>
      </c>
      <c r="AH1071" t="s">
        <v>262</v>
      </c>
      <c r="AI1071">
        <v>1011447</v>
      </c>
      <c r="AJ1071">
        <v>121697</v>
      </c>
    </row>
    <row r="1072" spans="1:36" x14ac:dyDescent="0.45">
      <c r="A1072" t="s">
        <v>284</v>
      </c>
      <c r="B1072" t="s">
        <v>151</v>
      </c>
      <c r="C1072">
        <v>2293</v>
      </c>
      <c r="D1072">
        <v>8288</v>
      </c>
      <c r="E1072">
        <v>9376</v>
      </c>
      <c r="F1072">
        <v>2365</v>
      </c>
      <c r="G1072">
        <v>185</v>
      </c>
      <c r="H1072">
        <v>1003</v>
      </c>
      <c r="I1072">
        <v>236</v>
      </c>
      <c r="J1072">
        <v>0.28535231599999999</v>
      </c>
      <c r="K1072">
        <v>9.0656996000000004E-2</v>
      </c>
      <c r="L1072">
        <v>9.3216723000000001E-2</v>
      </c>
      <c r="M1072">
        <v>0.35152956400000002</v>
      </c>
      <c r="N1072">
        <v>0.41529922699999999</v>
      </c>
      <c r="O1072">
        <v>0.76682879100000001</v>
      </c>
      <c r="P1072">
        <v>0.34291963867165498</v>
      </c>
      <c r="Q1072">
        <v>121.776418929983</v>
      </c>
      <c r="R1072">
        <v>76</v>
      </c>
      <c r="S1072">
        <v>63.716041766379298</v>
      </c>
      <c r="T1072">
        <f t="shared" si="16"/>
        <v>4.5015258465562349</v>
      </c>
      <c r="U1072">
        <v>111.09550249402299</v>
      </c>
      <c r="V1072">
        <v>13.0139245986938</v>
      </c>
      <c r="W1072">
        <v>2.1412352391312699</v>
      </c>
      <c r="X1072">
        <v>2.2881408195680701</v>
      </c>
      <c r="Y1072">
        <v>184.42332696914599</v>
      </c>
      <c r="Z1072">
        <v>2.2881408195680701</v>
      </c>
      <c r="AB1072">
        <v>108.17649960298201</v>
      </c>
      <c r="AC1072">
        <v>106.571753285508</v>
      </c>
      <c r="AD1072">
        <v>103.342932503448</v>
      </c>
      <c r="AE1072">
        <v>1</v>
      </c>
      <c r="AF1072" s="2">
        <v>1</v>
      </c>
      <c r="AG1072" s="2">
        <v>1</v>
      </c>
      <c r="AH1072" t="s">
        <v>284</v>
      </c>
      <c r="AI1072">
        <v>1013157</v>
      </c>
      <c r="AJ1072">
        <v>123437</v>
      </c>
    </row>
    <row r="1073" spans="1:36" x14ac:dyDescent="0.45">
      <c r="A1073" t="s">
        <v>261</v>
      </c>
      <c r="B1073" t="s">
        <v>27</v>
      </c>
      <c r="C1073">
        <v>2164</v>
      </c>
      <c r="D1073">
        <v>8385</v>
      </c>
      <c r="E1073">
        <v>9282</v>
      </c>
      <c r="F1073">
        <v>2386</v>
      </c>
      <c r="G1073">
        <v>282</v>
      </c>
      <c r="H1073">
        <v>1061</v>
      </c>
      <c r="I1073">
        <v>344</v>
      </c>
      <c r="J1073">
        <v>0.28455575399999999</v>
      </c>
      <c r="K1073">
        <v>8.198664E-2</v>
      </c>
      <c r="L1073">
        <v>0.13574660599999999</v>
      </c>
      <c r="M1073">
        <v>0.343854718</v>
      </c>
      <c r="N1073">
        <v>0.45163983299999999</v>
      </c>
      <c r="O1073">
        <v>0.79549455099999999</v>
      </c>
      <c r="P1073">
        <v>0.35138414888354902</v>
      </c>
      <c r="Q1073">
        <v>154.67479671868199</v>
      </c>
      <c r="R1073">
        <v>60</v>
      </c>
      <c r="S1073">
        <v>60.948422838119399</v>
      </c>
      <c r="T1073">
        <f t="shared" si="16"/>
        <v>4.5626823011900841</v>
      </c>
      <c r="U1073">
        <v>114.995493960299</v>
      </c>
      <c r="V1073">
        <v>25.1693132212385</v>
      </c>
      <c r="W1073">
        <v>-5.2197286286372897</v>
      </c>
      <c r="X1073">
        <v>23.933743714384001</v>
      </c>
      <c r="Y1073">
        <v>103.90747052431099</v>
      </c>
      <c r="Z1073">
        <v>23.933743714384001</v>
      </c>
      <c r="AB1073">
        <v>108.231498408923</v>
      </c>
      <c r="AC1073">
        <v>104.219028634296</v>
      </c>
      <c r="AD1073">
        <v>114.677238034909</v>
      </c>
      <c r="AE1073">
        <v>1</v>
      </c>
      <c r="AF1073" s="2">
        <v>1</v>
      </c>
      <c r="AG1073" s="2">
        <v>1</v>
      </c>
      <c r="AH1073" t="s">
        <v>261</v>
      </c>
      <c r="AI1073">
        <v>1011411</v>
      </c>
      <c r="AJ1073">
        <v>121665</v>
      </c>
    </row>
    <row r="1074" spans="1:36" x14ac:dyDescent="0.45">
      <c r="A1074" t="s">
        <v>266</v>
      </c>
      <c r="B1074" t="s">
        <v>27</v>
      </c>
      <c r="C1074">
        <v>2216</v>
      </c>
      <c r="D1074">
        <v>8479</v>
      </c>
      <c r="E1074">
        <v>9222</v>
      </c>
      <c r="F1074">
        <v>2449</v>
      </c>
      <c r="G1074">
        <v>84</v>
      </c>
      <c r="H1074">
        <v>773</v>
      </c>
      <c r="I1074">
        <v>89</v>
      </c>
      <c r="J1074">
        <v>0.28883122999999999</v>
      </c>
      <c r="K1074">
        <v>6.5712426000000004E-2</v>
      </c>
      <c r="L1074">
        <v>3.7518976000000002E-2</v>
      </c>
      <c r="M1074">
        <v>0.33709589000000001</v>
      </c>
      <c r="N1074">
        <v>0.38730982400000002</v>
      </c>
      <c r="O1074">
        <v>0.72440571399999998</v>
      </c>
      <c r="P1074">
        <v>0.33319644011990501</v>
      </c>
      <c r="Q1074">
        <v>-71.348898064799101</v>
      </c>
      <c r="R1074">
        <v>79</v>
      </c>
      <c r="S1074">
        <v>37.551029520795304</v>
      </c>
      <c r="T1074">
        <f t="shared" si="16"/>
        <v>2.7451564902386458</v>
      </c>
      <c r="U1074">
        <v>93.800953444255001</v>
      </c>
      <c r="X1074">
        <v>8.96477562474319</v>
      </c>
      <c r="Y1074">
        <v>137.46376912854601</v>
      </c>
      <c r="Z1074">
        <v>8.96477562474319</v>
      </c>
      <c r="AB1074">
        <v>107.486895064499</v>
      </c>
      <c r="AC1074">
        <v>99.110554250531294</v>
      </c>
      <c r="AD1074">
        <v>95.214794037524598</v>
      </c>
      <c r="AE1074">
        <v>1</v>
      </c>
      <c r="AF1074" s="2">
        <v>1</v>
      </c>
      <c r="AG1074" s="2">
        <v>1</v>
      </c>
      <c r="AH1074" t="s">
        <v>266</v>
      </c>
      <c r="AI1074">
        <v>1011600</v>
      </c>
      <c r="AJ1074">
        <v>121851</v>
      </c>
    </row>
    <row r="1075" spans="1:36" x14ac:dyDescent="0.45">
      <c r="A1075" t="s">
        <v>272</v>
      </c>
      <c r="B1075" t="s">
        <v>27</v>
      </c>
      <c r="C1075">
        <v>2380</v>
      </c>
      <c r="D1075">
        <v>7946</v>
      </c>
      <c r="E1075">
        <v>9084</v>
      </c>
      <c r="F1075">
        <v>2383</v>
      </c>
      <c r="G1075">
        <v>169</v>
      </c>
      <c r="H1075">
        <v>1304</v>
      </c>
      <c r="I1075">
        <v>71</v>
      </c>
      <c r="J1075">
        <v>0.29989932000000002</v>
      </c>
      <c r="K1075">
        <v>0.11206516900000001</v>
      </c>
      <c r="L1075">
        <v>5.9225011000000001E-2</v>
      </c>
      <c r="M1075">
        <v>0.38153368100000001</v>
      </c>
      <c r="N1075">
        <v>0.45293229200000001</v>
      </c>
      <c r="O1075">
        <v>0.83446597300000003</v>
      </c>
      <c r="P1075">
        <v>0.38448101240396498</v>
      </c>
      <c r="Q1075">
        <v>278.587646683336</v>
      </c>
      <c r="R1075">
        <v>20</v>
      </c>
      <c r="S1075">
        <v>51.359190070907403</v>
      </c>
      <c r="T1075">
        <f t="shared" si="16"/>
        <v>3.4958776434819323</v>
      </c>
      <c r="U1075">
        <v>125.215220844044</v>
      </c>
      <c r="X1075">
        <v>6.2334789909655202</v>
      </c>
      <c r="Y1075">
        <v>-71.549380436539593</v>
      </c>
      <c r="Z1075">
        <v>6.2334789909655202</v>
      </c>
      <c r="AB1075">
        <v>111.83003856665501</v>
      </c>
      <c r="AC1075">
        <v>112.07006693984199</v>
      </c>
      <c r="AD1075">
        <v>115.183610137635</v>
      </c>
      <c r="AE1075">
        <v>1</v>
      </c>
      <c r="AF1075" s="2">
        <v>1</v>
      </c>
      <c r="AG1075" s="2">
        <v>1</v>
      </c>
      <c r="AH1075" t="s">
        <v>272</v>
      </c>
      <c r="AI1075">
        <v>1012060</v>
      </c>
      <c r="AJ1075">
        <v>122319</v>
      </c>
    </row>
    <row r="1076" spans="1:36" x14ac:dyDescent="0.45">
      <c r="A1076" t="s">
        <v>50</v>
      </c>
      <c r="B1076" t="s">
        <v>27</v>
      </c>
      <c r="C1076">
        <v>2147</v>
      </c>
      <c r="D1076">
        <v>8155</v>
      </c>
      <c r="E1076">
        <v>9059</v>
      </c>
      <c r="F1076">
        <v>2590</v>
      </c>
      <c r="G1076">
        <v>449</v>
      </c>
      <c r="H1076">
        <v>1496</v>
      </c>
      <c r="I1076">
        <v>181</v>
      </c>
      <c r="J1076">
        <v>0.31759656600000002</v>
      </c>
      <c r="K1076">
        <v>8.1355557999999994E-2</v>
      </c>
      <c r="L1076">
        <v>0.108731648</v>
      </c>
      <c r="M1076">
        <v>0.37862898699999997</v>
      </c>
      <c r="N1076">
        <v>0.55254445100000005</v>
      </c>
      <c r="O1076">
        <v>0.93117343799999996</v>
      </c>
      <c r="P1076">
        <v>0.38997050439449399</v>
      </c>
      <c r="Q1076">
        <v>419.971138060344</v>
      </c>
      <c r="R1076">
        <v>10.752619614824599</v>
      </c>
      <c r="S1076">
        <v>54.470275809844502</v>
      </c>
      <c r="T1076">
        <f t="shared" si="16"/>
        <v>4.1100068380041028</v>
      </c>
      <c r="U1076">
        <v>136.23459718348099</v>
      </c>
      <c r="V1076">
        <v>45.929249256849197</v>
      </c>
      <c r="W1076">
        <v>-1.79108139508772</v>
      </c>
      <c r="X1076">
        <v>-49.8013955169735</v>
      </c>
      <c r="Y1076">
        <v>-114.975483233109</v>
      </c>
      <c r="Z1076">
        <v>-7.2013963275967399</v>
      </c>
      <c r="AA1076">
        <v>-22.699999153614002</v>
      </c>
      <c r="AB1076">
        <v>118.168314318451</v>
      </c>
      <c r="AC1076">
        <v>111.826750906355</v>
      </c>
      <c r="AD1076">
        <v>128.864351643806</v>
      </c>
      <c r="AE1076">
        <v>1</v>
      </c>
      <c r="AF1076" s="2">
        <v>1</v>
      </c>
      <c r="AG1076" s="2">
        <v>1</v>
      </c>
      <c r="AH1076" t="s">
        <v>50</v>
      </c>
      <c r="AI1076">
        <v>778</v>
      </c>
      <c r="AJ1076">
        <v>115223</v>
      </c>
    </row>
    <row r="1077" spans="1:36" x14ac:dyDescent="0.45">
      <c r="A1077" t="s">
        <v>247</v>
      </c>
      <c r="B1077" t="s">
        <v>130</v>
      </c>
      <c r="C1077">
        <v>2089</v>
      </c>
      <c r="D1077">
        <v>8225</v>
      </c>
      <c r="E1077">
        <v>9058</v>
      </c>
      <c r="F1077">
        <v>2452</v>
      </c>
      <c r="G1077">
        <v>382</v>
      </c>
      <c r="H1077">
        <v>1451</v>
      </c>
      <c r="I1077">
        <v>58</v>
      </c>
      <c r="J1077">
        <v>0.298115501</v>
      </c>
      <c r="K1077">
        <v>7.3967763000000006E-2</v>
      </c>
      <c r="L1077">
        <v>0.15709869700000001</v>
      </c>
      <c r="M1077">
        <v>0.35192753700000001</v>
      </c>
      <c r="N1077">
        <v>0.50200607900000005</v>
      </c>
      <c r="O1077">
        <v>0.85393361599999995</v>
      </c>
      <c r="P1077">
        <v>0.37516503979629501</v>
      </c>
      <c r="Q1077">
        <v>299.55507730287701</v>
      </c>
      <c r="R1077">
        <v>22</v>
      </c>
      <c r="S1077">
        <v>50.7686362132564</v>
      </c>
      <c r="T1077">
        <f t="shared" si="16"/>
        <v>3.9370603477968107</v>
      </c>
      <c r="U1077">
        <v>128.35651339472901</v>
      </c>
      <c r="V1077">
        <v>22.654811866581401</v>
      </c>
      <c r="W1077">
        <v>-7.0719002223361098</v>
      </c>
      <c r="X1077">
        <v>-2.0579635013127699</v>
      </c>
      <c r="Y1077">
        <v>-106.292492032051</v>
      </c>
      <c r="Z1077">
        <v>-2.0579635013127699</v>
      </c>
      <c r="AB1077">
        <v>113.489416008901</v>
      </c>
      <c r="AC1077">
        <v>107.38133142222701</v>
      </c>
      <c r="AD1077">
        <v>127.15312119735501</v>
      </c>
      <c r="AE1077">
        <v>1</v>
      </c>
      <c r="AF1077" s="2">
        <v>1</v>
      </c>
      <c r="AG1077" s="2">
        <v>1</v>
      </c>
      <c r="AH1077" t="s">
        <v>247</v>
      </c>
      <c r="AI1077">
        <v>1010897</v>
      </c>
      <c r="AJ1077">
        <v>121140</v>
      </c>
    </row>
    <row r="1078" spans="1:36" x14ac:dyDescent="0.45">
      <c r="A1078" t="s">
        <v>38</v>
      </c>
      <c r="B1078" t="s">
        <v>39</v>
      </c>
      <c r="C1078">
        <v>2180</v>
      </c>
      <c r="D1078">
        <v>7937</v>
      </c>
      <c r="E1078">
        <v>9057</v>
      </c>
      <c r="F1078">
        <v>2340</v>
      </c>
      <c r="G1078">
        <v>198</v>
      </c>
      <c r="H1078">
        <v>960</v>
      </c>
      <c r="I1078">
        <v>379</v>
      </c>
      <c r="J1078">
        <v>0.29482172099999998</v>
      </c>
      <c r="K1078">
        <v>0.103676714</v>
      </c>
      <c r="L1078">
        <v>9.0206469999999997E-2</v>
      </c>
      <c r="M1078">
        <v>0.37052678300000003</v>
      </c>
      <c r="N1078">
        <v>0.44437444799999998</v>
      </c>
      <c r="O1078">
        <v>0.814901231</v>
      </c>
      <c r="P1078">
        <v>0.35980305658212097</v>
      </c>
      <c r="Q1078">
        <v>197.36132115850299</v>
      </c>
      <c r="R1078">
        <v>27.920296907424898</v>
      </c>
      <c r="S1078">
        <v>67.049353310434199</v>
      </c>
      <c r="T1078">
        <f t="shared" si="16"/>
        <v>4.9825666221515323</v>
      </c>
      <c r="U1078">
        <v>118.116910650553</v>
      </c>
      <c r="V1078">
        <v>30.6763665601611</v>
      </c>
      <c r="W1078">
        <v>-0.89781288374393797</v>
      </c>
      <c r="X1078">
        <v>43.4372975447477</v>
      </c>
      <c r="Y1078">
        <v>132.481464862823</v>
      </c>
      <c r="Z1078">
        <v>41.537297687798798</v>
      </c>
      <c r="AA1078">
        <v>7.0999999642372096</v>
      </c>
      <c r="AB1078">
        <v>110.666500392717</v>
      </c>
      <c r="AC1078">
        <v>110.20903650724701</v>
      </c>
      <c r="AD1078">
        <v>107.780340915663</v>
      </c>
      <c r="AE1078">
        <v>1</v>
      </c>
      <c r="AF1078" s="2">
        <v>1</v>
      </c>
      <c r="AG1078" s="2">
        <v>1</v>
      </c>
      <c r="AH1078" t="s">
        <v>38</v>
      </c>
      <c r="AI1078">
        <v>335</v>
      </c>
      <c r="AJ1078">
        <v>117501</v>
      </c>
    </row>
    <row r="1079" spans="1:36" x14ac:dyDescent="0.45">
      <c r="A1079" t="s">
        <v>235</v>
      </c>
      <c r="B1079" t="s">
        <v>27</v>
      </c>
      <c r="C1079">
        <v>1999</v>
      </c>
      <c r="D1079">
        <v>8505</v>
      </c>
      <c r="E1079">
        <v>9051</v>
      </c>
      <c r="F1079">
        <v>2643</v>
      </c>
      <c r="G1079">
        <v>62</v>
      </c>
      <c r="H1079">
        <v>1203</v>
      </c>
      <c r="I1079">
        <v>224</v>
      </c>
      <c r="J1079">
        <v>0.31075837699999997</v>
      </c>
      <c r="K1079">
        <v>5.6347363999999997E-2</v>
      </c>
      <c r="L1079">
        <v>3.9792196000000002E-2</v>
      </c>
      <c r="M1079">
        <v>0.35233675800000003</v>
      </c>
      <c r="N1079">
        <v>0.42281011099999999</v>
      </c>
      <c r="O1079">
        <v>0.77514686899999996</v>
      </c>
      <c r="P1079">
        <v>0.35992512445715302</v>
      </c>
      <c r="Q1079">
        <v>368.12227049816801</v>
      </c>
      <c r="R1079">
        <v>-37</v>
      </c>
      <c r="S1079">
        <v>52.104240431052503</v>
      </c>
      <c r="T1079">
        <f t="shared" si="16"/>
        <v>4.2225547522913986</v>
      </c>
      <c r="U1079">
        <v>126.527875760041</v>
      </c>
      <c r="X1079">
        <v>-4.0158008034341002</v>
      </c>
      <c r="Y1079">
        <v>-104.56510643288399</v>
      </c>
      <c r="Z1079">
        <v>-4.0158008034341002</v>
      </c>
      <c r="AB1079">
        <v>117.83296946760601</v>
      </c>
      <c r="AC1079">
        <v>115.30959423074999</v>
      </c>
      <c r="AD1079">
        <v>121.007131634506</v>
      </c>
      <c r="AE1079">
        <v>1</v>
      </c>
      <c r="AF1079" s="2">
        <v>1</v>
      </c>
      <c r="AG1079" s="2">
        <v>1</v>
      </c>
      <c r="AH1079" t="s">
        <v>235</v>
      </c>
      <c r="AI1079">
        <v>1009839</v>
      </c>
      <c r="AJ1079">
        <v>120054</v>
      </c>
    </row>
    <row r="1080" spans="1:36" x14ac:dyDescent="0.45">
      <c r="A1080" t="s">
        <v>278</v>
      </c>
      <c r="B1080" t="s">
        <v>109</v>
      </c>
      <c r="C1080">
        <v>2360</v>
      </c>
      <c r="D1080">
        <v>7927</v>
      </c>
      <c r="E1080">
        <v>9026</v>
      </c>
      <c r="F1080">
        <v>2232</v>
      </c>
      <c r="G1080">
        <v>475</v>
      </c>
      <c r="H1080">
        <v>1540</v>
      </c>
      <c r="I1080">
        <v>17</v>
      </c>
      <c r="J1080">
        <v>0.28156932000000001</v>
      </c>
      <c r="K1080">
        <v>0.103811212</v>
      </c>
      <c r="L1080">
        <v>0.21449146899999999</v>
      </c>
      <c r="M1080">
        <v>0.36009759299999999</v>
      </c>
      <c r="N1080">
        <v>0.52857323000000001</v>
      </c>
      <c r="O1080">
        <v>0.888670823</v>
      </c>
      <c r="P1080">
        <v>0.387439799742758</v>
      </c>
      <c r="Q1080">
        <v>458.35812660414598</v>
      </c>
      <c r="R1080">
        <v>-73</v>
      </c>
      <c r="S1080">
        <v>62.909615918321002</v>
      </c>
      <c r="T1080">
        <f t="shared" si="16"/>
        <v>4.3183719401559326</v>
      </c>
      <c r="U1080">
        <v>144.90923577384601</v>
      </c>
      <c r="V1080">
        <v>20.4662157408893</v>
      </c>
      <c r="W1080">
        <v>-0.97224787541385604</v>
      </c>
      <c r="X1080">
        <v>-0.81636903655453297</v>
      </c>
      <c r="Y1080">
        <v>-184.95536975562499</v>
      </c>
      <c r="Z1080">
        <v>-0.81636903655453297</v>
      </c>
      <c r="AB1080">
        <v>107.657158687391</v>
      </c>
      <c r="AC1080">
        <v>109.914974786117</v>
      </c>
      <c r="AD1080">
        <v>137.00015424898001</v>
      </c>
      <c r="AE1080">
        <v>1</v>
      </c>
      <c r="AF1080" s="2">
        <v>1</v>
      </c>
      <c r="AG1080" s="2">
        <v>1</v>
      </c>
      <c r="AH1080" t="s">
        <v>278</v>
      </c>
      <c r="AI1080">
        <v>1012426</v>
      </c>
      <c r="AJ1080">
        <v>122685</v>
      </c>
    </row>
    <row r="1081" spans="1:36" x14ac:dyDescent="0.45">
      <c r="A1081" t="s">
        <v>102</v>
      </c>
      <c r="B1081" t="s">
        <v>27</v>
      </c>
      <c r="C1081">
        <v>2295</v>
      </c>
      <c r="D1081">
        <v>7971</v>
      </c>
      <c r="E1081">
        <v>9019</v>
      </c>
      <c r="F1081">
        <v>2092</v>
      </c>
      <c r="G1081">
        <v>324</v>
      </c>
      <c r="H1081">
        <v>1225</v>
      </c>
      <c r="I1081">
        <v>39</v>
      </c>
      <c r="J1081">
        <v>0.26245138600000001</v>
      </c>
      <c r="K1081">
        <v>9.4023727000000001E-2</v>
      </c>
      <c r="L1081">
        <v>0.110544406</v>
      </c>
      <c r="M1081">
        <v>0.33474293300000002</v>
      </c>
      <c r="N1081">
        <v>0.43871534299999998</v>
      </c>
      <c r="O1081">
        <v>0.77345827599999994</v>
      </c>
      <c r="P1081">
        <v>0.34195354028462199</v>
      </c>
      <c r="Q1081">
        <v>160.36285855766801</v>
      </c>
      <c r="R1081">
        <v>112</v>
      </c>
      <c r="S1081">
        <v>69.4008250351188</v>
      </c>
      <c r="T1081">
        <f t="shared" si="16"/>
        <v>4.8988817671848564</v>
      </c>
      <c r="U1081">
        <v>115.53367671423899</v>
      </c>
      <c r="V1081">
        <v>16.069253008812598</v>
      </c>
      <c r="W1081">
        <v>-9.2496254210231008</v>
      </c>
      <c r="X1081">
        <v>-9.0850686360645305</v>
      </c>
      <c r="Y1081">
        <v>222.05241364240601</v>
      </c>
      <c r="Z1081">
        <v>-9.0850686360645305</v>
      </c>
      <c r="AB1081">
        <v>99.543001593957996</v>
      </c>
      <c r="AC1081">
        <v>101.34430864373699</v>
      </c>
      <c r="AD1081">
        <v>112.56393586995399</v>
      </c>
      <c r="AE1081">
        <v>1</v>
      </c>
      <c r="AF1081" s="2">
        <v>1</v>
      </c>
      <c r="AG1081" s="2">
        <v>1</v>
      </c>
      <c r="AH1081" t="s">
        <v>102</v>
      </c>
      <c r="AI1081">
        <v>1002015</v>
      </c>
      <c r="AJ1081">
        <v>112061</v>
      </c>
    </row>
    <row r="1082" spans="1:36" x14ac:dyDescent="0.45">
      <c r="A1082" t="s">
        <v>271</v>
      </c>
      <c r="B1082" t="s">
        <v>27</v>
      </c>
      <c r="C1082">
        <v>2055</v>
      </c>
      <c r="D1082">
        <v>8267</v>
      </c>
      <c r="E1082">
        <v>9013</v>
      </c>
      <c r="F1082">
        <v>2812</v>
      </c>
      <c r="G1082">
        <v>102</v>
      </c>
      <c r="H1082">
        <v>1175</v>
      </c>
      <c r="I1082">
        <v>375</v>
      </c>
      <c r="J1082">
        <v>0.34014757400000001</v>
      </c>
      <c r="K1082">
        <v>5.23688E-2</v>
      </c>
      <c r="L1082">
        <v>3.6280926999999998E-2</v>
      </c>
      <c r="M1082">
        <v>0.37919654000000003</v>
      </c>
      <c r="N1082">
        <v>0.468247248</v>
      </c>
      <c r="O1082">
        <v>0.84744378799999998</v>
      </c>
      <c r="P1082">
        <v>0.39319420851876402</v>
      </c>
      <c r="Q1082">
        <v>242.538084729525</v>
      </c>
      <c r="R1082">
        <v>6</v>
      </c>
      <c r="S1082">
        <v>52.0598773832658</v>
      </c>
      <c r="T1082">
        <f t="shared" si="16"/>
        <v>4.1039903338632895</v>
      </c>
      <c r="U1082">
        <v>122.174946900999</v>
      </c>
      <c r="X1082">
        <v>9.1295341554796305</v>
      </c>
      <c r="Y1082">
        <v>-73.613102555274907</v>
      </c>
      <c r="Z1082">
        <v>9.1295341554796305</v>
      </c>
      <c r="AB1082">
        <v>119.08205470844401</v>
      </c>
      <c r="AC1082">
        <v>107.243661166439</v>
      </c>
      <c r="AD1082">
        <v>119.014153758069</v>
      </c>
      <c r="AE1082">
        <v>1</v>
      </c>
      <c r="AF1082" s="2">
        <v>1</v>
      </c>
      <c r="AG1082" s="2">
        <v>1</v>
      </c>
      <c r="AH1082" t="s">
        <v>271</v>
      </c>
      <c r="AI1082">
        <v>1012021</v>
      </c>
      <c r="AJ1082">
        <v>122280</v>
      </c>
    </row>
    <row r="1083" spans="1:36" x14ac:dyDescent="0.45">
      <c r="A1083" t="s">
        <v>169</v>
      </c>
      <c r="B1083" t="s">
        <v>27</v>
      </c>
      <c r="C1083">
        <v>2148</v>
      </c>
      <c r="D1083">
        <v>7787</v>
      </c>
      <c r="E1083">
        <v>8960</v>
      </c>
      <c r="F1083">
        <v>2660</v>
      </c>
      <c r="G1083">
        <v>183</v>
      </c>
      <c r="H1083">
        <v>1539</v>
      </c>
      <c r="I1083">
        <v>113</v>
      </c>
      <c r="J1083">
        <v>0.34159496499999997</v>
      </c>
      <c r="K1083">
        <v>9.5535713999999994E-2</v>
      </c>
      <c r="L1083">
        <v>6.1383927999999997E-2</v>
      </c>
      <c r="M1083">
        <v>0.40953587400000002</v>
      </c>
      <c r="N1083">
        <v>0.52048285599999999</v>
      </c>
      <c r="O1083">
        <v>0.93001873000000002</v>
      </c>
      <c r="P1083">
        <v>0.42692025212611101</v>
      </c>
      <c r="Q1083">
        <v>526.59416244563795</v>
      </c>
      <c r="R1083">
        <v>-44</v>
      </c>
      <c r="S1083">
        <v>68.564365957082899</v>
      </c>
      <c r="T1083">
        <f t="shared" si="16"/>
        <v>5.1710555330760846</v>
      </c>
      <c r="U1083">
        <v>142.367222909486</v>
      </c>
      <c r="X1083">
        <v>-16.329777658334901</v>
      </c>
      <c r="Y1083">
        <v>-129.11111047863901</v>
      </c>
      <c r="Z1083">
        <v>-16.329777658334901</v>
      </c>
      <c r="AB1083">
        <v>118.945971133694</v>
      </c>
      <c r="AC1083">
        <v>115.272270177016</v>
      </c>
      <c r="AD1083">
        <v>130.71710103147501</v>
      </c>
      <c r="AE1083">
        <v>1</v>
      </c>
      <c r="AF1083" s="2">
        <v>1</v>
      </c>
      <c r="AG1083" s="2">
        <v>1</v>
      </c>
      <c r="AH1083" t="s">
        <v>169</v>
      </c>
      <c r="AI1083">
        <v>1005590</v>
      </c>
      <c r="AJ1083">
        <v>115705</v>
      </c>
    </row>
    <row r="1084" spans="1:36" x14ac:dyDescent="0.45">
      <c r="A1084" t="s">
        <v>119</v>
      </c>
      <c r="B1084" t="s">
        <v>27</v>
      </c>
      <c r="C1084">
        <v>2124</v>
      </c>
      <c r="D1084">
        <v>7579</v>
      </c>
      <c r="E1084">
        <v>8838</v>
      </c>
      <c r="F1084">
        <v>2285</v>
      </c>
      <c r="G1084">
        <v>170</v>
      </c>
      <c r="H1084">
        <v>1424</v>
      </c>
      <c r="I1084">
        <v>87</v>
      </c>
      <c r="J1084">
        <v>0.301490961</v>
      </c>
      <c r="K1084">
        <v>0.11982348900000001</v>
      </c>
      <c r="L1084">
        <v>7.9203439E-2</v>
      </c>
      <c r="M1084">
        <v>0.38952952000000002</v>
      </c>
      <c r="N1084">
        <v>0.46787174999999998</v>
      </c>
      <c r="O1084">
        <v>0.85740126999999999</v>
      </c>
      <c r="P1084">
        <v>0.39365524942282099</v>
      </c>
      <c r="Q1084">
        <v>243.18276196291001</v>
      </c>
      <c r="R1084">
        <v>28</v>
      </c>
      <c r="S1084">
        <v>66.599210789344497</v>
      </c>
      <c r="T1084">
        <f t="shared" si="16"/>
        <v>5.0796008229161052</v>
      </c>
      <c r="U1084">
        <v>119.473851555606</v>
      </c>
      <c r="X1084">
        <v>-22.6118448580382</v>
      </c>
      <c r="Y1084">
        <v>140.72839590907</v>
      </c>
      <c r="Z1084">
        <v>-22.6118448580382</v>
      </c>
      <c r="AB1084">
        <v>105.50124296464</v>
      </c>
      <c r="AC1084">
        <v>108.976940801758</v>
      </c>
      <c r="AD1084">
        <v>112.19542018899401</v>
      </c>
      <c r="AE1084">
        <v>1</v>
      </c>
      <c r="AF1084" s="2">
        <v>1</v>
      </c>
      <c r="AG1084" s="2">
        <v>1</v>
      </c>
      <c r="AH1084" t="s">
        <v>119</v>
      </c>
      <c r="AI1084">
        <v>1002796</v>
      </c>
      <c r="AJ1084">
        <v>112854</v>
      </c>
    </row>
    <row r="1085" spans="1:36" x14ac:dyDescent="0.45">
      <c r="A1085" t="s">
        <v>116</v>
      </c>
      <c r="B1085" t="s">
        <v>27</v>
      </c>
      <c r="C1085">
        <v>1997</v>
      </c>
      <c r="D1085">
        <v>7794</v>
      </c>
      <c r="E1085">
        <v>8837</v>
      </c>
      <c r="F1085">
        <v>2467</v>
      </c>
      <c r="G1085">
        <v>138</v>
      </c>
      <c r="H1085">
        <v>1322</v>
      </c>
      <c r="I1085">
        <v>244</v>
      </c>
      <c r="J1085">
        <v>0.316525532</v>
      </c>
      <c r="K1085">
        <v>0.113386896</v>
      </c>
      <c r="L1085">
        <v>5.1372996999999997E-2</v>
      </c>
      <c r="M1085">
        <v>0.39698890599999997</v>
      </c>
      <c r="N1085">
        <v>0.48601488300000001</v>
      </c>
      <c r="O1085">
        <v>0.88300378899999998</v>
      </c>
      <c r="P1085">
        <v>0.408778612500865</v>
      </c>
      <c r="Q1085">
        <v>578.69768705650301</v>
      </c>
      <c r="R1085">
        <v>82</v>
      </c>
      <c r="S1085">
        <v>86.219301958838102</v>
      </c>
      <c r="T1085">
        <f t="shared" si="16"/>
        <v>6.9942548409272769</v>
      </c>
      <c r="U1085">
        <v>142.68774614855499</v>
      </c>
      <c r="X1085">
        <v>-24.975820809602698</v>
      </c>
      <c r="Y1085">
        <v>83.548921765759502</v>
      </c>
      <c r="Z1085">
        <v>-24.975820809602698</v>
      </c>
      <c r="AB1085">
        <v>118.41886351627799</v>
      </c>
      <c r="AC1085">
        <v>122.512358920376</v>
      </c>
      <c r="AD1085">
        <v>133.00195863670501</v>
      </c>
      <c r="AE1085">
        <v>1</v>
      </c>
      <c r="AF1085" s="2">
        <v>1</v>
      </c>
      <c r="AG1085" s="2">
        <v>1</v>
      </c>
      <c r="AH1085" t="s">
        <v>116</v>
      </c>
      <c r="AI1085">
        <v>1002537</v>
      </c>
      <c r="AJ1085">
        <v>112589</v>
      </c>
    </row>
    <row r="1086" spans="1:36" x14ac:dyDescent="0.45">
      <c r="A1086" t="s">
        <v>103</v>
      </c>
      <c r="B1086" t="s">
        <v>27</v>
      </c>
      <c r="C1086">
        <v>2124</v>
      </c>
      <c r="D1086">
        <v>7927</v>
      </c>
      <c r="E1086">
        <v>8695</v>
      </c>
      <c r="F1086">
        <v>2351</v>
      </c>
      <c r="G1086">
        <v>379</v>
      </c>
      <c r="H1086">
        <v>1365</v>
      </c>
      <c r="I1086">
        <v>142</v>
      </c>
      <c r="J1086">
        <v>0.29658130399999999</v>
      </c>
      <c r="K1086">
        <v>6.7625070999999995E-2</v>
      </c>
      <c r="L1086">
        <v>0.13444508299999999</v>
      </c>
      <c r="M1086">
        <v>0.34990219700000003</v>
      </c>
      <c r="N1086">
        <v>0.49943231900000001</v>
      </c>
      <c r="O1086">
        <v>0.84933451599999998</v>
      </c>
      <c r="P1086">
        <v>0.37026567229121998</v>
      </c>
      <c r="Q1086">
        <v>316.52862270924498</v>
      </c>
      <c r="R1086">
        <v>-10</v>
      </c>
      <c r="S1086">
        <v>50.338365917904603</v>
      </c>
      <c r="T1086">
        <f t="shared" si="16"/>
        <v>3.8393668920435715</v>
      </c>
      <c r="U1086">
        <v>131.02484732047199</v>
      </c>
      <c r="V1086">
        <v>1.1720028705894899E-3</v>
      </c>
      <c r="W1086">
        <v>0.56301698013835999</v>
      </c>
      <c r="X1086">
        <v>0.42061927643226199</v>
      </c>
      <c r="Y1086">
        <v>-139.02430550753999</v>
      </c>
      <c r="Z1086">
        <v>0.42061927643226199</v>
      </c>
      <c r="AB1086">
        <v>112.758544929902</v>
      </c>
      <c r="AC1086">
        <v>106.744282505871</v>
      </c>
      <c r="AD1086">
        <v>126.135237653177</v>
      </c>
      <c r="AE1086">
        <v>1</v>
      </c>
      <c r="AF1086" s="2">
        <v>1</v>
      </c>
      <c r="AG1086" s="2">
        <v>1</v>
      </c>
      <c r="AH1086" t="s">
        <v>103</v>
      </c>
      <c r="AI1086">
        <v>1002103</v>
      </c>
      <c r="AJ1086">
        <v>112157</v>
      </c>
    </row>
    <row r="1087" spans="1:36" x14ac:dyDescent="0.45">
      <c r="A1087" t="s">
        <v>59</v>
      </c>
      <c r="B1087" t="s">
        <v>60</v>
      </c>
      <c r="C1087">
        <v>2055</v>
      </c>
      <c r="D1087">
        <v>7216</v>
      </c>
      <c r="E1087">
        <v>8678</v>
      </c>
      <c r="F1087">
        <v>2248</v>
      </c>
      <c r="G1087">
        <v>309</v>
      </c>
      <c r="H1087">
        <v>1262</v>
      </c>
      <c r="I1087">
        <v>49</v>
      </c>
      <c r="J1087">
        <v>0.31152993299999998</v>
      </c>
      <c r="K1087">
        <v>0.14784512499999999</v>
      </c>
      <c r="L1087">
        <v>0.138626411</v>
      </c>
      <c r="M1087">
        <v>0.41772443999999997</v>
      </c>
      <c r="N1087">
        <v>0.515382483</v>
      </c>
      <c r="O1087">
        <v>0.93310692299999998</v>
      </c>
      <c r="P1087">
        <v>0.40518205902889398</v>
      </c>
      <c r="Q1087">
        <v>521.51272265790897</v>
      </c>
      <c r="R1087">
        <v>16</v>
      </c>
      <c r="S1087">
        <v>65.528326407133093</v>
      </c>
      <c r="T1087">
        <f t="shared" si="16"/>
        <v>5.1657366802703466</v>
      </c>
      <c r="U1087">
        <v>147.05366933875999</v>
      </c>
      <c r="V1087">
        <v>44.978025317191999</v>
      </c>
      <c r="W1087">
        <v>-0.149387570767473</v>
      </c>
      <c r="X1087">
        <v>-20.990497711478302</v>
      </c>
      <c r="Y1087">
        <v>-133.458957668393</v>
      </c>
      <c r="Z1087">
        <v>-3.8904973300086501</v>
      </c>
      <c r="AA1087">
        <v>-15.9000004529953</v>
      </c>
      <c r="AB1087">
        <v>116.01927067288899</v>
      </c>
      <c r="AC1087">
        <v>123.368698750134</v>
      </c>
      <c r="AD1087">
        <v>121.900278774383</v>
      </c>
      <c r="AE1087">
        <v>1</v>
      </c>
      <c r="AF1087" s="2">
        <v>1</v>
      </c>
      <c r="AG1087" s="2">
        <v>1</v>
      </c>
      <c r="AH1087" t="s">
        <v>59</v>
      </c>
      <c r="AI1087">
        <v>1086</v>
      </c>
      <c r="AJ1087">
        <v>118365</v>
      </c>
    </row>
    <row r="1088" spans="1:36" x14ac:dyDescent="0.45">
      <c r="A1088" t="s">
        <v>80</v>
      </c>
      <c r="B1088" t="s">
        <v>39</v>
      </c>
      <c r="C1088">
        <v>2158</v>
      </c>
      <c r="D1088">
        <v>7658</v>
      </c>
      <c r="E1088">
        <v>8673</v>
      </c>
      <c r="F1088">
        <v>2048</v>
      </c>
      <c r="G1088">
        <v>389</v>
      </c>
      <c r="H1088">
        <v>1376</v>
      </c>
      <c r="I1088">
        <v>68</v>
      </c>
      <c r="J1088">
        <v>0.26743275</v>
      </c>
      <c r="K1088">
        <v>0.102732618</v>
      </c>
      <c r="L1088">
        <v>0.14735385600000001</v>
      </c>
      <c r="M1088">
        <v>0.341649341</v>
      </c>
      <c r="N1088">
        <v>0.47584225600000002</v>
      </c>
      <c r="O1088">
        <v>0.81749159699999996</v>
      </c>
      <c r="P1088">
        <v>0.36153806060129401</v>
      </c>
      <c r="Q1088">
        <v>252.74063290841499</v>
      </c>
      <c r="R1088">
        <v>71</v>
      </c>
      <c r="S1088">
        <v>74.823134659804197</v>
      </c>
      <c r="T1088">
        <f t="shared" si="16"/>
        <v>5.6169359661206117</v>
      </c>
      <c r="U1088">
        <v>125.437577078987</v>
      </c>
      <c r="V1088">
        <v>14.208361446857401</v>
      </c>
      <c r="W1088">
        <v>-5.8865730371126102</v>
      </c>
      <c r="X1088">
        <v>-0.97825161546643302</v>
      </c>
      <c r="Y1088">
        <v>161.44379714131301</v>
      </c>
      <c r="Z1088">
        <v>-0.97825161546643302</v>
      </c>
      <c r="AB1088">
        <v>101.873189052762</v>
      </c>
      <c r="AC1088">
        <v>103.493884215563</v>
      </c>
      <c r="AD1088">
        <v>123.32291690358799</v>
      </c>
      <c r="AE1088">
        <v>1</v>
      </c>
      <c r="AF1088" s="2">
        <v>1</v>
      </c>
      <c r="AG1088" s="2">
        <v>1</v>
      </c>
      <c r="AH1088" t="s">
        <v>80</v>
      </c>
      <c r="AI1088">
        <v>1000826</v>
      </c>
      <c r="AJ1088">
        <v>110849</v>
      </c>
    </row>
    <row r="1089" spans="1:36" x14ac:dyDescent="0.45">
      <c r="A1089" t="s">
        <v>170</v>
      </c>
      <c r="B1089" t="s">
        <v>27</v>
      </c>
      <c r="C1089">
        <v>1922</v>
      </c>
      <c r="D1089">
        <v>7707</v>
      </c>
      <c r="E1089">
        <v>8641</v>
      </c>
      <c r="F1089">
        <v>2345</v>
      </c>
      <c r="G1089">
        <v>47</v>
      </c>
      <c r="H1089">
        <v>839</v>
      </c>
      <c r="I1089">
        <v>67</v>
      </c>
      <c r="J1089">
        <v>0.30426884599999998</v>
      </c>
      <c r="K1089">
        <v>8.5291054000000005E-2</v>
      </c>
      <c r="L1089">
        <v>4.9531303999999998E-2</v>
      </c>
      <c r="M1089">
        <v>0.36694214800000002</v>
      </c>
      <c r="N1089">
        <v>0.40690281499999997</v>
      </c>
      <c r="O1089">
        <v>0.77384496300000005</v>
      </c>
      <c r="P1089">
        <v>0.36129559482565399</v>
      </c>
      <c r="Q1089">
        <v>157.365534367088</v>
      </c>
      <c r="R1089">
        <v>55</v>
      </c>
      <c r="S1089">
        <v>55.1345916723984</v>
      </c>
      <c r="T1089">
        <f t="shared" si="16"/>
        <v>4.6471404011074613</v>
      </c>
      <c r="U1089">
        <v>114.51253628998801</v>
      </c>
      <c r="X1089">
        <v>5.9112828194629401</v>
      </c>
      <c r="Y1089">
        <v>117.35772222280499</v>
      </c>
      <c r="Z1089">
        <v>5.9112828194629401</v>
      </c>
      <c r="AB1089">
        <v>110.492599234202</v>
      </c>
      <c r="AC1089">
        <v>108.65171137113801</v>
      </c>
      <c r="AD1089">
        <v>104.726883982648</v>
      </c>
      <c r="AE1089">
        <v>1</v>
      </c>
      <c r="AF1089" s="2">
        <v>1</v>
      </c>
      <c r="AG1089" s="2">
        <v>1</v>
      </c>
      <c r="AH1089" t="s">
        <v>170</v>
      </c>
      <c r="AI1089">
        <v>1005692</v>
      </c>
      <c r="AJ1089">
        <v>115809</v>
      </c>
    </row>
    <row r="1090" spans="1:36" x14ac:dyDescent="0.45">
      <c r="A1090" t="s">
        <v>57</v>
      </c>
      <c r="B1090" t="s">
        <v>27</v>
      </c>
      <c r="C1090">
        <v>2038</v>
      </c>
      <c r="D1090">
        <v>7398</v>
      </c>
      <c r="E1090">
        <v>8518</v>
      </c>
      <c r="F1090">
        <v>2077</v>
      </c>
      <c r="G1090">
        <v>316</v>
      </c>
      <c r="H1090">
        <v>1287</v>
      </c>
      <c r="I1090">
        <v>118</v>
      </c>
      <c r="J1090">
        <v>0.28075155400000001</v>
      </c>
      <c r="K1090">
        <v>0.105541206</v>
      </c>
      <c r="L1090">
        <v>0.165531814</v>
      </c>
      <c r="M1090">
        <v>0.36433016299999998</v>
      </c>
      <c r="N1090">
        <v>0.49040281099999999</v>
      </c>
      <c r="O1090">
        <v>0.85473297400000003</v>
      </c>
      <c r="P1090">
        <v>0.36783665464420401</v>
      </c>
      <c r="Q1090">
        <v>241.938315153855</v>
      </c>
      <c r="R1090">
        <v>153.11855137348101</v>
      </c>
      <c r="S1090">
        <v>69.872845874428606</v>
      </c>
      <c r="T1090">
        <f t="shared" si="16"/>
        <v>5.5541712618535009</v>
      </c>
      <c r="U1090">
        <v>122.069657270528</v>
      </c>
      <c r="V1090">
        <v>31.329703845083699</v>
      </c>
      <c r="W1090">
        <v>-0.89238347062857604</v>
      </c>
      <c r="X1090">
        <v>10.4827886823914</v>
      </c>
      <c r="Y1090">
        <v>180.318589329719</v>
      </c>
      <c r="Z1090">
        <v>-1.7211347410921E-2</v>
      </c>
      <c r="AA1090">
        <v>9.2999997437000204</v>
      </c>
      <c r="AB1090">
        <v>104.51492125859301</v>
      </c>
      <c r="AC1090">
        <v>107.12946612436799</v>
      </c>
      <c r="AD1090">
        <v>114.12205156038701</v>
      </c>
      <c r="AE1090">
        <v>1</v>
      </c>
      <c r="AF1090" s="2">
        <v>1</v>
      </c>
      <c r="AG1090" s="2">
        <v>1</v>
      </c>
      <c r="AH1090" t="s">
        <v>57</v>
      </c>
      <c r="AI1090">
        <v>970</v>
      </c>
      <c r="AJ1090">
        <v>121409</v>
      </c>
    </row>
    <row r="1091" spans="1:36" x14ac:dyDescent="0.45">
      <c r="A1091" t="s">
        <v>207</v>
      </c>
      <c r="B1091" t="s">
        <v>27</v>
      </c>
      <c r="C1091">
        <v>2008</v>
      </c>
      <c r="D1091">
        <v>7654</v>
      </c>
      <c r="E1091">
        <v>8416</v>
      </c>
      <c r="F1091">
        <v>2524</v>
      </c>
      <c r="G1091">
        <v>110</v>
      </c>
      <c r="H1091">
        <v>1183</v>
      </c>
      <c r="I1091">
        <v>114</v>
      </c>
      <c r="J1091">
        <v>0.32976221500000003</v>
      </c>
      <c r="K1091">
        <v>6.0123573999999999E-2</v>
      </c>
      <c r="L1091">
        <v>4.0993346E-2</v>
      </c>
      <c r="M1091">
        <v>0.37667071600000002</v>
      </c>
      <c r="N1091">
        <v>0.478834596</v>
      </c>
      <c r="O1091">
        <v>0.85550531200000002</v>
      </c>
      <c r="P1091">
        <v>0.38960267503090601</v>
      </c>
      <c r="Q1091">
        <v>222.35681172397801</v>
      </c>
      <c r="R1091">
        <v>-1</v>
      </c>
      <c r="S1091">
        <v>43.313290384160702</v>
      </c>
      <c r="T1091">
        <f t="shared" ref="T1091:T1154" si="17">(S1091/C1091)*162</f>
        <v>3.4943989254153554</v>
      </c>
      <c r="U1091">
        <v>119.075811088408</v>
      </c>
      <c r="X1091">
        <v>-10.248903435072799</v>
      </c>
      <c r="Y1091">
        <v>-75.117283012717905</v>
      </c>
      <c r="Z1091">
        <v>-10.248903435072799</v>
      </c>
      <c r="AB1091">
        <v>114.09930739997</v>
      </c>
      <c r="AC1091">
        <v>105.253209351233</v>
      </c>
      <c r="AD1091">
        <v>115.853103471612</v>
      </c>
      <c r="AE1091">
        <v>1</v>
      </c>
      <c r="AF1091" s="2">
        <v>1</v>
      </c>
      <c r="AG1091" s="2">
        <v>1</v>
      </c>
      <c r="AH1091" t="s">
        <v>207</v>
      </c>
      <c r="AI1091">
        <v>1008089</v>
      </c>
      <c r="AJ1091">
        <v>118265</v>
      </c>
    </row>
    <row r="1092" spans="1:36" x14ac:dyDescent="0.45">
      <c r="A1092" t="s">
        <v>125</v>
      </c>
      <c r="B1092" t="s">
        <v>27</v>
      </c>
      <c r="C1092">
        <v>1835</v>
      </c>
      <c r="D1092">
        <v>7505</v>
      </c>
      <c r="E1092">
        <v>8389</v>
      </c>
      <c r="F1092">
        <v>2596</v>
      </c>
      <c r="G1092">
        <v>101</v>
      </c>
      <c r="H1092">
        <v>1464</v>
      </c>
      <c r="I1092">
        <v>455</v>
      </c>
      <c r="J1092">
        <v>0.34590273100000002</v>
      </c>
      <c r="K1092">
        <v>8.8329955000000002E-2</v>
      </c>
      <c r="L1092">
        <v>5.3344993E-2</v>
      </c>
      <c r="M1092">
        <v>0.41139088699999998</v>
      </c>
      <c r="N1092">
        <v>0.50512991299999999</v>
      </c>
      <c r="O1092">
        <v>0.91652080000000002</v>
      </c>
      <c r="P1092">
        <v>0.42839714239398302</v>
      </c>
      <c r="Q1092">
        <v>562.25373667342205</v>
      </c>
      <c r="R1092">
        <v>20</v>
      </c>
      <c r="S1092">
        <v>73.700198769272902</v>
      </c>
      <c r="T1092">
        <f t="shared" si="17"/>
        <v>6.5065025616469807</v>
      </c>
      <c r="U1092">
        <v>143.90337256739301</v>
      </c>
      <c r="X1092">
        <v>11.9905762802809</v>
      </c>
      <c r="Y1092">
        <v>-53.418549923286498</v>
      </c>
      <c r="Z1092">
        <v>11.9905762802809</v>
      </c>
      <c r="AB1092">
        <v>121.991322867072</v>
      </c>
      <c r="AC1092">
        <v>117.688452455864</v>
      </c>
      <c r="AD1092">
        <v>132.862240421352</v>
      </c>
      <c r="AE1092">
        <v>1</v>
      </c>
      <c r="AF1092" s="2">
        <v>1</v>
      </c>
      <c r="AG1092" s="2">
        <v>1</v>
      </c>
      <c r="AH1092" t="s">
        <v>125</v>
      </c>
      <c r="AI1092">
        <v>1003155</v>
      </c>
      <c r="AJ1092">
        <v>113218</v>
      </c>
    </row>
    <row r="1093" spans="1:36" x14ac:dyDescent="0.45">
      <c r="A1093" t="s">
        <v>216</v>
      </c>
      <c r="B1093" t="s">
        <v>109</v>
      </c>
      <c r="C1093">
        <v>2163</v>
      </c>
      <c r="D1093">
        <v>7755</v>
      </c>
      <c r="E1093">
        <v>8379</v>
      </c>
      <c r="F1093">
        <v>2016</v>
      </c>
      <c r="G1093">
        <v>138</v>
      </c>
      <c r="H1093">
        <v>853</v>
      </c>
      <c r="I1093">
        <v>27</v>
      </c>
      <c r="J1093">
        <v>0.25996131500000003</v>
      </c>
      <c r="K1093">
        <v>5.3347654000000001E-2</v>
      </c>
      <c r="L1093">
        <v>8.4258263999999999E-2</v>
      </c>
      <c r="M1093">
        <v>0.299445248</v>
      </c>
      <c r="N1093">
        <v>0.367246937</v>
      </c>
      <c r="O1093">
        <v>0.66669218500000005</v>
      </c>
      <c r="P1093">
        <v>0.293471401338325</v>
      </c>
      <c r="Q1093">
        <v>-175.934444144363</v>
      </c>
      <c r="R1093">
        <v>147</v>
      </c>
      <c r="S1093">
        <v>30.911248648888201</v>
      </c>
      <c r="T1093">
        <f t="shared" si="17"/>
        <v>2.3151281928432215</v>
      </c>
      <c r="U1093">
        <v>82.063210854244403</v>
      </c>
      <c r="X1093">
        <v>-0.67499195503114595</v>
      </c>
      <c r="Y1093">
        <v>200.509352385997</v>
      </c>
      <c r="Z1093">
        <v>-0.67499195503114595</v>
      </c>
      <c r="AB1093">
        <v>98.706797432680204</v>
      </c>
      <c r="AC1093">
        <v>91.478024294642097</v>
      </c>
      <c r="AD1093">
        <v>92.080002157232101</v>
      </c>
      <c r="AE1093">
        <v>1</v>
      </c>
      <c r="AF1093" s="2">
        <v>1</v>
      </c>
      <c r="AG1093" s="2">
        <v>1</v>
      </c>
      <c r="AH1093" t="s">
        <v>216</v>
      </c>
      <c r="AI1093">
        <v>1008316</v>
      </c>
      <c r="AJ1093">
        <v>118497</v>
      </c>
    </row>
    <row r="1094" spans="1:36" x14ac:dyDescent="0.45">
      <c r="A1094" t="s">
        <v>82</v>
      </c>
      <c r="B1094" t="s">
        <v>27</v>
      </c>
      <c r="C1094">
        <v>2120</v>
      </c>
      <c r="D1094">
        <v>7555</v>
      </c>
      <c r="E1094">
        <v>8364</v>
      </c>
      <c r="F1094">
        <v>2150</v>
      </c>
      <c r="G1094">
        <v>358</v>
      </c>
      <c r="H1094">
        <v>1430</v>
      </c>
      <c r="I1094">
        <v>30</v>
      </c>
      <c r="J1094">
        <v>0.28457974800000002</v>
      </c>
      <c r="K1094">
        <v>8.4170253E-2</v>
      </c>
      <c r="L1094">
        <v>4.9497846999999998E-2</v>
      </c>
      <c r="M1094">
        <v>0.34781567899999999</v>
      </c>
      <c r="N1094">
        <v>0.48219721999999998</v>
      </c>
      <c r="O1094">
        <v>0.83001289899999997</v>
      </c>
      <c r="P1094">
        <v>0.37011309081808202</v>
      </c>
      <c r="Q1094">
        <v>245.06411511323699</v>
      </c>
      <c r="R1094">
        <v>27</v>
      </c>
      <c r="S1094">
        <v>63.6782412430153</v>
      </c>
      <c r="T1094">
        <f t="shared" si="17"/>
        <v>4.8659788119662641</v>
      </c>
      <c r="U1094">
        <v>123.72851932837</v>
      </c>
      <c r="X1094">
        <v>-1.3780567999856399</v>
      </c>
      <c r="Y1094">
        <v>109.72498258948301</v>
      </c>
      <c r="Z1094">
        <v>-1.3780567999856399</v>
      </c>
      <c r="AB1094">
        <v>106.860513065235</v>
      </c>
      <c r="AC1094">
        <v>101.009739997407</v>
      </c>
      <c r="AD1094">
        <v>121.416501669962</v>
      </c>
      <c r="AE1094">
        <v>1</v>
      </c>
      <c r="AF1094" s="2">
        <v>1</v>
      </c>
      <c r="AG1094" s="2">
        <v>1</v>
      </c>
      <c r="AH1094" t="s">
        <v>82</v>
      </c>
      <c r="AI1094">
        <v>1000898</v>
      </c>
      <c r="AJ1094">
        <v>110925</v>
      </c>
    </row>
    <row r="1095" spans="1:36" x14ac:dyDescent="0.45">
      <c r="A1095" t="s">
        <v>85</v>
      </c>
      <c r="B1095" t="s">
        <v>27</v>
      </c>
      <c r="C1095">
        <v>1991</v>
      </c>
      <c r="D1095">
        <v>7471</v>
      </c>
      <c r="E1095">
        <v>8355</v>
      </c>
      <c r="F1095">
        <v>2313</v>
      </c>
      <c r="G1095">
        <v>219</v>
      </c>
      <c r="H1095">
        <v>1422</v>
      </c>
      <c r="I1095">
        <v>58</v>
      </c>
      <c r="J1095">
        <v>0.30959710800000001</v>
      </c>
      <c r="K1095">
        <v>7.9473369000000002E-2</v>
      </c>
      <c r="L1095">
        <v>7.0736086000000004E-2</v>
      </c>
      <c r="M1095">
        <v>0.36928344299999999</v>
      </c>
      <c r="N1095">
        <v>0.50020077600000001</v>
      </c>
      <c r="O1095">
        <v>0.86948421899999995</v>
      </c>
      <c r="P1095">
        <v>0.39305632039777</v>
      </c>
      <c r="Q1095">
        <v>261.08300088752799</v>
      </c>
      <c r="R1095">
        <v>-73</v>
      </c>
      <c r="S1095">
        <v>37.7196642919045</v>
      </c>
      <c r="T1095">
        <f t="shared" si="17"/>
        <v>3.0691037746300998</v>
      </c>
      <c r="U1095">
        <v>122.67246239327299</v>
      </c>
      <c r="X1095">
        <v>-0.206885219900868</v>
      </c>
      <c r="Y1095">
        <v>-154.419751286506</v>
      </c>
      <c r="Z1095">
        <v>-0.206885219900868</v>
      </c>
      <c r="AB1095">
        <v>105.947757146756</v>
      </c>
      <c r="AC1095">
        <v>104.945257703039</v>
      </c>
      <c r="AD1095">
        <v>120.65507986205699</v>
      </c>
      <c r="AE1095">
        <v>1</v>
      </c>
      <c r="AF1095" s="2">
        <v>1</v>
      </c>
      <c r="AG1095" s="2">
        <v>1</v>
      </c>
      <c r="AH1095" t="s">
        <v>85</v>
      </c>
      <c r="AI1095">
        <v>1001228</v>
      </c>
      <c r="AJ1095">
        <v>111266</v>
      </c>
    </row>
    <row r="1096" spans="1:36" x14ac:dyDescent="0.45">
      <c r="A1096" t="s">
        <v>268</v>
      </c>
      <c r="B1096" t="s">
        <v>27</v>
      </c>
      <c r="C1096">
        <v>1903</v>
      </c>
      <c r="D1096">
        <v>7132</v>
      </c>
      <c r="E1096">
        <v>8329</v>
      </c>
      <c r="F1096">
        <v>2226</v>
      </c>
      <c r="G1096">
        <v>49</v>
      </c>
      <c r="H1096">
        <v>1055</v>
      </c>
      <c r="I1096">
        <v>74</v>
      </c>
      <c r="J1096">
        <v>0.31211441299999998</v>
      </c>
      <c r="K1096">
        <v>0.10109256799999999</v>
      </c>
      <c r="L1096">
        <v>1.3687117E-2</v>
      </c>
      <c r="M1096">
        <v>0.39086168300000002</v>
      </c>
      <c r="N1096">
        <v>0.41292764999999998</v>
      </c>
      <c r="O1096">
        <v>0.80378933299999999</v>
      </c>
      <c r="P1096">
        <v>0.37730720107863802</v>
      </c>
      <c r="Q1096">
        <v>124.25083086544301</v>
      </c>
      <c r="R1096">
        <v>-4</v>
      </c>
      <c r="S1096">
        <v>48.08543012997</v>
      </c>
      <c r="T1096">
        <f t="shared" si="17"/>
        <v>4.0934522759091649</v>
      </c>
      <c r="U1096">
        <v>110.606883284178</v>
      </c>
      <c r="X1096">
        <v>-20.470557592576299</v>
      </c>
      <c r="Y1096">
        <v>85.454971075057898</v>
      </c>
      <c r="Z1096">
        <v>-20.470557592576299</v>
      </c>
      <c r="AB1096">
        <v>106.948362072864</v>
      </c>
      <c r="AC1096">
        <v>108.58487672487</v>
      </c>
      <c r="AD1096">
        <v>100.030961828088</v>
      </c>
      <c r="AE1096">
        <v>1</v>
      </c>
      <c r="AF1096" s="2">
        <v>1</v>
      </c>
      <c r="AG1096" s="2">
        <v>1</v>
      </c>
      <c r="AH1096" t="s">
        <v>268</v>
      </c>
      <c r="AI1096">
        <v>1011766</v>
      </c>
      <c r="AJ1096">
        <v>122023</v>
      </c>
    </row>
    <row r="1097" spans="1:36" x14ac:dyDescent="0.45">
      <c r="A1097" t="s">
        <v>292</v>
      </c>
      <c r="B1097" t="s">
        <v>27</v>
      </c>
      <c r="C1097">
        <v>1993</v>
      </c>
      <c r="D1097">
        <v>7772</v>
      </c>
      <c r="E1097">
        <v>8326</v>
      </c>
      <c r="F1097">
        <v>2459</v>
      </c>
      <c r="G1097">
        <v>27</v>
      </c>
      <c r="H1097">
        <v>598</v>
      </c>
      <c r="I1097">
        <v>67</v>
      </c>
      <c r="J1097">
        <v>0.316392177</v>
      </c>
      <c r="K1097">
        <v>5.0444390999999998E-2</v>
      </c>
      <c r="L1097">
        <v>2.0778284000000001E-2</v>
      </c>
      <c r="M1097">
        <v>0.35349233299999999</v>
      </c>
      <c r="N1097">
        <v>0.39333504800000002</v>
      </c>
      <c r="O1097">
        <v>0.74682738100000001</v>
      </c>
      <c r="P1097">
        <v>0.34633132594146399</v>
      </c>
      <c r="Q1097">
        <v>-2.7478053237043198</v>
      </c>
      <c r="R1097">
        <v>17</v>
      </c>
      <c r="S1097">
        <v>25.4326459343465</v>
      </c>
      <c r="T1097">
        <f t="shared" si="17"/>
        <v>2.0672797999820034</v>
      </c>
      <c r="U1097">
        <v>99.211223456314897</v>
      </c>
      <c r="X1097">
        <v>4.52009024564176</v>
      </c>
      <c r="Y1097">
        <v>-14.192990185227201</v>
      </c>
      <c r="Z1097">
        <v>4.52009024564176</v>
      </c>
      <c r="AB1097">
        <v>111.133314516266</v>
      </c>
      <c r="AC1097">
        <v>102.463308377104</v>
      </c>
      <c r="AD1097">
        <v>97.246858479704997</v>
      </c>
      <c r="AE1097">
        <v>1</v>
      </c>
      <c r="AF1097" s="2">
        <v>1</v>
      </c>
      <c r="AG1097" s="2">
        <v>1</v>
      </c>
      <c r="AH1097" t="s">
        <v>292</v>
      </c>
      <c r="AI1097">
        <v>1013596</v>
      </c>
      <c r="AJ1097">
        <v>123904</v>
      </c>
    </row>
    <row r="1098" spans="1:36" x14ac:dyDescent="0.45">
      <c r="A1098" t="s">
        <v>285</v>
      </c>
      <c r="B1098" t="s">
        <v>109</v>
      </c>
      <c r="C1098">
        <v>1941</v>
      </c>
      <c r="D1098">
        <v>7559</v>
      </c>
      <c r="E1098">
        <v>8293</v>
      </c>
      <c r="F1098">
        <v>2416</v>
      </c>
      <c r="G1098">
        <v>58</v>
      </c>
      <c r="H1098">
        <v>1273</v>
      </c>
      <c r="I1098">
        <v>158</v>
      </c>
      <c r="J1098">
        <v>0.31961899700000002</v>
      </c>
      <c r="K1098">
        <v>5.6915470000000003E-2</v>
      </c>
      <c r="L1098">
        <v>3.3522246999999998E-2</v>
      </c>
      <c r="M1098">
        <v>0.36206896500000002</v>
      </c>
      <c r="N1098">
        <v>0.43511046399999997</v>
      </c>
      <c r="O1098">
        <v>0.79717942900000005</v>
      </c>
      <c r="P1098">
        <v>0.36618889444993902</v>
      </c>
      <c r="Q1098">
        <v>84.332150363715201</v>
      </c>
      <c r="R1098">
        <v>-32</v>
      </c>
      <c r="S1098">
        <v>37.877263246550903</v>
      </c>
      <c r="T1098">
        <f t="shared" si="17"/>
        <v>3.1613171797739552</v>
      </c>
      <c r="U1098">
        <v>107.11425229101999</v>
      </c>
      <c r="X1098">
        <v>6.5762339547509301</v>
      </c>
      <c r="Y1098">
        <v>19.426411390304501</v>
      </c>
      <c r="Z1098">
        <v>6.5762339547509301</v>
      </c>
      <c r="AB1098">
        <v>109.577177136904</v>
      </c>
      <c r="AC1098">
        <v>103.52450939011</v>
      </c>
      <c r="AD1098">
        <v>105.55746615453</v>
      </c>
      <c r="AE1098">
        <v>1</v>
      </c>
      <c r="AF1098" s="2">
        <v>1</v>
      </c>
      <c r="AG1098" s="2">
        <v>1</v>
      </c>
      <c r="AH1098" t="s">
        <v>285</v>
      </c>
      <c r="AI1098">
        <v>1013165</v>
      </c>
      <c r="AJ1098">
        <v>123446</v>
      </c>
    </row>
    <row r="1099" spans="1:36" x14ac:dyDescent="0.45">
      <c r="A1099" t="s">
        <v>76</v>
      </c>
      <c r="B1099" t="s">
        <v>27</v>
      </c>
      <c r="C1099">
        <v>1913</v>
      </c>
      <c r="D1099">
        <v>7182</v>
      </c>
      <c r="E1099">
        <v>8244</v>
      </c>
      <c r="F1099">
        <v>2004</v>
      </c>
      <c r="G1099">
        <v>32</v>
      </c>
      <c r="H1099">
        <v>591</v>
      </c>
      <c r="I1099">
        <v>145</v>
      </c>
      <c r="J1099">
        <v>0.27903091000000002</v>
      </c>
      <c r="K1099">
        <v>0.10031538</v>
      </c>
      <c r="L1099">
        <v>5.9073265E-2</v>
      </c>
      <c r="M1099">
        <v>0.35532868499999998</v>
      </c>
      <c r="N1099">
        <v>0.35839598900000003</v>
      </c>
      <c r="O1099">
        <v>0.71372467399999995</v>
      </c>
      <c r="P1099">
        <v>0.34234388417516098</v>
      </c>
      <c r="Q1099">
        <v>7.4260872617082097</v>
      </c>
      <c r="R1099">
        <v>93</v>
      </c>
      <c r="S1099">
        <v>49.330950709261501</v>
      </c>
      <c r="T1099">
        <f t="shared" si="17"/>
        <v>4.1775295425511567</v>
      </c>
      <c r="U1099">
        <v>100.45449543264201</v>
      </c>
      <c r="X1099">
        <v>-11.4443755277898</v>
      </c>
      <c r="Y1099">
        <v>208.950617372989</v>
      </c>
      <c r="Z1099">
        <v>-11.4443755277898</v>
      </c>
      <c r="AB1099">
        <v>99.008625459748998</v>
      </c>
      <c r="AC1099">
        <v>104.68814318196701</v>
      </c>
      <c r="AD1099">
        <v>93.006509414792703</v>
      </c>
      <c r="AE1099">
        <v>1</v>
      </c>
      <c r="AF1099" s="2">
        <v>1</v>
      </c>
      <c r="AG1099" s="2">
        <v>1</v>
      </c>
      <c r="AH1099" t="s">
        <v>76</v>
      </c>
      <c r="AI1099">
        <v>1000503</v>
      </c>
      <c r="AJ1099">
        <v>110524</v>
      </c>
    </row>
    <row r="1100" spans="1:36" x14ac:dyDescent="0.45">
      <c r="A1100" t="s">
        <v>275</v>
      </c>
      <c r="B1100" t="s">
        <v>27</v>
      </c>
      <c r="C1100">
        <v>2143</v>
      </c>
      <c r="D1100">
        <v>7161</v>
      </c>
      <c r="E1100">
        <v>8237</v>
      </c>
      <c r="F1100">
        <v>2116</v>
      </c>
      <c r="G1100">
        <v>407</v>
      </c>
      <c r="H1100">
        <v>1333</v>
      </c>
      <c r="I1100">
        <v>99</v>
      </c>
      <c r="J1100">
        <v>0.29548945599999998</v>
      </c>
      <c r="K1100">
        <v>0.11788272399999999</v>
      </c>
      <c r="L1100">
        <v>0.15017603400000001</v>
      </c>
      <c r="M1100">
        <v>0.37971899799999997</v>
      </c>
      <c r="N1100">
        <v>0.53972908799999997</v>
      </c>
      <c r="O1100">
        <v>0.91944808600000005</v>
      </c>
      <c r="P1100">
        <v>0.40422347259910901</v>
      </c>
      <c r="Q1100">
        <v>399.98960825682298</v>
      </c>
      <c r="R1100">
        <v>-21</v>
      </c>
      <c r="S1100">
        <v>63.526932128490898</v>
      </c>
      <c r="T1100">
        <f t="shared" si="17"/>
        <v>4.8023159145196104</v>
      </c>
      <c r="U1100">
        <v>138.83970025428999</v>
      </c>
      <c r="X1100">
        <v>3.4779059112188402</v>
      </c>
      <c r="Y1100">
        <v>-45.702548325061798</v>
      </c>
      <c r="Z1100">
        <v>3.4779059112188402</v>
      </c>
      <c r="AB1100">
        <v>110.25956058294101</v>
      </c>
      <c r="AC1100">
        <v>112.494899039457</v>
      </c>
      <c r="AD1100">
        <v>130.805842209085</v>
      </c>
      <c r="AE1100">
        <v>1</v>
      </c>
      <c r="AF1100" s="2">
        <v>1</v>
      </c>
      <c r="AG1100" s="2">
        <v>1</v>
      </c>
      <c r="AH1100" t="s">
        <v>275</v>
      </c>
      <c r="AI1100">
        <v>1012230</v>
      </c>
      <c r="AJ1100">
        <v>122488</v>
      </c>
    </row>
    <row r="1101" spans="1:36" x14ac:dyDescent="0.45">
      <c r="A1101" t="s">
        <v>222</v>
      </c>
      <c r="B1101" t="s">
        <v>27</v>
      </c>
      <c r="C1101">
        <v>1948</v>
      </c>
      <c r="D1101">
        <v>7059</v>
      </c>
      <c r="E1101">
        <v>8229</v>
      </c>
      <c r="F1101">
        <v>2113</v>
      </c>
      <c r="G1101">
        <v>195</v>
      </c>
      <c r="H1101">
        <v>1089</v>
      </c>
      <c r="I1101">
        <v>216</v>
      </c>
      <c r="J1101">
        <v>0.29933418299999998</v>
      </c>
      <c r="K1101">
        <v>0.103050188</v>
      </c>
      <c r="L1101">
        <v>7.5745783999999997E-2</v>
      </c>
      <c r="M1101">
        <v>0.38696238199999999</v>
      </c>
      <c r="N1101">
        <v>0.46083014500000002</v>
      </c>
      <c r="O1101">
        <v>0.84779252699999996</v>
      </c>
      <c r="P1101">
        <v>0.38258843719739499</v>
      </c>
      <c r="Q1101">
        <v>324.92680843407499</v>
      </c>
      <c r="R1101">
        <v>23</v>
      </c>
      <c r="S1101">
        <v>54.143651152526502</v>
      </c>
      <c r="T1101">
        <f t="shared" si="17"/>
        <v>4.5027061020068242</v>
      </c>
      <c r="U1101">
        <v>132.68623360835201</v>
      </c>
      <c r="V1101">
        <v>-0.19616397842764799</v>
      </c>
      <c r="W1101">
        <v>-5.7279719766766199E-3</v>
      </c>
      <c r="X1101">
        <v>-3.4874440150451802</v>
      </c>
      <c r="Y1101">
        <v>-54.567186720669199</v>
      </c>
      <c r="Z1101">
        <v>-3.4874440150451802</v>
      </c>
      <c r="AB1101">
        <v>113.115177995441</v>
      </c>
      <c r="AC1101">
        <v>113.910372830753</v>
      </c>
      <c r="AD1101">
        <v>116.711652607189</v>
      </c>
      <c r="AE1101">
        <v>1</v>
      </c>
      <c r="AF1101" s="2">
        <v>1</v>
      </c>
      <c r="AG1101" s="2">
        <v>1</v>
      </c>
      <c r="AH1101" t="s">
        <v>222</v>
      </c>
      <c r="AI1101">
        <v>1008984</v>
      </c>
      <c r="AJ1101">
        <v>119176</v>
      </c>
    </row>
    <row r="1102" spans="1:36" x14ac:dyDescent="0.45">
      <c r="A1102" t="s">
        <v>256</v>
      </c>
      <c r="B1102" t="s">
        <v>27</v>
      </c>
      <c r="C1102">
        <v>1967</v>
      </c>
      <c r="D1102">
        <v>7363</v>
      </c>
      <c r="E1102">
        <v>8156</v>
      </c>
      <c r="F1102">
        <v>2376</v>
      </c>
      <c r="G1102">
        <v>68</v>
      </c>
      <c r="H1102">
        <v>981</v>
      </c>
      <c r="I1102">
        <v>268</v>
      </c>
      <c r="J1102">
        <v>0.322694553</v>
      </c>
      <c r="K1102">
        <v>5.9342815E-2</v>
      </c>
      <c r="L1102">
        <v>3.1878371000000003E-2</v>
      </c>
      <c r="M1102">
        <v>0.368734177</v>
      </c>
      <c r="N1102">
        <v>0.44587803799999998</v>
      </c>
      <c r="O1102">
        <v>0.81461221500000003</v>
      </c>
      <c r="P1102">
        <v>0.380122418697876</v>
      </c>
      <c r="Q1102">
        <v>259.611447218629</v>
      </c>
      <c r="R1102">
        <v>-6</v>
      </c>
      <c r="S1102">
        <v>49.688177717191699</v>
      </c>
      <c r="T1102">
        <f t="shared" si="17"/>
        <v>4.0922647636934695</v>
      </c>
      <c r="U1102">
        <v>126.78819531817599</v>
      </c>
      <c r="X1102">
        <v>1.3194159567356101</v>
      </c>
      <c r="Y1102">
        <v>-53.621494323015199</v>
      </c>
      <c r="Z1102">
        <v>1.3194159567356101</v>
      </c>
      <c r="AB1102">
        <v>115.08470453418801</v>
      </c>
      <c r="AC1102">
        <v>108.78726528092299</v>
      </c>
      <c r="AD1102">
        <v>116.241433182107</v>
      </c>
      <c r="AE1102">
        <v>1</v>
      </c>
      <c r="AF1102" s="2">
        <v>1</v>
      </c>
      <c r="AG1102" s="2">
        <v>1</v>
      </c>
      <c r="AH1102" t="s">
        <v>256</v>
      </c>
      <c r="AI1102">
        <v>1011247</v>
      </c>
      <c r="AJ1102">
        <v>121497</v>
      </c>
    </row>
    <row r="1103" spans="1:36" x14ac:dyDescent="0.45">
      <c r="A1103" t="s">
        <v>221</v>
      </c>
      <c r="B1103" t="s">
        <v>27</v>
      </c>
      <c r="C1103">
        <v>1984</v>
      </c>
      <c r="D1103">
        <v>7635</v>
      </c>
      <c r="E1103">
        <v>8142</v>
      </c>
      <c r="F1103">
        <v>2471</v>
      </c>
      <c r="G1103">
        <v>205</v>
      </c>
      <c r="H1103">
        <v>1383</v>
      </c>
      <c r="I1103">
        <v>42</v>
      </c>
      <c r="J1103">
        <v>0.323641126</v>
      </c>
      <c r="K1103">
        <v>5.3672315999999998E-2</v>
      </c>
      <c r="L1103">
        <v>6.7673789999999998E-2</v>
      </c>
      <c r="M1103">
        <v>0.362311681</v>
      </c>
      <c r="N1103">
        <v>0.50451866400000001</v>
      </c>
      <c r="O1103">
        <v>0.866830345</v>
      </c>
      <c r="P1103">
        <v>0.39326149114828701</v>
      </c>
      <c r="Q1103">
        <v>329.74125522625297</v>
      </c>
      <c r="R1103">
        <v>45</v>
      </c>
      <c r="S1103">
        <v>54.5102955948092</v>
      </c>
      <c r="T1103">
        <f t="shared" si="17"/>
        <v>4.4509414749793805</v>
      </c>
      <c r="U1103">
        <v>131.985329172641</v>
      </c>
      <c r="X1103">
        <v>2.1803210803773201</v>
      </c>
      <c r="Y1103">
        <v>-35.2592588327825</v>
      </c>
      <c r="Z1103">
        <v>2.1803210803773201</v>
      </c>
      <c r="AB1103">
        <v>117.649040327123</v>
      </c>
      <c r="AC1103">
        <v>107.12132194665401</v>
      </c>
      <c r="AD1103">
        <v>129.880114421169</v>
      </c>
      <c r="AE1103">
        <v>1</v>
      </c>
      <c r="AF1103" s="2">
        <v>1</v>
      </c>
      <c r="AG1103" s="2">
        <v>1</v>
      </c>
      <c r="AH1103" t="s">
        <v>221</v>
      </c>
      <c r="AI1103">
        <v>1008719</v>
      </c>
      <c r="AJ1103">
        <v>118904</v>
      </c>
    </row>
    <row r="1104" spans="1:36" x14ac:dyDescent="0.45">
      <c r="A1104" t="s">
        <v>190</v>
      </c>
      <c r="B1104" t="s">
        <v>27</v>
      </c>
      <c r="C1104">
        <v>1853</v>
      </c>
      <c r="D1104">
        <v>7006</v>
      </c>
      <c r="E1104">
        <v>8120</v>
      </c>
      <c r="F1104">
        <v>2220</v>
      </c>
      <c r="G1104">
        <v>65</v>
      </c>
      <c r="H1104">
        <v>1194</v>
      </c>
      <c r="I1104">
        <v>443</v>
      </c>
      <c r="J1104">
        <v>0.31687125300000002</v>
      </c>
      <c r="K1104">
        <v>0.11219211799999999</v>
      </c>
      <c r="L1104">
        <v>5.9208136000000001E-2</v>
      </c>
      <c r="M1104">
        <v>0.40167520899999998</v>
      </c>
      <c r="N1104">
        <v>0.451184698</v>
      </c>
      <c r="O1104">
        <v>0.85285990700000003</v>
      </c>
      <c r="P1104">
        <v>0.40467405598645501</v>
      </c>
      <c r="Q1104">
        <v>377.398066763099</v>
      </c>
      <c r="R1104">
        <v>18</v>
      </c>
      <c r="S1104">
        <v>54.937289580497598</v>
      </c>
      <c r="T1104">
        <f t="shared" si="17"/>
        <v>4.802936272013282</v>
      </c>
      <c r="U1104">
        <v>129.70340327993401</v>
      </c>
      <c r="X1104">
        <v>16.0143998879939</v>
      </c>
      <c r="Y1104">
        <v>-67.713542819023104</v>
      </c>
      <c r="Z1104">
        <v>16.0143998879939</v>
      </c>
      <c r="AB1104">
        <v>112.117943955966</v>
      </c>
      <c r="AC1104">
        <v>115.541583535879</v>
      </c>
      <c r="AD1104">
        <v>120.42781105749</v>
      </c>
      <c r="AE1104">
        <v>1</v>
      </c>
      <c r="AF1104" s="2">
        <v>1</v>
      </c>
      <c r="AG1104" s="2">
        <v>1</v>
      </c>
      <c r="AH1104" t="s">
        <v>190</v>
      </c>
      <c r="AI1104">
        <v>1006776</v>
      </c>
      <c r="AJ1104">
        <v>116926</v>
      </c>
    </row>
    <row r="1105" spans="1:36" x14ac:dyDescent="0.45">
      <c r="A1105" t="s">
        <v>171</v>
      </c>
      <c r="B1105" t="s">
        <v>27</v>
      </c>
      <c r="C1105">
        <v>2071</v>
      </c>
      <c r="D1105">
        <v>7030</v>
      </c>
      <c r="E1105">
        <v>8104</v>
      </c>
      <c r="F1105">
        <v>1921</v>
      </c>
      <c r="G1105">
        <v>370</v>
      </c>
      <c r="H1105">
        <v>1274</v>
      </c>
      <c r="I1105">
        <v>63</v>
      </c>
      <c r="J1105">
        <v>0.27325746699999998</v>
      </c>
      <c r="K1105">
        <v>0.11636228999999999</v>
      </c>
      <c r="L1105">
        <v>0.14030108499999999</v>
      </c>
      <c r="M1105">
        <v>0.35897117200000001</v>
      </c>
      <c r="N1105">
        <v>0.48677098099999999</v>
      </c>
      <c r="O1105">
        <v>0.845742153</v>
      </c>
      <c r="P1105">
        <v>0.37853305774301799</v>
      </c>
      <c r="Q1105">
        <v>210.63252543529899</v>
      </c>
      <c r="R1105">
        <v>46</v>
      </c>
      <c r="S1105">
        <v>42.117200021415897</v>
      </c>
      <c r="T1105">
        <f t="shared" si="17"/>
        <v>3.2945371334955942</v>
      </c>
      <c r="U1105">
        <v>120.831787259667</v>
      </c>
      <c r="X1105">
        <v>3.66965297830756</v>
      </c>
      <c r="Y1105">
        <v>-58.717090636491697</v>
      </c>
      <c r="Z1105">
        <v>3.66965297830756</v>
      </c>
      <c r="AB1105">
        <v>101.706159832933</v>
      </c>
      <c r="AC1105">
        <v>105.852137849668</v>
      </c>
      <c r="AD1105">
        <v>117.769529454105</v>
      </c>
      <c r="AE1105">
        <v>1</v>
      </c>
      <c r="AF1105" s="2">
        <v>1</v>
      </c>
      <c r="AG1105" s="2">
        <v>1</v>
      </c>
      <c r="AH1105" t="s">
        <v>171</v>
      </c>
      <c r="AI1105">
        <v>1005883</v>
      </c>
      <c r="AJ1105">
        <v>116008</v>
      </c>
    </row>
    <row r="1106" spans="1:36" x14ac:dyDescent="0.45">
      <c r="A1106" t="s">
        <v>121</v>
      </c>
      <c r="B1106" t="s">
        <v>27</v>
      </c>
      <c r="C1106">
        <v>1878</v>
      </c>
      <c r="D1106">
        <v>7161</v>
      </c>
      <c r="E1106">
        <v>8098</v>
      </c>
      <c r="F1106">
        <v>2299</v>
      </c>
      <c r="G1106">
        <v>128</v>
      </c>
      <c r="H1106">
        <v>1065</v>
      </c>
      <c r="I1106">
        <v>328</v>
      </c>
      <c r="J1106">
        <v>0.32104454599999999</v>
      </c>
      <c r="K1106">
        <v>8.3477401000000007E-2</v>
      </c>
      <c r="L1106">
        <v>9.2862434999999993E-2</v>
      </c>
      <c r="M1106">
        <v>0.386266094</v>
      </c>
      <c r="N1106">
        <v>0.47353721500000001</v>
      </c>
      <c r="O1106">
        <v>0.85980330900000002</v>
      </c>
      <c r="P1106">
        <v>0.39304172262884202</v>
      </c>
      <c r="Q1106">
        <v>281.37326739794798</v>
      </c>
      <c r="R1106">
        <v>14</v>
      </c>
      <c r="S1106">
        <v>52.944733516614399</v>
      </c>
      <c r="T1106">
        <f t="shared" si="17"/>
        <v>4.5671175876951722</v>
      </c>
      <c r="U1106">
        <v>124.94436273579601</v>
      </c>
      <c r="X1106">
        <v>46.4539623287273</v>
      </c>
      <c r="Y1106">
        <v>-45.141066040843697</v>
      </c>
      <c r="Z1106">
        <v>46.4539623287273</v>
      </c>
      <c r="AB1106">
        <v>110.491046857212</v>
      </c>
      <c r="AC1106">
        <v>110.5878056813</v>
      </c>
      <c r="AD1106">
        <v>114.552950284952</v>
      </c>
      <c r="AE1106">
        <v>1</v>
      </c>
      <c r="AF1106" s="2">
        <v>1</v>
      </c>
      <c r="AG1106" s="2">
        <v>1</v>
      </c>
      <c r="AH1106" t="s">
        <v>121</v>
      </c>
      <c r="AI1106">
        <v>1002914</v>
      </c>
      <c r="AJ1106">
        <v>112979</v>
      </c>
    </row>
    <row r="1107" spans="1:36" x14ac:dyDescent="0.45">
      <c r="A1107" t="s">
        <v>294</v>
      </c>
      <c r="B1107" t="s">
        <v>27</v>
      </c>
      <c r="C1107">
        <v>1825</v>
      </c>
      <c r="D1107">
        <v>7647</v>
      </c>
      <c r="E1107">
        <v>8084</v>
      </c>
      <c r="F1107">
        <v>2104</v>
      </c>
      <c r="G1107">
        <v>26</v>
      </c>
      <c r="H1107">
        <v>867</v>
      </c>
      <c r="I1107">
        <v>540</v>
      </c>
      <c r="J1107">
        <v>0.27514057800000002</v>
      </c>
      <c r="K1107">
        <v>5.1954476999999999E-2</v>
      </c>
      <c r="L1107">
        <v>4.0326570999999999E-2</v>
      </c>
      <c r="M1107">
        <v>0.31432459099999999</v>
      </c>
      <c r="N1107">
        <v>0.34065646599999999</v>
      </c>
      <c r="O1107">
        <v>0.65498105699999998</v>
      </c>
      <c r="P1107">
        <v>0.31082596944323299</v>
      </c>
      <c r="Q1107">
        <v>-45.191773897108703</v>
      </c>
      <c r="R1107">
        <v>75</v>
      </c>
      <c r="S1107">
        <v>39.777094453847702</v>
      </c>
      <c r="T1107">
        <f t="shared" si="17"/>
        <v>3.5308982474100428</v>
      </c>
      <c r="U1107">
        <v>96.551993007454598</v>
      </c>
      <c r="X1107">
        <v>47.960384583100598</v>
      </c>
      <c r="Y1107">
        <v>125.007635350493</v>
      </c>
      <c r="Z1107">
        <v>47.960384583100598</v>
      </c>
      <c r="AB1107">
        <v>103.634705422422</v>
      </c>
      <c r="AC1107">
        <v>98.303461066439993</v>
      </c>
      <c r="AD1107">
        <v>94.334669278319595</v>
      </c>
      <c r="AE1107">
        <v>1</v>
      </c>
      <c r="AF1107" s="2">
        <v>1</v>
      </c>
      <c r="AG1107" s="2">
        <v>1</v>
      </c>
      <c r="AH1107" t="s">
        <v>294</v>
      </c>
      <c r="AI1107">
        <v>1013615</v>
      </c>
      <c r="AJ1107">
        <v>123921</v>
      </c>
    </row>
    <row r="1108" spans="1:36" x14ac:dyDescent="0.45">
      <c r="A1108" t="s">
        <v>43</v>
      </c>
      <c r="B1108" t="s">
        <v>27</v>
      </c>
      <c r="C1108">
        <v>1988</v>
      </c>
      <c r="D1108">
        <v>6907</v>
      </c>
      <c r="E1108">
        <v>8030</v>
      </c>
      <c r="F1108">
        <v>2160</v>
      </c>
      <c r="G1108">
        <v>383</v>
      </c>
      <c r="H1108">
        <v>1311</v>
      </c>
      <c r="I1108">
        <v>230</v>
      </c>
      <c r="J1108">
        <v>0.31272621900000003</v>
      </c>
      <c r="K1108">
        <v>0.11369862999999999</v>
      </c>
      <c r="L1108">
        <v>0.15330012400000001</v>
      </c>
      <c r="M1108">
        <v>0.400224354</v>
      </c>
      <c r="N1108">
        <v>0.56522368599999995</v>
      </c>
      <c r="O1108">
        <v>0.96544803999999995</v>
      </c>
      <c r="P1108">
        <v>0.41169788565721299</v>
      </c>
      <c r="Q1108">
        <v>406.48896526648502</v>
      </c>
      <c r="R1108">
        <v>84.922207355499197</v>
      </c>
      <c r="S1108">
        <v>68.715994570948297</v>
      </c>
      <c r="T1108">
        <f t="shared" si="17"/>
        <v>5.5995931189605752</v>
      </c>
      <c r="U1108">
        <v>140.07002717502399</v>
      </c>
      <c r="V1108">
        <v>49.193837180733603</v>
      </c>
      <c r="W1108">
        <v>-3.7936624360942601</v>
      </c>
      <c r="X1108">
        <v>21.4600689212966</v>
      </c>
      <c r="Y1108">
        <v>3.5333334580063802</v>
      </c>
      <c r="Z1108">
        <v>13.260068963019799</v>
      </c>
      <c r="AA1108">
        <v>5.7999999523162797</v>
      </c>
      <c r="AB1108">
        <v>116.57929812671701</v>
      </c>
      <c r="AC1108">
        <v>118.14237232847</v>
      </c>
      <c r="AD1108">
        <v>134.270633053957</v>
      </c>
      <c r="AE1108">
        <v>1</v>
      </c>
      <c r="AF1108" s="2">
        <v>1</v>
      </c>
      <c r="AG1108" s="2">
        <v>1</v>
      </c>
      <c r="AH1108" t="s">
        <v>43</v>
      </c>
      <c r="AI1108">
        <v>455</v>
      </c>
      <c r="AJ1108">
        <v>123833</v>
      </c>
    </row>
    <row r="1109" spans="1:36" x14ac:dyDescent="0.45">
      <c r="A1109" t="s">
        <v>129</v>
      </c>
      <c r="B1109" t="s">
        <v>130</v>
      </c>
      <c r="C1109">
        <v>1865</v>
      </c>
      <c r="D1109">
        <v>7093</v>
      </c>
      <c r="E1109">
        <v>8028</v>
      </c>
      <c r="F1109">
        <v>2042</v>
      </c>
      <c r="G1109">
        <v>223</v>
      </c>
      <c r="H1109">
        <v>1247</v>
      </c>
      <c r="I1109">
        <v>54</v>
      </c>
      <c r="J1109">
        <v>0.28788946799999998</v>
      </c>
      <c r="K1109">
        <v>0.100772296</v>
      </c>
      <c r="L1109">
        <v>7.5734926999999994E-2</v>
      </c>
      <c r="M1109">
        <v>0.36168330500000001</v>
      </c>
      <c r="N1109">
        <v>0.46101790399999998</v>
      </c>
      <c r="O1109">
        <v>0.82270120899999999</v>
      </c>
      <c r="P1109">
        <v>0.380420746550794</v>
      </c>
      <c r="Q1109">
        <v>142.74747985230701</v>
      </c>
      <c r="R1109">
        <v>43</v>
      </c>
      <c r="S1109">
        <v>53.046677479468002</v>
      </c>
      <c r="T1109">
        <f t="shared" si="17"/>
        <v>4.6078079097446736</v>
      </c>
      <c r="U1109">
        <v>114.576046453278</v>
      </c>
      <c r="X1109">
        <v>-21.425575218629</v>
      </c>
      <c r="Y1109">
        <v>115.950615644454</v>
      </c>
      <c r="Z1109">
        <v>-21.425575218629</v>
      </c>
      <c r="AB1109">
        <v>105.785580902341</v>
      </c>
      <c r="AC1109">
        <v>103.223993006177</v>
      </c>
      <c r="AD1109">
        <v>117.103619230582</v>
      </c>
      <c r="AE1109">
        <v>1</v>
      </c>
      <c r="AF1109" s="2">
        <v>1</v>
      </c>
      <c r="AG1109" s="2">
        <v>1</v>
      </c>
      <c r="AH1109" t="s">
        <v>129</v>
      </c>
      <c r="AI1109">
        <v>1003355</v>
      </c>
      <c r="AJ1109">
        <v>113419</v>
      </c>
    </row>
    <row r="1110" spans="1:36" x14ac:dyDescent="0.45">
      <c r="A1110" t="s">
        <v>64</v>
      </c>
      <c r="B1110" t="s">
        <v>65</v>
      </c>
      <c r="C1110">
        <v>1858</v>
      </c>
      <c r="D1110">
        <v>6930</v>
      </c>
      <c r="E1110">
        <v>7960</v>
      </c>
      <c r="F1110">
        <v>2123</v>
      </c>
      <c r="G1110">
        <v>143</v>
      </c>
      <c r="H1110">
        <v>923</v>
      </c>
      <c r="I1110">
        <v>52</v>
      </c>
      <c r="J1110">
        <v>0.30634920599999999</v>
      </c>
      <c r="K1110">
        <v>0.117964824</v>
      </c>
      <c r="L1110">
        <v>0.129899497</v>
      </c>
      <c r="M1110">
        <v>0.38810661299999999</v>
      </c>
      <c r="N1110">
        <v>0.438672438</v>
      </c>
      <c r="O1110">
        <v>0.82677905100000004</v>
      </c>
      <c r="P1110">
        <v>0.35846265830278001</v>
      </c>
      <c r="Q1110">
        <v>219.910815062642</v>
      </c>
      <c r="R1110">
        <v>50.815226146951296</v>
      </c>
      <c r="S1110">
        <v>53.508846121555301</v>
      </c>
      <c r="T1110">
        <f t="shared" si="17"/>
        <v>4.6654645165188153</v>
      </c>
      <c r="U1110">
        <v>122.651055426837</v>
      </c>
      <c r="V1110">
        <v>27.5851973257958</v>
      </c>
      <c r="W1110">
        <v>4.0355917317861003</v>
      </c>
      <c r="X1110">
        <v>-2.11965084052644</v>
      </c>
      <c r="Y1110">
        <v>41.043833145871702</v>
      </c>
      <c r="Z1110">
        <v>-3.8265549538191399</v>
      </c>
      <c r="AA1110">
        <v>9.0999998375773394</v>
      </c>
      <c r="AB1110">
        <v>117.212465201474</v>
      </c>
      <c r="AC1110">
        <v>118.602802688788</v>
      </c>
      <c r="AD1110">
        <v>104.774295142082</v>
      </c>
      <c r="AE1110">
        <v>1</v>
      </c>
      <c r="AF1110" s="2">
        <v>1</v>
      </c>
      <c r="AG1110" s="2">
        <v>1</v>
      </c>
      <c r="AH1110" t="s">
        <v>64</v>
      </c>
      <c r="AI1110">
        <v>1857</v>
      </c>
      <c r="AJ1110">
        <v>408045</v>
      </c>
    </row>
    <row r="1111" spans="1:36" x14ac:dyDescent="0.45">
      <c r="A1111" t="s">
        <v>244</v>
      </c>
      <c r="B1111" t="s">
        <v>65</v>
      </c>
      <c r="C1111">
        <v>1783</v>
      </c>
      <c r="D1111">
        <v>7244</v>
      </c>
      <c r="E1111">
        <v>7831</v>
      </c>
      <c r="F1111">
        <v>2304</v>
      </c>
      <c r="G1111">
        <v>207</v>
      </c>
      <c r="H1111">
        <v>1085</v>
      </c>
      <c r="I1111">
        <v>134</v>
      </c>
      <c r="J1111">
        <v>0.318056322</v>
      </c>
      <c r="K1111">
        <v>5.7463924999999999E-2</v>
      </c>
      <c r="L1111">
        <v>0.123228195</v>
      </c>
      <c r="M1111">
        <v>0.359887295</v>
      </c>
      <c r="N1111">
        <v>0.47667034699999999</v>
      </c>
      <c r="O1111">
        <v>0.83655764200000005</v>
      </c>
      <c r="P1111">
        <v>0.36625454122656198</v>
      </c>
      <c r="Q1111">
        <v>210.52840915461999</v>
      </c>
      <c r="R1111">
        <v>-15</v>
      </c>
      <c r="S1111">
        <v>44.869138399435002</v>
      </c>
      <c r="T1111">
        <f t="shared" si="17"/>
        <v>4.0767248573799613</v>
      </c>
      <c r="U1111">
        <v>122.40999190720601</v>
      </c>
      <c r="V1111">
        <v>25.5962082743644</v>
      </c>
      <c r="W1111">
        <v>5.1506235940865297</v>
      </c>
      <c r="X1111">
        <v>-5.6781240607961001</v>
      </c>
      <c r="Y1111">
        <v>-28.438378512859298</v>
      </c>
      <c r="Z1111">
        <v>-5.6781240607961001</v>
      </c>
      <c r="AB1111">
        <v>121.005909845611</v>
      </c>
      <c r="AC1111">
        <v>108.742743967824</v>
      </c>
      <c r="AD1111">
        <v>118.251224702646</v>
      </c>
      <c r="AE1111">
        <v>1</v>
      </c>
      <c r="AF1111" s="2">
        <v>1</v>
      </c>
      <c r="AG1111" s="2">
        <v>1</v>
      </c>
      <c r="AH1111" t="s">
        <v>244</v>
      </c>
      <c r="AI1111">
        <v>1010557</v>
      </c>
      <c r="AJ1111">
        <v>120790</v>
      </c>
    </row>
    <row r="1112" spans="1:36" x14ac:dyDescent="0.45">
      <c r="A1112" t="s">
        <v>133</v>
      </c>
      <c r="B1112" t="s">
        <v>27</v>
      </c>
      <c r="C1112">
        <v>1737</v>
      </c>
      <c r="D1112">
        <v>7042</v>
      </c>
      <c r="E1112">
        <v>7827</v>
      </c>
      <c r="F1112">
        <v>2282</v>
      </c>
      <c r="G1112">
        <v>106</v>
      </c>
      <c r="H1112">
        <v>1302</v>
      </c>
      <c r="I1112">
        <v>574</v>
      </c>
      <c r="J1112">
        <v>0.32405566600000002</v>
      </c>
      <c r="K1112">
        <v>8.4579021000000004E-2</v>
      </c>
      <c r="L1112">
        <v>3.9788798E-2</v>
      </c>
      <c r="M1112">
        <v>0.38445622600000001</v>
      </c>
      <c r="N1112">
        <v>0.449162169</v>
      </c>
      <c r="O1112">
        <v>0.83361839500000001</v>
      </c>
      <c r="P1112">
        <v>0.39356066909163701</v>
      </c>
      <c r="Q1112">
        <v>236.700149098427</v>
      </c>
      <c r="R1112">
        <v>67</v>
      </c>
      <c r="S1112">
        <v>48.254598988685402</v>
      </c>
      <c r="T1112">
        <f t="shared" si="17"/>
        <v>4.500428921224545</v>
      </c>
      <c r="U1112">
        <v>118.0150994644</v>
      </c>
      <c r="X1112">
        <v>37.079360254108899</v>
      </c>
      <c r="Y1112">
        <v>-23.395464897155701</v>
      </c>
      <c r="Z1112">
        <v>37.079360254108899</v>
      </c>
      <c r="AB1112">
        <v>114.720917955955</v>
      </c>
      <c r="AC1112">
        <v>109.248156564555</v>
      </c>
      <c r="AD1112">
        <v>117.744390668763</v>
      </c>
      <c r="AE1112">
        <v>1</v>
      </c>
      <c r="AF1112" s="2">
        <v>1</v>
      </c>
      <c r="AG1112" s="2">
        <v>1</v>
      </c>
      <c r="AH1112" t="s">
        <v>133</v>
      </c>
      <c r="AI1112">
        <v>1003533</v>
      </c>
      <c r="AJ1112">
        <v>113598</v>
      </c>
    </row>
    <row r="1113" spans="1:36" x14ac:dyDescent="0.45">
      <c r="A1113" t="s">
        <v>56</v>
      </c>
      <c r="B1113" t="s">
        <v>27</v>
      </c>
      <c r="C1113">
        <v>1912</v>
      </c>
      <c r="D1113">
        <v>6911</v>
      </c>
      <c r="E1113">
        <v>7745</v>
      </c>
      <c r="F1113">
        <v>2127</v>
      </c>
      <c r="G1113">
        <v>427</v>
      </c>
      <c r="H1113">
        <v>1335</v>
      </c>
      <c r="I1113">
        <v>17</v>
      </c>
      <c r="J1113">
        <v>0.30777022100000001</v>
      </c>
      <c r="K1113">
        <v>9.7998708000000004E-2</v>
      </c>
      <c r="L1113">
        <v>0.14370561600000001</v>
      </c>
      <c r="M1113">
        <v>0.37650096799999999</v>
      </c>
      <c r="N1113">
        <v>0.54521776799999999</v>
      </c>
      <c r="O1113">
        <v>0.92171873599999998</v>
      </c>
      <c r="P1113">
        <v>0.39013569743119603</v>
      </c>
      <c r="Q1113">
        <v>401.60943943709299</v>
      </c>
      <c r="R1113">
        <v>-64.2080268859863</v>
      </c>
      <c r="S1113">
        <v>62.476061732054603</v>
      </c>
      <c r="T1113">
        <f t="shared" si="17"/>
        <v>5.2934738496824512</v>
      </c>
      <c r="U1113">
        <v>140.407929234482</v>
      </c>
      <c r="V1113">
        <v>42.686627648770802</v>
      </c>
      <c r="W1113">
        <v>-7.5847459301550897</v>
      </c>
      <c r="X1113">
        <v>-31.551602421750399</v>
      </c>
      <c r="Y1113">
        <v>20.659921169280999</v>
      </c>
      <c r="Z1113">
        <v>-6.1516025648015704</v>
      </c>
      <c r="AA1113">
        <v>-19.499999858438901</v>
      </c>
      <c r="AB1113">
        <v>113.774818711291</v>
      </c>
      <c r="AC1113">
        <v>110.270898992281</v>
      </c>
      <c r="AD1113">
        <v>127.04821327672001</v>
      </c>
      <c r="AE1113">
        <v>1</v>
      </c>
      <c r="AF1113" s="2">
        <v>1</v>
      </c>
      <c r="AG1113" s="2">
        <v>1</v>
      </c>
      <c r="AH1113" t="s">
        <v>56</v>
      </c>
      <c r="AI1113">
        <v>893</v>
      </c>
      <c r="AJ1113">
        <v>120536</v>
      </c>
    </row>
    <row r="1114" spans="1:36" x14ac:dyDescent="0.45">
      <c r="A1114" t="s">
        <v>287</v>
      </c>
      <c r="B1114" t="s">
        <v>27</v>
      </c>
      <c r="C1114">
        <v>1817</v>
      </c>
      <c r="D1114">
        <v>6622</v>
      </c>
      <c r="E1114">
        <v>7721</v>
      </c>
      <c r="F1114">
        <v>2103</v>
      </c>
      <c r="G1114">
        <v>96</v>
      </c>
      <c r="H1114">
        <v>926</v>
      </c>
      <c r="I1114">
        <v>118</v>
      </c>
      <c r="J1114">
        <v>0.31757777100000001</v>
      </c>
      <c r="K1114">
        <v>0.121357337</v>
      </c>
      <c r="L1114">
        <v>3.5746663999999997E-2</v>
      </c>
      <c r="M1114">
        <v>0.40578566700000002</v>
      </c>
      <c r="N1114">
        <v>0.45348837199999997</v>
      </c>
      <c r="O1114">
        <v>0.85927403899999999</v>
      </c>
      <c r="P1114">
        <v>0.39943781308952198</v>
      </c>
      <c r="Q1114">
        <v>368.23557717687203</v>
      </c>
      <c r="R1114">
        <v>21</v>
      </c>
      <c r="S1114">
        <v>72.376460040890606</v>
      </c>
      <c r="T1114">
        <f t="shared" si="17"/>
        <v>6.4529369986925031</v>
      </c>
      <c r="U1114">
        <v>137.69478063521001</v>
      </c>
      <c r="X1114">
        <v>16.160714601864999</v>
      </c>
      <c r="Y1114">
        <v>109.857928961515</v>
      </c>
      <c r="Z1114">
        <v>16.160714601864999</v>
      </c>
      <c r="AB1114">
        <v>115.068688492216</v>
      </c>
      <c r="AC1114">
        <v>119.991682805141</v>
      </c>
      <c r="AD1114">
        <v>116.27608950849699</v>
      </c>
      <c r="AE1114">
        <v>1</v>
      </c>
      <c r="AF1114" s="2">
        <v>1</v>
      </c>
      <c r="AG1114" s="2">
        <v>1</v>
      </c>
      <c r="AH1114" t="s">
        <v>287</v>
      </c>
      <c r="AI1114">
        <v>1013377</v>
      </c>
      <c r="AJ1114">
        <v>123671</v>
      </c>
    </row>
    <row r="1115" spans="1:36" x14ac:dyDescent="0.45">
      <c r="A1115" t="s">
        <v>127</v>
      </c>
      <c r="B1115" t="s">
        <v>52</v>
      </c>
      <c r="C1115">
        <v>1736</v>
      </c>
      <c r="D1115">
        <v>6821</v>
      </c>
      <c r="E1115">
        <v>7671</v>
      </c>
      <c r="F1115">
        <v>2214</v>
      </c>
      <c r="G1115">
        <v>361</v>
      </c>
      <c r="H1115">
        <v>1537</v>
      </c>
      <c r="I1115">
        <v>30</v>
      </c>
      <c r="J1115">
        <v>0.32458583699999999</v>
      </c>
      <c r="K1115">
        <v>0.102985269</v>
      </c>
      <c r="L1115">
        <v>4.8103245000000003E-2</v>
      </c>
      <c r="M1115">
        <v>0.39832832699999998</v>
      </c>
      <c r="N1115">
        <v>0.57880076199999997</v>
      </c>
      <c r="O1115">
        <v>0.97712908899999995</v>
      </c>
      <c r="P1115">
        <v>0.43899249819562097</v>
      </c>
      <c r="Q1115">
        <v>530.88722717543806</v>
      </c>
      <c r="R1115">
        <v>49</v>
      </c>
      <c r="S1115">
        <v>82.647340505623603</v>
      </c>
      <c r="T1115">
        <f t="shared" si="17"/>
        <v>7.7124822361238623</v>
      </c>
      <c r="U1115">
        <v>150.666986685052</v>
      </c>
      <c r="X1115">
        <v>-3.1534909408073801</v>
      </c>
      <c r="Y1115">
        <v>32.345812857151003</v>
      </c>
      <c r="Z1115">
        <v>-3.1534909408073801</v>
      </c>
      <c r="AB1115">
        <v>116.829624367346</v>
      </c>
      <c r="AC1115">
        <v>111.8880814162</v>
      </c>
      <c r="AD1115">
        <v>141.91761531427801</v>
      </c>
      <c r="AE1115">
        <v>1</v>
      </c>
      <c r="AF1115" s="2">
        <v>1</v>
      </c>
      <c r="AG1115" s="2">
        <v>1</v>
      </c>
      <c r="AH1115" t="s">
        <v>127</v>
      </c>
      <c r="AI1115">
        <v>1003311</v>
      </c>
      <c r="AJ1115">
        <v>113376</v>
      </c>
    </row>
    <row r="1116" spans="1:36" x14ac:dyDescent="0.45">
      <c r="A1116" t="s">
        <v>92</v>
      </c>
      <c r="B1116" t="s">
        <v>27</v>
      </c>
      <c r="C1116">
        <v>1673</v>
      </c>
      <c r="D1116">
        <v>6711</v>
      </c>
      <c r="E1116">
        <v>7658</v>
      </c>
      <c r="F1116">
        <v>2296</v>
      </c>
      <c r="G1116">
        <v>106</v>
      </c>
      <c r="H1116">
        <v>1296</v>
      </c>
      <c r="I1116">
        <v>256</v>
      </c>
      <c r="J1116">
        <v>0.342124869</v>
      </c>
      <c r="K1116">
        <v>0.10968921299999999</v>
      </c>
      <c r="L1116">
        <v>3.1098915000000001E-2</v>
      </c>
      <c r="M1116">
        <v>0.42332810799999998</v>
      </c>
      <c r="N1116">
        <v>0.51914766800000001</v>
      </c>
      <c r="O1116">
        <v>0.94247577599999999</v>
      </c>
      <c r="P1116">
        <v>0.435825207779649</v>
      </c>
      <c r="Q1116">
        <v>661.04370896019998</v>
      </c>
      <c r="R1116">
        <v>-14</v>
      </c>
      <c r="S1116">
        <v>79.499795318632295</v>
      </c>
      <c r="T1116">
        <f t="shared" si="17"/>
        <v>7.6981272215292478</v>
      </c>
      <c r="U1116">
        <v>155.789210106952</v>
      </c>
      <c r="X1116">
        <v>-22.8015605434775</v>
      </c>
      <c r="Y1116">
        <v>-16.129941413179001</v>
      </c>
      <c r="Z1116">
        <v>-22.8015605434775</v>
      </c>
      <c r="AB1116">
        <v>128.52632228053801</v>
      </c>
      <c r="AC1116">
        <v>130.64561694878799</v>
      </c>
      <c r="AD1116">
        <v>142.84320266619599</v>
      </c>
      <c r="AE1116">
        <v>1</v>
      </c>
      <c r="AF1116" s="2">
        <v>1</v>
      </c>
      <c r="AG1116" s="2">
        <v>1</v>
      </c>
      <c r="AH1116" t="s">
        <v>92</v>
      </c>
      <c r="AI1116">
        <v>1001486</v>
      </c>
      <c r="AJ1116">
        <v>111524</v>
      </c>
    </row>
    <row r="1117" spans="1:36" x14ac:dyDescent="0.45">
      <c r="A1117" t="s">
        <v>167</v>
      </c>
      <c r="B1117" t="s">
        <v>27</v>
      </c>
      <c r="C1117">
        <v>1591</v>
      </c>
      <c r="D1117">
        <v>6268</v>
      </c>
      <c r="E1117">
        <v>7584</v>
      </c>
      <c r="F1117">
        <v>2158</v>
      </c>
      <c r="G1117">
        <v>40</v>
      </c>
      <c r="H1117">
        <v>736</v>
      </c>
      <c r="I1117">
        <v>912</v>
      </c>
      <c r="J1117">
        <v>0.344288449</v>
      </c>
      <c r="K1117">
        <v>0.156513713</v>
      </c>
      <c r="L1117">
        <v>4.4653829999999999E-2</v>
      </c>
      <c r="M1117">
        <v>0.455196182</v>
      </c>
      <c r="N1117">
        <v>0.43203573699999998</v>
      </c>
      <c r="O1117">
        <v>0.88723191899999998</v>
      </c>
      <c r="P1117">
        <v>0.43280199060289598</v>
      </c>
      <c r="Q1117">
        <v>506.77334223529601</v>
      </c>
      <c r="R1117">
        <v>30</v>
      </c>
      <c r="S1117">
        <v>70.310505137930207</v>
      </c>
      <c r="T1117">
        <f t="shared" si="17"/>
        <v>7.1592091969482672</v>
      </c>
      <c r="U1117">
        <v>142.38361907634601</v>
      </c>
      <c r="X1117">
        <v>85.494082568213301</v>
      </c>
      <c r="Y1117">
        <v>-49.814815044402998</v>
      </c>
      <c r="Z1117">
        <v>85.494082568213301</v>
      </c>
      <c r="AB1117">
        <v>122.572455255687</v>
      </c>
      <c r="AC1117">
        <v>130.116520014515</v>
      </c>
      <c r="AD1117">
        <v>114.569415150865</v>
      </c>
      <c r="AE1117">
        <v>1</v>
      </c>
      <c r="AF1117" s="2">
        <v>1</v>
      </c>
      <c r="AG1117" s="2">
        <v>1</v>
      </c>
      <c r="AH1117" t="s">
        <v>167</v>
      </c>
      <c r="AI1117">
        <v>1005270</v>
      </c>
      <c r="AJ1117">
        <v>115386</v>
      </c>
    </row>
    <row r="1118" spans="1:36" x14ac:dyDescent="0.45">
      <c r="A1118" t="s">
        <v>191</v>
      </c>
      <c r="B1118" t="s">
        <v>27</v>
      </c>
      <c r="C1118">
        <v>1795</v>
      </c>
      <c r="D1118">
        <v>6702</v>
      </c>
      <c r="E1118">
        <v>7528</v>
      </c>
      <c r="F1118">
        <v>2054</v>
      </c>
      <c r="G1118">
        <v>78</v>
      </c>
      <c r="H1118">
        <v>870</v>
      </c>
      <c r="I1118">
        <v>51</v>
      </c>
      <c r="J1118">
        <v>0.30647567799999997</v>
      </c>
      <c r="K1118">
        <v>8.2492028999999994E-2</v>
      </c>
      <c r="L1118">
        <v>3.8124335000000002E-2</v>
      </c>
      <c r="M1118">
        <v>0.36739395499999999</v>
      </c>
      <c r="N1118">
        <v>0.41375708700000002</v>
      </c>
      <c r="O1118">
        <v>0.78115104199999996</v>
      </c>
      <c r="P1118">
        <v>0.36222499190984803</v>
      </c>
      <c r="Q1118">
        <v>104.574813087278</v>
      </c>
      <c r="R1118">
        <v>20</v>
      </c>
      <c r="S1118">
        <v>38.183148622996399</v>
      </c>
      <c r="T1118">
        <f t="shared" si="17"/>
        <v>3.4460557531617924</v>
      </c>
      <c r="U1118">
        <v>110.78975363439</v>
      </c>
      <c r="X1118">
        <v>-4.4671219226438499</v>
      </c>
      <c r="Y1118">
        <v>25.414621708914598</v>
      </c>
      <c r="Z1118">
        <v>-4.4671219226438499</v>
      </c>
      <c r="AB1118">
        <v>114.694251390552</v>
      </c>
      <c r="AC1118">
        <v>105.92850789175</v>
      </c>
      <c r="AD1118">
        <v>106.420036363579</v>
      </c>
      <c r="AE1118">
        <v>1</v>
      </c>
      <c r="AF1118" s="2">
        <v>1</v>
      </c>
      <c r="AG1118" s="2">
        <v>1</v>
      </c>
      <c r="AH1118" t="s">
        <v>191</v>
      </c>
      <c r="AI1118">
        <v>1006783</v>
      </c>
      <c r="AJ1118">
        <v>116913</v>
      </c>
    </row>
    <row r="1119" spans="1:36" x14ac:dyDescent="0.45">
      <c r="A1119" t="s">
        <v>114</v>
      </c>
      <c r="B1119" t="s">
        <v>27</v>
      </c>
      <c r="C1119">
        <v>1725</v>
      </c>
      <c r="D1119">
        <v>6795</v>
      </c>
      <c r="E1119">
        <v>7452</v>
      </c>
      <c r="F1119">
        <v>1999</v>
      </c>
      <c r="G1119">
        <v>65</v>
      </c>
      <c r="H1119">
        <v>983</v>
      </c>
      <c r="I1119">
        <v>194</v>
      </c>
      <c r="J1119">
        <v>0.29418690199999997</v>
      </c>
      <c r="K1119">
        <v>5.7165860999999998E-2</v>
      </c>
      <c r="L1119">
        <v>3.9408866000000001E-2</v>
      </c>
      <c r="M1119">
        <v>0.34346338100000001</v>
      </c>
      <c r="N1119">
        <v>0.40883002200000002</v>
      </c>
      <c r="O1119">
        <v>0.75229340300000003</v>
      </c>
      <c r="P1119">
        <v>0.357780329312958</v>
      </c>
      <c r="Q1119">
        <v>108.219738090205</v>
      </c>
      <c r="R1119">
        <v>121</v>
      </c>
      <c r="S1119">
        <v>52.508504369437901</v>
      </c>
      <c r="T1119">
        <f t="shared" si="17"/>
        <v>4.9312334538254721</v>
      </c>
      <c r="U1119">
        <v>110.87230715470901</v>
      </c>
      <c r="X1119">
        <v>-13.128838194534101</v>
      </c>
      <c r="Y1119">
        <v>171.680271506309</v>
      </c>
      <c r="Z1119">
        <v>-13.128838194534101</v>
      </c>
      <c r="AB1119">
        <v>107.31905344188</v>
      </c>
      <c r="AC1119">
        <v>102.990511186821</v>
      </c>
      <c r="AD1119">
        <v>113.275402430231</v>
      </c>
      <c r="AE1119">
        <v>1</v>
      </c>
      <c r="AF1119" s="2">
        <v>1</v>
      </c>
      <c r="AG1119" s="2">
        <v>1</v>
      </c>
      <c r="AH1119" t="s">
        <v>114</v>
      </c>
      <c r="AI1119">
        <v>1002455</v>
      </c>
      <c r="AJ1119">
        <v>112511</v>
      </c>
    </row>
    <row r="1120" spans="1:36" x14ac:dyDescent="0.45">
      <c r="A1120" t="s">
        <v>223</v>
      </c>
      <c r="B1120" t="s">
        <v>27</v>
      </c>
      <c r="C1120">
        <v>1884</v>
      </c>
      <c r="D1120">
        <v>6443</v>
      </c>
      <c r="E1120">
        <v>7371</v>
      </c>
      <c r="F1120">
        <v>2011</v>
      </c>
      <c r="G1120">
        <v>359</v>
      </c>
      <c r="H1120">
        <v>1337</v>
      </c>
      <c r="I1120">
        <v>28</v>
      </c>
      <c r="J1120">
        <v>0.31212168200000001</v>
      </c>
      <c r="K1120">
        <v>0.116130782</v>
      </c>
      <c r="L1120">
        <v>7.1089403999999995E-2</v>
      </c>
      <c r="M1120">
        <v>0.39708883099999998</v>
      </c>
      <c r="N1120">
        <v>0.56200527700000003</v>
      </c>
      <c r="O1120">
        <v>0.95909410799999995</v>
      </c>
      <c r="P1120">
        <v>0.43294837642341899</v>
      </c>
      <c r="Q1120">
        <v>509.024230044386</v>
      </c>
      <c r="R1120">
        <v>18</v>
      </c>
      <c r="S1120">
        <v>68.1268219978693</v>
      </c>
      <c r="T1120">
        <f t="shared" si="17"/>
        <v>5.8580388342116914</v>
      </c>
      <c r="U1120">
        <v>155.06875178567699</v>
      </c>
      <c r="X1120">
        <v>2.3566522635519501E-2</v>
      </c>
      <c r="Y1120">
        <v>-58.209875911474199</v>
      </c>
      <c r="Z1120">
        <v>2.3566522635519501E-2</v>
      </c>
      <c r="AB1120">
        <v>114.871555739168</v>
      </c>
      <c r="AC1120">
        <v>116.22131378891901</v>
      </c>
      <c r="AD1120">
        <v>143.80216184582</v>
      </c>
      <c r="AE1120">
        <v>1</v>
      </c>
      <c r="AF1120" s="2">
        <v>1</v>
      </c>
      <c r="AG1120" s="2">
        <v>1</v>
      </c>
      <c r="AH1120" t="s">
        <v>223</v>
      </c>
      <c r="AI1120">
        <v>1009014</v>
      </c>
      <c r="AJ1120">
        <v>119207</v>
      </c>
    </row>
    <row r="1121" spans="1:36" x14ac:dyDescent="0.45">
      <c r="A1121" t="s">
        <v>584</v>
      </c>
      <c r="B1121" t="s">
        <v>27</v>
      </c>
      <c r="C1121">
        <v>1749</v>
      </c>
      <c r="D1121">
        <v>6332</v>
      </c>
      <c r="E1121">
        <v>7314</v>
      </c>
      <c r="F1121">
        <v>1848</v>
      </c>
      <c r="G1121">
        <v>351</v>
      </c>
      <c r="H1121">
        <v>1119</v>
      </c>
      <c r="I1121">
        <v>133</v>
      </c>
      <c r="J1121">
        <v>0.29185091499999999</v>
      </c>
      <c r="K1121">
        <v>0.122231337</v>
      </c>
      <c r="L1121">
        <v>0.21274268499999999</v>
      </c>
      <c r="M1121">
        <v>0.37806716899999998</v>
      </c>
      <c r="N1121">
        <v>0.53363866000000004</v>
      </c>
      <c r="O1121">
        <v>0.91170582899999997</v>
      </c>
      <c r="P1121">
        <v>0.40012202755738902</v>
      </c>
      <c r="Q1121">
        <v>443.30406003924003</v>
      </c>
      <c r="R1121">
        <v>-109</v>
      </c>
      <c r="S1121">
        <v>61.264807490107799</v>
      </c>
      <c r="T1121">
        <f t="shared" si="17"/>
        <v>5.6746133867338271</v>
      </c>
      <c r="U1121">
        <v>155.06420099554501</v>
      </c>
      <c r="V1121">
        <v>3.92067262530326</v>
      </c>
      <c r="W1121">
        <v>-1.1957834083188099</v>
      </c>
      <c r="X1121">
        <v>9.32775496962131</v>
      </c>
      <c r="Y1121">
        <v>-152.205866016447</v>
      </c>
      <c r="Z1121">
        <v>9.32775496962131</v>
      </c>
      <c r="AB1121">
        <v>112.53775744065</v>
      </c>
      <c r="AC1121">
        <v>116.713243230291</v>
      </c>
      <c r="AD1121">
        <v>139.98505471381799</v>
      </c>
      <c r="AE1121">
        <v>1</v>
      </c>
      <c r="AF1121" s="2">
        <v>1</v>
      </c>
      <c r="AG1121" s="2">
        <v>1</v>
      </c>
      <c r="AH1121" t="s">
        <v>584</v>
      </c>
      <c r="AI1121">
        <v>1000137</v>
      </c>
      <c r="AJ1121">
        <v>110157</v>
      </c>
    </row>
    <row r="1122" spans="1:36" x14ac:dyDescent="0.45">
      <c r="A1122" t="s">
        <v>200</v>
      </c>
      <c r="B1122" t="s">
        <v>27</v>
      </c>
      <c r="C1122">
        <v>1740</v>
      </c>
      <c r="D1122">
        <v>6297</v>
      </c>
      <c r="E1122">
        <v>7303</v>
      </c>
      <c r="F1122">
        <v>1840</v>
      </c>
      <c r="G1122">
        <v>178</v>
      </c>
      <c r="H1122">
        <v>1191</v>
      </c>
      <c r="I1122">
        <v>148</v>
      </c>
      <c r="J1122">
        <v>0.29220263600000002</v>
      </c>
      <c r="K1122">
        <v>0.118992194</v>
      </c>
      <c r="L1122">
        <v>0.118307544</v>
      </c>
      <c r="M1122">
        <v>0.379852511</v>
      </c>
      <c r="N1122">
        <v>0.46657138300000001</v>
      </c>
      <c r="O1122">
        <v>0.84642389399999995</v>
      </c>
      <c r="P1122">
        <v>0.38739926230846</v>
      </c>
      <c r="Q1122">
        <v>217.309610599134</v>
      </c>
      <c r="R1122">
        <v>-4</v>
      </c>
      <c r="S1122">
        <v>50.122387592046302</v>
      </c>
      <c r="T1122">
        <f t="shared" si="17"/>
        <v>4.6665671206387938</v>
      </c>
      <c r="U1122">
        <v>121.172684957714</v>
      </c>
      <c r="X1122">
        <v>-13.593820574809699</v>
      </c>
      <c r="Y1122">
        <v>49.003193363547297</v>
      </c>
      <c r="Z1122">
        <v>-13.593820574809699</v>
      </c>
      <c r="AB1122">
        <v>100.996593739243</v>
      </c>
      <c r="AC1122">
        <v>105.780204170129</v>
      </c>
      <c r="AD1122">
        <v>111.893717848343</v>
      </c>
      <c r="AE1122">
        <v>1</v>
      </c>
      <c r="AF1122" s="2">
        <v>1</v>
      </c>
      <c r="AG1122" s="2">
        <v>1</v>
      </c>
      <c r="AH1122" t="s">
        <v>200</v>
      </c>
      <c r="AI1122">
        <v>1007422</v>
      </c>
      <c r="AJ1122">
        <v>117577</v>
      </c>
    </row>
    <row r="1123" spans="1:36" x14ac:dyDescent="0.45">
      <c r="A1123" t="s">
        <v>168</v>
      </c>
      <c r="B1123" t="s">
        <v>27</v>
      </c>
      <c r="C1123">
        <v>1990</v>
      </c>
      <c r="D1123">
        <v>6432</v>
      </c>
      <c r="E1123">
        <v>7297</v>
      </c>
      <c r="F1123">
        <v>1912</v>
      </c>
      <c r="G1123">
        <v>236</v>
      </c>
      <c r="H1123">
        <v>1179</v>
      </c>
      <c r="I1123">
        <v>28</v>
      </c>
      <c r="J1123">
        <v>0.297263681</v>
      </c>
      <c r="K1123">
        <v>9.6340962000000002E-2</v>
      </c>
      <c r="L1123">
        <v>9.5518705999999995E-2</v>
      </c>
      <c r="M1123">
        <v>0.369595536</v>
      </c>
      <c r="N1123">
        <v>0.48880596999999998</v>
      </c>
      <c r="O1123">
        <v>0.85840150599999998</v>
      </c>
      <c r="P1123">
        <v>0.38934647561449698</v>
      </c>
      <c r="Q1123">
        <v>252.94256397099301</v>
      </c>
      <c r="R1123">
        <v>12</v>
      </c>
      <c r="S1123">
        <v>53.698507738494698</v>
      </c>
      <c r="T1123">
        <f t="shared" si="17"/>
        <v>4.3714363083598702</v>
      </c>
      <c r="U1123">
        <v>125.794847296428</v>
      </c>
      <c r="X1123">
        <v>-2.6523071922128998</v>
      </c>
      <c r="Y1123">
        <v>65.913579452782798</v>
      </c>
      <c r="Z1123">
        <v>-2.6523071922128998</v>
      </c>
      <c r="AB1123">
        <v>103.493718396795</v>
      </c>
      <c r="AC1123">
        <v>106.822330240829</v>
      </c>
      <c r="AD1123">
        <v>119.896575517572</v>
      </c>
      <c r="AE1123">
        <v>1</v>
      </c>
      <c r="AF1123" s="2">
        <v>1</v>
      </c>
      <c r="AG1123" s="2">
        <v>1</v>
      </c>
      <c r="AH1123" t="s">
        <v>168</v>
      </c>
      <c r="AI1123">
        <v>1005458</v>
      </c>
      <c r="AJ1123">
        <v>115572</v>
      </c>
    </row>
    <row r="1124" spans="1:36" x14ac:dyDescent="0.45">
      <c r="A1124" t="s">
        <v>73</v>
      </c>
      <c r="B1124" t="s">
        <v>27</v>
      </c>
      <c r="C1124">
        <v>1668</v>
      </c>
      <c r="D1124">
        <v>6353</v>
      </c>
      <c r="E1124">
        <v>7215</v>
      </c>
      <c r="F1124">
        <v>2019</v>
      </c>
      <c r="G1124">
        <v>238</v>
      </c>
      <c r="H1124">
        <v>1164</v>
      </c>
      <c r="I1124">
        <v>70</v>
      </c>
      <c r="J1124">
        <v>0.31780261199999998</v>
      </c>
      <c r="K1124">
        <v>0.10727650699999999</v>
      </c>
      <c r="L1124">
        <v>7.1794870999999996E-2</v>
      </c>
      <c r="M1124">
        <v>0.39469273700000002</v>
      </c>
      <c r="N1124">
        <v>0.53360616999999999</v>
      </c>
      <c r="O1124">
        <v>0.92829890699999995</v>
      </c>
      <c r="P1124">
        <v>0.41709119033214098</v>
      </c>
      <c r="Q1124">
        <v>312.74129519475798</v>
      </c>
      <c r="R1124">
        <v>-32</v>
      </c>
      <c r="S1124">
        <v>47.925894492401</v>
      </c>
      <c r="T1124">
        <f t="shared" si="17"/>
        <v>4.6546732060964997</v>
      </c>
      <c r="U1124">
        <v>129.751247578814</v>
      </c>
      <c r="X1124">
        <v>-18.411151218344401</v>
      </c>
      <c r="Y1124">
        <v>-56.925925675779503</v>
      </c>
      <c r="Z1124">
        <v>-18.411151218344401</v>
      </c>
      <c r="AB1124">
        <v>109.936043812427</v>
      </c>
      <c r="AC1124">
        <v>109.37408990511901</v>
      </c>
      <c r="AD1124">
        <v>126.46451038587701</v>
      </c>
      <c r="AE1124">
        <v>1</v>
      </c>
      <c r="AF1124" s="2">
        <v>1</v>
      </c>
      <c r="AG1124" s="2">
        <v>1</v>
      </c>
      <c r="AH1124" t="s">
        <v>73</v>
      </c>
      <c r="AI1124">
        <v>1000378</v>
      </c>
      <c r="AJ1124">
        <v>110396</v>
      </c>
    </row>
    <row r="1125" spans="1:36" x14ac:dyDescent="0.45">
      <c r="A1125" t="s">
        <v>135</v>
      </c>
      <c r="B1125" t="s">
        <v>27</v>
      </c>
      <c r="C1125">
        <v>1783</v>
      </c>
      <c r="D1125">
        <v>6137</v>
      </c>
      <c r="E1125">
        <v>7210</v>
      </c>
      <c r="F1125">
        <v>1659</v>
      </c>
      <c r="G1125">
        <v>12</v>
      </c>
      <c r="H1125">
        <v>538</v>
      </c>
      <c r="I1125">
        <v>324</v>
      </c>
      <c r="J1125">
        <v>0.27032752100000002</v>
      </c>
      <c r="K1125">
        <v>0.107905686</v>
      </c>
      <c r="L1125">
        <v>4.1544762999999998E-2</v>
      </c>
      <c r="M1125">
        <v>0.35605406899999997</v>
      </c>
      <c r="N1125">
        <v>0.33420237899999999</v>
      </c>
      <c r="O1125">
        <v>0.69025644799999997</v>
      </c>
      <c r="P1125">
        <v>0.34031563288424199</v>
      </c>
      <c r="Q1125">
        <v>73.885218449530498</v>
      </c>
      <c r="R1125">
        <v>127</v>
      </c>
      <c r="S1125">
        <v>48.965943176419998</v>
      </c>
      <c r="T1125">
        <f t="shared" si="17"/>
        <v>4.4489527731800562</v>
      </c>
      <c r="U1125">
        <v>108.810110386069</v>
      </c>
      <c r="X1125">
        <v>12.9519216667395</v>
      </c>
      <c r="Y1125">
        <v>128.80246911197901</v>
      </c>
      <c r="Z1125">
        <v>12.9519216667395</v>
      </c>
      <c r="AB1125">
        <v>103.621950354894</v>
      </c>
      <c r="AC1125">
        <v>109.216104520122</v>
      </c>
      <c r="AD1125">
        <v>97.556906378403198</v>
      </c>
      <c r="AE1125">
        <v>1</v>
      </c>
      <c r="AF1125" s="2">
        <v>1</v>
      </c>
      <c r="AG1125" s="2">
        <v>1</v>
      </c>
      <c r="AH1125" t="s">
        <v>135</v>
      </c>
      <c r="AI1125">
        <v>1003876</v>
      </c>
      <c r="AJ1125">
        <v>113949</v>
      </c>
    </row>
    <row r="1126" spans="1:36" x14ac:dyDescent="0.45">
      <c r="A1126" t="s">
        <v>196</v>
      </c>
      <c r="B1126" t="s">
        <v>27</v>
      </c>
      <c r="C1126">
        <v>1753</v>
      </c>
      <c r="D1126">
        <v>6486</v>
      </c>
      <c r="E1126">
        <v>7168</v>
      </c>
      <c r="F1126">
        <v>2076</v>
      </c>
      <c r="G1126">
        <v>300</v>
      </c>
      <c r="H1126">
        <v>1201</v>
      </c>
      <c r="I1126">
        <v>79</v>
      </c>
      <c r="J1126">
        <v>0.32007400499999999</v>
      </c>
      <c r="K1126">
        <v>8.3844866000000004E-2</v>
      </c>
      <c r="L1126">
        <v>7.2684151000000002E-2</v>
      </c>
      <c r="M1126">
        <v>0.37878574399999998</v>
      </c>
      <c r="N1126">
        <v>0.54301572600000003</v>
      </c>
      <c r="O1126">
        <v>0.92180147000000001</v>
      </c>
      <c r="P1126">
        <v>0.41159172134678801</v>
      </c>
      <c r="Q1126">
        <v>312.16395070717101</v>
      </c>
      <c r="R1126">
        <v>-40</v>
      </c>
      <c r="S1126">
        <v>42.7735713705313</v>
      </c>
      <c r="T1126">
        <f t="shared" si="17"/>
        <v>3.9528343194672395</v>
      </c>
      <c r="U1126">
        <v>131.807133612413</v>
      </c>
      <c r="X1126">
        <v>9.83633258391637</v>
      </c>
      <c r="Y1126">
        <v>-108.439295012503</v>
      </c>
      <c r="Z1126">
        <v>9.83633258391637</v>
      </c>
      <c r="AB1126">
        <v>111.461617456193</v>
      </c>
      <c r="AC1126">
        <v>109.57848022268099</v>
      </c>
      <c r="AD1126">
        <v>132.21330913024801</v>
      </c>
      <c r="AE1126">
        <v>1</v>
      </c>
      <c r="AF1126" s="2">
        <v>1</v>
      </c>
      <c r="AG1126" s="2">
        <v>1</v>
      </c>
      <c r="AH1126" t="s">
        <v>196</v>
      </c>
      <c r="AI1126">
        <v>1006991</v>
      </c>
      <c r="AJ1126">
        <v>117141</v>
      </c>
    </row>
    <row r="1127" spans="1:36" x14ac:dyDescent="0.45">
      <c r="A1127" t="s">
        <v>283</v>
      </c>
      <c r="B1127" t="s">
        <v>27</v>
      </c>
      <c r="C1127">
        <v>1804</v>
      </c>
      <c r="D1127">
        <v>6434</v>
      </c>
      <c r="E1127">
        <v>7145</v>
      </c>
      <c r="F1127">
        <v>1687</v>
      </c>
      <c r="G1127">
        <v>31</v>
      </c>
      <c r="H1127">
        <v>782</v>
      </c>
      <c r="I1127">
        <v>336</v>
      </c>
      <c r="J1127">
        <v>0.26220080800000001</v>
      </c>
      <c r="K1127">
        <v>5.8222533E-2</v>
      </c>
      <c r="L1127">
        <v>5.4320087000000003E-2</v>
      </c>
      <c r="M1127">
        <v>0.308017492</v>
      </c>
      <c r="N1127">
        <v>0.35296860400000002</v>
      </c>
      <c r="O1127">
        <v>0.66098609600000002</v>
      </c>
      <c r="P1127">
        <v>0.31916407396251101</v>
      </c>
      <c r="Q1127">
        <v>-32.005169943988001</v>
      </c>
      <c r="R1127">
        <v>180</v>
      </c>
      <c r="S1127">
        <v>55.464347709806603</v>
      </c>
      <c r="T1127">
        <f t="shared" si="17"/>
        <v>4.9807230205036976</v>
      </c>
      <c r="U1127">
        <v>96.039846372100897</v>
      </c>
      <c r="X1127">
        <v>25.6148568131029</v>
      </c>
      <c r="Y1127">
        <v>288.69636446237502</v>
      </c>
      <c r="Z1127">
        <v>25.6148568131029</v>
      </c>
      <c r="AB1127">
        <v>99.623785033444904</v>
      </c>
      <c r="AC1127">
        <v>93.644446987547994</v>
      </c>
      <c r="AD1127">
        <v>102.417592921916</v>
      </c>
      <c r="AE1127">
        <v>1</v>
      </c>
      <c r="AF1127" s="2">
        <v>1</v>
      </c>
      <c r="AG1127" s="2">
        <v>1</v>
      </c>
      <c r="AH1127" t="s">
        <v>283</v>
      </c>
      <c r="AI1127">
        <v>1013075</v>
      </c>
      <c r="AJ1127">
        <v>123353</v>
      </c>
    </row>
    <row r="1128" spans="1:36" x14ac:dyDescent="0.45">
      <c r="A1128" t="s">
        <v>281</v>
      </c>
      <c r="B1128" t="s">
        <v>176</v>
      </c>
      <c r="C1128">
        <v>1721</v>
      </c>
      <c r="D1128">
        <v>6428</v>
      </c>
      <c r="E1128">
        <v>7111</v>
      </c>
      <c r="F1128">
        <v>2193</v>
      </c>
      <c r="G1128">
        <v>154</v>
      </c>
      <c r="H1128">
        <v>1078</v>
      </c>
      <c r="I1128">
        <v>56</v>
      </c>
      <c r="J1128">
        <v>0.34116365799999998</v>
      </c>
      <c r="K1128">
        <v>7.5516804000000007E-2</v>
      </c>
      <c r="L1128">
        <v>6.3141611E-2</v>
      </c>
      <c r="M1128">
        <v>0.39274447899999998</v>
      </c>
      <c r="N1128">
        <v>0.505911636</v>
      </c>
      <c r="O1128">
        <v>0.89865611499999998</v>
      </c>
      <c r="P1128">
        <v>0.40713869436511202</v>
      </c>
      <c r="Q1128">
        <v>349.77350223716599</v>
      </c>
      <c r="R1128">
        <v>73</v>
      </c>
      <c r="S1128">
        <v>57.1788462780749</v>
      </c>
      <c r="T1128">
        <f t="shared" si="17"/>
        <v>5.3823202190866555</v>
      </c>
      <c r="U1128">
        <v>135.72605183036299</v>
      </c>
      <c r="X1128">
        <v>1.8523322682594801</v>
      </c>
      <c r="Y1128">
        <v>4.1234578564762998</v>
      </c>
      <c r="Z1128">
        <v>1.8523322682594801</v>
      </c>
      <c r="AB1128">
        <v>117.168260696852</v>
      </c>
      <c r="AC1128">
        <v>112.51369234104</v>
      </c>
      <c r="AD1128">
        <v>121.928731204757</v>
      </c>
      <c r="AE1128">
        <v>1</v>
      </c>
      <c r="AF1128" s="2">
        <v>1</v>
      </c>
      <c r="AG1128" s="2">
        <v>1</v>
      </c>
      <c r="AH1128" t="s">
        <v>281</v>
      </c>
      <c r="AI1128">
        <v>1012927</v>
      </c>
      <c r="AJ1128">
        <v>123203</v>
      </c>
    </row>
    <row r="1129" spans="1:36" x14ac:dyDescent="0.45">
      <c r="A1129" t="s">
        <v>140</v>
      </c>
      <c r="B1129" t="s">
        <v>27</v>
      </c>
      <c r="C1129">
        <v>1884</v>
      </c>
      <c r="D1129">
        <v>6028</v>
      </c>
      <c r="E1129">
        <v>7072</v>
      </c>
      <c r="F1129">
        <v>1692</v>
      </c>
      <c r="G1129">
        <v>28</v>
      </c>
      <c r="H1129">
        <v>734</v>
      </c>
      <c r="I1129">
        <v>29</v>
      </c>
      <c r="J1129">
        <v>0.28069011199999999</v>
      </c>
      <c r="K1129">
        <v>0.131645927</v>
      </c>
      <c r="L1129">
        <v>3.9168552000000002E-2</v>
      </c>
      <c r="M1129">
        <v>0.37781604200000002</v>
      </c>
      <c r="N1129">
        <v>0.36330457799999999</v>
      </c>
      <c r="O1129">
        <v>0.74112062000000001</v>
      </c>
      <c r="P1129">
        <v>0.35388733373685199</v>
      </c>
      <c r="Q1129">
        <v>-14.7624097174703</v>
      </c>
      <c r="R1129">
        <v>-3</v>
      </c>
      <c r="S1129">
        <v>27.4801984609526</v>
      </c>
      <c r="T1129">
        <f t="shared" si="17"/>
        <v>2.3629470014194909</v>
      </c>
      <c r="U1129">
        <v>98.372843602370494</v>
      </c>
      <c r="X1129">
        <v>-16.267759413574801</v>
      </c>
      <c r="Y1129">
        <v>52.740740001201601</v>
      </c>
      <c r="Z1129">
        <v>-16.267759413574801</v>
      </c>
      <c r="AB1129">
        <v>99.4379854228646</v>
      </c>
      <c r="AC1129">
        <v>106.43803284594399</v>
      </c>
      <c r="AD1129">
        <v>88.749812267411301</v>
      </c>
      <c r="AE1129">
        <v>1</v>
      </c>
      <c r="AF1129" s="2">
        <v>1</v>
      </c>
      <c r="AG1129" s="2">
        <v>1</v>
      </c>
      <c r="AH1129" t="s">
        <v>140</v>
      </c>
      <c r="AI1129">
        <v>1004007</v>
      </c>
      <c r="AJ1129">
        <v>114086</v>
      </c>
    </row>
    <row r="1130" spans="1:36" x14ac:dyDescent="0.45">
      <c r="A1130" t="s">
        <v>126</v>
      </c>
      <c r="B1130" t="s">
        <v>52</v>
      </c>
      <c r="C1130">
        <v>1789</v>
      </c>
      <c r="D1130">
        <v>6300</v>
      </c>
      <c r="E1130">
        <v>7060</v>
      </c>
      <c r="F1130">
        <v>1969</v>
      </c>
      <c r="G1130">
        <v>202</v>
      </c>
      <c r="H1130">
        <v>1209</v>
      </c>
      <c r="I1130">
        <v>37</v>
      </c>
      <c r="J1130">
        <v>0.31253968199999999</v>
      </c>
      <c r="K1130">
        <v>9.6033993999999998E-2</v>
      </c>
      <c r="L1130">
        <v>4.0934843999999998E-2</v>
      </c>
      <c r="M1130">
        <v>0.38208018199999999</v>
      </c>
      <c r="N1130">
        <v>0.48603174599999999</v>
      </c>
      <c r="O1130">
        <v>0.86811192800000003</v>
      </c>
      <c r="P1130">
        <v>0.39593301930531599</v>
      </c>
      <c r="Q1130">
        <v>256.673052223262</v>
      </c>
      <c r="R1130">
        <v>20</v>
      </c>
      <c r="S1130">
        <v>56.107080756703503</v>
      </c>
      <c r="T1130">
        <f t="shared" si="17"/>
        <v>5.0806859041844419</v>
      </c>
      <c r="U1130">
        <v>125.575364702556</v>
      </c>
      <c r="X1130">
        <v>-11.559013644000499</v>
      </c>
      <c r="Y1130">
        <v>72.716048464178996</v>
      </c>
      <c r="Z1130">
        <v>-11.559013644000499</v>
      </c>
      <c r="AB1130">
        <v>109.765875504099</v>
      </c>
      <c r="AC1130">
        <v>106.929447041309</v>
      </c>
      <c r="AD1130">
        <v>116.831175320708</v>
      </c>
      <c r="AE1130">
        <v>1</v>
      </c>
      <c r="AF1130" s="2">
        <v>1</v>
      </c>
      <c r="AG1130" s="2">
        <v>1</v>
      </c>
      <c r="AH1130" t="s">
        <v>126</v>
      </c>
      <c r="AI1130">
        <v>1003271</v>
      </c>
      <c r="AJ1130">
        <v>113340</v>
      </c>
    </row>
    <row r="1131" spans="1:36" x14ac:dyDescent="0.45">
      <c r="A1131" t="s">
        <v>86</v>
      </c>
      <c r="B1131" t="s">
        <v>27</v>
      </c>
      <c r="C1131">
        <v>1646</v>
      </c>
      <c r="D1131">
        <v>6029</v>
      </c>
      <c r="E1131">
        <v>7023</v>
      </c>
      <c r="F1131">
        <v>1779</v>
      </c>
      <c r="G1131">
        <v>68</v>
      </c>
      <c r="H1131">
        <v>789</v>
      </c>
      <c r="I1131">
        <v>51</v>
      </c>
      <c r="J1131">
        <v>0.29507380900000002</v>
      </c>
      <c r="K1131">
        <v>0.11334187599999999</v>
      </c>
      <c r="L1131">
        <v>4.3998291000000002E-2</v>
      </c>
      <c r="M1131">
        <v>0.38037614800000003</v>
      </c>
      <c r="N1131">
        <v>0.41466246400000001</v>
      </c>
      <c r="O1131">
        <v>0.79503861200000003</v>
      </c>
      <c r="P1131">
        <v>0.37521825243943902</v>
      </c>
      <c r="Q1131">
        <v>189.533822080291</v>
      </c>
      <c r="R1131">
        <v>118</v>
      </c>
      <c r="S1131">
        <v>64.371437935987402</v>
      </c>
      <c r="T1131">
        <f t="shared" si="17"/>
        <v>6.3354635149635232</v>
      </c>
      <c r="U1131">
        <v>121.991255983142</v>
      </c>
      <c r="X1131">
        <v>-15.103254113812</v>
      </c>
      <c r="Y1131">
        <v>212.50020110234601</v>
      </c>
      <c r="Z1131">
        <v>-15.103254113812</v>
      </c>
      <c r="AB1131">
        <v>109.762405658909</v>
      </c>
      <c r="AC1131">
        <v>109.864368079719</v>
      </c>
      <c r="AD1131">
        <v>107.45344575166401</v>
      </c>
      <c r="AE1131">
        <v>1</v>
      </c>
      <c r="AF1131" s="2">
        <v>1</v>
      </c>
      <c r="AG1131" s="2">
        <v>1</v>
      </c>
      <c r="AH1131" t="s">
        <v>86</v>
      </c>
      <c r="AI1131">
        <v>1001234</v>
      </c>
      <c r="AJ1131">
        <v>111272</v>
      </c>
    </row>
    <row r="1132" spans="1:36" x14ac:dyDescent="0.45">
      <c r="A1132" t="s">
        <v>297</v>
      </c>
      <c r="B1132" t="s">
        <v>27</v>
      </c>
      <c r="C1132">
        <v>1560</v>
      </c>
      <c r="D1132">
        <v>6624</v>
      </c>
      <c r="E1132">
        <v>6972</v>
      </c>
      <c r="F1132">
        <v>2066</v>
      </c>
      <c r="G1132">
        <v>23</v>
      </c>
      <c r="H1132">
        <v>977</v>
      </c>
      <c r="I1132">
        <v>57</v>
      </c>
      <c r="J1132">
        <v>0.31189613500000002</v>
      </c>
      <c r="K1132">
        <v>4.4033274999999997E-2</v>
      </c>
      <c r="L1132">
        <v>3.1698220999999999E-2</v>
      </c>
      <c r="M1132">
        <v>0.34624211100000002</v>
      </c>
      <c r="N1132">
        <v>0.391757246</v>
      </c>
      <c r="O1132">
        <v>0.73799935699999997</v>
      </c>
      <c r="P1132">
        <v>0.34292567726940598</v>
      </c>
      <c r="Q1132">
        <v>229.80812660904201</v>
      </c>
      <c r="R1132">
        <v>-19</v>
      </c>
      <c r="S1132">
        <v>41.0682616506923</v>
      </c>
      <c r="T1132">
        <f t="shared" si="17"/>
        <v>4.2647810175718925</v>
      </c>
      <c r="U1132">
        <v>120.910055480765</v>
      </c>
      <c r="X1132">
        <v>-22.45448752027</v>
      </c>
      <c r="Y1132">
        <v>10.6721673458814</v>
      </c>
      <c r="Z1132">
        <v>-22.45448752027</v>
      </c>
      <c r="AB1132">
        <v>118.18028777982001</v>
      </c>
      <c r="AC1132">
        <v>116.23208620667999</v>
      </c>
      <c r="AD1132">
        <v>112.79440997551799</v>
      </c>
      <c r="AE1132">
        <v>1</v>
      </c>
      <c r="AF1132" s="2">
        <v>1</v>
      </c>
      <c r="AG1132" s="2">
        <v>1</v>
      </c>
      <c r="AH1132" t="s">
        <v>297</v>
      </c>
      <c r="AI1132">
        <v>1013860</v>
      </c>
      <c r="AJ1132">
        <v>124175</v>
      </c>
    </row>
    <row r="1133" spans="1:36" x14ac:dyDescent="0.45">
      <c r="A1133" t="s">
        <v>35</v>
      </c>
      <c r="B1133" t="s">
        <v>27</v>
      </c>
      <c r="C1133">
        <v>1766</v>
      </c>
      <c r="D1133">
        <v>6285</v>
      </c>
      <c r="E1133">
        <v>6916</v>
      </c>
      <c r="F1133">
        <v>1671</v>
      </c>
      <c r="G1133">
        <v>286</v>
      </c>
      <c r="H1133">
        <v>962</v>
      </c>
      <c r="I1133">
        <v>15</v>
      </c>
      <c r="J1133">
        <v>0.26587112099999999</v>
      </c>
      <c r="K1133">
        <v>6.9982647999999995E-2</v>
      </c>
      <c r="L1133">
        <v>0.12926547099999999</v>
      </c>
      <c r="M1133">
        <v>0.32017416500000001</v>
      </c>
      <c r="N1133">
        <v>0.45393794700000001</v>
      </c>
      <c r="O1133">
        <v>0.77411211199999996</v>
      </c>
      <c r="P1133">
        <v>0.34024841992978899</v>
      </c>
      <c r="Q1133">
        <v>34.979825993145198</v>
      </c>
      <c r="R1133">
        <v>-44</v>
      </c>
      <c r="S1133">
        <v>16.619543603507999</v>
      </c>
      <c r="T1133">
        <f t="shared" si="17"/>
        <v>1.5245560949990351</v>
      </c>
      <c r="U1133">
        <v>103.88177089742</v>
      </c>
      <c r="X1133">
        <v>-2.6243671827214698</v>
      </c>
      <c r="Y1133">
        <v>-91.732426958158598</v>
      </c>
      <c r="Z1133">
        <v>-2.6243671827214698</v>
      </c>
      <c r="AB1133">
        <v>99.480710958307697</v>
      </c>
      <c r="AC1133">
        <v>95.776051904811595</v>
      </c>
      <c r="AD1133">
        <v>109.853949073357</v>
      </c>
      <c r="AE1133">
        <v>1</v>
      </c>
      <c r="AF1133" s="2">
        <v>1</v>
      </c>
      <c r="AG1133" s="2">
        <v>1</v>
      </c>
      <c r="AH1133" t="s">
        <v>35</v>
      </c>
      <c r="AI1133">
        <v>1012976</v>
      </c>
      <c r="AJ1133">
        <v>123246</v>
      </c>
    </row>
    <row r="1134" spans="1:36" x14ac:dyDescent="0.45">
      <c r="A1134" t="s">
        <v>128</v>
      </c>
      <c r="B1134" t="s">
        <v>27</v>
      </c>
      <c r="C1134">
        <v>1674</v>
      </c>
      <c r="D1134">
        <v>5883</v>
      </c>
      <c r="E1134">
        <v>6913</v>
      </c>
      <c r="F1134">
        <v>1697</v>
      </c>
      <c r="G1134">
        <v>273</v>
      </c>
      <c r="H1134">
        <v>1099</v>
      </c>
      <c r="I1134">
        <v>64</v>
      </c>
      <c r="J1134">
        <v>0.28845826899999999</v>
      </c>
      <c r="K1134">
        <v>0.136698972</v>
      </c>
      <c r="L1134">
        <v>0.16042526100000001</v>
      </c>
      <c r="M1134">
        <v>0.38909038099999999</v>
      </c>
      <c r="N1134">
        <v>0.49906510199999998</v>
      </c>
      <c r="O1134">
        <v>0.88815548300000002</v>
      </c>
      <c r="P1134">
        <v>0.401892464504985</v>
      </c>
      <c r="Q1134">
        <v>343.93249219971199</v>
      </c>
      <c r="R1134">
        <v>28</v>
      </c>
      <c r="S1134">
        <v>60.830648086262698</v>
      </c>
      <c r="T1134">
        <f t="shared" si="17"/>
        <v>5.8868369115738091</v>
      </c>
      <c r="U1134">
        <v>139.92509294300001</v>
      </c>
      <c r="X1134">
        <v>0.15062181046232501</v>
      </c>
      <c r="Y1134">
        <v>21.582421299535699</v>
      </c>
      <c r="Z1134">
        <v>0.15062181046232501</v>
      </c>
      <c r="AB1134">
        <v>107.450999173322</v>
      </c>
      <c r="AC1134">
        <v>111.73216983853</v>
      </c>
      <c r="AD1134">
        <v>126.78726436379</v>
      </c>
      <c r="AE1134">
        <v>1</v>
      </c>
      <c r="AF1134" s="2">
        <v>1</v>
      </c>
      <c r="AG1134" s="2">
        <v>1</v>
      </c>
      <c r="AH1134" t="s">
        <v>128</v>
      </c>
      <c r="AI1134">
        <v>1003346</v>
      </c>
      <c r="AJ1134">
        <v>113411</v>
      </c>
    </row>
    <row r="1135" spans="1:36" x14ac:dyDescent="0.45">
      <c r="A1135" t="s">
        <v>234</v>
      </c>
      <c r="B1135" t="s">
        <v>65</v>
      </c>
      <c r="C1135">
        <v>1676</v>
      </c>
      <c r="D1135">
        <v>6301</v>
      </c>
      <c r="E1135">
        <v>6879</v>
      </c>
      <c r="F1135">
        <v>1917</v>
      </c>
      <c r="G1135">
        <v>220</v>
      </c>
      <c r="H1135">
        <v>947</v>
      </c>
      <c r="I1135">
        <v>86</v>
      </c>
      <c r="J1135">
        <v>0.30423742199999998</v>
      </c>
      <c r="K1135">
        <v>6.5125744999999999E-2</v>
      </c>
      <c r="L1135">
        <v>9.3763628000000002E-2</v>
      </c>
      <c r="M1135">
        <v>0.35309541100000003</v>
      </c>
      <c r="N1135">
        <v>0.47643231200000002</v>
      </c>
      <c r="O1135">
        <v>0.82952772299999999</v>
      </c>
      <c r="P1135">
        <v>0.36470939714228101</v>
      </c>
      <c r="Q1135">
        <v>221.62998707801501</v>
      </c>
      <c r="R1135">
        <v>56</v>
      </c>
      <c r="S1135">
        <v>40.668001072410398</v>
      </c>
      <c r="T1135">
        <f t="shared" si="17"/>
        <v>3.9309165714382366</v>
      </c>
      <c r="U1135">
        <v>128.862272252336</v>
      </c>
      <c r="V1135">
        <v>-2.6759613156318598</v>
      </c>
      <c r="W1135">
        <v>-0.25956937318740703</v>
      </c>
      <c r="X1135">
        <v>-1.2131914134988599</v>
      </c>
      <c r="Y1135">
        <v>-47.959149900823803</v>
      </c>
      <c r="Z1135">
        <v>-1.2131914134988599</v>
      </c>
      <c r="AB1135">
        <v>120.43333443622301</v>
      </c>
      <c r="AC1135">
        <v>109.467172092048</v>
      </c>
      <c r="AD1135">
        <v>125.366112814025</v>
      </c>
      <c r="AE1135">
        <v>1</v>
      </c>
      <c r="AF1135" s="2">
        <v>1</v>
      </c>
      <c r="AG1135" s="2">
        <v>1</v>
      </c>
      <c r="AH1135" t="s">
        <v>234</v>
      </c>
      <c r="AI1135">
        <v>1009772</v>
      </c>
      <c r="AJ1135">
        <v>119980</v>
      </c>
    </row>
    <row r="1136" spans="1:36" x14ac:dyDescent="0.45">
      <c r="A1136" t="s">
        <v>251</v>
      </c>
      <c r="B1136" t="s">
        <v>52</v>
      </c>
      <c r="C1136">
        <v>1661</v>
      </c>
      <c r="D1136">
        <v>5816</v>
      </c>
      <c r="E1136">
        <v>6711</v>
      </c>
      <c r="F1136">
        <v>1588</v>
      </c>
      <c r="G1136">
        <v>38</v>
      </c>
      <c r="H1136">
        <v>563</v>
      </c>
      <c r="I1136">
        <v>149</v>
      </c>
      <c r="J1136">
        <v>0.27303988899999998</v>
      </c>
      <c r="K1136">
        <v>9.7004916999999996E-2</v>
      </c>
      <c r="L1136">
        <v>5.9305616999999998E-2</v>
      </c>
      <c r="M1136">
        <v>0.35102792199999999</v>
      </c>
      <c r="N1136">
        <v>0.35505502</v>
      </c>
      <c r="O1136">
        <v>0.70608294199999999</v>
      </c>
      <c r="P1136">
        <v>0.335269721497855</v>
      </c>
      <c r="Q1136">
        <v>-31.2566388892749</v>
      </c>
      <c r="R1136">
        <v>107</v>
      </c>
      <c r="S1136">
        <v>41.373214424317801</v>
      </c>
      <c r="T1136">
        <f t="shared" si="17"/>
        <v>4.0351961088136568</v>
      </c>
      <c r="U1136">
        <v>95.826843512849607</v>
      </c>
      <c r="X1136">
        <v>5.2915728841908196</v>
      </c>
      <c r="Y1136">
        <v>207.935069203376</v>
      </c>
      <c r="Z1136">
        <v>5.2915728841908196</v>
      </c>
      <c r="AB1136">
        <v>101.613259957482</v>
      </c>
      <c r="AC1136">
        <v>100.437669534994</v>
      </c>
      <c r="AD1136">
        <v>90.720360802305507</v>
      </c>
      <c r="AE1136">
        <v>1</v>
      </c>
      <c r="AF1136" s="2">
        <v>1</v>
      </c>
      <c r="AG1136" s="2">
        <v>1</v>
      </c>
      <c r="AH1136" t="s">
        <v>251</v>
      </c>
      <c r="AI1136">
        <v>1011011</v>
      </c>
      <c r="AJ1136">
        <v>121257</v>
      </c>
    </row>
    <row r="1137" spans="1:36" x14ac:dyDescent="0.45">
      <c r="A1137" t="s">
        <v>180</v>
      </c>
      <c r="B1137" t="s">
        <v>176</v>
      </c>
      <c r="C1137">
        <v>1656</v>
      </c>
      <c r="D1137">
        <v>6086</v>
      </c>
      <c r="E1137">
        <v>6679</v>
      </c>
      <c r="F1137">
        <v>1768</v>
      </c>
      <c r="G1137">
        <v>135</v>
      </c>
      <c r="H1137">
        <v>929</v>
      </c>
      <c r="I1137">
        <v>71</v>
      </c>
      <c r="J1137">
        <v>0.29050279299999998</v>
      </c>
      <c r="K1137">
        <v>6.1685880999999998E-2</v>
      </c>
      <c r="L1137">
        <v>8.4593502000000001E-2</v>
      </c>
      <c r="M1137">
        <v>0.33650891199999999</v>
      </c>
      <c r="N1137">
        <v>0.43312520500000001</v>
      </c>
      <c r="O1137">
        <v>0.76963411699999995</v>
      </c>
      <c r="P1137">
        <v>0.35119111019002902</v>
      </c>
      <c r="Q1137">
        <v>14.965339216953</v>
      </c>
      <c r="R1137">
        <v>139</v>
      </c>
      <c r="S1137">
        <v>46.174665231519903</v>
      </c>
      <c r="T1137">
        <f t="shared" si="17"/>
        <v>4.5170868161269473</v>
      </c>
      <c r="U1137">
        <v>101.326853800272</v>
      </c>
      <c r="X1137">
        <v>4.0617973323678598</v>
      </c>
      <c r="Y1137">
        <v>226.814236864447</v>
      </c>
      <c r="Z1137">
        <v>4.0617973323678598</v>
      </c>
      <c r="AB1137">
        <v>99.6157379657935</v>
      </c>
      <c r="AC1137">
        <v>96.042302741348493</v>
      </c>
      <c r="AD1137">
        <v>104.665237434311</v>
      </c>
      <c r="AE1137">
        <v>1</v>
      </c>
      <c r="AF1137" s="2">
        <v>1</v>
      </c>
      <c r="AG1137" s="2">
        <v>1</v>
      </c>
      <c r="AH1137" t="s">
        <v>180</v>
      </c>
      <c r="AI1137">
        <v>1006314</v>
      </c>
      <c r="AJ1137">
        <v>116445</v>
      </c>
    </row>
    <row r="1138" spans="1:36" x14ac:dyDescent="0.45">
      <c r="A1138" t="s">
        <v>75</v>
      </c>
      <c r="B1138" t="s">
        <v>27</v>
      </c>
      <c r="C1138">
        <v>1575</v>
      </c>
      <c r="D1138">
        <v>5984</v>
      </c>
      <c r="E1138">
        <v>6660</v>
      </c>
      <c r="F1138">
        <v>1838</v>
      </c>
      <c r="G1138">
        <v>96</v>
      </c>
      <c r="H1138">
        <v>987</v>
      </c>
      <c r="I1138">
        <v>235</v>
      </c>
      <c r="J1138">
        <v>0.30715240599999999</v>
      </c>
      <c r="K1138">
        <v>7.1021021000000004E-2</v>
      </c>
      <c r="L1138">
        <v>4.4411908E-2</v>
      </c>
      <c r="M1138">
        <v>0.36284001799999999</v>
      </c>
      <c r="N1138">
        <v>0.44234625599999999</v>
      </c>
      <c r="O1138">
        <v>0.80518627399999998</v>
      </c>
      <c r="P1138">
        <v>0.38395363050286102</v>
      </c>
      <c r="Q1138">
        <v>250.95537932207901</v>
      </c>
      <c r="R1138">
        <v>35</v>
      </c>
      <c r="S1138">
        <v>60.136404948243502</v>
      </c>
      <c r="T1138">
        <f t="shared" si="17"/>
        <v>6.1854587946764745</v>
      </c>
      <c r="U1138">
        <v>133.669551945574</v>
      </c>
      <c r="X1138">
        <v>-0.27985223289579098</v>
      </c>
      <c r="Y1138">
        <v>82.777776688337298</v>
      </c>
      <c r="Z1138">
        <v>-0.27985223289579098</v>
      </c>
      <c r="AB1138">
        <v>115.65582788337299</v>
      </c>
      <c r="AC1138">
        <v>108.603400638135</v>
      </c>
      <c r="AD1138">
        <v>126.838761596281</v>
      </c>
      <c r="AE1138">
        <v>1</v>
      </c>
      <c r="AF1138" s="2">
        <v>1</v>
      </c>
      <c r="AG1138" s="2">
        <v>1</v>
      </c>
      <c r="AH1138" t="s">
        <v>75</v>
      </c>
      <c r="AI1138">
        <v>1000453</v>
      </c>
      <c r="AJ1138">
        <v>110480</v>
      </c>
    </row>
    <row r="1139" spans="1:36" x14ac:dyDescent="0.45">
      <c r="A1139" t="s">
        <v>192</v>
      </c>
      <c r="B1139" t="s">
        <v>27</v>
      </c>
      <c r="C1139">
        <v>1622</v>
      </c>
      <c r="D1139">
        <v>5993</v>
      </c>
      <c r="E1139">
        <v>6565</v>
      </c>
      <c r="F1139">
        <v>1778</v>
      </c>
      <c r="G1139">
        <v>148</v>
      </c>
      <c r="H1139">
        <v>1020</v>
      </c>
      <c r="I1139">
        <v>65</v>
      </c>
      <c r="J1139">
        <v>0.29667945899999998</v>
      </c>
      <c r="K1139">
        <v>5.8796648E-2</v>
      </c>
      <c r="L1139">
        <v>0.105712109</v>
      </c>
      <c r="M1139">
        <v>0.34212579900000001</v>
      </c>
      <c r="N1139">
        <v>0.452361087</v>
      </c>
      <c r="O1139">
        <v>0.79448688599999995</v>
      </c>
      <c r="P1139">
        <v>0.363078994527331</v>
      </c>
      <c r="Q1139">
        <v>78.292725778567302</v>
      </c>
      <c r="R1139">
        <v>52</v>
      </c>
      <c r="S1139">
        <v>29.215255083408898</v>
      </c>
      <c r="T1139">
        <f t="shared" si="17"/>
        <v>2.9179231341012586</v>
      </c>
      <c r="U1139">
        <v>108.78189222908</v>
      </c>
      <c r="X1139">
        <v>-5.8232205503154502</v>
      </c>
      <c r="Y1139">
        <v>-4.3760194331407503</v>
      </c>
      <c r="Z1139">
        <v>-5.8232205503154502</v>
      </c>
      <c r="AB1139">
        <v>101.181803281282</v>
      </c>
      <c r="AC1139">
        <v>97.636365065149604</v>
      </c>
      <c r="AD1139">
        <v>110.36520085908199</v>
      </c>
      <c r="AE1139">
        <v>1</v>
      </c>
      <c r="AF1139" s="2">
        <v>1</v>
      </c>
      <c r="AG1139" s="2">
        <v>1</v>
      </c>
      <c r="AH1139" t="s">
        <v>192</v>
      </c>
      <c r="AI1139">
        <v>1006799</v>
      </c>
      <c r="AJ1139">
        <v>116942</v>
      </c>
    </row>
    <row r="1140" spans="1:36" x14ac:dyDescent="0.45">
      <c r="A1140" t="s">
        <v>156</v>
      </c>
      <c r="B1140" t="s">
        <v>27</v>
      </c>
      <c r="C1140">
        <v>1566</v>
      </c>
      <c r="D1140">
        <v>5707</v>
      </c>
      <c r="E1140">
        <v>6536</v>
      </c>
      <c r="F1140">
        <v>1530</v>
      </c>
      <c r="G1140">
        <v>253</v>
      </c>
      <c r="H1140">
        <v>975</v>
      </c>
      <c r="I1140">
        <v>89</v>
      </c>
      <c r="J1140">
        <v>0.26809181700000001</v>
      </c>
      <c r="K1140">
        <v>0.11612607</v>
      </c>
      <c r="L1140">
        <v>0.10740514</v>
      </c>
      <c r="M1140">
        <v>0.356889915</v>
      </c>
      <c r="N1140">
        <v>0.46556859900000003</v>
      </c>
      <c r="O1140">
        <v>0.82245851400000003</v>
      </c>
      <c r="P1140">
        <v>0.37973456896663699</v>
      </c>
      <c r="Q1140">
        <v>168.85262498179301</v>
      </c>
      <c r="R1140">
        <v>150</v>
      </c>
      <c r="S1140">
        <v>60.366272406240803</v>
      </c>
      <c r="T1140">
        <f t="shared" si="17"/>
        <v>6.2447868006456</v>
      </c>
      <c r="U1140">
        <v>119.983520990942</v>
      </c>
      <c r="X1140">
        <v>-12.016395301557999</v>
      </c>
      <c r="Y1140">
        <v>209.52445173263499</v>
      </c>
      <c r="Z1140">
        <v>-12.016395301557999</v>
      </c>
      <c r="AB1140">
        <v>98.347670790933293</v>
      </c>
      <c r="AC1140">
        <v>101.61858759039499</v>
      </c>
      <c r="AD1140">
        <v>117.29388882017101</v>
      </c>
      <c r="AE1140">
        <v>1</v>
      </c>
      <c r="AF1140" s="2">
        <v>1</v>
      </c>
      <c r="AG1140" s="2">
        <v>1</v>
      </c>
      <c r="AH1140" t="s">
        <v>156</v>
      </c>
      <c r="AI1140">
        <v>1004874</v>
      </c>
      <c r="AJ1140">
        <v>114967</v>
      </c>
    </row>
    <row r="1141" spans="1:36" x14ac:dyDescent="0.45">
      <c r="A1141" t="s">
        <v>115</v>
      </c>
      <c r="B1141" t="s">
        <v>52</v>
      </c>
      <c r="C1141">
        <v>1455</v>
      </c>
      <c r="D1141">
        <v>5746</v>
      </c>
      <c r="E1141">
        <v>6507</v>
      </c>
      <c r="F1141">
        <v>1866</v>
      </c>
      <c r="G1141">
        <v>58</v>
      </c>
      <c r="H1141">
        <v>632</v>
      </c>
      <c r="I1141">
        <v>96</v>
      </c>
      <c r="J1141">
        <v>0.32474765</v>
      </c>
      <c r="K1141">
        <v>0.102966036</v>
      </c>
      <c r="L1141">
        <v>4.2723220999999999E-2</v>
      </c>
      <c r="M1141">
        <v>0.39685994000000002</v>
      </c>
      <c r="N1141">
        <v>0.46240863199999999</v>
      </c>
      <c r="O1141">
        <v>0.85926857199999995</v>
      </c>
      <c r="P1141">
        <v>0.39493435245084202</v>
      </c>
      <c r="Q1141">
        <v>238.07937916775001</v>
      </c>
      <c r="R1141">
        <v>6</v>
      </c>
      <c r="S1141">
        <v>41.522482399140401</v>
      </c>
      <c r="T1141">
        <f t="shared" si="17"/>
        <v>4.6231217516568694</v>
      </c>
      <c r="U1141">
        <v>125.76333808266099</v>
      </c>
      <c r="X1141">
        <v>-20.175346706877399</v>
      </c>
      <c r="Y1141">
        <v>-27.746600627899099</v>
      </c>
      <c r="Z1141">
        <v>-20.175346706877399</v>
      </c>
      <c r="AB1141">
        <v>111.879802413934</v>
      </c>
      <c r="AC1141">
        <v>110.586852951335</v>
      </c>
      <c r="AD1141">
        <v>111.359202950884</v>
      </c>
      <c r="AE1141">
        <v>1</v>
      </c>
      <c r="AF1141" s="2">
        <v>1</v>
      </c>
      <c r="AG1141" s="2">
        <v>1</v>
      </c>
      <c r="AH1141" t="s">
        <v>115</v>
      </c>
      <c r="AI1141">
        <v>1002478</v>
      </c>
      <c r="AJ1141">
        <v>112533</v>
      </c>
    </row>
    <row r="1142" spans="1:36" x14ac:dyDescent="0.45">
      <c r="A1142" t="s">
        <v>282</v>
      </c>
      <c r="B1142" t="s">
        <v>27</v>
      </c>
      <c r="C1142">
        <v>1407</v>
      </c>
      <c r="D1142">
        <v>5984</v>
      </c>
      <c r="E1142">
        <v>6502</v>
      </c>
      <c r="F1142">
        <v>1979</v>
      </c>
      <c r="G1142">
        <v>127</v>
      </c>
      <c r="H1142">
        <v>1299</v>
      </c>
      <c r="I1142">
        <v>229</v>
      </c>
      <c r="J1142">
        <v>0.33071524000000002</v>
      </c>
      <c r="K1142">
        <v>6.9209474000000007E-2</v>
      </c>
      <c r="L1142">
        <v>3.5373296999999998E-2</v>
      </c>
      <c r="M1142">
        <v>0.38356164300000001</v>
      </c>
      <c r="N1142">
        <v>0.50467914400000002</v>
      </c>
      <c r="O1142">
        <v>0.88824078699999998</v>
      </c>
      <c r="P1142">
        <v>0.40922631334117199</v>
      </c>
      <c r="Q1142">
        <v>374.60241309970098</v>
      </c>
      <c r="R1142">
        <v>11</v>
      </c>
      <c r="S1142">
        <v>44.105095022588799</v>
      </c>
      <c r="T1142">
        <f t="shared" si="17"/>
        <v>5.0781985740294138</v>
      </c>
      <c r="U1142">
        <v>135.646541455804</v>
      </c>
      <c r="X1142">
        <v>-20.5175540652126</v>
      </c>
      <c r="Y1142">
        <v>-75.514261052012401</v>
      </c>
      <c r="Z1142">
        <v>-20.5175540652126</v>
      </c>
      <c r="AB1142">
        <v>120.774020801334</v>
      </c>
      <c r="AC1142">
        <v>112.94496036911301</v>
      </c>
      <c r="AD1142">
        <v>134.72486189204801</v>
      </c>
      <c r="AE1142">
        <v>1</v>
      </c>
      <c r="AF1142" s="2">
        <v>1</v>
      </c>
      <c r="AG1142" s="2">
        <v>1</v>
      </c>
      <c r="AH1142" t="s">
        <v>282</v>
      </c>
      <c r="AI1142">
        <v>1013024</v>
      </c>
      <c r="AJ1142">
        <v>123303</v>
      </c>
    </row>
    <row r="1143" spans="1:36" x14ac:dyDescent="0.45">
      <c r="A1143" t="s">
        <v>193</v>
      </c>
      <c r="B1143" t="s">
        <v>27</v>
      </c>
      <c r="C1143">
        <v>1455</v>
      </c>
      <c r="D1143">
        <v>5894</v>
      </c>
      <c r="E1143">
        <v>6455</v>
      </c>
      <c r="F1143">
        <v>1813</v>
      </c>
      <c r="G1143">
        <v>69</v>
      </c>
      <c r="H1143">
        <v>950</v>
      </c>
      <c r="I1143">
        <v>368</v>
      </c>
      <c r="J1143">
        <v>0.30760094999999998</v>
      </c>
      <c r="K1143">
        <v>8.5050347999999998E-2</v>
      </c>
      <c r="L1143">
        <v>6.4756003000000006E-2</v>
      </c>
      <c r="M1143">
        <v>0.36777691699999998</v>
      </c>
      <c r="N1143">
        <v>0.43824227999999998</v>
      </c>
      <c r="O1143">
        <v>0.80601919700000002</v>
      </c>
      <c r="P1143">
        <v>0.37457215442480102</v>
      </c>
      <c r="Q1143">
        <v>297.61014494590802</v>
      </c>
      <c r="R1143">
        <v>-44</v>
      </c>
      <c r="S1143">
        <v>45.077834004242</v>
      </c>
      <c r="T1143">
        <f t="shared" si="17"/>
        <v>5.0189753324310686</v>
      </c>
      <c r="U1143">
        <v>130.58352409446101</v>
      </c>
      <c r="X1143">
        <v>30.2446607705205</v>
      </c>
      <c r="Y1143">
        <v>-60.381970332935403</v>
      </c>
      <c r="Z1143">
        <v>30.2446607705205</v>
      </c>
      <c r="AB1143">
        <v>118.58224082554599</v>
      </c>
      <c r="AC1143">
        <v>119.95254224895599</v>
      </c>
      <c r="AD1143">
        <v>124.76461637540901</v>
      </c>
      <c r="AE1143">
        <v>1</v>
      </c>
      <c r="AF1143" s="2">
        <v>1</v>
      </c>
      <c r="AG1143" s="2">
        <v>1</v>
      </c>
      <c r="AH1143" t="s">
        <v>193</v>
      </c>
      <c r="AI1143">
        <v>1006806</v>
      </c>
      <c r="AJ1143">
        <v>116953</v>
      </c>
    </row>
    <row r="1144" spans="1:36" x14ac:dyDescent="0.45">
      <c r="A1144" t="s">
        <v>143</v>
      </c>
      <c r="B1144" t="s">
        <v>27</v>
      </c>
      <c r="C1144">
        <v>1483</v>
      </c>
      <c r="D1144">
        <v>5597</v>
      </c>
      <c r="E1144">
        <v>6414</v>
      </c>
      <c r="F1144">
        <v>1752</v>
      </c>
      <c r="G1144">
        <v>48</v>
      </c>
      <c r="H1144">
        <v>756</v>
      </c>
      <c r="I1144">
        <v>330</v>
      </c>
      <c r="J1144">
        <v>0.31302483399999997</v>
      </c>
      <c r="K1144">
        <v>9.3077642000000002E-2</v>
      </c>
      <c r="M1144">
        <v>0.38900365399999998</v>
      </c>
      <c r="N1144">
        <v>0.44523852000000003</v>
      </c>
      <c r="O1144">
        <v>0.834242174</v>
      </c>
      <c r="P1144">
        <v>0.39883106459158801</v>
      </c>
      <c r="Q1144">
        <v>349.03288459197501</v>
      </c>
      <c r="R1144">
        <v>30</v>
      </c>
      <c r="S1144">
        <v>56.0383319089526</v>
      </c>
      <c r="T1144">
        <f t="shared" si="17"/>
        <v>6.1215170392787064</v>
      </c>
      <c r="U1144">
        <v>145.30653256151999</v>
      </c>
      <c r="X1144">
        <v>16.3903326839208</v>
      </c>
      <c r="Y1144">
        <v>-41.837091833353</v>
      </c>
      <c r="Z1144">
        <v>16.3903326839208</v>
      </c>
      <c r="AB1144">
        <v>117.37853820754999</v>
      </c>
      <c r="AC1144">
        <v>120.011944100268</v>
      </c>
      <c r="AD1144">
        <v>128.194732505915</v>
      </c>
      <c r="AE1144">
        <v>1</v>
      </c>
      <c r="AF1144" s="2">
        <v>1</v>
      </c>
      <c r="AG1144" s="2">
        <v>1</v>
      </c>
      <c r="AH1144" t="s">
        <v>143</v>
      </c>
      <c r="AI1144">
        <v>1004158</v>
      </c>
      <c r="AJ1144">
        <v>114241</v>
      </c>
    </row>
    <row r="1145" spans="1:36" x14ac:dyDescent="0.45">
      <c r="A1145" t="s">
        <v>204</v>
      </c>
      <c r="B1145" t="s">
        <v>27</v>
      </c>
      <c r="C1145">
        <v>1853</v>
      </c>
      <c r="D1145">
        <v>5855</v>
      </c>
      <c r="E1145">
        <v>6349</v>
      </c>
      <c r="F1145">
        <v>1792</v>
      </c>
      <c r="G1145">
        <v>190</v>
      </c>
      <c r="H1145">
        <v>990</v>
      </c>
      <c r="I1145">
        <v>8</v>
      </c>
      <c r="J1145">
        <v>0.30606319300000001</v>
      </c>
      <c r="K1145">
        <v>6.7727201000000001E-2</v>
      </c>
      <c r="L1145">
        <v>4.1266340999999998E-2</v>
      </c>
      <c r="M1145">
        <v>0.35823724499999998</v>
      </c>
      <c r="N1145">
        <v>0.45994876099999998</v>
      </c>
      <c r="O1145">
        <v>0.81818600600000002</v>
      </c>
      <c r="P1145">
        <v>0.376713407244883</v>
      </c>
      <c r="Q1145">
        <v>195.853221880885</v>
      </c>
      <c r="R1145">
        <v>-21</v>
      </c>
      <c r="S1145">
        <v>41.784077840846201</v>
      </c>
      <c r="T1145">
        <f t="shared" si="17"/>
        <v>3.6530062656325333</v>
      </c>
      <c r="U1145">
        <v>124.631382196543</v>
      </c>
      <c r="X1145">
        <v>-3.6809192986693202</v>
      </c>
      <c r="Y1145">
        <v>26.6543199419975</v>
      </c>
      <c r="Z1145">
        <v>-3.6809192986693202</v>
      </c>
      <c r="AB1145">
        <v>111.219256379557</v>
      </c>
      <c r="AC1145">
        <v>105.880341818517</v>
      </c>
      <c r="AD1145">
        <v>118.432227003123</v>
      </c>
      <c r="AE1145">
        <v>1</v>
      </c>
      <c r="AF1145" s="2">
        <v>1</v>
      </c>
      <c r="AG1145" s="2">
        <v>1</v>
      </c>
      <c r="AH1145" t="s">
        <v>204</v>
      </c>
      <c r="AI1145">
        <v>1007718</v>
      </c>
      <c r="AJ1145">
        <v>117880</v>
      </c>
    </row>
    <row r="1146" spans="1:36" x14ac:dyDescent="0.45">
      <c r="A1146" t="s">
        <v>195</v>
      </c>
      <c r="B1146" t="s">
        <v>27</v>
      </c>
      <c r="C1146">
        <v>1472</v>
      </c>
      <c r="D1146">
        <v>5205</v>
      </c>
      <c r="E1146">
        <v>6256</v>
      </c>
      <c r="F1146">
        <v>1451</v>
      </c>
      <c r="G1146">
        <v>369</v>
      </c>
      <c r="H1146">
        <v>1015</v>
      </c>
      <c r="I1146">
        <v>22</v>
      </c>
      <c r="J1146">
        <v>0.27877041299999999</v>
      </c>
      <c r="K1146">
        <v>0.16160485899999999</v>
      </c>
      <c r="L1146">
        <v>0.11972506300000001</v>
      </c>
      <c r="M1146">
        <v>0.39795101599999999</v>
      </c>
      <c r="N1146">
        <v>0.54793467799999995</v>
      </c>
      <c r="O1146">
        <v>0.945885694</v>
      </c>
      <c r="P1146">
        <v>0.42696633538946299</v>
      </c>
      <c r="Q1146">
        <v>364.79036465937702</v>
      </c>
      <c r="R1146">
        <v>-40</v>
      </c>
      <c r="S1146">
        <v>47.4380453905327</v>
      </c>
      <c r="T1146">
        <f t="shared" si="17"/>
        <v>5.2207631475993876</v>
      </c>
      <c r="U1146">
        <v>146.22513225092499</v>
      </c>
      <c r="X1146">
        <v>4.3553751832805503</v>
      </c>
      <c r="Y1146">
        <v>-105.26689338684</v>
      </c>
      <c r="Z1146">
        <v>4.3553751832805503</v>
      </c>
      <c r="AB1146">
        <v>103.496772247175</v>
      </c>
      <c r="AC1146">
        <v>115.887854228284</v>
      </c>
      <c r="AD1146">
        <v>135.38711287602399</v>
      </c>
      <c r="AE1146">
        <v>1</v>
      </c>
      <c r="AF1146" s="2">
        <v>1</v>
      </c>
      <c r="AG1146" s="2">
        <v>1</v>
      </c>
      <c r="AH1146" t="s">
        <v>195</v>
      </c>
      <c r="AI1146">
        <v>1006923</v>
      </c>
      <c r="AJ1146">
        <v>117072</v>
      </c>
    </row>
    <row r="1147" spans="1:36" x14ac:dyDescent="0.45">
      <c r="A1147" t="s">
        <v>263</v>
      </c>
      <c r="B1147" t="s">
        <v>27</v>
      </c>
      <c r="C1147">
        <v>1762</v>
      </c>
      <c r="D1147">
        <v>5306</v>
      </c>
      <c r="E1147">
        <v>6217</v>
      </c>
      <c r="F1147">
        <v>1345</v>
      </c>
      <c r="G1147">
        <v>11</v>
      </c>
      <c r="H1147">
        <v>594</v>
      </c>
      <c r="I1147">
        <v>177</v>
      </c>
      <c r="J1147">
        <v>0.253486618</v>
      </c>
      <c r="K1147">
        <v>0.102621843</v>
      </c>
      <c r="L1147">
        <v>5.7779946999999998E-2</v>
      </c>
      <c r="M1147">
        <v>0.340163251</v>
      </c>
      <c r="N1147">
        <v>0.31568036100000002</v>
      </c>
      <c r="O1147">
        <v>0.65584361199999996</v>
      </c>
      <c r="P1147">
        <v>0.321324142012897</v>
      </c>
      <c r="Q1147">
        <v>-96.654988036811602</v>
      </c>
      <c r="R1147">
        <v>46</v>
      </c>
      <c r="S1147">
        <v>22.5759168018133</v>
      </c>
      <c r="T1147">
        <f t="shared" si="17"/>
        <v>2.075651828543561</v>
      </c>
      <c r="U1147">
        <v>88.165002016851702</v>
      </c>
      <c r="X1147">
        <v>-3.9712128123501298</v>
      </c>
      <c r="Y1147">
        <v>99.302468139678197</v>
      </c>
      <c r="Z1147">
        <v>-3.9712128123501298</v>
      </c>
      <c r="AB1147">
        <v>91.959690645459204</v>
      </c>
      <c r="AC1147">
        <v>98.295155241484395</v>
      </c>
      <c r="AD1147">
        <v>85.028045282981793</v>
      </c>
      <c r="AE1147">
        <v>1</v>
      </c>
      <c r="AF1147" s="2">
        <v>1</v>
      </c>
      <c r="AG1147" s="2">
        <v>1</v>
      </c>
      <c r="AH1147" t="s">
        <v>263</v>
      </c>
      <c r="AI1147">
        <v>1011517</v>
      </c>
      <c r="AJ1147">
        <v>121766</v>
      </c>
    </row>
    <row r="1148" spans="1:36" x14ac:dyDescent="0.45">
      <c r="A1148" t="s">
        <v>111</v>
      </c>
      <c r="B1148" t="s">
        <v>27</v>
      </c>
      <c r="C1148">
        <v>1482</v>
      </c>
      <c r="D1148">
        <v>5169</v>
      </c>
      <c r="E1148">
        <v>6206</v>
      </c>
      <c r="F1148">
        <v>1652</v>
      </c>
      <c r="G1148">
        <v>119</v>
      </c>
      <c r="H1148">
        <v>832</v>
      </c>
      <c r="I1148">
        <v>64</v>
      </c>
      <c r="J1148">
        <v>0.31959760100000001</v>
      </c>
      <c r="K1148">
        <v>0.13809216799999999</v>
      </c>
      <c r="L1148">
        <v>3.4966161000000003E-2</v>
      </c>
      <c r="M1148">
        <v>0.41915772000000001</v>
      </c>
      <c r="N1148">
        <v>0.47784871299999998</v>
      </c>
      <c r="O1148">
        <v>0.89700643300000005</v>
      </c>
      <c r="P1148">
        <v>0.41329566284607999</v>
      </c>
      <c r="Q1148">
        <v>269.83404028490702</v>
      </c>
      <c r="R1148">
        <v>-2</v>
      </c>
      <c r="S1148">
        <v>50.621318459451999</v>
      </c>
      <c r="T1148">
        <f t="shared" si="17"/>
        <v>5.5335044469846313</v>
      </c>
      <c r="U1148">
        <v>130.75416536457101</v>
      </c>
      <c r="X1148">
        <v>-14.4631095295771</v>
      </c>
      <c r="Y1148">
        <v>42.740740001201601</v>
      </c>
      <c r="Z1148">
        <v>-14.4631095295771</v>
      </c>
      <c r="AB1148">
        <v>110.27817845502599</v>
      </c>
      <c r="AC1148">
        <v>116.73674991365699</v>
      </c>
      <c r="AD1148">
        <v>114.799168759591</v>
      </c>
      <c r="AE1148">
        <v>1</v>
      </c>
      <c r="AF1148" s="2">
        <v>1</v>
      </c>
      <c r="AG1148" s="2">
        <v>1</v>
      </c>
      <c r="AH1148" t="s">
        <v>111</v>
      </c>
      <c r="AI1148">
        <v>1002384</v>
      </c>
      <c r="AJ1148">
        <v>112437</v>
      </c>
    </row>
    <row r="1149" spans="1:36" x14ac:dyDescent="0.45">
      <c r="A1149" t="s">
        <v>202</v>
      </c>
      <c r="B1149" t="s">
        <v>27</v>
      </c>
      <c r="C1149">
        <v>1438</v>
      </c>
      <c r="D1149">
        <v>5611</v>
      </c>
      <c r="E1149">
        <v>6104</v>
      </c>
      <c r="F1149">
        <v>1747</v>
      </c>
      <c r="G1149">
        <v>103</v>
      </c>
      <c r="H1149">
        <v>779</v>
      </c>
      <c r="I1149">
        <v>84</v>
      </c>
      <c r="J1149">
        <v>0.31135269999999998</v>
      </c>
      <c r="K1149">
        <v>5.4718217E-2</v>
      </c>
      <c r="L1149">
        <v>4.5216250999999999E-2</v>
      </c>
      <c r="M1149">
        <v>0.35146022100000002</v>
      </c>
      <c r="N1149">
        <v>0.448939582</v>
      </c>
      <c r="O1149">
        <v>0.80039980300000002</v>
      </c>
      <c r="P1149">
        <v>0.364360631382597</v>
      </c>
      <c r="Q1149">
        <v>78.630179565979205</v>
      </c>
      <c r="R1149">
        <v>21</v>
      </c>
      <c r="S1149">
        <v>30.8151724993801</v>
      </c>
      <c r="T1149">
        <f t="shared" si="17"/>
        <v>3.4715284735045735</v>
      </c>
      <c r="U1149">
        <v>109.01919038669</v>
      </c>
      <c r="X1149">
        <v>6.2570502756861899</v>
      </c>
      <c r="Y1149">
        <v>29.604938218835699</v>
      </c>
      <c r="Z1149">
        <v>6.2570502756861899</v>
      </c>
      <c r="AB1149">
        <v>106.871036773621</v>
      </c>
      <c r="AC1149">
        <v>100.50847601020899</v>
      </c>
      <c r="AD1149">
        <v>108.317206893728</v>
      </c>
      <c r="AE1149">
        <v>1</v>
      </c>
      <c r="AF1149" s="2">
        <v>1</v>
      </c>
      <c r="AG1149" s="2">
        <v>1</v>
      </c>
      <c r="AH1149" t="s">
        <v>202</v>
      </c>
      <c r="AI1149">
        <v>1007631</v>
      </c>
      <c r="AJ1149">
        <v>117793</v>
      </c>
    </row>
    <row r="1150" spans="1:36" x14ac:dyDescent="0.45">
      <c r="A1150" t="s">
        <v>159</v>
      </c>
      <c r="B1150" t="s">
        <v>27</v>
      </c>
      <c r="C1150">
        <v>1394</v>
      </c>
      <c r="D1150">
        <v>5193</v>
      </c>
      <c r="E1150">
        <v>6096</v>
      </c>
      <c r="F1150">
        <v>1628</v>
      </c>
      <c r="G1150">
        <v>331</v>
      </c>
      <c r="H1150">
        <v>1276</v>
      </c>
      <c r="I1150">
        <v>58</v>
      </c>
      <c r="J1150">
        <v>0.31349894</v>
      </c>
      <c r="K1150">
        <v>0.139763779</v>
      </c>
      <c r="L1150">
        <v>0.13845144300000001</v>
      </c>
      <c r="M1150">
        <v>0.41181323199999997</v>
      </c>
      <c r="N1150">
        <v>0.60504525300000001</v>
      </c>
      <c r="O1150">
        <v>1.016858485</v>
      </c>
      <c r="P1150">
        <v>0.45318671659242399</v>
      </c>
      <c r="Q1150">
        <v>446.465265810365</v>
      </c>
      <c r="R1150">
        <v>17</v>
      </c>
      <c r="S1150">
        <v>60.641334891695699</v>
      </c>
      <c r="T1150">
        <f t="shared" si="17"/>
        <v>7.0472713432243212</v>
      </c>
      <c r="U1150">
        <v>152.55031986108801</v>
      </c>
      <c r="X1150">
        <v>-5.0592812811955801</v>
      </c>
      <c r="Y1150">
        <v>-42.499999046325598</v>
      </c>
      <c r="Z1150">
        <v>-5.0592812811955801</v>
      </c>
      <c r="AB1150">
        <v>111.232563673361</v>
      </c>
      <c r="AC1150">
        <v>115.638849581061</v>
      </c>
      <c r="AD1150">
        <v>146.65235431323401</v>
      </c>
      <c r="AE1150">
        <v>1</v>
      </c>
      <c r="AF1150" s="2">
        <v>1</v>
      </c>
      <c r="AG1150" s="2">
        <v>1</v>
      </c>
      <c r="AH1150" t="s">
        <v>159</v>
      </c>
      <c r="AI1150">
        <v>1004996</v>
      </c>
      <c r="AJ1150">
        <v>115096</v>
      </c>
    </row>
    <row r="1151" spans="1:36" x14ac:dyDescent="0.45">
      <c r="A1151" t="s">
        <v>255</v>
      </c>
      <c r="B1151" t="s">
        <v>27</v>
      </c>
      <c r="C1151">
        <v>1416</v>
      </c>
      <c r="D1151">
        <v>4997</v>
      </c>
      <c r="E1151">
        <v>5938</v>
      </c>
      <c r="F1151">
        <v>1563</v>
      </c>
      <c r="G1151">
        <v>141</v>
      </c>
      <c r="H1151">
        <v>761</v>
      </c>
      <c r="I1151">
        <v>200</v>
      </c>
      <c r="J1151">
        <v>0.31278767200000002</v>
      </c>
      <c r="K1151">
        <v>0.127315594</v>
      </c>
      <c r="L1151">
        <v>5.0155117999999999E-2</v>
      </c>
      <c r="M1151">
        <v>0.40983887499999999</v>
      </c>
      <c r="N1151">
        <v>0.47668601100000002</v>
      </c>
      <c r="O1151">
        <v>0.88652488600000001</v>
      </c>
      <c r="P1151">
        <v>0.40776465676426898</v>
      </c>
      <c r="Q1151">
        <v>272.33319422880101</v>
      </c>
      <c r="R1151">
        <v>82</v>
      </c>
      <c r="S1151">
        <v>59.878885693920999</v>
      </c>
      <c r="T1151">
        <f t="shared" si="17"/>
        <v>6.8505504819316405</v>
      </c>
      <c r="U1151">
        <v>136.89358953307999</v>
      </c>
      <c r="X1151">
        <v>29.4484556813258</v>
      </c>
      <c r="Y1151">
        <v>96.720526635646806</v>
      </c>
      <c r="Z1151">
        <v>29.4484556813258</v>
      </c>
      <c r="AB1151">
        <v>116.20071401000401</v>
      </c>
      <c r="AC1151">
        <v>119.98016574300701</v>
      </c>
      <c r="AD1151">
        <v>116.95399717983101</v>
      </c>
      <c r="AE1151">
        <v>1</v>
      </c>
      <c r="AF1151" s="2">
        <v>1</v>
      </c>
      <c r="AG1151" s="2">
        <v>1</v>
      </c>
      <c r="AH1151" t="s">
        <v>255</v>
      </c>
      <c r="AI1151">
        <v>1011070</v>
      </c>
      <c r="AJ1151">
        <v>121314</v>
      </c>
    </row>
    <row r="1152" spans="1:36" x14ac:dyDescent="0.45">
      <c r="A1152" t="s">
        <v>136</v>
      </c>
      <c r="B1152" t="s">
        <v>27</v>
      </c>
      <c r="C1152">
        <v>1315</v>
      </c>
      <c r="D1152">
        <v>5363</v>
      </c>
      <c r="E1152">
        <v>5770</v>
      </c>
      <c r="F1152">
        <v>1625</v>
      </c>
      <c r="G1152">
        <v>71</v>
      </c>
      <c r="H1152">
        <v>883</v>
      </c>
      <c r="I1152">
        <v>354</v>
      </c>
      <c r="J1152">
        <v>0.30300205099999999</v>
      </c>
      <c r="K1152">
        <v>6.7937607999999997E-2</v>
      </c>
      <c r="L1152">
        <v>5.0970873E-2</v>
      </c>
      <c r="M1152">
        <v>0.35149201899999999</v>
      </c>
      <c r="N1152">
        <v>0.45571508399999999</v>
      </c>
      <c r="O1152">
        <v>0.80720710299999998</v>
      </c>
      <c r="P1152">
        <v>0.372085416290099</v>
      </c>
      <c r="Q1152">
        <v>200.021204954442</v>
      </c>
      <c r="R1152">
        <v>74</v>
      </c>
      <c r="S1152">
        <v>48.118096522510498</v>
      </c>
      <c r="T1152">
        <f t="shared" si="17"/>
        <v>5.9278567579062358</v>
      </c>
      <c r="U1152">
        <v>122.759002297197</v>
      </c>
      <c r="X1152">
        <v>28.333794737234701</v>
      </c>
      <c r="Y1152">
        <v>86.112696167081594</v>
      </c>
      <c r="Z1152">
        <v>28.333794737234701</v>
      </c>
      <c r="AB1152">
        <v>112.913988466842</v>
      </c>
      <c r="AC1152">
        <v>108.18300865378001</v>
      </c>
      <c r="AD1152">
        <v>124.559541553716</v>
      </c>
      <c r="AE1152">
        <v>1</v>
      </c>
      <c r="AF1152" s="2">
        <v>1</v>
      </c>
      <c r="AG1152" s="2">
        <v>1</v>
      </c>
      <c r="AH1152" t="s">
        <v>136</v>
      </c>
      <c r="AI1152">
        <v>1003881</v>
      </c>
      <c r="AJ1152">
        <v>113959</v>
      </c>
    </row>
    <row r="1153" spans="1:36" x14ac:dyDescent="0.45">
      <c r="A1153" t="s">
        <v>217</v>
      </c>
      <c r="B1153" t="s">
        <v>27</v>
      </c>
      <c r="C1153">
        <v>1275</v>
      </c>
      <c r="D1153">
        <v>5128</v>
      </c>
      <c r="E1153">
        <v>5739</v>
      </c>
      <c r="F1153">
        <v>1496</v>
      </c>
      <c r="G1153">
        <v>44</v>
      </c>
      <c r="H1153">
        <v>735</v>
      </c>
      <c r="I1153">
        <v>468</v>
      </c>
      <c r="J1153">
        <v>0.29173166900000003</v>
      </c>
      <c r="K1153">
        <v>9.3570308000000005E-2</v>
      </c>
      <c r="L1153">
        <v>3.7497124E-2</v>
      </c>
      <c r="M1153">
        <v>0.36447943999999999</v>
      </c>
      <c r="N1153">
        <v>0.37558502300000002</v>
      </c>
      <c r="O1153">
        <v>0.74006446299999995</v>
      </c>
      <c r="P1153">
        <v>0.35778692291164599</v>
      </c>
      <c r="Q1153">
        <v>44.258804726731299</v>
      </c>
      <c r="R1153">
        <v>32</v>
      </c>
      <c r="S1153">
        <v>23.3044837906968</v>
      </c>
      <c r="T1153">
        <f t="shared" si="17"/>
        <v>2.9610402934061817</v>
      </c>
      <c r="U1153">
        <v>104.56027974235801</v>
      </c>
      <c r="X1153">
        <v>31.319789649918601</v>
      </c>
      <c r="Y1153">
        <v>-36.900679156184196</v>
      </c>
      <c r="Z1153">
        <v>31.319789649918601</v>
      </c>
      <c r="AB1153">
        <v>107.302736556262</v>
      </c>
      <c r="AC1153">
        <v>106.280525467131</v>
      </c>
      <c r="AD1153">
        <v>102.295830290019</v>
      </c>
      <c r="AE1153">
        <v>1</v>
      </c>
      <c r="AF1153" s="2">
        <v>1</v>
      </c>
      <c r="AG1153" s="2">
        <v>1</v>
      </c>
      <c r="AH1153" t="s">
        <v>217</v>
      </c>
      <c r="AI1153">
        <v>1008379</v>
      </c>
      <c r="AJ1153">
        <v>118554</v>
      </c>
    </row>
    <row r="1154" spans="1:36" x14ac:dyDescent="0.45">
      <c r="A1154" t="s">
        <v>98</v>
      </c>
      <c r="B1154" t="s">
        <v>27</v>
      </c>
      <c r="C1154">
        <v>1432</v>
      </c>
      <c r="D1154">
        <v>4956</v>
      </c>
      <c r="E1154">
        <v>5643</v>
      </c>
      <c r="F1154">
        <v>1403</v>
      </c>
      <c r="G1154">
        <v>259</v>
      </c>
      <c r="H1154">
        <v>1015</v>
      </c>
      <c r="I1154">
        <v>35</v>
      </c>
      <c r="J1154">
        <v>0.28309120199999999</v>
      </c>
      <c r="K1154">
        <v>0.10774410700000001</v>
      </c>
      <c r="L1154">
        <v>0.10402823899999999</v>
      </c>
      <c r="M1154">
        <v>0.36379832499999998</v>
      </c>
      <c r="N1154">
        <v>0.49757869199999999</v>
      </c>
      <c r="O1154">
        <v>0.86137701700000002</v>
      </c>
      <c r="P1154">
        <v>0.38776398882651503</v>
      </c>
      <c r="Q1154">
        <v>180.993110748942</v>
      </c>
      <c r="R1154">
        <v>17</v>
      </c>
      <c r="S1154">
        <v>45.745354658941999</v>
      </c>
      <c r="T1154">
        <f t="shared" si="17"/>
        <v>5.1751029711931587</v>
      </c>
      <c r="U1154">
        <v>125.73627837955</v>
      </c>
      <c r="X1154">
        <v>2.4726378014311101</v>
      </c>
      <c r="Y1154">
        <v>86.182606302201705</v>
      </c>
      <c r="Z1154">
        <v>2.4726378014311101</v>
      </c>
      <c r="AB1154">
        <v>105.143350100964</v>
      </c>
      <c r="AC1154">
        <v>106.91378640583299</v>
      </c>
      <c r="AD1154">
        <v>122.314762786853</v>
      </c>
      <c r="AE1154">
        <v>1</v>
      </c>
      <c r="AF1154" s="2">
        <v>1</v>
      </c>
      <c r="AG1154" s="2">
        <v>1</v>
      </c>
      <c r="AH1154" t="s">
        <v>98</v>
      </c>
      <c r="AI1154">
        <v>1001871</v>
      </c>
      <c r="AJ1154">
        <v>111915</v>
      </c>
    </row>
    <row r="1155" spans="1:36" x14ac:dyDescent="0.45">
      <c r="A1155" t="s">
        <v>182</v>
      </c>
      <c r="B1155" t="s">
        <v>27</v>
      </c>
      <c r="C1155">
        <v>1284</v>
      </c>
      <c r="D1155">
        <v>4904</v>
      </c>
      <c r="E1155">
        <v>5639</v>
      </c>
      <c r="F1155">
        <v>1527</v>
      </c>
      <c r="G1155">
        <v>18</v>
      </c>
      <c r="H1155">
        <v>840</v>
      </c>
      <c r="I1155">
        <v>359</v>
      </c>
      <c r="J1155">
        <v>0.31137846600000002</v>
      </c>
      <c r="K1155">
        <v>6.1535733000000002E-2</v>
      </c>
      <c r="L1155">
        <v>3.9620724000000003E-2</v>
      </c>
      <c r="M1155">
        <v>0.39021307300000002</v>
      </c>
      <c r="N1155">
        <v>0.40558727500000002</v>
      </c>
      <c r="O1155">
        <v>0.79580034799999999</v>
      </c>
      <c r="P1155">
        <v>0.38463214394976403</v>
      </c>
      <c r="Q1155">
        <v>171.43013420645201</v>
      </c>
      <c r="R1155">
        <v>60</v>
      </c>
      <c r="S1155">
        <v>44.888258481805899</v>
      </c>
      <c r="T1155">
        <f t="shared" ref="T1155:T1218" si="18">(S1155/C1155)*162</f>
        <v>5.6634718645269126</v>
      </c>
      <c r="U1155">
        <v>119.410590376973</v>
      </c>
      <c r="X1155">
        <v>18.654058227315499</v>
      </c>
      <c r="Y1155">
        <v>107.672840658575</v>
      </c>
      <c r="Z1155">
        <v>18.654058227315499</v>
      </c>
      <c r="AB1155">
        <v>108.943002420456</v>
      </c>
      <c r="AC1155">
        <v>110.75550882911099</v>
      </c>
      <c r="AD1155">
        <v>106.627090315781</v>
      </c>
      <c r="AE1155">
        <v>1</v>
      </c>
      <c r="AF1155" s="2">
        <v>1</v>
      </c>
      <c r="AG1155" s="2">
        <v>1</v>
      </c>
      <c r="AH1155" t="s">
        <v>182</v>
      </c>
      <c r="AI1155">
        <v>1006396</v>
      </c>
      <c r="AJ1155">
        <v>116528</v>
      </c>
    </row>
    <row r="1156" spans="1:36" x14ac:dyDescent="0.45">
      <c r="A1156" t="s">
        <v>302</v>
      </c>
      <c r="B1156" t="s">
        <v>27</v>
      </c>
      <c r="C1156">
        <v>1348</v>
      </c>
      <c r="D1156">
        <v>4760</v>
      </c>
      <c r="E1156">
        <v>5556</v>
      </c>
      <c r="F1156">
        <v>1461</v>
      </c>
      <c r="G1156">
        <v>244</v>
      </c>
      <c r="H1156">
        <v>1063</v>
      </c>
      <c r="I1156">
        <v>52</v>
      </c>
      <c r="J1156">
        <v>0.30693277299999999</v>
      </c>
      <c r="K1156">
        <v>0.121310295</v>
      </c>
      <c r="L1156">
        <v>0.128329733</v>
      </c>
      <c r="M1156">
        <v>0.395122845</v>
      </c>
      <c r="N1156">
        <v>0.54474789899999998</v>
      </c>
      <c r="O1156">
        <v>0.93987074400000004</v>
      </c>
      <c r="P1156">
        <v>0.421090497140443</v>
      </c>
      <c r="Q1156">
        <v>323.091929475722</v>
      </c>
      <c r="R1156">
        <v>-33</v>
      </c>
      <c r="S1156">
        <v>41.993907513839403</v>
      </c>
      <c r="T1156">
        <f t="shared" si="18"/>
        <v>5.0467455617522132</v>
      </c>
      <c r="U1156">
        <v>141.26780516551599</v>
      </c>
      <c r="X1156">
        <v>2.5168250041315301</v>
      </c>
      <c r="Y1156">
        <v>-67.438271306455107</v>
      </c>
      <c r="Z1156">
        <v>2.5168250041315301</v>
      </c>
      <c r="AB1156">
        <v>104.95538550928801</v>
      </c>
      <c r="AC1156">
        <v>112.54772507966599</v>
      </c>
      <c r="AD1156">
        <v>130.59995344848801</v>
      </c>
      <c r="AE1156">
        <v>1</v>
      </c>
      <c r="AF1156" s="2">
        <v>1</v>
      </c>
      <c r="AG1156" s="2">
        <v>1</v>
      </c>
      <c r="AH1156" t="s">
        <v>302</v>
      </c>
      <c r="AI1156">
        <v>1014083</v>
      </c>
      <c r="AJ1156">
        <v>124412</v>
      </c>
    </row>
    <row r="1157" spans="1:36" x14ac:dyDescent="0.45">
      <c r="A1157" t="s">
        <v>88</v>
      </c>
      <c r="B1157" t="s">
        <v>27</v>
      </c>
      <c r="C1157">
        <v>1446</v>
      </c>
      <c r="D1157">
        <v>4481</v>
      </c>
      <c r="E1157">
        <v>5374</v>
      </c>
      <c r="F1157">
        <v>1252</v>
      </c>
      <c r="G1157">
        <v>26</v>
      </c>
      <c r="H1157">
        <v>530</v>
      </c>
      <c r="I1157">
        <v>212</v>
      </c>
      <c r="J1157">
        <v>0.279401919</v>
      </c>
      <c r="K1157">
        <v>0.13286192699999999</v>
      </c>
      <c r="L1157">
        <v>6.7901234000000005E-2</v>
      </c>
      <c r="M1157">
        <v>0.38635499800000001</v>
      </c>
      <c r="N1157">
        <v>0.37714795800000001</v>
      </c>
      <c r="O1157">
        <v>0.76350295599999995</v>
      </c>
      <c r="P1157">
        <v>0.37344510642035</v>
      </c>
      <c r="Q1157">
        <v>168.81362443549</v>
      </c>
      <c r="R1157">
        <v>-15</v>
      </c>
      <c r="S1157">
        <v>39.617346971122501</v>
      </c>
      <c r="T1157">
        <f t="shared" si="18"/>
        <v>4.4384579594203633</v>
      </c>
      <c r="U1157">
        <v>127.546926912714</v>
      </c>
      <c r="X1157">
        <v>0.39691370166838102</v>
      </c>
      <c r="Y1157">
        <v>7.3722668662667203</v>
      </c>
      <c r="Z1157">
        <v>0.39691370166838102</v>
      </c>
      <c r="AB1157">
        <v>106.227695048231</v>
      </c>
      <c r="AC1157">
        <v>118.37840042723801</v>
      </c>
      <c r="AD1157">
        <v>109.45142841173799</v>
      </c>
      <c r="AE1157">
        <v>1</v>
      </c>
      <c r="AF1157" s="2">
        <v>1</v>
      </c>
      <c r="AG1157" s="2">
        <v>1</v>
      </c>
      <c r="AH1157" t="s">
        <v>88</v>
      </c>
      <c r="AI1157">
        <v>1001396</v>
      </c>
      <c r="AJ1157">
        <v>111433</v>
      </c>
    </row>
    <row r="1158" spans="1:36" x14ac:dyDescent="0.45">
      <c r="A1158" t="s">
        <v>307</v>
      </c>
      <c r="B1158" t="s">
        <v>176</v>
      </c>
      <c r="C1158">
        <v>1211</v>
      </c>
      <c r="D1158">
        <v>4627</v>
      </c>
      <c r="E1158">
        <v>5333</v>
      </c>
      <c r="F1158">
        <v>1491</v>
      </c>
      <c r="G1158">
        <v>42</v>
      </c>
      <c r="H1158">
        <v>592</v>
      </c>
      <c r="I1158">
        <v>153</v>
      </c>
      <c r="J1158">
        <v>0.32223903100000001</v>
      </c>
      <c r="K1158">
        <v>0.103131445</v>
      </c>
      <c r="L1158">
        <v>7.3129570000000005E-2</v>
      </c>
      <c r="M1158">
        <v>0.398542385</v>
      </c>
      <c r="N1158">
        <v>0.44067430299999999</v>
      </c>
      <c r="O1158">
        <v>0.83921668800000004</v>
      </c>
      <c r="P1158">
        <v>0.39451697763694299</v>
      </c>
      <c r="Q1158">
        <v>218.56352844912399</v>
      </c>
      <c r="R1158">
        <v>15</v>
      </c>
      <c r="S1158">
        <v>36.134593852559703</v>
      </c>
      <c r="T1158">
        <f t="shared" si="18"/>
        <v>4.8338597886991517</v>
      </c>
      <c r="U1158">
        <v>133.67819583099401</v>
      </c>
      <c r="X1158">
        <v>-9.1025508677121199</v>
      </c>
      <c r="Y1158">
        <v>-37.770523190498302</v>
      </c>
      <c r="Z1158">
        <v>-9.1025508677121199</v>
      </c>
      <c r="AB1158">
        <v>112.95897716325</v>
      </c>
      <c r="AC1158">
        <v>116.690174006196</v>
      </c>
      <c r="AD1158">
        <v>113.127065541785</v>
      </c>
      <c r="AE1158">
        <v>1</v>
      </c>
      <c r="AF1158" s="2">
        <v>1</v>
      </c>
      <c r="AG1158" s="2">
        <v>1</v>
      </c>
      <c r="AH1158" t="s">
        <v>307</v>
      </c>
      <c r="AI1158">
        <v>1014390</v>
      </c>
      <c r="AJ1158">
        <v>124717</v>
      </c>
    </row>
    <row r="1159" spans="1:36" x14ac:dyDescent="0.45">
      <c r="A1159" t="s">
        <v>1098</v>
      </c>
      <c r="B1159" t="s">
        <v>27</v>
      </c>
      <c r="C1159">
        <v>1199</v>
      </c>
      <c r="D1159">
        <v>4756</v>
      </c>
      <c r="E1159">
        <v>5297</v>
      </c>
      <c r="F1159">
        <v>1546</v>
      </c>
      <c r="G1159">
        <v>57</v>
      </c>
      <c r="H1159">
        <v>595</v>
      </c>
      <c r="I1159">
        <v>285</v>
      </c>
      <c r="J1159">
        <v>0.32506307800000001</v>
      </c>
      <c r="K1159">
        <v>9.9490277000000002E-2</v>
      </c>
      <c r="M1159">
        <v>0.393996601</v>
      </c>
      <c r="N1159">
        <v>0.44638351500000001</v>
      </c>
      <c r="O1159">
        <v>0.84038011599999995</v>
      </c>
      <c r="P1159">
        <v>0.38977670307155798</v>
      </c>
      <c r="Q1159">
        <v>183.288050216496</v>
      </c>
      <c r="R1159">
        <v>-43</v>
      </c>
      <c r="S1159">
        <v>34.017606916374902</v>
      </c>
      <c r="T1159">
        <f t="shared" si="18"/>
        <v>4.5962071062991949</v>
      </c>
      <c r="U1159">
        <v>126.71098857377901</v>
      </c>
      <c r="X1159">
        <v>51.804374050232497</v>
      </c>
      <c r="Y1159">
        <v>-69.316816698759794</v>
      </c>
      <c r="Z1159">
        <v>51.804374050232497</v>
      </c>
      <c r="AB1159">
        <v>114.69539746373</v>
      </c>
      <c r="AC1159">
        <v>113.60256472991701</v>
      </c>
      <c r="AD1159">
        <v>112.290191706228</v>
      </c>
      <c r="AE1159">
        <v>1</v>
      </c>
      <c r="AF1159" s="2">
        <v>1</v>
      </c>
      <c r="AG1159" s="2">
        <v>1</v>
      </c>
      <c r="AH1159" t="s">
        <v>1098</v>
      </c>
      <c r="AI1159">
        <v>1014588</v>
      </c>
    </row>
    <row r="1160" spans="1:36" x14ac:dyDescent="0.45">
      <c r="A1160" t="s">
        <v>165</v>
      </c>
      <c r="B1160" t="s">
        <v>27</v>
      </c>
      <c r="C1160">
        <v>1283</v>
      </c>
      <c r="D1160">
        <v>4625</v>
      </c>
      <c r="E1160">
        <v>5113</v>
      </c>
      <c r="F1160">
        <v>1466</v>
      </c>
      <c r="G1160">
        <v>164</v>
      </c>
      <c r="H1160">
        <v>833</v>
      </c>
      <c r="I1160">
        <v>70</v>
      </c>
      <c r="J1160">
        <v>0.31697297200000002</v>
      </c>
      <c r="K1160">
        <v>7.2755719999999996E-2</v>
      </c>
      <c r="L1160">
        <v>9.3291608999999998E-2</v>
      </c>
      <c r="M1160">
        <v>0.37196818999999998</v>
      </c>
      <c r="N1160">
        <v>0.52605405400000005</v>
      </c>
      <c r="O1160">
        <v>0.89802224399999997</v>
      </c>
      <c r="P1160">
        <v>0.40238177491940702</v>
      </c>
      <c r="Q1160">
        <v>216.08461360820399</v>
      </c>
      <c r="R1160">
        <v>-8</v>
      </c>
      <c r="S1160">
        <v>32.818579635268001</v>
      </c>
      <c r="T1160">
        <f t="shared" si="18"/>
        <v>4.1438892446714073</v>
      </c>
      <c r="U1160">
        <v>130.64887830930601</v>
      </c>
      <c r="X1160">
        <v>6.5083136574830798</v>
      </c>
      <c r="Y1160">
        <v>-51.234567627310703</v>
      </c>
      <c r="Z1160">
        <v>6.5083136574830798</v>
      </c>
      <c r="AB1160">
        <v>109.10750288413099</v>
      </c>
      <c r="AC1160">
        <v>106.577896200485</v>
      </c>
      <c r="AD1160">
        <v>126.973096167924</v>
      </c>
      <c r="AE1160">
        <v>1</v>
      </c>
      <c r="AF1160" s="2">
        <v>1</v>
      </c>
      <c r="AG1160" s="2">
        <v>1</v>
      </c>
      <c r="AH1160" t="s">
        <v>165</v>
      </c>
      <c r="AI1160">
        <v>1005191</v>
      </c>
      <c r="AJ1160">
        <v>115295</v>
      </c>
    </row>
    <row r="1161" spans="1:36" x14ac:dyDescent="0.45">
      <c r="A1161" t="s">
        <v>104</v>
      </c>
      <c r="B1161" t="s">
        <v>27</v>
      </c>
      <c r="C1161">
        <v>1286</v>
      </c>
      <c r="D1161">
        <v>4297</v>
      </c>
      <c r="E1161">
        <v>5099</v>
      </c>
      <c r="F1161">
        <v>1273</v>
      </c>
      <c r="G1161">
        <v>20</v>
      </c>
      <c r="H1161">
        <v>596</v>
      </c>
      <c r="I1161">
        <v>401</v>
      </c>
      <c r="J1161">
        <v>0.29625319900000002</v>
      </c>
      <c r="K1161">
        <v>0.108648754</v>
      </c>
      <c r="L1161">
        <v>5.6420233E-2</v>
      </c>
      <c r="M1161">
        <v>0.39374498699999999</v>
      </c>
      <c r="N1161">
        <v>0.39353037000000002</v>
      </c>
      <c r="O1161">
        <v>0.78727535699999995</v>
      </c>
      <c r="P1161">
        <v>0.38461072904258697</v>
      </c>
      <c r="Q1161">
        <v>215.53905171214899</v>
      </c>
      <c r="R1161">
        <v>47</v>
      </c>
      <c r="S1161">
        <v>48.135546047518801</v>
      </c>
      <c r="T1161">
        <f t="shared" si="18"/>
        <v>6.063731306141559</v>
      </c>
      <c r="U1161">
        <v>136.704263988256</v>
      </c>
      <c r="X1161">
        <v>37.762957999482701</v>
      </c>
      <c r="Y1161">
        <v>18.365873301401699</v>
      </c>
      <c r="Z1161">
        <v>37.762957999482701</v>
      </c>
      <c r="AB1161">
        <v>112.866014167801</v>
      </c>
      <c r="AC1161">
        <v>120.602174330566</v>
      </c>
      <c r="AD1161">
        <v>116.065051247334</v>
      </c>
      <c r="AE1161">
        <v>1</v>
      </c>
      <c r="AF1161" s="2">
        <v>1</v>
      </c>
      <c r="AG1161" s="2">
        <v>1</v>
      </c>
      <c r="AH1161" t="s">
        <v>104</v>
      </c>
      <c r="AI1161">
        <v>1002131</v>
      </c>
      <c r="AJ1161">
        <v>112183</v>
      </c>
    </row>
    <row r="1162" spans="1:36" x14ac:dyDescent="0.45">
      <c r="A1162" t="s">
        <v>320</v>
      </c>
      <c r="B1162" t="s">
        <v>27</v>
      </c>
      <c r="C1162">
        <v>3080</v>
      </c>
      <c r="D1162">
        <v>11421</v>
      </c>
      <c r="E1162">
        <v>13041</v>
      </c>
      <c r="F1162">
        <v>3384</v>
      </c>
      <c r="G1162">
        <v>703</v>
      </c>
      <c r="H1162">
        <v>2218</v>
      </c>
      <c r="I1162">
        <v>117</v>
      </c>
      <c r="J1162">
        <v>0.29629629600000001</v>
      </c>
      <c r="K1162">
        <v>0.105283337</v>
      </c>
      <c r="L1162">
        <v>0.107660455</v>
      </c>
      <c r="M1162">
        <v>0.37423312800000003</v>
      </c>
      <c r="N1162">
        <v>0.543822782</v>
      </c>
      <c r="O1162">
        <v>0.91805590999999998</v>
      </c>
      <c r="P1162">
        <v>0.38473596670499399</v>
      </c>
      <c r="Q1162">
        <v>672.94994872485597</v>
      </c>
      <c r="R1162">
        <v>62.012042403221102</v>
      </c>
      <c r="S1162">
        <v>89.872297576884506</v>
      </c>
      <c r="T1162">
        <f t="shared" si="18"/>
        <v>4.727049418004964</v>
      </c>
      <c r="U1162">
        <v>141.40706690913501</v>
      </c>
      <c r="V1162">
        <v>74.835871040821004</v>
      </c>
      <c r="W1162">
        <v>0.90221165350014498</v>
      </c>
      <c r="X1162">
        <v>-39.175113121804301</v>
      </c>
      <c r="Y1162">
        <v>-164.36667144298499</v>
      </c>
      <c r="Z1162">
        <v>-1.7340927299228399</v>
      </c>
      <c r="AA1162">
        <v>-17.900000572204501</v>
      </c>
      <c r="AB1162">
        <v>113.187122643854</v>
      </c>
      <c r="AC1162">
        <v>112.859131747606</v>
      </c>
      <c r="AD1162">
        <v>128.76562268734801</v>
      </c>
      <c r="AE1162">
        <v>0</v>
      </c>
      <c r="AF1162" s="2">
        <v>0</v>
      </c>
      <c r="AG1162" s="2" t="s">
        <v>2093</v>
      </c>
      <c r="AH1162" t="s">
        <v>320</v>
      </c>
      <c r="AI1162">
        <v>1177</v>
      </c>
      <c r="AJ1162">
        <v>405395</v>
      </c>
    </row>
    <row r="1163" spans="1:36" x14ac:dyDescent="0.45">
      <c r="A1163" t="s">
        <v>324</v>
      </c>
      <c r="B1163" t="s">
        <v>27</v>
      </c>
      <c r="C1163">
        <v>2968</v>
      </c>
      <c r="D1163">
        <v>10586</v>
      </c>
      <c r="E1163">
        <v>12013</v>
      </c>
      <c r="F1163">
        <v>2877</v>
      </c>
      <c r="G1163">
        <v>80</v>
      </c>
      <c r="H1163">
        <v>951</v>
      </c>
      <c r="I1163">
        <v>404</v>
      </c>
      <c r="J1163">
        <v>0.27177404100000002</v>
      </c>
      <c r="K1163">
        <v>8.5573961000000004E-2</v>
      </c>
      <c r="L1163">
        <v>9.0485307000000001E-2</v>
      </c>
      <c r="M1163">
        <v>0.33631028299999999</v>
      </c>
      <c r="N1163">
        <v>0.35206876999999998</v>
      </c>
      <c r="O1163">
        <v>0.68837905300000002</v>
      </c>
      <c r="P1163">
        <v>0.31018684070304597</v>
      </c>
      <c r="Q1163">
        <v>-248.661586181404</v>
      </c>
      <c r="R1163">
        <v>129.45833063125599</v>
      </c>
      <c r="S1163">
        <v>42.480338175853198</v>
      </c>
      <c r="T1163">
        <f t="shared" si="18"/>
        <v>2.3186707494906398</v>
      </c>
      <c r="U1163">
        <v>83.179041106139806</v>
      </c>
      <c r="V1163">
        <v>-18.6206180788576</v>
      </c>
      <c r="W1163">
        <v>7.5388991796736304</v>
      </c>
      <c r="X1163">
        <v>14.319598307818501</v>
      </c>
      <c r="Y1163">
        <v>262.11861670017203</v>
      </c>
      <c r="Z1163">
        <v>6.9195982124510902</v>
      </c>
      <c r="AA1163">
        <v>2.1000002324581102</v>
      </c>
      <c r="AB1163">
        <v>101.170151122877</v>
      </c>
      <c r="AC1163">
        <v>99.354304469418196</v>
      </c>
      <c r="AD1163">
        <v>82.867560814502298</v>
      </c>
      <c r="AE1163">
        <v>0</v>
      </c>
      <c r="AF1163" s="2">
        <v>0</v>
      </c>
      <c r="AG1163" s="2" t="s">
        <v>2093</v>
      </c>
      <c r="AH1163" t="s">
        <v>324</v>
      </c>
      <c r="AI1163">
        <v>411</v>
      </c>
      <c r="AJ1163">
        <v>123744</v>
      </c>
    </row>
    <row r="1164" spans="1:36" x14ac:dyDescent="0.45">
      <c r="A1164" t="s">
        <v>325</v>
      </c>
      <c r="B1164" t="s">
        <v>27</v>
      </c>
      <c r="C1164">
        <v>2797</v>
      </c>
      <c r="D1164">
        <v>10356</v>
      </c>
      <c r="E1164">
        <v>11796</v>
      </c>
      <c r="F1164">
        <v>3174</v>
      </c>
      <c r="G1164">
        <v>511</v>
      </c>
      <c r="H1164">
        <v>1881</v>
      </c>
      <c r="I1164">
        <v>40</v>
      </c>
      <c r="J1164">
        <v>0.30648899099999999</v>
      </c>
      <c r="K1164">
        <v>0.10664632</v>
      </c>
      <c r="L1164">
        <v>0.17845032199999999</v>
      </c>
      <c r="M1164">
        <v>0.38215588099999998</v>
      </c>
      <c r="N1164">
        <v>0.51834685199999997</v>
      </c>
      <c r="O1164">
        <v>0.90050273300000006</v>
      </c>
      <c r="P1164">
        <v>0.38167055429838997</v>
      </c>
      <c r="Q1164">
        <v>548.06601821555898</v>
      </c>
      <c r="R1164">
        <v>-47.170921672135499</v>
      </c>
      <c r="S1164">
        <v>68.756873379950605</v>
      </c>
      <c r="T1164">
        <f t="shared" si="18"/>
        <v>3.9823430416703607</v>
      </c>
      <c r="U1164">
        <v>138.725582388107</v>
      </c>
      <c r="V1164">
        <v>56.668308183550799</v>
      </c>
      <c r="W1164">
        <v>-2.2817117878593902</v>
      </c>
      <c r="X1164">
        <v>-78.5018762738909</v>
      </c>
      <c r="Y1164">
        <v>-198.78494654968301</v>
      </c>
      <c r="Z1164">
        <v>-9.7061969803180492</v>
      </c>
      <c r="AA1164">
        <v>-47.0000002086162</v>
      </c>
      <c r="AB1164">
        <v>117.94242425618501</v>
      </c>
      <c r="AC1164">
        <v>116.68082355545501</v>
      </c>
      <c r="AD1164">
        <v>123.580983928828</v>
      </c>
      <c r="AE1164">
        <v>0</v>
      </c>
      <c r="AF1164" s="2">
        <v>0</v>
      </c>
      <c r="AG1164" s="2" t="s">
        <v>2093</v>
      </c>
      <c r="AH1164" t="s">
        <v>325</v>
      </c>
      <c r="AI1164">
        <v>1744</v>
      </c>
      <c r="AJ1164">
        <v>408234</v>
      </c>
    </row>
    <row r="1165" spans="1:36" x14ac:dyDescent="0.45">
      <c r="A1165" t="s">
        <v>327</v>
      </c>
      <c r="B1165" t="s">
        <v>27</v>
      </c>
      <c r="C1165">
        <v>2586</v>
      </c>
      <c r="D1165">
        <v>9768</v>
      </c>
      <c r="E1165">
        <v>11031</v>
      </c>
      <c r="F1165">
        <v>2725</v>
      </c>
      <c r="G1165">
        <v>435</v>
      </c>
      <c r="H1165">
        <v>1587</v>
      </c>
      <c r="I1165">
        <v>312</v>
      </c>
      <c r="J1165">
        <v>0.278972153</v>
      </c>
      <c r="K1165">
        <v>9.8268516E-2</v>
      </c>
      <c r="L1165">
        <v>0.16272323399999999</v>
      </c>
      <c r="M1165">
        <v>0.35049486899999999</v>
      </c>
      <c r="N1165">
        <v>0.48638411100000001</v>
      </c>
      <c r="O1165">
        <v>0.83687898000000005</v>
      </c>
      <c r="P1165">
        <v>0.35772152703867699</v>
      </c>
      <c r="Q1165">
        <v>244.97727422882301</v>
      </c>
      <c r="R1165">
        <v>36.772026494145301</v>
      </c>
      <c r="S1165">
        <v>67.397312121446603</v>
      </c>
      <c r="T1165">
        <f t="shared" si="18"/>
        <v>4.2221053997193927</v>
      </c>
      <c r="U1165">
        <v>118.24220943057701</v>
      </c>
      <c r="V1165">
        <v>35.428641542792299</v>
      </c>
      <c r="W1165">
        <v>1.13379173405789</v>
      </c>
      <c r="X1165">
        <v>68.4413919881044</v>
      </c>
      <c r="Y1165">
        <v>-0.54509170353412595</v>
      </c>
      <c r="Z1165">
        <v>36.6634798482118</v>
      </c>
      <c r="AA1165">
        <v>19.000000514090001</v>
      </c>
      <c r="AB1165">
        <v>105.262103134941</v>
      </c>
      <c r="AC1165">
        <v>105.120364463077</v>
      </c>
      <c r="AD1165">
        <v>114.6815135606</v>
      </c>
      <c r="AE1165">
        <v>0</v>
      </c>
      <c r="AF1165" s="2">
        <v>0</v>
      </c>
      <c r="AG1165" s="2" t="s">
        <v>2093</v>
      </c>
      <c r="AH1165" t="s">
        <v>328</v>
      </c>
      <c r="AI1165">
        <v>589</v>
      </c>
      <c r="AJ1165">
        <v>136860</v>
      </c>
    </row>
    <row r="1166" spans="1:36" x14ac:dyDescent="0.45">
      <c r="A1166" t="s">
        <v>332</v>
      </c>
      <c r="B1166" t="s">
        <v>27</v>
      </c>
      <c r="C1166">
        <v>2653</v>
      </c>
      <c r="D1166">
        <v>9934</v>
      </c>
      <c r="E1166">
        <v>10734</v>
      </c>
      <c r="F1166">
        <v>3089</v>
      </c>
      <c r="G1166">
        <v>117</v>
      </c>
      <c r="H1166">
        <v>780</v>
      </c>
      <c r="I1166">
        <v>509</v>
      </c>
      <c r="J1166">
        <v>0.31095228499999999</v>
      </c>
      <c r="K1166">
        <v>6.0275758999999998E-2</v>
      </c>
      <c r="L1166">
        <v>0.100614868</v>
      </c>
      <c r="M1166">
        <v>0.35482965100000002</v>
      </c>
      <c r="N1166">
        <v>0.40205355300000001</v>
      </c>
      <c r="O1166">
        <v>0.75688320399999998</v>
      </c>
      <c r="P1166">
        <v>0.32826832862146799</v>
      </c>
      <c r="Q1166">
        <v>61.523107763138498</v>
      </c>
      <c r="R1166">
        <v>149.12947416305499</v>
      </c>
      <c r="S1166">
        <v>57.5334886647844</v>
      </c>
      <c r="T1166">
        <f t="shared" si="18"/>
        <v>3.5131644039559267</v>
      </c>
      <c r="U1166">
        <v>104.13446072137801</v>
      </c>
      <c r="V1166">
        <v>14.3222752064466</v>
      </c>
      <c r="W1166">
        <v>8.2797759656924708</v>
      </c>
      <c r="X1166">
        <v>95.141350420250006</v>
      </c>
      <c r="Y1166">
        <v>58.483642615377903</v>
      </c>
      <c r="Z1166">
        <v>46.5884334366419</v>
      </c>
      <c r="AA1166">
        <v>24.699999906122599</v>
      </c>
      <c r="AB1166">
        <v>117.304054627857</v>
      </c>
      <c r="AC1166">
        <v>107.02394849228099</v>
      </c>
      <c r="AD1166">
        <v>95.292568083076205</v>
      </c>
      <c r="AE1166">
        <v>0</v>
      </c>
      <c r="AF1166" s="2">
        <v>0</v>
      </c>
      <c r="AG1166" s="2" t="s">
        <v>2093</v>
      </c>
      <c r="AH1166" t="s">
        <v>332</v>
      </c>
      <c r="AI1166">
        <v>1101</v>
      </c>
      <c r="AJ1166">
        <v>400085</v>
      </c>
    </row>
    <row r="1167" spans="1:36" x14ac:dyDescent="0.45">
      <c r="A1167" t="s">
        <v>338</v>
      </c>
      <c r="B1167" t="s">
        <v>27</v>
      </c>
      <c r="C1167">
        <v>2275</v>
      </c>
      <c r="D1167">
        <v>9294</v>
      </c>
      <c r="E1167">
        <v>10240</v>
      </c>
      <c r="F1167">
        <v>2455</v>
      </c>
      <c r="G1167">
        <v>231</v>
      </c>
      <c r="H1167">
        <v>936</v>
      </c>
      <c r="I1167">
        <v>470</v>
      </c>
      <c r="J1167">
        <v>0.26414891299999999</v>
      </c>
      <c r="K1167">
        <v>7.9394531000000004E-2</v>
      </c>
      <c r="L1167">
        <v>0.12343750000000001</v>
      </c>
      <c r="M1167">
        <v>0.324181212</v>
      </c>
      <c r="N1167">
        <v>0.41844200500000001</v>
      </c>
      <c r="O1167">
        <v>0.742623217</v>
      </c>
      <c r="P1167">
        <v>0.322849509168747</v>
      </c>
      <c r="Q1167">
        <v>-56.543780192269701</v>
      </c>
      <c r="R1167">
        <v>40.212778031825998</v>
      </c>
      <c r="S1167">
        <v>49.658834666441301</v>
      </c>
      <c r="T1167">
        <f t="shared" si="18"/>
        <v>3.5361455894345015</v>
      </c>
      <c r="U1167">
        <v>95.367538231829499</v>
      </c>
      <c r="V1167">
        <v>8.7822101089404896</v>
      </c>
      <c r="W1167">
        <v>2.7142708937036799</v>
      </c>
      <c r="X1167">
        <v>81.994339366326997</v>
      </c>
      <c r="Y1167">
        <v>139.837226510047</v>
      </c>
      <c r="Z1167">
        <v>45.217097987304399</v>
      </c>
      <c r="AA1167">
        <v>33.500000469386499</v>
      </c>
      <c r="AB1167">
        <v>99.459536854108805</v>
      </c>
      <c r="AC1167">
        <v>96.839113262171097</v>
      </c>
      <c r="AD1167">
        <v>98.846431102330698</v>
      </c>
      <c r="AE1167">
        <v>0</v>
      </c>
      <c r="AF1167" s="2">
        <v>0</v>
      </c>
      <c r="AG1167" s="2" t="s">
        <v>2093</v>
      </c>
      <c r="AH1167" t="s">
        <v>338</v>
      </c>
      <c r="AI1167">
        <v>971</v>
      </c>
      <c r="AJ1167">
        <v>276519</v>
      </c>
    </row>
    <row r="1168" spans="1:36" x14ac:dyDescent="0.45">
      <c r="A1168" t="s">
        <v>341</v>
      </c>
      <c r="B1168" t="s">
        <v>27</v>
      </c>
      <c r="C1168">
        <v>2425</v>
      </c>
      <c r="D1168">
        <v>8480</v>
      </c>
      <c r="E1168">
        <v>10081</v>
      </c>
      <c r="F1168">
        <v>2470</v>
      </c>
      <c r="G1168">
        <v>288</v>
      </c>
      <c r="H1168">
        <v>1363</v>
      </c>
      <c r="I1168">
        <v>400</v>
      </c>
      <c r="J1168">
        <v>0.29127358399999997</v>
      </c>
      <c r="K1168">
        <v>0.14641404599999999</v>
      </c>
      <c r="L1168">
        <v>0.18252157499999999</v>
      </c>
      <c r="M1168">
        <v>0.39497716799999999</v>
      </c>
      <c r="N1168">
        <v>0.47476415</v>
      </c>
      <c r="O1168">
        <v>0.86974131799999999</v>
      </c>
      <c r="P1168">
        <v>0.37759932382169697</v>
      </c>
      <c r="Q1168">
        <v>381.625472794286</v>
      </c>
      <c r="R1168">
        <v>-30.727704882621701</v>
      </c>
      <c r="S1168">
        <v>59.712607352274098</v>
      </c>
      <c r="T1168">
        <f t="shared" si="18"/>
        <v>3.9890484086880016</v>
      </c>
      <c r="U1168">
        <v>129.44267755101001</v>
      </c>
      <c r="V1168">
        <v>49.944593995809498</v>
      </c>
      <c r="W1168">
        <v>5.2809688172019804</v>
      </c>
      <c r="X1168">
        <v>34.930098930475602</v>
      </c>
      <c r="Y1168">
        <v>-141.27350945770701</v>
      </c>
      <c r="Z1168">
        <v>21.030099252340701</v>
      </c>
      <c r="AA1168">
        <v>-0.70000011473894097</v>
      </c>
      <c r="AB1168">
        <v>108.569112433152</v>
      </c>
      <c r="AC1168">
        <v>116.566715091916</v>
      </c>
      <c r="AD1168">
        <v>110.736834435159</v>
      </c>
      <c r="AE1168">
        <v>0</v>
      </c>
      <c r="AF1168" s="2">
        <v>0</v>
      </c>
      <c r="AG1168" s="2" t="s">
        <v>2093</v>
      </c>
      <c r="AH1168" t="s">
        <v>341</v>
      </c>
      <c r="AI1168">
        <v>945</v>
      </c>
      <c r="AJ1168">
        <v>110029</v>
      </c>
    </row>
    <row r="1169" spans="1:36" x14ac:dyDescent="0.45">
      <c r="A1169" t="s">
        <v>352</v>
      </c>
      <c r="B1169" t="s">
        <v>27</v>
      </c>
      <c r="C1169">
        <v>2302</v>
      </c>
      <c r="D1169">
        <v>8244</v>
      </c>
      <c r="E1169">
        <v>9774</v>
      </c>
      <c r="F1169">
        <v>2574</v>
      </c>
      <c r="G1169">
        <v>555</v>
      </c>
      <c r="H1169">
        <v>1831</v>
      </c>
      <c r="I1169">
        <v>38</v>
      </c>
      <c r="J1169">
        <v>0.31222707399999999</v>
      </c>
      <c r="K1169">
        <v>0.13597298899999999</v>
      </c>
      <c r="L1169">
        <v>0.18549212100000001</v>
      </c>
      <c r="M1169">
        <v>0.41056078499999998</v>
      </c>
      <c r="N1169">
        <v>0.58539543900000002</v>
      </c>
      <c r="O1169">
        <v>0.99595622399999995</v>
      </c>
      <c r="P1169">
        <v>0.41824238516262402</v>
      </c>
      <c r="Q1169">
        <v>659.77196683528405</v>
      </c>
      <c r="R1169">
        <v>-157.06253957748399</v>
      </c>
      <c r="S1169">
        <v>66.376071634614803</v>
      </c>
      <c r="T1169">
        <f t="shared" si="18"/>
        <v>4.6711223304985223</v>
      </c>
      <c r="U1169">
        <v>152.65520037250701</v>
      </c>
      <c r="V1169">
        <v>56.161576047539697</v>
      </c>
      <c r="W1169">
        <v>-6.5317967373464301</v>
      </c>
      <c r="X1169">
        <v>-34.960545047913897</v>
      </c>
      <c r="Y1169">
        <v>-276.63040888309399</v>
      </c>
      <c r="Z1169">
        <v>-9.4605449734080995</v>
      </c>
      <c r="AA1169">
        <v>-17.500000052154</v>
      </c>
      <c r="AB1169">
        <v>115.458403522176</v>
      </c>
      <c r="AC1169">
        <v>120.92325813816799</v>
      </c>
      <c r="AD1169">
        <v>135.84714175284401</v>
      </c>
      <c r="AE1169">
        <v>0</v>
      </c>
      <c r="AF1169" s="2">
        <v>0</v>
      </c>
      <c r="AG1169" s="2" t="s">
        <v>2093</v>
      </c>
      <c r="AH1169" t="s">
        <v>352</v>
      </c>
      <c r="AI1169">
        <v>210</v>
      </c>
      <c r="AJ1169">
        <v>120903</v>
      </c>
    </row>
    <row r="1170" spans="1:36" x14ac:dyDescent="0.45">
      <c r="A1170" t="s">
        <v>355</v>
      </c>
      <c r="B1170" t="s">
        <v>27</v>
      </c>
      <c r="C1170">
        <v>2372</v>
      </c>
      <c r="D1170">
        <v>8857</v>
      </c>
      <c r="E1170">
        <v>9692</v>
      </c>
      <c r="F1170">
        <v>2452</v>
      </c>
      <c r="G1170">
        <v>353</v>
      </c>
      <c r="H1170">
        <v>1391</v>
      </c>
      <c r="I1170">
        <v>195</v>
      </c>
      <c r="J1170">
        <v>0.27684317400000003</v>
      </c>
      <c r="K1170">
        <v>6.8200576999999998E-2</v>
      </c>
      <c r="L1170">
        <v>0.17963268600000001</v>
      </c>
      <c r="M1170">
        <v>0.33140615299999998</v>
      </c>
      <c r="N1170">
        <v>0.46144292599999998</v>
      </c>
      <c r="O1170">
        <v>0.79284907900000001</v>
      </c>
      <c r="P1170">
        <v>0.34193892679522297</v>
      </c>
      <c r="Q1170">
        <v>111.180876783589</v>
      </c>
      <c r="R1170">
        <v>12.4121624231338</v>
      </c>
      <c r="S1170">
        <v>42.876813609679203</v>
      </c>
      <c r="T1170">
        <f t="shared" si="18"/>
        <v>2.9283489902057465</v>
      </c>
      <c r="U1170">
        <v>109.79172231904499</v>
      </c>
      <c r="V1170">
        <v>5.1950484607368699</v>
      </c>
      <c r="W1170">
        <v>-8.3837679947649697</v>
      </c>
      <c r="X1170">
        <v>-8.5300581681803997</v>
      </c>
      <c r="Y1170">
        <v>-7.8993508368730501</v>
      </c>
      <c r="Z1170">
        <v>-7.5300582277850401</v>
      </c>
      <c r="AA1170">
        <v>17.699999772012202</v>
      </c>
      <c r="AB1170">
        <v>104.636644618915</v>
      </c>
      <c r="AC1170">
        <v>100.110450867819</v>
      </c>
      <c r="AD1170">
        <v>109.677684561032</v>
      </c>
      <c r="AE1170">
        <v>0</v>
      </c>
      <c r="AF1170" s="2">
        <v>0</v>
      </c>
      <c r="AG1170" s="2" t="s">
        <v>2093</v>
      </c>
      <c r="AH1170" t="s">
        <v>355</v>
      </c>
      <c r="AI1170">
        <v>731</v>
      </c>
      <c r="AJ1170">
        <v>116338</v>
      </c>
    </row>
    <row r="1171" spans="1:36" x14ac:dyDescent="0.45">
      <c r="A1171" t="s">
        <v>357</v>
      </c>
      <c r="B1171" t="s">
        <v>27</v>
      </c>
      <c r="C1171">
        <v>2267</v>
      </c>
      <c r="D1171">
        <v>8773</v>
      </c>
      <c r="E1171">
        <v>9550</v>
      </c>
      <c r="F1171">
        <v>2639</v>
      </c>
      <c r="G1171">
        <v>335</v>
      </c>
      <c r="H1171">
        <v>1306</v>
      </c>
      <c r="I1171">
        <v>51</v>
      </c>
      <c r="J1171">
        <v>0.30080930099999997</v>
      </c>
      <c r="K1171">
        <v>6.4921464999999998E-2</v>
      </c>
      <c r="L1171">
        <v>0.12712041800000001</v>
      </c>
      <c r="M1171">
        <v>0.35052410899999997</v>
      </c>
      <c r="N1171">
        <v>0.48808845299999998</v>
      </c>
      <c r="O1171">
        <v>0.83861256200000001</v>
      </c>
      <c r="P1171">
        <v>0.35808378555383202</v>
      </c>
      <c r="Q1171">
        <v>273.59649332930098</v>
      </c>
      <c r="R1171">
        <v>-23.228748217225</v>
      </c>
      <c r="S1171">
        <v>57.468714012155502</v>
      </c>
      <c r="T1171">
        <f t="shared" si="18"/>
        <v>4.1067188663295946</v>
      </c>
      <c r="U1171">
        <v>124.21746248326301</v>
      </c>
      <c r="V1171">
        <v>21.276921868324202</v>
      </c>
      <c r="W1171">
        <v>-6.0710449523945398</v>
      </c>
      <c r="X1171">
        <v>-36.854269201867197</v>
      </c>
      <c r="Y1171">
        <v>0.52066262252628803</v>
      </c>
      <c r="Z1171">
        <v>-11.9345184192061</v>
      </c>
      <c r="AA1171">
        <v>-5.6999998092651296</v>
      </c>
      <c r="AB1171">
        <v>115.490753277913</v>
      </c>
      <c r="AC1171">
        <v>107.40642690153901</v>
      </c>
      <c r="AD1171">
        <v>116.789054475265</v>
      </c>
      <c r="AE1171">
        <v>0</v>
      </c>
      <c r="AF1171" s="2">
        <v>0</v>
      </c>
      <c r="AG1171" s="2" t="s">
        <v>2093</v>
      </c>
      <c r="AH1171" t="s">
        <v>358</v>
      </c>
      <c r="AI1171">
        <v>3269</v>
      </c>
      <c r="AJ1171">
        <v>429664</v>
      </c>
    </row>
    <row r="1172" spans="1:36" x14ac:dyDescent="0.45">
      <c r="A1172" t="s">
        <v>374</v>
      </c>
      <c r="B1172" t="s">
        <v>27</v>
      </c>
      <c r="C1172">
        <v>2127</v>
      </c>
      <c r="D1172">
        <v>7873</v>
      </c>
      <c r="E1172">
        <v>9156</v>
      </c>
      <c r="F1172">
        <v>2152</v>
      </c>
      <c r="G1172">
        <v>319</v>
      </c>
      <c r="H1172">
        <v>1095</v>
      </c>
      <c r="I1172">
        <v>219</v>
      </c>
      <c r="J1172">
        <v>0.27333925999999997</v>
      </c>
      <c r="K1172">
        <v>0.121887287</v>
      </c>
      <c r="L1172">
        <v>0.19386194800000001</v>
      </c>
      <c r="M1172">
        <v>0.36709275600000002</v>
      </c>
      <c r="N1172">
        <v>0.46208560900000001</v>
      </c>
      <c r="O1172">
        <v>0.82917836499999997</v>
      </c>
      <c r="P1172">
        <v>0.358897762118011</v>
      </c>
      <c r="Q1172">
        <v>293.26130915675702</v>
      </c>
      <c r="R1172">
        <v>-58.231984347104998</v>
      </c>
      <c r="S1172">
        <v>52.529780124757202</v>
      </c>
      <c r="T1172">
        <f t="shared" si="18"/>
        <v>4.0008577245936374</v>
      </c>
      <c r="U1172">
        <v>127.192439481023</v>
      </c>
      <c r="V1172">
        <v>31.975695669651</v>
      </c>
      <c r="W1172">
        <v>-0.39672327987350497</v>
      </c>
      <c r="X1172">
        <v>9.6660034316591901</v>
      </c>
      <c r="Y1172">
        <v>-92.119154900312395</v>
      </c>
      <c r="Z1172">
        <v>-0.97511987620964602</v>
      </c>
      <c r="AA1172">
        <v>0.19999992102384501</v>
      </c>
      <c r="AB1172">
        <v>106.54849210464</v>
      </c>
      <c r="AC1172">
        <v>112.693516272696</v>
      </c>
      <c r="AD1172">
        <v>111.83163817216</v>
      </c>
      <c r="AE1172">
        <v>0</v>
      </c>
      <c r="AF1172" s="2">
        <v>0</v>
      </c>
      <c r="AG1172" s="2" t="s">
        <v>2093</v>
      </c>
      <c r="AH1172" t="s">
        <v>374</v>
      </c>
      <c r="AI1172">
        <v>9847</v>
      </c>
      <c r="AJ1172">
        <v>457705</v>
      </c>
    </row>
    <row r="1173" spans="1:36" x14ac:dyDescent="0.45">
      <c r="A1173" t="s">
        <v>406</v>
      </c>
      <c r="B1173" t="s">
        <v>27</v>
      </c>
      <c r="C1173">
        <v>2032</v>
      </c>
      <c r="D1173">
        <v>7558</v>
      </c>
      <c r="E1173">
        <v>8736</v>
      </c>
      <c r="F1173">
        <v>2267</v>
      </c>
      <c r="G1173">
        <v>343</v>
      </c>
      <c r="H1173">
        <v>1232</v>
      </c>
      <c r="I1173">
        <v>98</v>
      </c>
      <c r="J1173">
        <v>0.29994707500000001</v>
      </c>
      <c r="K1173">
        <v>0.11561355299999999</v>
      </c>
      <c r="L1173">
        <v>0.18715659300000001</v>
      </c>
      <c r="M1173">
        <v>0.38736263700000001</v>
      </c>
      <c r="N1173">
        <v>0.51151098100000003</v>
      </c>
      <c r="O1173">
        <v>0.89887361799999999</v>
      </c>
      <c r="P1173">
        <v>0.38190414395918298</v>
      </c>
      <c r="Q1173">
        <v>443.64401125403998</v>
      </c>
      <c r="R1173">
        <v>24.116063371300601</v>
      </c>
      <c r="S1173">
        <v>61.131995222150799</v>
      </c>
      <c r="T1173">
        <f t="shared" si="18"/>
        <v>4.8737122175139911</v>
      </c>
      <c r="U1173">
        <v>141.85315187281699</v>
      </c>
      <c r="V1173">
        <v>44.1319812834262</v>
      </c>
      <c r="W1173">
        <v>-5.5494242721183804</v>
      </c>
      <c r="X1173">
        <v>-1.7983538231346701</v>
      </c>
      <c r="Y1173">
        <v>-124.531623676419</v>
      </c>
      <c r="Z1173">
        <v>-1.8044287732336599</v>
      </c>
      <c r="AA1173">
        <v>2.4000000134110402</v>
      </c>
      <c r="AB1173">
        <v>117.992156813897</v>
      </c>
      <c r="AC1173">
        <v>119.419388659229</v>
      </c>
      <c r="AD1173">
        <v>123.34183240965901</v>
      </c>
      <c r="AE1173">
        <v>0</v>
      </c>
      <c r="AF1173" s="2">
        <v>0</v>
      </c>
      <c r="AG1173" s="2" t="s">
        <v>2093</v>
      </c>
      <c r="AH1173" t="s">
        <v>406</v>
      </c>
      <c r="AI1173">
        <v>5361</v>
      </c>
      <c r="AJ1173">
        <v>518692</v>
      </c>
    </row>
    <row r="1174" spans="1:36" x14ac:dyDescent="0.45">
      <c r="A1174" t="s">
        <v>409</v>
      </c>
      <c r="B1174" t="s">
        <v>27</v>
      </c>
      <c r="C1174">
        <v>2196</v>
      </c>
      <c r="D1174">
        <v>7599</v>
      </c>
      <c r="E1174">
        <v>8664</v>
      </c>
      <c r="F1174">
        <v>1933</v>
      </c>
      <c r="G1174">
        <v>434</v>
      </c>
      <c r="H1174">
        <v>1289</v>
      </c>
      <c r="I1174">
        <v>152</v>
      </c>
      <c r="J1174">
        <v>0.25437557500000002</v>
      </c>
      <c r="K1174">
        <v>0.102839335</v>
      </c>
      <c r="L1174">
        <v>0.20175438500000001</v>
      </c>
      <c r="M1174">
        <v>0.33737583700000001</v>
      </c>
      <c r="N1174">
        <v>0.48559020899999999</v>
      </c>
      <c r="O1174">
        <v>0.82296604600000001</v>
      </c>
      <c r="P1174">
        <v>0.35205337090491601</v>
      </c>
      <c r="Q1174">
        <v>121.597568403198</v>
      </c>
      <c r="R1174">
        <v>276.36344641446999</v>
      </c>
      <c r="S1174">
        <v>66.955956467112699</v>
      </c>
      <c r="T1174">
        <f t="shared" si="18"/>
        <v>4.939373837737822</v>
      </c>
      <c r="U1174">
        <v>110.9126067528</v>
      </c>
      <c r="V1174">
        <v>14.3934794962406</v>
      </c>
      <c r="W1174">
        <v>-8.1347381297832193</v>
      </c>
      <c r="X1174">
        <v>-5.3158440495462802</v>
      </c>
      <c r="Y1174">
        <v>278.82340031862202</v>
      </c>
      <c r="Z1174">
        <v>2.4841559623746399</v>
      </c>
      <c r="AA1174">
        <v>-4.4999998882412902</v>
      </c>
      <c r="AB1174">
        <v>94.488809647554802</v>
      </c>
      <c r="AC1174">
        <v>99.035272551619002</v>
      </c>
      <c r="AD1174">
        <v>112.497228513263</v>
      </c>
      <c r="AE1174">
        <v>0</v>
      </c>
      <c r="AF1174" s="2">
        <v>0</v>
      </c>
      <c r="AG1174" s="2" t="s">
        <v>2093</v>
      </c>
      <c r="AH1174" t="s">
        <v>409</v>
      </c>
      <c r="AI1174">
        <v>96</v>
      </c>
      <c r="AJ1174">
        <v>116662</v>
      </c>
    </row>
    <row r="1175" spans="1:36" x14ac:dyDescent="0.45">
      <c r="A1175" t="s">
        <v>415</v>
      </c>
      <c r="B1175" t="s">
        <v>27</v>
      </c>
      <c r="C1175">
        <v>2059</v>
      </c>
      <c r="D1175">
        <v>7772</v>
      </c>
      <c r="E1175">
        <v>8603</v>
      </c>
      <c r="F1175">
        <v>2091</v>
      </c>
      <c r="G1175">
        <v>102</v>
      </c>
      <c r="H1175">
        <v>775</v>
      </c>
      <c r="I1175">
        <v>347</v>
      </c>
      <c r="J1175">
        <v>0.26904271699999999</v>
      </c>
      <c r="K1175">
        <v>7.1021736000000002E-2</v>
      </c>
      <c r="L1175">
        <v>0.14018365599999999</v>
      </c>
      <c r="M1175">
        <v>0.32466462600000001</v>
      </c>
      <c r="N1175">
        <v>0.37043232100000001</v>
      </c>
      <c r="O1175">
        <v>0.69509694700000002</v>
      </c>
      <c r="P1175">
        <v>0.306206152766276</v>
      </c>
      <c r="Q1175">
        <v>-142.43782471454199</v>
      </c>
      <c r="R1175">
        <v>51.783825933933201</v>
      </c>
      <c r="S1175">
        <v>36.096740751180398</v>
      </c>
      <c r="T1175">
        <f t="shared" si="18"/>
        <v>2.8400543961589237</v>
      </c>
      <c r="U1175">
        <v>86.067996248638295</v>
      </c>
      <c r="V1175">
        <v>-3.5901028811931601</v>
      </c>
      <c r="W1175">
        <v>4.3695392339311301</v>
      </c>
      <c r="X1175">
        <v>66.066578300902606</v>
      </c>
      <c r="Y1175">
        <v>137.37821394205</v>
      </c>
      <c r="Z1175">
        <v>15.7535112670157</v>
      </c>
      <c r="AA1175">
        <v>61.800000265240598</v>
      </c>
      <c r="AB1175">
        <v>105.68662820362501</v>
      </c>
      <c r="AC1175">
        <v>101.06671672288201</v>
      </c>
      <c r="AD1175">
        <v>89.414469265235795</v>
      </c>
      <c r="AE1175">
        <v>0</v>
      </c>
      <c r="AF1175" s="2">
        <v>0</v>
      </c>
      <c r="AG1175" s="2" t="s">
        <v>2093</v>
      </c>
      <c r="AH1175" t="s">
        <v>415</v>
      </c>
      <c r="AI1175">
        <v>8709</v>
      </c>
      <c r="AJ1175">
        <v>462101</v>
      </c>
    </row>
    <row r="1176" spans="1:36" x14ac:dyDescent="0.45">
      <c r="A1176" t="s">
        <v>417</v>
      </c>
      <c r="B1176" t="s">
        <v>154</v>
      </c>
      <c r="C1176">
        <v>2226</v>
      </c>
      <c r="D1176">
        <v>7817</v>
      </c>
      <c r="E1176">
        <v>8554</v>
      </c>
      <c r="F1176">
        <v>2168</v>
      </c>
      <c r="G1176">
        <v>176</v>
      </c>
      <c r="H1176">
        <v>1022</v>
      </c>
      <c r="I1176">
        <v>71</v>
      </c>
      <c r="J1176">
        <v>0.27734424899999999</v>
      </c>
      <c r="K1176">
        <v>6.3362168999999996E-2</v>
      </c>
      <c r="L1176">
        <v>0.107785831</v>
      </c>
      <c r="M1176">
        <v>0.32737955299999999</v>
      </c>
      <c r="N1176">
        <v>0.39887424799999999</v>
      </c>
      <c r="O1176">
        <v>0.72625380100000003</v>
      </c>
      <c r="P1176">
        <v>0.31629881790484599</v>
      </c>
      <c r="Q1176">
        <v>-41.187125974512597</v>
      </c>
      <c r="R1176">
        <v>218.47013062238599</v>
      </c>
      <c r="S1176">
        <v>55.592903457110403</v>
      </c>
      <c r="T1176">
        <f t="shared" si="18"/>
        <v>4.0458447259891672</v>
      </c>
      <c r="U1176">
        <v>96.625047719277603</v>
      </c>
      <c r="V1176">
        <v>4.0669724196195602</v>
      </c>
      <c r="W1176">
        <v>7.1301137211709396</v>
      </c>
      <c r="X1176">
        <v>-68.719074003747593</v>
      </c>
      <c r="Y1176">
        <v>373.82728880643799</v>
      </c>
      <c r="Z1176">
        <v>-7.04431175475474</v>
      </c>
      <c r="AA1176">
        <v>-49.500000320374902</v>
      </c>
      <c r="AB1176">
        <v>106.48269850342299</v>
      </c>
      <c r="AC1176">
        <v>99.060150841852703</v>
      </c>
      <c r="AD1176">
        <v>95.170089702491595</v>
      </c>
      <c r="AE1176">
        <v>0</v>
      </c>
      <c r="AF1176" s="2">
        <v>0</v>
      </c>
      <c r="AG1176" s="2" t="s">
        <v>2093</v>
      </c>
      <c r="AH1176" t="s">
        <v>417</v>
      </c>
      <c r="AI1176">
        <v>7007</v>
      </c>
      <c r="AJ1176">
        <v>425877</v>
      </c>
    </row>
    <row r="1177" spans="1:36" x14ac:dyDescent="0.45">
      <c r="A1177" t="s">
        <v>428</v>
      </c>
      <c r="B1177" t="s">
        <v>27</v>
      </c>
      <c r="C1177">
        <v>2055</v>
      </c>
      <c r="D1177">
        <v>7501</v>
      </c>
      <c r="E1177">
        <v>8396</v>
      </c>
      <c r="F1177">
        <v>2053</v>
      </c>
      <c r="G1177">
        <v>464</v>
      </c>
      <c r="H1177">
        <v>1325</v>
      </c>
      <c r="I1177">
        <v>84</v>
      </c>
      <c r="J1177">
        <v>0.27369684</v>
      </c>
      <c r="K1177">
        <v>8.7898999000000005E-2</v>
      </c>
      <c r="L1177">
        <v>0.22820390600000001</v>
      </c>
      <c r="M1177">
        <v>0.34311270100000002</v>
      </c>
      <c r="N1177">
        <v>0.51286495099999996</v>
      </c>
      <c r="O1177">
        <v>0.85597765199999998</v>
      </c>
      <c r="P1177">
        <v>0.36326367661053699</v>
      </c>
      <c r="Q1177">
        <v>285.82766531471799</v>
      </c>
      <c r="R1177">
        <v>14.385976128280101</v>
      </c>
      <c r="S1177">
        <v>41.1702395185577</v>
      </c>
      <c r="T1177">
        <f t="shared" si="18"/>
        <v>3.2455371299300961</v>
      </c>
      <c r="U1177">
        <v>128.53220737527101</v>
      </c>
      <c r="V1177">
        <v>23.013427196070499</v>
      </c>
      <c r="W1177">
        <v>-4.60177139988477</v>
      </c>
      <c r="X1177">
        <v>-28.8984298998257</v>
      </c>
      <c r="Y1177">
        <v>-140.83179299533299</v>
      </c>
      <c r="Z1177">
        <v>-2.1081337326904701</v>
      </c>
      <c r="AA1177">
        <v>-31.700000077485999</v>
      </c>
      <c r="AB1177">
        <v>107.116557241165</v>
      </c>
      <c r="AC1177">
        <v>106.410441553677</v>
      </c>
      <c r="AD1177">
        <v>123.34855522516</v>
      </c>
      <c r="AE1177">
        <v>0</v>
      </c>
      <c r="AF1177" s="2">
        <v>0</v>
      </c>
      <c r="AG1177" s="2" t="s">
        <v>2093</v>
      </c>
      <c r="AH1177" t="s">
        <v>428</v>
      </c>
      <c r="AI1177">
        <v>2434</v>
      </c>
      <c r="AJ1177">
        <v>443558</v>
      </c>
    </row>
    <row r="1178" spans="1:36" x14ac:dyDescent="0.45">
      <c r="A1178" t="s">
        <v>438</v>
      </c>
      <c r="B1178" t="s">
        <v>27</v>
      </c>
      <c r="C1178">
        <v>2057</v>
      </c>
      <c r="D1178">
        <v>7236</v>
      </c>
      <c r="E1178">
        <v>8306</v>
      </c>
      <c r="F1178">
        <v>1800</v>
      </c>
      <c r="G1178">
        <v>344</v>
      </c>
      <c r="H1178">
        <v>937</v>
      </c>
      <c r="I1178">
        <v>153</v>
      </c>
      <c r="J1178">
        <v>0.248756218</v>
      </c>
      <c r="K1178">
        <v>0.111244883</v>
      </c>
      <c r="L1178">
        <v>0.230676619</v>
      </c>
      <c r="M1178">
        <v>0.33724021199999998</v>
      </c>
      <c r="N1178">
        <v>0.465450525</v>
      </c>
      <c r="O1178">
        <v>0.80269073700000004</v>
      </c>
      <c r="P1178">
        <v>0.34661181255714102</v>
      </c>
      <c r="Q1178">
        <v>148.46465241797401</v>
      </c>
      <c r="R1178">
        <v>5.5505414605140597</v>
      </c>
      <c r="S1178">
        <v>46.996757819292903</v>
      </c>
      <c r="T1178">
        <f t="shared" si="18"/>
        <v>3.7012517096380408</v>
      </c>
      <c r="U1178">
        <v>115.04712725866899</v>
      </c>
      <c r="V1178">
        <v>17.654966471716701</v>
      </c>
      <c r="W1178">
        <v>-2.7497259734278101</v>
      </c>
      <c r="X1178">
        <v>44.458270863280603</v>
      </c>
      <c r="Y1178">
        <v>-9.2980108037590892</v>
      </c>
      <c r="Z1178">
        <v>4.6267525382572696</v>
      </c>
      <c r="AA1178">
        <v>15.4999996647238</v>
      </c>
      <c r="AB1178">
        <v>94.704313779491699</v>
      </c>
      <c r="AC1178">
        <v>102.43705538185</v>
      </c>
      <c r="AD1178">
        <v>111.034666133936</v>
      </c>
      <c r="AE1178">
        <v>0</v>
      </c>
      <c r="AF1178" s="2">
        <v>0</v>
      </c>
      <c r="AG1178" s="2" t="s">
        <v>2093</v>
      </c>
      <c r="AH1178" t="s">
        <v>438</v>
      </c>
      <c r="AI1178">
        <v>4747</v>
      </c>
      <c r="AJ1178">
        <v>434158</v>
      </c>
    </row>
    <row r="1179" spans="1:36" x14ac:dyDescent="0.45">
      <c r="A1179" t="s">
        <v>440</v>
      </c>
      <c r="B1179" t="s">
        <v>27</v>
      </c>
      <c r="C1179">
        <v>1888</v>
      </c>
      <c r="D1179">
        <v>7423</v>
      </c>
      <c r="E1179">
        <v>8299</v>
      </c>
      <c r="F1179">
        <v>1999</v>
      </c>
      <c r="G1179">
        <v>257</v>
      </c>
      <c r="H1179">
        <v>909</v>
      </c>
      <c r="I1179">
        <v>243</v>
      </c>
      <c r="J1179">
        <v>0.269298127</v>
      </c>
      <c r="K1179">
        <v>8.3504036000000004E-2</v>
      </c>
      <c r="L1179">
        <v>0.126039281</v>
      </c>
      <c r="M1179">
        <v>0.33676061400000001</v>
      </c>
      <c r="N1179">
        <v>0.44025326599999998</v>
      </c>
      <c r="O1179">
        <v>0.77701388000000005</v>
      </c>
      <c r="P1179">
        <v>0.33837275713133402</v>
      </c>
      <c r="Q1179">
        <v>69.030443360250402</v>
      </c>
      <c r="R1179">
        <v>38.4824151992797</v>
      </c>
      <c r="S1179">
        <v>47.312911908832398</v>
      </c>
      <c r="T1179">
        <f t="shared" si="18"/>
        <v>4.0596884159061695</v>
      </c>
      <c r="U1179">
        <v>107.074553439336</v>
      </c>
      <c r="V1179">
        <v>3.6107707321643798</v>
      </c>
      <c r="W1179">
        <v>-4.2439944758118102</v>
      </c>
      <c r="X1179">
        <v>49.524831834831197</v>
      </c>
      <c r="Y1179">
        <v>61.349345624446798</v>
      </c>
      <c r="Z1179">
        <v>12.6089263592148</v>
      </c>
      <c r="AA1179">
        <v>40.699999660253503</v>
      </c>
      <c r="AB1179">
        <v>103.652549298384</v>
      </c>
      <c r="AC1179">
        <v>103.31160736399799</v>
      </c>
      <c r="AD1179">
        <v>105.59252631920801</v>
      </c>
      <c r="AE1179">
        <v>0</v>
      </c>
      <c r="AF1179" s="2">
        <v>0</v>
      </c>
      <c r="AG1179" s="2" t="s">
        <v>2093</v>
      </c>
      <c r="AH1179" t="s">
        <v>440</v>
      </c>
      <c r="AI1179">
        <v>6195</v>
      </c>
      <c r="AJ1179">
        <v>435079</v>
      </c>
    </row>
    <row r="1180" spans="1:36" x14ac:dyDescent="0.45">
      <c r="A1180" t="s">
        <v>441</v>
      </c>
      <c r="B1180" t="s">
        <v>27</v>
      </c>
      <c r="C1180">
        <v>1928</v>
      </c>
      <c r="D1180">
        <v>7119</v>
      </c>
      <c r="E1180">
        <v>8292</v>
      </c>
      <c r="F1180">
        <v>2056</v>
      </c>
      <c r="G1180">
        <v>362</v>
      </c>
      <c r="H1180">
        <v>1187</v>
      </c>
      <c r="I1180">
        <v>169</v>
      </c>
      <c r="J1180">
        <v>0.28880460699999999</v>
      </c>
      <c r="K1180">
        <v>0.12662807500000001</v>
      </c>
      <c r="L1180">
        <v>0.226603955</v>
      </c>
      <c r="M1180">
        <v>0.38136105399999998</v>
      </c>
      <c r="N1180">
        <v>0.51046495199999997</v>
      </c>
      <c r="O1180">
        <v>0.89182600599999995</v>
      </c>
      <c r="P1180">
        <v>0.37900647543305799</v>
      </c>
      <c r="Q1180">
        <v>383.59210445894797</v>
      </c>
      <c r="R1180">
        <v>22.731640234589499</v>
      </c>
      <c r="S1180">
        <v>56.481994561636697</v>
      </c>
      <c r="T1180">
        <f t="shared" si="18"/>
        <v>4.7458937339134568</v>
      </c>
      <c r="U1180">
        <v>138.583802864609</v>
      </c>
      <c r="V1180">
        <v>43.061462849378501</v>
      </c>
      <c r="W1180">
        <v>-4.3244280715689802</v>
      </c>
      <c r="X1180">
        <v>16.057486589765102</v>
      </c>
      <c r="Y1180">
        <v>-122.243746861815</v>
      </c>
      <c r="Z1180">
        <v>11.5515219827648</v>
      </c>
      <c r="AA1180">
        <v>18.3000000342726</v>
      </c>
      <c r="AB1180">
        <v>113.49961550973801</v>
      </c>
      <c r="AC1180">
        <v>117.45446844743699</v>
      </c>
      <c r="AD1180">
        <v>123.021976731349</v>
      </c>
      <c r="AE1180">
        <v>0</v>
      </c>
      <c r="AF1180" s="2">
        <v>0</v>
      </c>
      <c r="AG1180" s="2" t="s">
        <v>2093</v>
      </c>
      <c r="AH1180" t="s">
        <v>441</v>
      </c>
      <c r="AI1180">
        <v>9218</v>
      </c>
      <c r="AJ1180">
        <v>502671</v>
      </c>
    </row>
    <row r="1181" spans="1:36" x14ac:dyDescent="0.45">
      <c r="A1181" t="s">
        <v>453</v>
      </c>
      <c r="B1181" t="s">
        <v>27</v>
      </c>
      <c r="C1181">
        <v>1877</v>
      </c>
      <c r="D1181">
        <v>7552</v>
      </c>
      <c r="E1181">
        <v>8240</v>
      </c>
      <c r="F1181">
        <v>2138</v>
      </c>
      <c r="G1181">
        <v>145</v>
      </c>
      <c r="H1181">
        <v>719</v>
      </c>
      <c r="I1181">
        <v>517</v>
      </c>
      <c r="J1181">
        <v>0.28310381299999998</v>
      </c>
      <c r="K1181">
        <v>7.1480582000000001E-2</v>
      </c>
      <c r="L1181">
        <v>0.11092233</v>
      </c>
      <c r="M1181">
        <v>0.33431013399999998</v>
      </c>
      <c r="N1181">
        <v>0.42664194900000002</v>
      </c>
      <c r="O1181">
        <v>0.76095208299999995</v>
      </c>
      <c r="P1181">
        <v>0.32958223439710899</v>
      </c>
      <c r="Q1181">
        <v>30.605128049986401</v>
      </c>
      <c r="R1181">
        <v>-13.681680440902699</v>
      </c>
      <c r="S1181">
        <v>43.849914412438302</v>
      </c>
      <c r="T1181">
        <f t="shared" si="18"/>
        <v>3.7845957031513082</v>
      </c>
      <c r="U1181">
        <v>103.221677552636</v>
      </c>
      <c r="V1181">
        <v>13.0865029906854</v>
      </c>
      <c r="W1181">
        <v>2.40596605273304</v>
      </c>
      <c r="X1181">
        <v>74.371235604514297</v>
      </c>
      <c r="Y1181">
        <v>61.734917342662797</v>
      </c>
      <c r="Z1181">
        <v>44.969203646411103</v>
      </c>
      <c r="AA1181">
        <v>17.2000001594424</v>
      </c>
      <c r="AB1181">
        <v>107.44296542431999</v>
      </c>
      <c r="AC1181">
        <v>100.644077749202</v>
      </c>
      <c r="AD1181">
        <v>101.430612475036</v>
      </c>
      <c r="AE1181">
        <v>0</v>
      </c>
      <c r="AF1181" s="2">
        <v>0</v>
      </c>
      <c r="AG1181" s="2" t="s">
        <v>2093</v>
      </c>
      <c r="AH1181" t="s">
        <v>454</v>
      </c>
      <c r="AI1181">
        <v>1736</v>
      </c>
      <c r="AJ1181">
        <v>408314</v>
      </c>
    </row>
    <row r="1182" spans="1:36" x14ac:dyDescent="0.45">
      <c r="A1182" t="s">
        <v>458</v>
      </c>
      <c r="B1182" t="s">
        <v>27</v>
      </c>
      <c r="C1182">
        <v>1986</v>
      </c>
      <c r="D1182">
        <v>7306</v>
      </c>
      <c r="E1182">
        <v>8206</v>
      </c>
      <c r="F1182">
        <v>1930</v>
      </c>
      <c r="G1182">
        <v>342</v>
      </c>
      <c r="H1182">
        <v>1159</v>
      </c>
      <c r="I1182">
        <v>58</v>
      </c>
      <c r="J1182">
        <v>0.264166438</v>
      </c>
      <c r="K1182">
        <v>8.8959298000000006E-2</v>
      </c>
      <c r="L1182">
        <v>0.20667804000000001</v>
      </c>
      <c r="M1182">
        <v>0.33296770199999998</v>
      </c>
      <c r="N1182">
        <v>0.47070900599999999</v>
      </c>
      <c r="O1182">
        <v>0.80367670800000002</v>
      </c>
      <c r="P1182">
        <v>0.34253180760502</v>
      </c>
      <c r="Q1182">
        <v>167.785235429495</v>
      </c>
      <c r="R1182">
        <v>83.172622084617601</v>
      </c>
      <c r="S1182">
        <v>55.1492094374847</v>
      </c>
      <c r="T1182">
        <f t="shared" si="18"/>
        <v>4.4985759964111383</v>
      </c>
      <c r="U1182">
        <v>117.276596071925</v>
      </c>
      <c r="V1182">
        <v>15.276667490601501</v>
      </c>
      <c r="W1182">
        <v>-6.9525190777107602</v>
      </c>
      <c r="X1182">
        <v>-2.4325467522721702</v>
      </c>
      <c r="Y1182">
        <v>96.167034626006995</v>
      </c>
      <c r="Z1182">
        <v>-1.8486278827767799</v>
      </c>
      <c r="AA1182">
        <v>6.2000000476837096</v>
      </c>
      <c r="AB1182">
        <v>102.785560679033</v>
      </c>
      <c r="AC1182">
        <v>102.53631380156401</v>
      </c>
      <c r="AD1182">
        <v>113.154812971449</v>
      </c>
      <c r="AE1182">
        <v>0</v>
      </c>
      <c r="AF1182" s="2">
        <v>0</v>
      </c>
      <c r="AG1182" s="2" t="s">
        <v>2093</v>
      </c>
      <c r="AH1182" t="s">
        <v>458</v>
      </c>
      <c r="AI1182">
        <v>9368</v>
      </c>
      <c r="AJ1182">
        <v>446334</v>
      </c>
    </row>
    <row r="1183" spans="1:36" x14ac:dyDescent="0.45">
      <c r="A1183" t="s">
        <v>474</v>
      </c>
      <c r="B1183" t="s">
        <v>27</v>
      </c>
      <c r="C1183">
        <v>1960</v>
      </c>
      <c r="D1183">
        <v>7040</v>
      </c>
      <c r="E1183">
        <v>8126</v>
      </c>
      <c r="F1183">
        <v>1832</v>
      </c>
      <c r="G1183">
        <v>424</v>
      </c>
      <c r="H1183">
        <v>1261</v>
      </c>
      <c r="I1183">
        <v>61</v>
      </c>
      <c r="J1183">
        <v>0.26022727200000001</v>
      </c>
      <c r="K1183">
        <v>0.111124784</v>
      </c>
      <c r="L1183">
        <v>0.17548609400000001</v>
      </c>
      <c r="M1183">
        <v>0.35001232399999999</v>
      </c>
      <c r="N1183">
        <v>0.49630681799999998</v>
      </c>
      <c r="O1183">
        <v>0.84631914200000002</v>
      </c>
      <c r="P1183">
        <v>0.36243060009355199</v>
      </c>
      <c r="Q1183">
        <v>236.369587674234</v>
      </c>
      <c r="R1183">
        <v>-66.333441196009503</v>
      </c>
      <c r="S1183">
        <v>33.460526213401302</v>
      </c>
      <c r="T1183">
        <f t="shared" si="18"/>
        <v>2.7656149217199033</v>
      </c>
      <c r="U1183">
        <v>124.74078306664001</v>
      </c>
      <c r="V1183">
        <v>21.043749794363901</v>
      </c>
      <c r="W1183">
        <v>-6.79856266695149</v>
      </c>
      <c r="X1183">
        <v>-10.060753099969499</v>
      </c>
      <c r="Y1183">
        <v>-175.132015703246</v>
      </c>
      <c r="Z1183">
        <v>0.835904113599099</v>
      </c>
      <c r="AA1183">
        <v>-8.7000000849366099</v>
      </c>
      <c r="AB1183">
        <v>100.373800612769</v>
      </c>
      <c r="AC1183">
        <v>107.353923385662</v>
      </c>
      <c r="AD1183">
        <v>118.493953309991</v>
      </c>
      <c r="AE1183">
        <v>0</v>
      </c>
      <c r="AF1183" s="2">
        <v>0</v>
      </c>
      <c r="AG1183" s="2" t="s">
        <v>2093</v>
      </c>
      <c r="AH1183" t="s">
        <v>475</v>
      </c>
      <c r="AI1183">
        <v>2151</v>
      </c>
      <c r="AJ1183">
        <v>429665</v>
      </c>
    </row>
    <row r="1184" spans="1:36" x14ac:dyDescent="0.45">
      <c r="A1184" t="s">
        <v>484</v>
      </c>
      <c r="B1184" t="s">
        <v>27</v>
      </c>
      <c r="C1184">
        <v>1929</v>
      </c>
      <c r="D1184">
        <v>7139</v>
      </c>
      <c r="E1184">
        <v>8046</v>
      </c>
      <c r="F1184">
        <v>2050</v>
      </c>
      <c r="G1184">
        <v>317</v>
      </c>
      <c r="H1184">
        <v>1202</v>
      </c>
      <c r="I1184">
        <v>6</v>
      </c>
      <c r="J1184">
        <v>0.28715506299999999</v>
      </c>
      <c r="K1184">
        <v>9.7191150000000004E-2</v>
      </c>
      <c r="L1184">
        <v>0.174123788</v>
      </c>
      <c r="M1184">
        <v>0.35788033299999999</v>
      </c>
      <c r="N1184">
        <v>0.484941868</v>
      </c>
      <c r="O1184">
        <v>0.84282220100000005</v>
      </c>
      <c r="P1184">
        <v>0.35884848885571802</v>
      </c>
      <c r="Q1184">
        <v>256.94021531629897</v>
      </c>
      <c r="R1184">
        <v>34.375300385057898</v>
      </c>
      <c r="S1184">
        <v>36.5484559245632</v>
      </c>
      <c r="T1184">
        <f t="shared" si="18"/>
        <v>3.0693882113941098</v>
      </c>
      <c r="U1184">
        <v>126.61592020246199</v>
      </c>
      <c r="V1184">
        <v>36.0076776593923</v>
      </c>
      <c r="W1184">
        <v>5.7336616371172999</v>
      </c>
      <c r="X1184">
        <v>-52.515472009079502</v>
      </c>
      <c r="Y1184">
        <v>-106.817481420934</v>
      </c>
      <c r="Z1184">
        <v>-7.3677391998935402</v>
      </c>
      <c r="AA1184">
        <v>-40.500000238418501</v>
      </c>
      <c r="AB1184">
        <v>109.39796986294</v>
      </c>
      <c r="AC1184">
        <v>108.22157161121</v>
      </c>
      <c r="AD1184">
        <v>116.065712999284</v>
      </c>
      <c r="AE1184">
        <v>0</v>
      </c>
      <c r="AF1184" s="2">
        <v>0</v>
      </c>
      <c r="AG1184" s="2" t="s">
        <v>2093</v>
      </c>
      <c r="AH1184" t="s">
        <v>485</v>
      </c>
      <c r="AI1184">
        <v>1908</v>
      </c>
      <c r="AJ1184">
        <v>408236</v>
      </c>
    </row>
    <row r="1185" spans="1:36" x14ac:dyDescent="0.45">
      <c r="A1185" t="s">
        <v>487</v>
      </c>
      <c r="B1185" t="s">
        <v>45</v>
      </c>
      <c r="C1185">
        <v>1821</v>
      </c>
      <c r="D1185">
        <v>7293</v>
      </c>
      <c r="E1185">
        <v>8042</v>
      </c>
      <c r="F1185">
        <v>2232</v>
      </c>
      <c r="G1185">
        <v>229</v>
      </c>
      <c r="H1185">
        <v>812</v>
      </c>
      <c r="I1185">
        <v>315</v>
      </c>
      <c r="J1185">
        <v>0.30604689400000001</v>
      </c>
      <c r="K1185">
        <v>7.4608305999999999E-2</v>
      </c>
      <c r="L1185">
        <v>0.12807759199999999</v>
      </c>
      <c r="M1185">
        <v>0.362774451</v>
      </c>
      <c r="N1185">
        <v>0.46784587900000002</v>
      </c>
      <c r="O1185">
        <v>0.83062033000000002</v>
      </c>
      <c r="P1185">
        <v>0.35739789119315302</v>
      </c>
      <c r="Q1185">
        <v>285.17398999482901</v>
      </c>
      <c r="R1185">
        <v>-21.912376493215501</v>
      </c>
      <c r="S1185">
        <v>57.960616999296001</v>
      </c>
      <c r="T1185">
        <f t="shared" si="18"/>
        <v>5.1562987116342409</v>
      </c>
      <c r="U1185">
        <v>129.89063579457499</v>
      </c>
      <c r="V1185">
        <v>17.3576765656471</v>
      </c>
      <c r="W1185">
        <v>-4.89194261023796</v>
      </c>
      <c r="X1185">
        <v>14.289398826658701</v>
      </c>
      <c r="Y1185">
        <v>-0.32229593396186801</v>
      </c>
      <c r="Z1185">
        <v>18.727404475212001</v>
      </c>
      <c r="AA1185">
        <v>0.90000017732381798</v>
      </c>
      <c r="AB1185">
        <v>121.520128096563</v>
      </c>
      <c r="AC1185">
        <v>113.862727104443</v>
      </c>
      <c r="AD1185">
        <v>113.55698875896201</v>
      </c>
      <c r="AE1185">
        <v>0</v>
      </c>
      <c r="AF1185" s="2">
        <v>0</v>
      </c>
      <c r="AG1185" s="2" t="s">
        <v>2093</v>
      </c>
      <c r="AH1185" t="s">
        <v>487</v>
      </c>
      <c r="AI1185">
        <v>5417</v>
      </c>
      <c r="AJ1185">
        <v>514888</v>
      </c>
    </row>
    <row r="1186" spans="1:36" x14ac:dyDescent="0.45">
      <c r="A1186" t="s">
        <v>509</v>
      </c>
      <c r="B1186" t="s">
        <v>27</v>
      </c>
      <c r="C1186">
        <v>1937</v>
      </c>
      <c r="D1186">
        <v>6857</v>
      </c>
      <c r="E1186">
        <v>7863</v>
      </c>
      <c r="F1186">
        <v>1885</v>
      </c>
      <c r="G1186">
        <v>259</v>
      </c>
      <c r="H1186">
        <v>1025</v>
      </c>
      <c r="I1186">
        <v>154</v>
      </c>
      <c r="J1186">
        <v>0.27490155999999999</v>
      </c>
      <c r="K1186">
        <v>9.2076815000000006E-2</v>
      </c>
      <c r="L1186">
        <v>0.15172326</v>
      </c>
      <c r="M1186">
        <v>0.35802469100000001</v>
      </c>
      <c r="N1186">
        <v>0.46507218900000002</v>
      </c>
      <c r="O1186">
        <v>0.82309688000000003</v>
      </c>
      <c r="P1186">
        <v>0.35610970663213798</v>
      </c>
      <c r="Q1186">
        <v>180.39765659946301</v>
      </c>
      <c r="R1186">
        <v>84.429748430848093</v>
      </c>
      <c r="S1186">
        <v>61.484504948978497</v>
      </c>
      <c r="T1186">
        <f t="shared" si="18"/>
        <v>5.142224987988909</v>
      </c>
      <c r="U1186">
        <v>118.39130240983501</v>
      </c>
      <c r="V1186">
        <v>27.778465827926901</v>
      </c>
      <c r="W1186">
        <v>-1.9958911847477401</v>
      </c>
      <c r="X1186">
        <v>71.7101113797398</v>
      </c>
      <c r="Y1186">
        <v>106.287873677909</v>
      </c>
      <c r="Z1186">
        <v>16.346786745008998</v>
      </c>
      <c r="AA1186">
        <v>36.6999998837709</v>
      </c>
      <c r="AB1186">
        <v>103.976118594167</v>
      </c>
      <c r="AC1186">
        <v>107.33517677339</v>
      </c>
      <c r="AD1186">
        <v>110.31892586348199</v>
      </c>
      <c r="AE1186">
        <v>0</v>
      </c>
      <c r="AF1186" s="2">
        <v>0</v>
      </c>
      <c r="AG1186" s="2" t="s">
        <v>2093</v>
      </c>
      <c r="AH1186" t="s">
        <v>509</v>
      </c>
      <c r="AI1186">
        <v>1679</v>
      </c>
      <c r="AJ1186">
        <v>400284</v>
      </c>
    </row>
    <row r="1187" spans="1:36" x14ac:dyDescent="0.45">
      <c r="A1187" t="s">
        <v>548</v>
      </c>
      <c r="B1187" t="s">
        <v>27</v>
      </c>
      <c r="C1187">
        <v>1735</v>
      </c>
      <c r="D1187">
        <v>6809</v>
      </c>
      <c r="E1187">
        <v>7517</v>
      </c>
      <c r="F1187">
        <v>1900</v>
      </c>
      <c r="G1187">
        <v>342</v>
      </c>
      <c r="H1187">
        <v>1049</v>
      </c>
      <c r="I1187">
        <v>99</v>
      </c>
      <c r="J1187">
        <v>0.27904244299999997</v>
      </c>
      <c r="K1187">
        <v>8.0883331000000003E-2</v>
      </c>
      <c r="L1187">
        <v>0.17320739600000001</v>
      </c>
      <c r="M1187">
        <v>0.33786485399999999</v>
      </c>
      <c r="N1187">
        <v>0.488324276</v>
      </c>
      <c r="O1187">
        <v>0.82618913000000005</v>
      </c>
      <c r="P1187">
        <v>0.350266909863857</v>
      </c>
      <c r="Q1187">
        <v>204.32317271131001</v>
      </c>
      <c r="R1187">
        <v>56.893452823162001</v>
      </c>
      <c r="S1187">
        <v>53.5671058112273</v>
      </c>
      <c r="T1187">
        <f t="shared" si="18"/>
        <v>5.0016548365526354</v>
      </c>
      <c r="U1187">
        <v>122.61574375558401</v>
      </c>
      <c r="V1187">
        <v>15.699923381209301</v>
      </c>
      <c r="W1187">
        <v>-1.6913523129771399</v>
      </c>
      <c r="X1187">
        <v>-11.058680248912401</v>
      </c>
      <c r="Y1187">
        <v>76.533366680145207</v>
      </c>
      <c r="Z1187">
        <v>-2.12533975904807</v>
      </c>
      <c r="AA1187">
        <v>2.2000001147389399</v>
      </c>
      <c r="AB1187">
        <v>110.58022997122001</v>
      </c>
      <c r="AC1187">
        <v>105.122033686127</v>
      </c>
      <c r="AD1187">
        <v>117.478056427884</v>
      </c>
      <c r="AE1187">
        <v>0</v>
      </c>
      <c r="AF1187" s="2">
        <v>0</v>
      </c>
      <c r="AG1187" s="2" t="s">
        <v>2093</v>
      </c>
      <c r="AH1187" t="s">
        <v>548</v>
      </c>
      <c r="AI1187">
        <v>11493</v>
      </c>
      <c r="AJ1187">
        <v>592518</v>
      </c>
    </row>
    <row r="1188" spans="1:36" x14ac:dyDescent="0.45">
      <c r="A1188" t="s">
        <v>550</v>
      </c>
      <c r="B1188" t="s">
        <v>27</v>
      </c>
      <c r="C1188">
        <v>1823</v>
      </c>
      <c r="D1188">
        <v>7009</v>
      </c>
      <c r="E1188">
        <v>7516</v>
      </c>
      <c r="F1188">
        <v>1939</v>
      </c>
      <c r="G1188">
        <v>282</v>
      </c>
      <c r="H1188">
        <v>945</v>
      </c>
      <c r="I1188">
        <v>97</v>
      </c>
      <c r="J1188">
        <v>0.276644314</v>
      </c>
      <c r="K1188">
        <v>4.5236828E-2</v>
      </c>
      <c r="L1188">
        <v>0.185604044</v>
      </c>
      <c r="M1188">
        <v>0.31730384900000003</v>
      </c>
      <c r="N1188">
        <v>0.45355970800000001</v>
      </c>
      <c r="O1188">
        <v>0.77086355699999998</v>
      </c>
      <c r="P1188">
        <v>0.332277873934262</v>
      </c>
      <c r="Q1188">
        <v>43.835459058379698</v>
      </c>
      <c r="R1188">
        <v>-50.006660237908299</v>
      </c>
      <c r="S1188">
        <v>29.0657092620642</v>
      </c>
      <c r="T1188">
        <f t="shared" si="18"/>
        <v>2.5829099837928693</v>
      </c>
      <c r="U1188">
        <v>105.351948176948</v>
      </c>
      <c r="V1188">
        <v>2.58451551198959</v>
      </c>
      <c r="W1188">
        <v>-2.7176651543981598</v>
      </c>
      <c r="X1188">
        <v>17.763441174407401</v>
      </c>
      <c r="Y1188">
        <v>-36.072060033679001</v>
      </c>
      <c r="Z1188">
        <v>0.14485463418532099</v>
      </c>
      <c r="AA1188">
        <v>27.6999997496604</v>
      </c>
      <c r="AB1188">
        <v>107.283527076455</v>
      </c>
      <c r="AC1188">
        <v>97.846687359444701</v>
      </c>
      <c r="AD1188">
        <v>109.178164716493</v>
      </c>
      <c r="AE1188">
        <v>0</v>
      </c>
      <c r="AF1188" s="2">
        <v>0</v>
      </c>
      <c r="AG1188" s="2" t="s">
        <v>2093</v>
      </c>
      <c r="AH1188" t="s">
        <v>550</v>
      </c>
      <c r="AI1188">
        <v>6368</v>
      </c>
      <c r="AJ1188">
        <v>430945</v>
      </c>
    </row>
    <row r="1189" spans="1:36" x14ac:dyDescent="0.45">
      <c r="A1189" t="s">
        <v>562</v>
      </c>
      <c r="B1189" t="s">
        <v>563</v>
      </c>
      <c r="C1189">
        <v>1799</v>
      </c>
      <c r="D1189">
        <v>6654</v>
      </c>
      <c r="E1189">
        <v>7402</v>
      </c>
      <c r="F1189">
        <v>1846</v>
      </c>
      <c r="G1189">
        <v>284</v>
      </c>
      <c r="H1189">
        <v>1061</v>
      </c>
      <c r="I1189">
        <v>43</v>
      </c>
      <c r="J1189">
        <v>0.277427111</v>
      </c>
      <c r="K1189">
        <v>8.7273709000000005E-2</v>
      </c>
      <c r="L1189">
        <v>0.18697649199999999</v>
      </c>
      <c r="M1189">
        <v>0.34094594499999997</v>
      </c>
      <c r="N1189">
        <v>0.47475202799999999</v>
      </c>
      <c r="O1189">
        <v>0.81569797300000002</v>
      </c>
      <c r="P1189">
        <v>0.35003510382863401</v>
      </c>
      <c r="Q1189">
        <v>140.51606843893899</v>
      </c>
      <c r="R1189">
        <v>33.996849149465497</v>
      </c>
      <c r="S1189">
        <v>39.468483175444199</v>
      </c>
      <c r="T1189">
        <f t="shared" si="18"/>
        <v>3.5541380069049247</v>
      </c>
      <c r="U1189">
        <v>115.68980428411599</v>
      </c>
      <c r="V1189">
        <v>21.350273281335799</v>
      </c>
      <c r="W1189">
        <v>1.0464284786643301</v>
      </c>
      <c r="X1189">
        <v>2.0325415495317398</v>
      </c>
      <c r="Y1189">
        <v>10.809259504079799</v>
      </c>
      <c r="Z1189">
        <v>-3.2568114188033999</v>
      </c>
      <c r="AA1189">
        <v>17.499999627470899</v>
      </c>
      <c r="AB1189">
        <v>105.599664313117</v>
      </c>
      <c r="AC1189">
        <v>102.61205310848599</v>
      </c>
      <c r="AD1189">
        <v>112.732840897336</v>
      </c>
      <c r="AE1189">
        <v>0</v>
      </c>
      <c r="AF1189" s="2">
        <v>0</v>
      </c>
      <c r="AG1189" s="2" t="s">
        <v>2093</v>
      </c>
      <c r="AH1189" t="s">
        <v>562</v>
      </c>
      <c r="AI1189">
        <v>4220</v>
      </c>
      <c r="AJ1189">
        <v>475582</v>
      </c>
    </row>
    <row r="1190" spans="1:36" x14ac:dyDescent="0.45">
      <c r="A1190" t="s">
        <v>566</v>
      </c>
      <c r="B1190" t="s">
        <v>27</v>
      </c>
      <c r="C1190">
        <v>1822</v>
      </c>
      <c r="D1190">
        <v>6632</v>
      </c>
      <c r="E1190">
        <v>7401</v>
      </c>
      <c r="F1190">
        <v>1763</v>
      </c>
      <c r="G1190">
        <v>195</v>
      </c>
      <c r="H1190">
        <v>869</v>
      </c>
      <c r="I1190">
        <v>91</v>
      </c>
      <c r="J1190">
        <v>0.26583232800000001</v>
      </c>
      <c r="K1190">
        <v>7.9583840000000003E-2</v>
      </c>
      <c r="L1190">
        <v>0.17970544499999999</v>
      </c>
      <c r="M1190">
        <v>0.32925169999999998</v>
      </c>
      <c r="N1190">
        <v>0.42294933600000001</v>
      </c>
      <c r="O1190">
        <v>0.75220103599999999</v>
      </c>
      <c r="P1190">
        <v>0.32686213792542301</v>
      </c>
      <c r="Q1190">
        <v>38.134262950304802</v>
      </c>
      <c r="R1190">
        <v>-41.527827158570197</v>
      </c>
      <c r="S1190">
        <v>28.2922932016346</v>
      </c>
      <c r="T1190">
        <f t="shared" si="18"/>
        <v>2.5155606469071379</v>
      </c>
      <c r="U1190">
        <v>104.177221230412</v>
      </c>
      <c r="V1190">
        <v>3.19165537506341</v>
      </c>
      <c r="W1190">
        <v>-0.41072132083256202</v>
      </c>
      <c r="X1190">
        <v>-15.2283768083434</v>
      </c>
      <c r="Y1190">
        <v>7.2673343867063496</v>
      </c>
      <c r="Z1190">
        <v>3.0880381586030101E-2</v>
      </c>
      <c r="AA1190">
        <v>-11.599999397993001</v>
      </c>
      <c r="AB1190">
        <v>102.91605864505399</v>
      </c>
      <c r="AC1190">
        <v>100.85053590954099</v>
      </c>
      <c r="AD1190">
        <v>101.298520558874</v>
      </c>
      <c r="AE1190">
        <v>0</v>
      </c>
      <c r="AF1190" s="2">
        <v>0</v>
      </c>
      <c r="AG1190" s="2" t="s">
        <v>2093</v>
      </c>
      <c r="AH1190" t="s">
        <v>567</v>
      </c>
      <c r="AI1190">
        <v>4962</v>
      </c>
      <c r="AJ1190">
        <v>452678</v>
      </c>
    </row>
    <row r="1191" spans="1:36" x14ac:dyDescent="0.45">
      <c r="A1191" t="s">
        <v>576</v>
      </c>
      <c r="B1191" t="s">
        <v>233</v>
      </c>
      <c r="C1191">
        <v>1766</v>
      </c>
      <c r="D1191">
        <v>6622</v>
      </c>
      <c r="E1191">
        <v>7340</v>
      </c>
      <c r="F1191">
        <v>1963</v>
      </c>
      <c r="G1191">
        <v>352</v>
      </c>
      <c r="H1191">
        <v>1154</v>
      </c>
      <c r="I1191">
        <v>216</v>
      </c>
      <c r="J1191">
        <v>0.29643612200000002</v>
      </c>
      <c r="K1191">
        <v>7.9836511999999998E-2</v>
      </c>
      <c r="L1191">
        <v>0.18569482200000001</v>
      </c>
      <c r="M1191">
        <v>0.35830263299999998</v>
      </c>
      <c r="N1191">
        <v>0.53231651999999996</v>
      </c>
      <c r="O1191">
        <v>0.89061915300000005</v>
      </c>
      <c r="P1191">
        <v>0.378908948189911</v>
      </c>
      <c r="Q1191">
        <v>311.30258810382497</v>
      </c>
      <c r="R1191">
        <v>-68.9770874083042</v>
      </c>
      <c r="S1191">
        <v>43.793437068958099</v>
      </c>
      <c r="T1191">
        <f t="shared" si="18"/>
        <v>4.0172915091569719</v>
      </c>
      <c r="U1191">
        <v>135.047152485932</v>
      </c>
      <c r="V1191">
        <v>32.147620156407299</v>
      </c>
      <c r="W1191">
        <v>-2.36606156519044</v>
      </c>
      <c r="X1191">
        <v>22.273999171564299</v>
      </c>
      <c r="Y1191">
        <v>-139.34458830952599</v>
      </c>
      <c r="Z1191">
        <v>13.6351805722806</v>
      </c>
      <c r="AA1191">
        <v>9.5000001415610296</v>
      </c>
      <c r="AB1191">
        <v>113.407871931749</v>
      </c>
      <c r="AC1191">
        <v>108.406829026531</v>
      </c>
      <c r="AD1191">
        <v>127.150803191761</v>
      </c>
      <c r="AE1191">
        <v>0</v>
      </c>
      <c r="AF1191" s="2">
        <v>1</v>
      </c>
      <c r="AG1191" s="2">
        <v>0</v>
      </c>
      <c r="AH1191" t="s">
        <v>576</v>
      </c>
      <c r="AI1191">
        <v>3410</v>
      </c>
      <c r="AJ1191">
        <v>460075</v>
      </c>
    </row>
    <row r="1192" spans="1:36" x14ac:dyDescent="0.45">
      <c r="A1192" t="s">
        <v>578</v>
      </c>
      <c r="B1192" t="s">
        <v>27</v>
      </c>
      <c r="C1192">
        <v>1727</v>
      </c>
      <c r="D1192">
        <v>6288</v>
      </c>
      <c r="E1192">
        <v>7336</v>
      </c>
      <c r="F1192">
        <v>1644</v>
      </c>
      <c r="G1192">
        <v>303</v>
      </c>
      <c r="H1192">
        <v>965</v>
      </c>
      <c r="I1192">
        <v>72</v>
      </c>
      <c r="J1192">
        <v>0.26145038100000001</v>
      </c>
      <c r="K1192">
        <v>0.106461286</v>
      </c>
      <c r="L1192">
        <v>0.164667393</v>
      </c>
      <c r="M1192">
        <v>0.36082333599999999</v>
      </c>
      <c r="N1192">
        <v>0.46676208600000002</v>
      </c>
      <c r="O1192">
        <v>0.82758542199999996</v>
      </c>
      <c r="P1192">
        <v>0.35625825573008701</v>
      </c>
      <c r="Q1192">
        <v>222.29638819002</v>
      </c>
      <c r="R1192">
        <v>46.494338989257798</v>
      </c>
      <c r="S1192">
        <v>35.6965337510509</v>
      </c>
      <c r="T1192">
        <f t="shared" si="18"/>
        <v>3.3484878214651106</v>
      </c>
      <c r="U1192">
        <v>125.018042251393</v>
      </c>
      <c r="V1192">
        <v>31.678517572581701</v>
      </c>
      <c r="W1192">
        <v>2.51024535275323</v>
      </c>
      <c r="X1192">
        <v>-31.560378443216901</v>
      </c>
      <c r="Y1192">
        <v>-81.401155471801701</v>
      </c>
      <c r="Z1192">
        <v>-9.9502762367483193</v>
      </c>
      <c r="AA1192">
        <v>-27.5999997034668</v>
      </c>
      <c r="AB1192">
        <v>102.659582499292</v>
      </c>
      <c r="AC1192">
        <v>111.371630391542</v>
      </c>
      <c r="AD1192">
        <v>112.588766046164</v>
      </c>
      <c r="AE1192">
        <v>0</v>
      </c>
      <c r="AF1192" s="2">
        <v>0</v>
      </c>
      <c r="AG1192" s="2" t="s">
        <v>2093</v>
      </c>
      <c r="AH1192" t="s">
        <v>578</v>
      </c>
      <c r="AI1192">
        <v>3473</v>
      </c>
      <c r="AJ1192">
        <v>519203</v>
      </c>
    </row>
    <row r="1193" spans="1:36" x14ac:dyDescent="0.45">
      <c r="A1193" t="s">
        <v>589</v>
      </c>
      <c r="B1193" t="s">
        <v>27</v>
      </c>
      <c r="C1193">
        <v>1798</v>
      </c>
      <c r="D1193">
        <v>6051</v>
      </c>
      <c r="E1193">
        <v>7244</v>
      </c>
      <c r="F1193">
        <v>1496</v>
      </c>
      <c r="G1193">
        <v>344</v>
      </c>
      <c r="H1193">
        <v>975</v>
      </c>
      <c r="I1193">
        <v>70</v>
      </c>
      <c r="J1193">
        <v>0.247231862</v>
      </c>
      <c r="K1193">
        <v>0.14246272700000001</v>
      </c>
      <c r="L1193">
        <v>0.19243511799999999</v>
      </c>
      <c r="M1193">
        <v>0.36116881299999998</v>
      </c>
      <c r="N1193">
        <v>0.47496281600000001</v>
      </c>
      <c r="O1193">
        <v>0.83613162900000004</v>
      </c>
      <c r="P1193">
        <v>0.36213463482436697</v>
      </c>
      <c r="Q1193">
        <v>211.84141185426299</v>
      </c>
      <c r="R1193">
        <v>-52.038612581789401</v>
      </c>
      <c r="S1193">
        <v>34.933653200934899</v>
      </c>
      <c r="T1193">
        <f t="shared" si="18"/>
        <v>3.1475260392388509</v>
      </c>
      <c r="U1193">
        <v>125.714787546229</v>
      </c>
      <c r="V1193">
        <v>20.1906527951359</v>
      </c>
      <c r="W1193">
        <v>-4.3159983382913003</v>
      </c>
      <c r="X1193">
        <v>-13.680566323339001</v>
      </c>
      <c r="Y1193">
        <v>-108.760745681822</v>
      </c>
      <c r="Z1193">
        <v>-4.5316499186446801</v>
      </c>
      <c r="AA1193">
        <v>-4.1999995410442299</v>
      </c>
      <c r="AB1193">
        <v>94.979339883007995</v>
      </c>
      <c r="AC1193">
        <v>110.604341986718</v>
      </c>
      <c r="AD1193">
        <v>114.21773913417699</v>
      </c>
      <c r="AE1193">
        <v>0</v>
      </c>
      <c r="AF1193" s="2">
        <v>0</v>
      </c>
      <c r="AG1193" s="2" t="s">
        <v>2093</v>
      </c>
      <c r="AH1193" t="s">
        <v>590</v>
      </c>
      <c r="AI1193">
        <v>1887</v>
      </c>
      <c r="AJ1193">
        <v>430832</v>
      </c>
    </row>
    <row r="1194" spans="1:36" x14ac:dyDescent="0.45">
      <c r="A1194" t="s">
        <v>609</v>
      </c>
      <c r="B1194" t="s">
        <v>27</v>
      </c>
      <c r="C1194">
        <v>1668</v>
      </c>
      <c r="D1194">
        <v>6349</v>
      </c>
      <c r="E1194">
        <v>7127</v>
      </c>
      <c r="F1194">
        <v>1834</v>
      </c>
      <c r="G1194">
        <v>271</v>
      </c>
      <c r="H1194">
        <v>917</v>
      </c>
      <c r="I1194">
        <v>281</v>
      </c>
      <c r="J1194">
        <v>0.28886438800000003</v>
      </c>
      <c r="K1194">
        <v>9.2605584000000005E-2</v>
      </c>
      <c r="L1194">
        <v>0.17314437999999999</v>
      </c>
      <c r="M1194">
        <v>0.360455311</v>
      </c>
      <c r="N1194">
        <v>0.48606079600000002</v>
      </c>
      <c r="O1194">
        <v>0.84651610700000002</v>
      </c>
      <c r="P1194">
        <v>0.36429259446880802</v>
      </c>
      <c r="Q1194">
        <v>216.212359324734</v>
      </c>
      <c r="R1194">
        <v>-66.465051993727599</v>
      </c>
      <c r="S1194">
        <v>41.822272199121798</v>
      </c>
      <c r="T1194">
        <f t="shared" si="18"/>
        <v>4.0618753574686641</v>
      </c>
      <c r="U1194">
        <v>124.932588623312</v>
      </c>
      <c r="V1194">
        <v>22.8073006743798</v>
      </c>
      <c r="W1194">
        <v>-4.5582177323723299</v>
      </c>
      <c r="X1194">
        <v>20.185085167293401</v>
      </c>
      <c r="Y1194">
        <v>-53.427222402766297</v>
      </c>
      <c r="Z1194">
        <v>12.398404550855</v>
      </c>
      <c r="AA1194">
        <v>5.9000003635883296</v>
      </c>
      <c r="AB1194">
        <v>109.948553993028</v>
      </c>
      <c r="AC1194">
        <v>108.95725850603399</v>
      </c>
      <c r="AD1194">
        <v>115.58815488370701</v>
      </c>
      <c r="AE1194">
        <v>0</v>
      </c>
      <c r="AF1194" s="2">
        <v>0</v>
      </c>
      <c r="AG1194" s="2" t="s">
        <v>2093</v>
      </c>
      <c r="AH1194" t="s">
        <v>609</v>
      </c>
      <c r="AI1194">
        <v>8001</v>
      </c>
      <c r="AJ1194">
        <v>434670</v>
      </c>
    </row>
    <row r="1195" spans="1:36" x14ac:dyDescent="0.45">
      <c r="A1195" t="s">
        <v>616</v>
      </c>
      <c r="B1195" t="s">
        <v>27</v>
      </c>
      <c r="C1195">
        <v>1653</v>
      </c>
      <c r="D1195">
        <v>5934</v>
      </c>
      <c r="E1195">
        <v>7085</v>
      </c>
      <c r="F1195">
        <v>1670</v>
      </c>
      <c r="G1195">
        <v>336</v>
      </c>
      <c r="H1195">
        <v>976</v>
      </c>
      <c r="I1195">
        <v>140</v>
      </c>
      <c r="J1195">
        <v>0.28142905200000001</v>
      </c>
      <c r="K1195">
        <v>0.14608327400000001</v>
      </c>
      <c r="L1195">
        <v>0.21637261799999999</v>
      </c>
      <c r="M1195">
        <v>0.388998868</v>
      </c>
      <c r="N1195">
        <v>0.52157061000000005</v>
      </c>
      <c r="O1195">
        <v>0.91056947799999999</v>
      </c>
      <c r="P1195">
        <v>0.38419800150069799</v>
      </c>
      <c r="Q1195">
        <v>361.88418430663501</v>
      </c>
      <c r="R1195">
        <v>-0.73244306445121699</v>
      </c>
      <c r="S1195">
        <v>52.468579713982798</v>
      </c>
      <c r="T1195">
        <f t="shared" si="18"/>
        <v>5.1421112605355193</v>
      </c>
      <c r="U1195">
        <v>141.97032806891599</v>
      </c>
      <c r="V1195">
        <v>40.105527225881801</v>
      </c>
      <c r="W1195">
        <v>-0.29575493280447701</v>
      </c>
      <c r="X1195">
        <v>3.4699413210619201</v>
      </c>
      <c r="Y1195">
        <v>-81.147417873144093</v>
      </c>
      <c r="Z1195">
        <v>0.60076802014373198</v>
      </c>
      <c r="AA1195">
        <v>-7.59999982267618</v>
      </c>
      <c r="AB1195">
        <v>110.577141017928</v>
      </c>
      <c r="AC1195">
        <v>119.741752741567</v>
      </c>
      <c r="AD1195">
        <v>125.290154536668</v>
      </c>
      <c r="AE1195">
        <v>0</v>
      </c>
      <c r="AF1195" s="2">
        <v>0</v>
      </c>
      <c r="AG1195" s="2" t="s">
        <v>2093</v>
      </c>
      <c r="AH1195" t="s">
        <v>616</v>
      </c>
      <c r="AI1195">
        <v>11579</v>
      </c>
      <c r="AJ1195">
        <v>547180</v>
      </c>
    </row>
    <row r="1196" spans="1:36" x14ac:dyDescent="0.45">
      <c r="A1196" t="s">
        <v>618</v>
      </c>
      <c r="B1196" t="s">
        <v>27</v>
      </c>
      <c r="C1196">
        <v>1680</v>
      </c>
      <c r="D1196">
        <v>6406</v>
      </c>
      <c r="E1196">
        <v>7078</v>
      </c>
      <c r="F1196">
        <v>1826</v>
      </c>
      <c r="G1196">
        <v>341</v>
      </c>
      <c r="H1196">
        <v>1132</v>
      </c>
      <c r="I1196">
        <v>28</v>
      </c>
      <c r="J1196">
        <v>0.28504527000000002</v>
      </c>
      <c r="K1196">
        <v>7.7564282999999998E-2</v>
      </c>
      <c r="L1196">
        <v>0.147640576</v>
      </c>
      <c r="M1196">
        <v>0.34153584999999997</v>
      </c>
      <c r="N1196">
        <v>0.51545426100000002</v>
      </c>
      <c r="O1196">
        <v>0.856990111</v>
      </c>
      <c r="P1196">
        <v>0.36010888361607002</v>
      </c>
      <c r="Q1196">
        <v>156.161708780244</v>
      </c>
      <c r="R1196">
        <v>102.04747581481899</v>
      </c>
      <c r="S1196">
        <v>50.622085409134002</v>
      </c>
      <c r="T1196">
        <f t="shared" si="18"/>
        <v>4.8814153787379215</v>
      </c>
      <c r="U1196">
        <v>117.890651318612</v>
      </c>
      <c r="V1196">
        <v>21.651083409786199</v>
      </c>
      <c r="W1196">
        <v>1.3861958215429599</v>
      </c>
      <c r="X1196">
        <v>-12.935555227100799</v>
      </c>
      <c r="Y1196">
        <v>121.54963324964</v>
      </c>
      <c r="Z1196">
        <v>-9.75237687677145</v>
      </c>
      <c r="AA1196">
        <v>7.4999999925494096</v>
      </c>
      <c r="AB1196">
        <v>112.167783476925</v>
      </c>
      <c r="AC1196">
        <v>105.18201434746901</v>
      </c>
      <c r="AD1196">
        <v>123.5981771795</v>
      </c>
      <c r="AE1196">
        <v>0</v>
      </c>
      <c r="AF1196" s="2">
        <v>0</v>
      </c>
      <c r="AG1196" s="2" t="s">
        <v>2093</v>
      </c>
      <c r="AH1196" t="s">
        <v>618</v>
      </c>
      <c r="AI1196">
        <v>9777</v>
      </c>
      <c r="AJ1196">
        <v>571448</v>
      </c>
    </row>
    <row r="1197" spans="1:36" x14ac:dyDescent="0.45">
      <c r="A1197" t="s">
        <v>634</v>
      </c>
      <c r="B1197" t="s">
        <v>27</v>
      </c>
      <c r="C1197">
        <v>1707</v>
      </c>
      <c r="D1197">
        <v>6420</v>
      </c>
      <c r="E1197">
        <v>7006</v>
      </c>
      <c r="F1197">
        <v>1791</v>
      </c>
      <c r="G1197">
        <v>244</v>
      </c>
      <c r="H1197">
        <v>942</v>
      </c>
      <c r="I1197">
        <v>120</v>
      </c>
      <c r="J1197">
        <v>0.27897196200000002</v>
      </c>
      <c r="K1197">
        <v>7.4222095000000002E-2</v>
      </c>
      <c r="L1197">
        <v>0.19055095599999999</v>
      </c>
      <c r="M1197">
        <v>0.333618843</v>
      </c>
      <c r="N1197">
        <v>0.4605919</v>
      </c>
      <c r="O1197">
        <v>0.79421074300000005</v>
      </c>
      <c r="P1197">
        <v>0.34348999757736598</v>
      </c>
      <c r="Q1197">
        <v>123.390427357202</v>
      </c>
      <c r="R1197">
        <v>-2.6261149048805201</v>
      </c>
      <c r="S1197">
        <v>29.590307810582601</v>
      </c>
      <c r="T1197">
        <f t="shared" si="18"/>
        <v>2.8082190189305103</v>
      </c>
      <c r="U1197">
        <v>114.99066831270601</v>
      </c>
      <c r="V1197">
        <v>19.852587848901699</v>
      </c>
      <c r="W1197">
        <v>2.2254016453207499</v>
      </c>
      <c r="X1197">
        <v>14.774901262018799</v>
      </c>
      <c r="Y1197">
        <v>-73.909224331378894</v>
      </c>
      <c r="Z1197">
        <v>-3.8285388289950699</v>
      </c>
      <c r="AA1197">
        <v>22.900000035762702</v>
      </c>
      <c r="AB1197">
        <v>106.754745182215</v>
      </c>
      <c r="AC1197">
        <v>101.150547204403</v>
      </c>
      <c r="AD1197">
        <v>110.61484636024301</v>
      </c>
      <c r="AE1197">
        <v>0</v>
      </c>
      <c r="AF1197" s="2">
        <v>0</v>
      </c>
      <c r="AG1197" s="2" t="s">
        <v>2093</v>
      </c>
      <c r="AH1197" t="s">
        <v>634</v>
      </c>
      <c r="AI1197">
        <v>8252</v>
      </c>
      <c r="AJ1197">
        <v>452254</v>
      </c>
    </row>
    <row r="1198" spans="1:36" x14ac:dyDescent="0.45">
      <c r="A1198" t="s">
        <v>641</v>
      </c>
      <c r="B1198" t="s">
        <v>27</v>
      </c>
      <c r="C1198">
        <v>1750</v>
      </c>
      <c r="D1198">
        <v>6365</v>
      </c>
      <c r="E1198">
        <v>6983</v>
      </c>
      <c r="F1198">
        <v>1808</v>
      </c>
      <c r="G1198">
        <v>287</v>
      </c>
      <c r="H1198">
        <v>1031</v>
      </c>
      <c r="I1198">
        <v>184</v>
      </c>
      <c r="J1198">
        <v>0.28405341699999997</v>
      </c>
      <c r="K1198">
        <v>7.4180151E-2</v>
      </c>
      <c r="L1198">
        <v>0.234999283</v>
      </c>
      <c r="M1198">
        <v>0.33691448200000002</v>
      </c>
      <c r="N1198">
        <v>0.48405341699999999</v>
      </c>
      <c r="O1198">
        <v>0.820967899</v>
      </c>
      <c r="P1198">
        <v>0.350221575393031</v>
      </c>
      <c r="Q1198">
        <v>163.867864242179</v>
      </c>
      <c r="R1198">
        <v>-119.837248414754</v>
      </c>
      <c r="S1198">
        <v>25.645718634301399</v>
      </c>
      <c r="T1198">
        <f t="shared" si="18"/>
        <v>2.3740608107181864</v>
      </c>
      <c r="U1198">
        <v>119.96765092438901</v>
      </c>
      <c r="V1198">
        <v>15.673662174493</v>
      </c>
      <c r="W1198">
        <v>-6.8169441657765102</v>
      </c>
      <c r="X1198">
        <v>10.195286007365199</v>
      </c>
      <c r="Y1198">
        <v>-147.37611740827501</v>
      </c>
      <c r="Z1198">
        <v>6.3698484168853602</v>
      </c>
      <c r="AA1198">
        <v>6.5999995693564397</v>
      </c>
      <c r="AB1198">
        <v>108.691349511482</v>
      </c>
      <c r="AC1198">
        <v>102.016937290965</v>
      </c>
      <c r="AD1198">
        <v>116.191100389447</v>
      </c>
      <c r="AE1198">
        <v>0</v>
      </c>
      <c r="AF1198" s="2">
        <v>0</v>
      </c>
      <c r="AG1198" s="2" t="s">
        <v>2093</v>
      </c>
      <c r="AH1198" t="s">
        <v>641</v>
      </c>
      <c r="AI1198">
        <v>5631</v>
      </c>
      <c r="AJ1198">
        <v>461314</v>
      </c>
    </row>
    <row r="1199" spans="1:36" x14ac:dyDescent="0.45">
      <c r="A1199" t="s">
        <v>642</v>
      </c>
      <c r="B1199" t="s">
        <v>27</v>
      </c>
      <c r="C1199">
        <v>1689</v>
      </c>
      <c r="D1199">
        <v>6349</v>
      </c>
      <c r="E1199">
        <v>6977</v>
      </c>
      <c r="F1199">
        <v>1753</v>
      </c>
      <c r="G1199">
        <v>198</v>
      </c>
      <c r="H1199">
        <v>893</v>
      </c>
      <c r="I1199">
        <v>76</v>
      </c>
      <c r="J1199">
        <v>0.27610647300000002</v>
      </c>
      <c r="K1199">
        <v>8.0550379000000005E-2</v>
      </c>
      <c r="L1199">
        <v>0.17701017599999999</v>
      </c>
      <c r="M1199">
        <v>0.33524519600000002</v>
      </c>
      <c r="N1199">
        <v>0.42668136699999998</v>
      </c>
      <c r="O1199">
        <v>0.76192656299999995</v>
      </c>
      <c r="P1199">
        <v>0.328697847512188</v>
      </c>
      <c r="Q1199">
        <v>53.736534105343097</v>
      </c>
      <c r="R1199">
        <v>-42.235115587711299</v>
      </c>
      <c r="S1199">
        <v>10.951965267442599</v>
      </c>
      <c r="T1199">
        <f t="shared" si="18"/>
        <v>1.0504549279607467</v>
      </c>
      <c r="U1199">
        <v>106.52621306065799</v>
      </c>
      <c r="V1199">
        <v>14.0368515849113</v>
      </c>
      <c r="W1199">
        <v>5.7363766582606903</v>
      </c>
      <c r="X1199">
        <v>-10.7922201575711</v>
      </c>
      <c r="Y1199">
        <v>-166.46642273664401</v>
      </c>
      <c r="Z1199">
        <v>-2.2936096210032701</v>
      </c>
      <c r="AA1199">
        <v>-11.0999995917081</v>
      </c>
      <c r="AB1199">
        <v>108.485175483906</v>
      </c>
      <c r="AC1199">
        <v>103.977181240588</v>
      </c>
      <c r="AD1199">
        <v>102.54158097797</v>
      </c>
      <c r="AE1199">
        <v>0</v>
      </c>
      <c r="AF1199" s="2">
        <v>0</v>
      </c>
      <c r="AG1199" s="2" t="s">
        <v>2093</v>
      </c>
      <c r="AH1199" t="s">
        <v>642</v>
      </c>
      <c r="AI1199">
        <v>3516</v>
      </c>
      <c r="AJ1199">
        <v>543333</v>
      </c>
    </row>
    <row r="1200" spans="1:36" x14ac:dyDescent="0.45">
      <c r="A1200" t="s">
        <v>651</v>
      </c>
      <c r="B1200" t="s">
        <v>27</v>
      </c>
      <c r="C1200">
        <v>1790</v>
      </c>
      <c r="D1200">
        <v>6089</v>
      </c>
      <c r="E1200">
        <v>6900</v>
      </c>
      <c r="F1200">
        <v>1560</v>
      </c>
      <c r="G1200">
        <v>184</v>
      </c>
      <c r="H1200">
        <v>718</v>
      </c>
      <c r="I1200">
        <v>125</v>
      </c>
      <c r="J1200">
        <v>0.25619970399999997</v>
      </c>
      <c r="K1200">
        <v>0.10144927500000001</v>
      </c>
      <c r="L1200">
        <v>0.17652173900000001</v>
      </c>
      <c r="M1200">
        <v>0.33740191800000002</v>
      </c>
      <c r="N1200">
        <v>0.41024798800000001</v>
      </c>
      <c r="O1200">
        <v>0.74764990600000003</v>
      </c>
      <c r="P1200">
        <v>0.32716899282474898</v>
      </c>
      <c r="Q1200">
        <v>37.840463724609798</v>
      </c>
      <c r="R1200">
        <v>114.572484374046</v>
      </c>
      <c r="S1200">
        <v>35.338683693354199</v>
      </c>
      <c r="T1200">
        <f t="shared" si="18"/>
        <v>3.1982495856555198</v>
      </c>
      <c r="U1200">
        <v>104.87468219394</v>
      </c>
      <c r="V1200">
        <v>8.1124124564230407</v>
      </c>
      <c r="W1200">
        <v>-4.3926613127510699</v>
      </c>
      <c r="X1200">
        <v>30.317759388126401</v>
      </c>
      <c r="Y1200">
        <v>50.913372337818103</v>
      </c>
      <c r="Z1200">
        <v>2.07997237984091</v>
      </c>
      <c r="AA1200">
        <v>23.3000003248453</v>
      </c>
      <c r="AB1200">
        <v>99.7055966661664</v>
      </c>
      <c r="AC1200">
        <v>103.43152461328</v>
      </c>
      <c r="AD1200">
        <v>98.842974104960106</v>
      </c>
      <c r="AE1200">
        <v>0</v>
      </c>
      <c r="AF1200" s="2">
        <v>0</v>
      </c>
      <c r="AG1200" s="2" t="s">
        <v>2093</v>
      </c>
      <c r="AH1200" t="s">
        <v>651</v>
      </c>
      <c r="AI1200">
        <v>4940</v>
      </c>
      <c r="AJ1200">
        <v>518792</v>
      </c>
    </row>
    <row r="1201" spans="1:36" x14ac:dyDescent="0.45">
      <c r="A1201" t="s">
        <v>654</v>
      </c>
      <c r="B1201" t="s">
        <v>27</v>
      </c>
      <c r="C1201">
        <v>1649</v>
      </c>
      <c r="D1201">
        <v>6025</v>
      </c>
      <c r="E1201">
        <v>6896</v>
      </c>
      <c r="F1201">
        <v>1551</v>
      </c>
      <c r="G1201">
        <v>429</v>
      </c>
      <c r="H1201">
        <v>1103</v>
      </c>
      <c r="I1201">
        <v>42</v>
      </c>
      <c r="J1201">
        <v>0.25742738500000001</v>
      </c>
      <c r="K1201">
        <v>0.112529002</v>
      </c>
      <c r="L1201">
        <v>0.28465777199999998</v>
      </c>
      <c r="M1201">
        <v>0.34527781800000001</v>
      </c>
      <c r="N1201">
        <v>0.525311203</v>
      </c>
      <c r="O1201">
        <v>0.87058902100000002</v>
      </c>
      <c r="P1201">
        <v>0.36808524941977599</v>
      </c>
      <c r="Q1201">
        <v>286.255940602522</v>
      </c>
      <c r="R1201">
        <v>21.6234841197729</v>
      </c>
      <c r="S1201">
        <v>42.537014589989198</v>
      </c>
      <c r="T1201">
        <f t="shared" si="18"/>
        <v>4.178894095559885</v>
      </c>
      <c r="U1201">
        <v>134.921160058981</v>
      </c>
      <c r="V1201">
        <v>26.783448308706198</v>
      </c>
      <c r="W1201">
        <v>-9.8582243084549699</v>
      </c>
      <c r="X1201">
        <v>-20.516382916364801</v>
      </c>
      <c r="Y1201">
        <v>-79.710473313927594</v>
      </c>
      <c r="Z1201">
        <v>-3.3157919929362798</v>
      </c>
      <c r="AA1201">
        <v>-18.9999999478459</v>
      </c>
      <c r="AB1201">
        <v>101.299839847228</v>
      </c>
      <c r="AC1201">
        <v>107.122715799321</v>
      </c>
      <c r="AD1201">
        <v>127.744466584736</v>
      </c>
      <c r="AE1201">
        <v>0</v>
      </c>
      <c r="AF1201" s="2">
        <v>0</v>
      </c>
      <c r="AG1201" s="2" t="s">
        <v>2093</v>
      </c>
      <c r="AH1201" t="s">
        <v>654</v>
      </c>
      <c r="AI1201">
        <v>4949</v>
      </c>
      <c r="AJ1201">
        <v>519317</v>
      </c>
    </row>
    <row r="1202" spans="1:36" x14ac:dyDescent="0.45">
      <c r="A1202" t="s">
        <v>659</v>
      </c>
      <c r="B1202" t="s">
        <v>311</v>
      </c>
      <c r="C1202">
        <v>1585</v>
      </c>
      <c r="D1202">
        <v>5998</v>
      </c>
      <c r="E1202">
        <v>6872</v>
      </c>
      <c r="F1202">
        <v>1777</v>
      </c>
      <c r="G1202">
        <v>242</v>
      </c>
      <c r="H1202">
        <v>970</v>
      </c>
      <c r="I1202">
        <v>196</v>
      </c>
      <c r="J1202">
        <v>0.29626542099999997</v>
      </c>
      <c r="K1202">
        <v>0.110884749</v>
      </c>
      <c r="L1202">
        <v>0.18800931300000001</v>
      </c>
      <c r="M1202">
        <v>0.376128093</v>
      </c>
      <c r="N1202">
        <v>0.49099699800000002</v>
      </c>
      <c r="O1202">
        <v>0.86712509100000001</v>
      </c>
      <c r="P1202">
        <v>0.37334709763263801</v>
      </c>
      <c r="Q1202">
        <v>279.78308610067302</v>
      </c>
      <c r="R1202">
        <v>-32.241929983720098</v>
      </c>
      <c r="S1202">
        <v>51.347055483489697</v>
      </c>
      <c r="T1202">
        <f t="shared" si="18"/>
        <v>5.2480902134544678</v>
      </c>
      <c r="U1202">
        <v>133.03513386664901</v>
      </c>
      <c r="V1202">
        <v>31.402654502540798</v>
      </c>
      <c r="W1202">
        <v>-1.9352505859952001</v>
      </c>
      <c r="X1202">
        <v>18.133848552941298</v>
      </c>
      <c r="Y1202">
        <v>-8.6491514188237399</v>
      </c>
      <c r="Z1202">
        <v>7.3302508568158302</v>
      </c>
      <c r="AA1202">
        <v>9.6000004038214595</v>
      </c>
      <c r="AB1202">
        <v>111.85604748042201</v>
      </c>
      <c r="AC1202">
        <v>112.67923016858001</v>
      </c>
      <c r="AD1202">
        <v>116.740474626723</v>
      </c>
      <c r="AE1202">
        <v>0</v>
      </c>
      <c r="AF1202" s="2">
        <v>0</v>
      </c>
      <c r="AG1202" s="2" t="s">
        <v>2093</v>
      </c>
      <c r="AH1202" t="s">
        <v>659</v>
      </c>
      <c r="AI1202">
        <v>3787</v>
      </c>
      <c r="AJ1202">
        <v>431151</v>
      </c>
    </row>
    <row r="1203" spans="1:36" x14ac:dyDescent="0.45">
      <c r="A1203" t="s">
        <v>662</v>
      </c>
      <c r="B1203" t="s">
        <v>27</v>
      </c>
      <c r="C1203">
        <v>1642</v>
      </c>
      <c r="D1203">
        <v>6152</v>
      </c>
      <c r="E1203">
        <v>6865</v>
      </c>
      <c r="F1203">
        <v>1741</v>
      </c>
      <c r="G1203">
        <v>331</v>
      </c>
      <c r="H1203">
        <v>1071</v>
      </c>
      <c r="I1203">
        <v>26</v>
      </c>
      <c r="J1203">
        <v>0.28299739899999998</v>
      </c>
      <c r="K1203">
        <v>8.7545520000000002E-2</v>
      </c>
      <c r="L1203">
        <v>0.24967225000000001</v>
      </c>
      <c r="M1203">
        <v>0.34753428600000003</v>
      </c>
      <c r="N1203">
        <v>0.51560468100000001</v>
      </c>
      <c r="O1203">
        <v>0.86313896700000003</v>
      </c>
      <c r="P1203">
        <v>0.36466589307960301</v>
      </c>
      <c r="Q1203">
        <v>247.34532938009599</v>
      </c>
      <c r="R1203">
        <v>-16.701773822307501</v>
      </c>
      <c r="S1203">
        <v>32.057902452683301</v>
      </c>
      <c r="T1203">
        <f t="shared" si="18"/>
        <v>3.1628381226155269</v>
      </c>
      <c r="U1203">
        <v>129.93550108221899</v>
      </c>
      <c r="V1203">
        <v>14.7010409832</v>
      </c>
      <c r="W1203">
        <v>-7.0116015263071398</v>
      </c>
      <c r="X1203">
        <v>-24.928851711796501</v>
      </c>
      <c r="Y1203">
        <v>-136.583418309688</v>
      </c>
      <c r="Z1203">
        <v>-4.8768954605329702</v>
      </c>
      <c r="AA1203">
        <v>-27.3999997004866</v>
      </c>
      <c r="AB1203">
        <v>112.230184208878</v>
      </c>
      <c r="AC1203">
        <v>108.67529718866101</v>
      </c>
      <c r="AD1203">
        <v>124.308817951983</v>
      </c>
      <c r="AE1203">
        <v>0</v>
      </c>
      <c r="AF1203" s="2">
        <v>0</v>
      </c>
      <c r="AG1203" s="2" t="s">
        <v>2093</v>
      </c>
      <c r="AH1203" t="s">
        <v>662</v>
      </c>
      <c r="AI1203">
        <v>6184</v>
      </c>
      <c r="AJ1203">
        <v>502110</v>
      </c>
    </row>
    <row r="1204" spans="1:36" x14ac:dyDescent="0.45">
      <c r="A1204" t="s">
        <v>666</v>
      </c>
      <c r="B1204" t="s">
        <v>27</v>
      </c>
      <c r="C1204">
        <v>1755</v>
      </c>
      <c r="D1204">
        <v>6067</v>
      </c>
      <c r="E1204">
        <v>6850</v>
      </c>
      <c r="F1204">
        <v>1590</v>
      </c>
      <c r="G1204">
        <v>282</v>
      </c>
      <c r="H1204">
        <v>1018</v>
      </c>
      <c r="I1204">
        <v>25</v>
      </c>
      <c r="J1204">
        <v>0.26207351200000001</v>
      </c>
      <c r="K1204">
        <v>9.3430656000000001E-2</v>
      </c>
      <c r="L1204">
        <v>0.15386861299999999</v>
      </c>
      <c r="M1204">
        <v>0.33693904299999999</v>
      </c>
      <c r="N1204">
        <v>0.45162353700000002</v>
      </c>
      <c r="O1204">
        <v>0.78856258000000001</v>
      </c>
      <c r="P1204">
        <v>0.33968097790305302</v>
      </c>
      <c r="Q1204">
        <v>84.714679413957995</v>
      </c>
      <c r="R1204">
        <v>158.50241184234599</v>
      </c>
      <c r="S1204">
        <v>52.141398292745301</v>
      </c>
      <c r="T1204">
        <f t="shared" si="18"/>
        <v>4.8130521500995664</v>
      </c>
      <c r="U1204">
        <v>110.068882070581</v>
      </c>
      <c r="V1204">
        <v>11.490178033709499</v>
      </c>
      <c r="W1204">
        <v>-0.663729373362965</v>
      </c>
      <c r="X1204">
        <v>-61.111792575218701</v>
      </c>
      <c r="Y1204">
        <v>266.38018059730501</v>
      </c>
      <c r="Z1204">
        <v>-3.2766103852773001</v>
      </c>
      <c r="AA1204">
        <v>-50.400000393390599</v>
      </c>
      <c r="AB1204">
        <v>99.996320467975806</v>
      </c>
      <c r="AC1204">
        <v>102.12741155737</v>
      </c>
      <c r="AD1204">
        <v>107.65057321322899</v>
      </c>
      <c r="AE1204">
        <v>0</v>
      </c>
      <c r="AF1204" s="2">
        <v>0</v>
      </c>
      <c r="AG1204" s="2" t="s">
        <v>2093</v>
      </c>
      <c r="AH1204" t="s">
        <v>666</v>
      </c>
      <c r="AI1204">
        <v>4810</v>
      </c>
      <c r="AJ1204">
        <v>435263</v>
      </c>
    </row>
    <row r="1205" spans="1:36" x14ac:dyDescent="0.45">
      <c r="A1205" t="s">
        <v>670</v>
      </c>
      <c r="B1205" t="s">
        <v>42</v>
      </c>
      <c r="C1205">
        <v>1624</v>
      </c>
      <c r="D1205">
        <v>6165</v>
      </c>
      <c r="E1205">
        <v>6825</v>
      </c>
      <c r="F1205">
        <v>1805</v>
      </c>
      <c r="G1205">
        <v>227</v>
      </c>
      <c r="H1205">
        <v>801</v>
      </c>
      <c r="I1205">
        <v>148</v>
      </c>
      <c r="J1205">
        <v>0.29278183200000002</v>
      </c>
      <c r="K1205">
        <v>7.1062270999999996E-2</v>
      </c>
      <c r="L1205">
        <v>0.167326007</v>
      </c>
      <c r="M1205">
        <v>0.35299308699999998</v>
      </c>
      <c r="N1205">
        <v>0.47948094000000002</v>
      </c>
      <c r="O1205">
        <v>0.83247402699999995</v>
      </c>
      <c r="P1205">
        <v>0.35611197686385698</v>
      </c>
      <c r="Q1205">
        <v>82.806808313573995</v>
      </c>
      <c r="R1205">
        <v>-64.945488572120595</v>
      </c>
      <c r="S1205">
        <v>20.732691919697601</v>
      </c>
      <c r="T1205">
        <f t="shared" si="18"/>
        <v>2.0681626176053025</v>
      </c>
      <c r="U1205">
        <v>109.422824376471</v>
      </c>
      <c r="V1205">
        <v>11.426375176757499</v>
      </c>
      <c r="W1205">
        <v>0.42447505198060398</v>
      </c>
      <c r="X1205">
        <v>6.58425659756176</v>
      </c>
      <c r="Y1205">
        <v>-107.482631325721</v>
      </c>
      <c r="Z1205">
        <v>-0.393039806978777</v>
      </c>
      <c r="AA1205">
        <v>6.3000002130865997</v>
      </c>
      <c r="AB1205">
        <v>114.930277530393</v>
      </c>
      <c r="AC1205">
        <v>108.566777970461</v>
      </c>
      <c r="AD1205">
        <v>114.744887031866</v>
      </c>
      <c r="AE1205">
        <v>0</v>
      </c>
      <c r="AF1205" s="2">
        <v>0</v>
      </c>
      <c r="AG1205" s="2" t="s">
        <v>2093</v>
      </c>
      <c r="AH1205" t="s">
        <v>670</v>
      </c>
      <c r="AI1205">
        <v>7859</v>
      </c>
      <c r="AJ1205">
        <v>453568</v>
      </c>
    </row>
    <row r="1206" spans="1:36" x14ac:dyDescent="0.45">
      <c r="A1206" t="s">
        <v>676</v>
      </c>
      <c r="B1206" t="s">
        <v>130</v>
      </c>
      <c r="C1206">
        <v>1512</v>
      </c>
      <c r="D1206">
        <v>6031</v>
      </c>
      <c r="E1206">
        <v>6777</v>
      </c>
      <c r="F1206">
        <v>1805</v>
      </c>
      <c r="G1206">
        <v>140</v>
      </c>
      <c r="H1206">
        <v>725</v>
      </c>
      <c r="I1206">
        <v>138</v>
      </c>
      <c r="J1206">
        <v>0.29928701699999999</v>
      </c>
      <c r="K1206">
        <v>9.2076139000000001E-2</v>
      </c>
      <c r="L1206">
        <v>9.6502877000000001E-2</v>
      </c>
      <c r="M1206">
        <v>0.365373222</v>
      </c>
      <c r="N1206">
        <v>0.43923064099999998</v>
      </c>
      <c r="O1206">
        <v>0.80460386299999997</v>
      </c>
      <c r="P1206">
        <v>0.35204618043950497</v>
      </c>
      <c r="Q1206">
        <v>121.156632060337</v>
      </c>
      <c r="R1206">
        <v>65.267307043075505</v>
      </c>
      <c r="S1206">
        <v>44.757502280108</v>
      </c>
      <c r="T1206">
        <f t="shared" si="18"/>
        <v>4.7954466728687146</v>
      </c>
      <c r="U1206">
        <v>115.063715350474</v>
      </c>
      <c r="V1206">
        <v>11.4005650579929</v>
      </c>
      <c r="W1206">
        <v>0.55009458694904301</v>
      </c>
      <c r="X1206">
        <v>-2.86688104679342</v>
      </c>
      <c r="Y1206">
        <v>86.157776352018104</v>
      </c>
      <c r="Z1206">
        <v>3.33340496534947</v>
      </c>
      <c r="AA1206">
        <v>-7.3000000044703404</v>
      </c>
      <c r="AB1206">
        <v>114.906679225761</v>
      </c>
      <c r="AC1206">
        <v>112.00551878650199</v>
      </c>
      <c r="AD1206">
        <v>105.72679387228401</v>
      </c>
      <c r="AE1206">
        <v>0</v>
      </c>
      <c r="AF1206" s="2">
        <v>0</v>
      </c>
      <c r="AG1206" s="2" t="s">
        <v>2093</v>
      </c>
      <c r="AH1206" t="s">
        <v>676</v>
      </c>
      <c r="AI1206">
        <v>8370</v>
      </c>
      <c r="AJ1206">
        <v>456030</v>
      </c>
    </row>
    <row r="1207" spans="1:36" x14ac:dyDescent="0.45">
      <c r="A1207" t="s">
        <v>688</v>
      </c>
      <c r="B1207" t="s">
        <v>27</v>
      </c>
      <c r="C1207">
        <v>1628</v>
      </c>
      <c r="D1207">
        <v>6004</v>
      </c>
      <c r="E1207">
        <v>6680</v>
      </c>
      <c r="F1207">
        <v>1738</v>
      </c>
      <c r="G1207">
        <v>124</v>
      </c>
      <c r="H1207">
        <v>651</v>
      </c>
      <c r="I1207">
        <v>93</v>
      </c>
      <c r="J1207">
        <v>0.28947368400000001</v>
      </c>
      <c r="K1207">
        <v>8.3982034999999997E-2</v>
      </c>
      <c r="L1207">
        <v>0.15164670599999999</v>
      </c>
      <c r="M1207">
        <v>0.35074514499999998</v>
      </c>
      <c r="N1207">
        <v>0.41022651500000001</v>
      </c>
      <c r="O1207">
        <v>0.76097166000000005</v>
      </c>
      <c r="P1207">
        <v>0.33116045841404901</v>
      </c>
      <c r="Q1207">
        <v>4.8181563580258597</v>
      </c>
      <c r="R1207">
        <v>59.064474597573202</v>
      </c>
      <c r="S1207">
        <v>26.816658096072199</v>
      </c>
      <c r="T1207">
        <f t="shared" si="18"/>
        <v>2.668488090641091</v>
      </c>
      <c r="U1207">
        <v>99.931006596831594</v>
      </c>
      <c r="V1207">
        <v>0.81837665662169401</v>
      </c>
      <c r="W1207">
        <v>-1.23431581221002</v>
      </c>
      <c r="X1207">
        <v>-19.243577967397801</v>
      </c>
      <c r="Y1207">
        <v>64.210799083113599</v>
      </c>
      <c r="Z1207">
        <v>-7.3935100538656098</v>
      </c>
      <c r="AA1207">
        <v>4.5000000074505797</v>
      </c>
      <c r="AB1207">
        <v>114.064666009296</v>
      </c>
      <c r="AC1207">
        <v>108.803961819252</v>
      </c>
      <c r="AD1207">
        <v>98.586712475321704</v>
      </c>
      <c r="AE1207">
        <v>0</v>
      </c>
      <c r="AF1207" s="2">
        <v>0</v>
      </c>
      <c r="AG1207" s="2" t="s">
        <v>2093</v>
      </c>
      <c r="AH1207" t="s">
        <v>688</v>
      </c>
      <c r="AI1207">
        <v>9874</v>
      </c>
      <c r="AJ1207">
        <v>518934</v>
      </c>
    </row>
    <row r="1208" spans="1:36" x14ac:dyDescent="0.45">
      <c r="A1208" t="s">
        <v>699</v>
      </c>
      <c r="B1208" t="s">
        <v>700</v>
      </c>
      <c r="C1208">
        <v>1518</v>
      </c>
      <c r="D1208">
        <v>5511</v>
      </c>
      <c r="E1208">
        <v>6647</v>
      </c>
      <c r="F1208">
        <v>1648</v>
      </c>
      <c r="G1208">
        <v>378</v>
      </c>
      <c r="H1208">
        <v>954</v>
      </c>
      <c r="I1208">
        <v>212</v>
      </c>
      <c r="J1208">
        <v>0.29903828700000001</v>
      </c>
      <c r="K1208">
        <v>0.14743493299999999</v>
      </c>
      <c r="L1208">
        <v>0.22340905599999999</v>
      </c>
      <c r="M1208">
        <v>0.41047246399999998</v>
      </c>
      <c r="N1208">
        <v>0.58083832300000005</v>
      </c>
      <c r="O1208">
        <v>0.99131078699999997</v>
      </c>
      <c r="P1208">
        <v>0.41527690715377602</v>
      </c>
      <c r="Q1208">
        <v>544.88156462282996</v>
      </c>
      <c r="R1208">
        <v>2.9255844950675902</v>
      </c>
      <c r="S1208">
        <v>85.658856947178705</v>
      </c>
      <c r="T1208">
        <f t="shared" si="18"/>
        <v>9.1414590417937749</v>
      </c>
      <c r="U1208">
        <v>169.45771429260901</v>
      </c>
      <c r="V1208">
        <v>52.098718822002397</v>
      </c>
      <c r="W1208">
        <v>-8.5544623582322696</v>
      </c>
      <c r="X1208">
        <v>50.564837462268699</v>
      </c>
      <c r="Y1208">
        <v>9.5276603996753693</v>
      </c>
      <c r="Z1208">
        <v>20.932214728556499</v>
      </c>
      <c r="AA1208">
        <v>23.8999991640448</v>
      </c>
      <c r="AB1208">
        <v>118.31152329952801</v>
      </c>
      <c r="AC1208">
        <v>128.58556184543801</v>
      </c>
      <c r="AD1208">
        <v>140.83091465453799</v>
      </c>
      <c r="AE1208">
        <v>0</v>
      </c>
      <c r="AF1208" s="2">
        <v>0</v>
      </c>
      <c r="AG1208" s="2" t="s">
        <v>2093</v>
      </c>
      <c r="AH1208" t="s">
        <v>699</v>
      </c>
      <c r="AI1208">
        <v>10155</v>
      </c>
      <c r="AJ1208">
        <v>545361</v>
      </c>
    </row>
    <row r="1209" spans="1:36" x14ac:dyDescent="0.45">
      <c r="A1209" t="s">
        <v>707</v>
      </c>
      <c r="B1209" t="s">
        <v>52</v>
      </c>
      <c r="C1209">
        <v>1688</v>
      </c>
      <c r="D1209">
        <v>5737</v>
      </c>
      <c r="E1209">
        <v>6614</v>
      </c>
      <c r="F1209">
        <v>1470</v>
      </c>
      <c r="G1209">
        <v>139</v>
      </c>
      <c r="H1209">
        <v>578</v>
      </c>
      <c r="I1209">
        <v>274</v>
      </c>
      <c r="J1209">
        <v>0.25623147899999998</v>
      </c>
      <c r="K1209">
        <v>0.10568491000000001</v>
      </c>
      <c r="L1209">
        <v>0.18823707200000001</v>
      </c>
      <c r="M1209">
        <v>0.34163483500000003</v>
      </c>
      <c r="N1209">
        <v>0.39811748299999999</v>
      </c>
      <c r="O1209">
        <v>0.73975231799999996</v>
      </c>
      <c r="P1209">
        <v>0.32594497111945098</v>
      </c>
      <c r="Q1209">
        <v>23.8117034190998</v>
      </c>
      <c r="R1209">
        <v>81.958675459027205</v>
      </c>
      <c r="S1209">
        <v>37.173830148337998</v>
      </c>
      <c r="T1209">
        <f t="shared" si="18"/>
        <v>3.5676306185016329</v>
      </c>
      <c r="U1209">
        <v>103.108686629484</v>
      </c>
      <c r="V1209">
        <v>10.446917622350099</v>
      </c>
      <c r="W1209">
        <v>3.4737393229865901</v>
      </c>
      <c r="X1209">
        <v>68.815174441784606</v>
      </c>
      <c r="Y1209">
        <v>46.283091947436297</v>
      </c>
      <c r="Z1209">
        <v>24.021899726241799</v>
      </c>
      <c r="AA1209">
        <v>33.200000405311499</v>
      </c>
      <c r="AB1209">
        <v>100.22188296017799</v>
      </c>
      <c r="AC1209">
        <v>106.06004536616</v>
      </c>
      <c r="AD1209">
        <v>95.726524468481799</v>
      </c>
      <c r="AE1209">
        <v>0</v>
      </c>
      <c r="AF1209" s="2">
        <v>0</v>
      </c>
      <c r="AG1209" s="2" t="s">
        <v>2093</v>
      </c>
      <c r="AH1209" t="s">
        <v>707</v>
      </c>
      <c r="AI1209">
        <v>9927</v>
      </c>
      <c r="AJ1209">
        <v>458731</v>
      </c>
    </row>
    <row r="1210" spans="1:36" x14ac:dyDescent="0.45">
      <c r="A1210" t="s">
        <v>722</v>
      </c>
      <c r="B1210" t="s">
        <v>27</v>
      </c>
      <c r="C1210">
        <v>1573</v>
      </c>
      <c r="D1210">
        <v>6148</v>
      </c>
      <c r="E1210">
        <v>6579</v>
      </c>
      <c r="F1210">
        <v>1722</v>
      </c>
      <c r="G1210">
        <v>138</v>
      </c>
      <c r="H1210">
        <v>678</v>
      </c>
      <c r="I1210">
        <v>89</v>
      </c>
      <c r="J1210">
        <v>0.28009108599999999</v>
      </c>
      <c r="K1210">
        <v>5.1375588E-2</v>
      </c>
      <c r="L1210">
        <v>0.168414652</v>
      </c>
      <c r="M1210">
        <v>0.31928169200000001</v>
      </c>
      <c r="N1210">
        <v>0.412329212</v>
      </c>
      <c r="O1210">
        <v>0.73161090399999995</v>
      </c>
      <c r="P1210">
        <v>0.31589288572266699</v>
      </c>
      <c r="Q1210">
        <v>-27.5221711705505</v>
      </c>
      <c r="R1210">
        <v>13.926255017518899</v>
      </c>
      <c r="S1210">
        <v>22.942620877632798</v>
      </c>
      <c r="T1210">
        <f t="shared" si="18"/>
        <v>2.3628128303728628</v>
      </c>
      <c r="U1210">
        <v>96.514260373891204</v>
      </c>
      <c r="V1210">
        <v>-4.1420397982001296</v>
      </c>
      <c r="W1210">
        <v>-2.2618553232996801</v>
      </c>
      <c r="X1210">
        <v>-18.331232607364601</v>
      </c>
      <c r="Y1210">
        <v>62.413379758596399</v>
      </c>
      <c r="Z1210">
        <v>-7.6353219002485204</v>
      </c>
      <c r="AA1210">
        <v>-0.99999995529651597</v>
      </c>
      <c r="AB1210">
        <v>108.75037411483299</v>
      </c>
      <c r="AC1210">
        <v>98.045827896406806</v>
      </c>
      <c r="AD1210">
        <v>99.300680496024697</v>
      </c>
      <c r="AE1210">
        <v>0</v>
      </c>
      <c r="AF1210" s="2">
        <v>0</v>
      </c>
      <c r="AG1210" s="2" t="s">
        <v>2093</v>
      </c>
      <c r="AH1210" t="s">
        <v>722</v>
      </c>
      <c r="AI1210">
        <v>4579</v>
      </c>
      <c r="AJ1210">
        <v>516770</v>
      </c>
    </row>
    <row r="1211" spans="1:36" x14ac:dyDescent="0.45">
      <c r="A1211" t="s">
        <v>731</v>
      </c>
      <c r="B1211" t="s">
        <v>27</v>
      </c>
      <c r="C1211">
        <v>1502</v>
      </c>
      <c r="D1211">
        <v>5895</v>
      </c>
      <c r="E1211">
        <v>6539</v>
      </c>
      <c r="F1211">
        <v>1505</v>
      </c>
      <c r="G1211">
        <v>238</v>
      </c>
      <c r="H1211">
        <v>739</v>
      </c>
      <c r="I1211">
        <v>128</v>
      </c>
      <c r="J1211">
        <v>0.255301102</v>
      </c>
      <c r="K1211">
        <v>8.8851505999999997E-2</v>
      </c>
      <c r="L1211">
        <v>0.185349441</v>
      </c>
      <c r="M1211">
        <v>0.32276833500000002</v>
      </c>
      <c r="N1211">
        <v>0.44037319699999999</v>
      </c>
      <c r="O1211">
        <v>0.76314153200000001</v>
      </c>
      <c r="P1211">
        <v>0.32852435828388299</v>
      </c>
      <c r="Q1211">
        <v>78.269336884973598</v>
      </c>
      <c r="R1211">
        <v>-4.0809816122055</v>
      </c>
      <c r="S1211">
        <v>36.422757470892201</v>
      </c>
      <c r="T1211">
        <f t="shared" si="18"/>
        <v>3.9284199136381734</v>
      </c>
      <c r="U1211">
        <v>109.629050444467</v>
      </c>
      <c r="V1211">
        <v>-3.5319022238254498</v>
      </c>
      <c r="W1211">
        <v>-10.440891804842799</v>
      </c>
      <c r="X1211">
        <v>18.8339573934208</v>
      </c>
      <c r="Y1211">
        <v>42.086703956127103</v>
      </c>
      <c r="Z1211">
        <v>3.5986152708064698</v>
      </c>
      <c r="AA1211">
        <v>15.300000123679601</v>
      </c>
      <c r="AB1211">
        <v>102.47231923994801</v>
      </c>
      <c r="AC1211">
        <v>101.73079600303799</v>
      </c>
      <c r="AD1211">
        <v>106.456314047879</v>
      </c>
      <c r="AE1211">
        <v>0</v>
      </c>
      <c r="AF1211" s="2">
        <v>0</v>
      </c>
      <c r="AG1211" s="2" t="s">
        <v>2093</v>
      </c>
      <c r="AH1211" t="s">
        <v>731</v>
      </c>
      <c r="AI1211">
        <v>12533</v>
      </c>
      <c r="AJ1211">
        <v>543760</v>
      </c>
    </row>
    <row r="1212" spans="1:36" x14ac:dyDescent="0.45">
      <c r="A1212" t="s">
        <v>737</v>
      </c>
      <c r="B1212" t="s">
        <v>27</v>
      </c>
      <c r="C1212">
        <v>1530</v>
      </c>
      <c r="D1212">
        <v>5858</v>
      </c>
      <c r="E1212">
        <v>6517</v>
      </c>
      <c r="F1212">
        <v>1693</v>
      </c>
      <c r="G1212">
        <v>186</v>
      </c>
      <c r="H1212">
        <v>785</v>
      </c>
      <c r="I1212">
        <v>106</v>
      </c>
      <c r="J1212">
        <v>0.28900648600000001</v>
      </c>
      <c r="K1212">
        <v>8.3627435E-2</v>
      </c>
      <c r="L1212">
        <v>0.18045112699999999</v>
      </c>
      <c r="M1212">
        <v>0.35196560100000002</v>
      </c>
      <c r="N1212">
        <v>0.45083646199999999</v>
      </c>
      <c r="O1212">
        <v>0.80280206300000001</v>
      </c>
      <c r="P1212">
        <v>0.345790141620756</v>
      </c>
      <c r="Q1212">
        <v>128.42098128089299</v>
      </c>
      <c r="R1212">
        <v>-30.155075818300201</v>
      </c>
      <c r="S1212">
        <v>40.686891547593099</v>
      </c>
      <c r="T1212">
        <f t="shared" si="18"/>
        <v>4.3080238109216218</v>
      </c>
      <c r="U1212">
        <v>116.106440801358</v>
      </c>
      <c r="V1212">
        <v>9.0677081048488599</v>
      </c>
      <c r="W1212">
        <v>0.93403342318239801</v>
      </c>
      <c r="X1212">
        <v>26.09685476101</v>
      </c>
      <c r="Y1212">
        <v>29.466540426015801</v>
      </c>
      <c r="Z1212">
        <v>5.9550247786100901</v>
      </c>
      <c r="AA1212">
        <v>20.300000555813298</v>
      </c>
      <c r="AB1212">
        <v>115.08286673578699</v>
      </c>
      <c r="AC1212">
        <v>110.35237468523501</v>
      </c>
      <c r="AD1212">
        <v>108.516714081091</v>
      </c>
      <c r="AE1212">
        <v>0</v>
      </c>
      <c r="AF1212" s="2">
        <v>0</v>
      </c>
      <c r="AG1212" s="2" t="s">
        <v>2093</v>
      </c>
      <c r="AH1212" t="s">
        <v>737</v>
      </c>
      <c r="AI1212">
        <v>12161</v>
      </c>
      <c r="AJ1212">
        <v>593428</v>
      </c>
    </row>
    <row r="1213" spans="1:36" x14ac:dyDescent="0.45">
      <c r="A1213" t="s">
        <v>753</v>
      </c>
      <c r="B1213" t="s">
        <v>27</v>
      </c>
      <c r="C1213">
        <v>1621</v>
      </c>
      <c r="D1213">
        <v>5950</v>
      </c>
      <c r="E1213">
        <v>6421</v>
      </c>
      <c r="F1213">
        <v>1747</v>
      </c>
      <c r="G1213">
        <v>127</v>
      </c>
      <c r="H1213">
        <v>724</v>
      </c>
      <c r="I1213">
        <v>126</v>
      </c>
      <c r="J1213">
        <v>0.29361344499999997</v>
      </c>
      <c r="K1213">
        <v>5.4352904E-2</v>
      </c>
      <c r="L1213">
        <v>0.17162435700000001</v>
      </c>
      <c r="M1213">
        <v>0.33718930699999999</v>
      </c>
      <c r="N1213">
        <v>0.42991596599999998</v>
      </c>
      <c r="O1213">
        <v>0.76710527299999998</v>
      </c>
      <c r="P1213">
        <v>0.33260612419036301</v>
      </c>
      <c r="Q1213">
        <v>66.626181850394502</v>
      </c>
      <c r="R1213">
        <v>28.778048872947601</v>
      </c>
      <c r="S1213">
        <v>31.442153575277299</v>
      </c>
      <c r="T1213">
        <f t="shared" si="18"/>
        <v>3.1422756811813217</v>
      </c>
      <c r="U1213">
        <v>108.63943816000901</v>
      </c>
      <c r="V1213">
        <v>5.7122101066633997</v>
      </c>
      <c r="W1213">
        <v>-2.5144161783468202</v>
      </c>
      <c r="X1213">
        <v>-0.40916317689698101</v>
      </c>
      <c r="Y1213">
        <v>25.818508714437399</v>
      </c>
      <c r="Z1213">
        <v>1.3374355436535501</v>
      </c>
      <c r="AA1213">
        <v>11.6000007241964</v>
      </c>
      <c r="AB1213">
        <v>112.774397621418</v>
      </c>
      <c r="AC1213">
        <v>103.01413276093299</v>
      </c>
      <c r="AD1213">
        <v>103.199042120871</v>
      </c>
      <c r="AE1213">
        <v>0</v>
      </c>
      <c r="AF1213" s="2">
        <v>0</v>
      </c>
      <c r="AG1213" s="2" t="s">
        <v>2093</v>
      </c>
      <c r="AH1213" t="s">
        <v>753</v>
      </c>
      <c r="AI1213">
        <v>4229</v>
      </c>
      <c r="AJ1213">
        <v>435062</v>
      </c>
    </row>
    <row r="1214" spans="1:36" x14ac:dyDescent="0.45">
      <c r="A1214" t="s">
        <v>762</v>
      </c>
      <c r="B1214" t="s">
        <v>27</v>
      </c>
      <c r="C1214">
        <v>1466</v>
      </c>
      <c r="D1214">
        <v>5535</v>
      </c>
      <c r="E1214">
        <v>6383</v>
      </c>
      <c r="F1214">
        <v>1590</v>
      </c>
      <c r="G1214">
        <v>204</v>
      </c>
      <c r="H1214">
        <v>748</v>
      </c>
      <c r="I1214">
        <v>205</v>
      </c>
      <c r="J1214">
        <v>0.287262872</v>
      </c>
      <c r="K1214">
        <v>0.120632931</v>
      </c>
      <c r="L1214">
        <v>0.21635594499999999</v>
      </c>
      <c r="M1214">
        <v>0.377195734</v>
      </c>
      <c r="N1214">
        <v>0.46576332399999998</v>
      </c>
      <c r="O1214">
        <v>0.84295905800000004</v>
      </c>
      <c r="P1214">
        <v>0.36306441667448702</v>
      </c>
      <c r="Q1214">
        <v>234.79620632403399</v>
      </c>
      <c r="R1214">
        <v>-14.591898381709999</v>
      </c>
      <c r="S1214">
        <v>42.978731433076497</v>
      </c>
      <c r="T1214">
        <f t="shared" si="18"/>
        <v>4.7493550423999951</v>
      </c>
      <c r="U1214">
        <v>129.79185416991501</v>
      </c>
      <c r="V1214">
        <v>28.821662068367001</v>
      </c>
      <c r="W1214">
        <v>1.2962718367575901</v>
      </c>
      <c r="X1214">
        <v>46.806523094419298</v>
      </c>
      <c r="Y1214">
        <v>-70.521817147731696</v>
      </c>
      <c r="Z1214">
        <v>19.860906342510098</v>
      </c>
      <c r="AA1214">
        <v>28.3999995440244</v>
      </c>
      <c r="AB1214">
        <v>112.91640583791801</v>
      </c>
      <c r="AC1214">
        <v>116.13237230138</v>
      </c>
      <c r="AD1214">
        <v>111.466653175997</v>
      </c>
      <c r="AE1214">
        <v>0</v>
      </c>
      <c r="AF1214" s="2">
        <v>0</v>
      </c>
      <c r="AG1214" s="2" t="s">
        <v>2093</v>
      </c>
      <c r="AH1214" t="s">
        <v>762</v>
      </c>
      <c r="AI1214">
        <v>11477</v>
      </c>
      <c r="AJ1214">
        <v>592885</v>
      </c>
    </row>
    <row r="1215" spans="1:36" x14ac:dyDescent="0.45">
      <c r="A1215" t="s">
        <v>768</v>
      </c>
      <c r="B1215" t="s">
        <v>27</v>
      </c>
      <c r="C1215">
        <v>1541</v>
      </c>
      <c r="D1215">
        <v>5865</v>
      </c>
      <c r="E1215">
        <v>6361</v>
      </c>
      <c r="F1215">
        <v>1605</v>
      </c>
      <c r="G1215">
        <v>233</v>
      </c>
      <c r="H1215">
        <v>848</v>
      </c>
      <c r="I1215">
        <v>38</v>
      </c>
      <c r="J1215">
        <v>0.27365728900000003</v>
      </c>
      <c r="K1215">
        <v>6.2883194000000003E-2</v>
      </c>
      <c r="L1215">
        <v>0.23329665099999999</v>
      </c>
      <c r="M1215">
        <v>0.32306241099999999</v>
      </c>
      <c r="N1215">
        <v>0.47024722899999999</v>
      </c>
      <c r="O1215">
        <v>0.79330964000000004</v>
      </c>
      <c r="P1215">
        <v>0.33756463946284099</v>
      </c>
      <c r="Q1215">
        <v>90.653798946408799</v>
      </c>
      <c r="R1215">
        <v>-99.855182051658602</v>
      </c>
      <c r="S1215">
        <v>14.6211459758717</v>
      </c>
      <c r="T1215">
        <f t="shared" si="18"/>
        <v>1.5370705049261619</v>
      </c>
      <c r="U1215">
        <v>111.308168512637</v>
      </c>
      <c r="V1215">
        <v>7.84201356768608</v>
      </c>
      <c r="W1215">
        <v>0.15454863143304901</v>
      </c>
      <c r="X1215">
        <v>-20.290327125927401</v>
      </c>
      <c r="Y1215">
        <v>-140.57019248604701</v>
      </c>
      <c r="Z1215">
        <v>-6.86242997064255</v>
      </c>
      <c r="AA1215">
        <v>-13.3999999985098</v>
      </c>
      <c r="AB1215">
        <v>108.849228993634</v>
      </c>
      <c r="AC1215">
        <v>100.716958407435</v>
      </c>
      <c r="AD1215">
        <v>112.799378143274</v>
      </c>
      <c r="AE1215">
        <v>0</v>
      </c>
      <c r="AF1215" s="2">
        <v>0</v>
      </c>
      <c r="AG1215" s="2" t="s">
        <v>2093</v>
      </c>
      <c r="AH1215" t="s">
        <v>768</v>
      </c>
      <c r="AI1215">
        <v>11737</v>
      </c>
      <c r="AJ1215">
        <v>592206</v>
      </c>
    </row>
    <row r="1216" spans="1:36" x14ac:dyDescent="0.45">
      <c r="A1216" t="s">
        <v>777</v>
      </c>
      <c r="B1216" t="s">
        <v>27</v>
      </c>
      <c r="C1216">
        <v>1684</v>
      </c>
      <c r="D1216">
        <v>5646</v>
      </c>
      <c r="E1216">
        <v>6318</v>
      </c>
      <c r="F1216">
        <v>1404</v>
      </c>
      <c r="G1216">
        <v>147</v>
      </c>
      <c r="H1216">
        <v>748</v>
      </c>
      <c r="I1216">
        <v>47</v>
      </c>
      <c r="J1216">
        <v>0.24867162500000001</v>
      </c>
      <c r="K1216">
        <v>8.6103197000000006E-2</v>
      </c>
      <c r="L1216">
        <v>0.20481164900000001</v>
      </c>
      <c r="M1216">
        <v>0.31801616199999999</v>
      </c>
      <c r="N1216">
        <v>0.39461565700000001</v>
      </c>
      <c r="O1216">
        <v>0.71263181900000006</v>
      </c>
      <c r="P1216">
        <v>0.30673172978195601</v>
      </c>
      <c r="Q1216">
        <v>-41.650652697038304</v>
      </c>
      <c r="R1216">
        <v>71.303055167198096</v>
      </c>
      <c r="S1216">
        <v>30.874733738352099</v>
      </c>
      <c r="T1216">
        <f t="shared" si="18"/>
        <v>2.9701347182975297</v>
      </c>
      <c r="U1216">
        <v>94.578214512167506</v>
      </c>
      <c r="V1216">
        <v>-0.80519874393939905</v>
      </c>
      <c r="W1216">
        <v>1.92398906657431</v>
      </c>
      <c r="X1216">
        <v>-3.5914090564474401</v>
      </c>
      <c r="Y1216">
        <v>141.90144586563099</v>
      </c>
      <c r="Z1216">
        <v>-9.1899544605985195</v>
      </c>
      <c r="AA1216">
        <v>5.8999999389052302</v>
      </c>
      <c r="AB1216">
        <v>97.276670898620495</v>
      </c>
      <c r="AC1216">
        <v>97.7018401153817</v>
      </c>
      <c r="AD1216">
        <v>94.811977005334299</v>
      </c>
      <c r="AE1216">
        <v>0</v>
      </c>
      <c r="AF1216" s="2">
        <v>0</v>
      </c>
      <c r="AG1216" s="2" t="s">
        <v>2093</v>
      </c>
      <c r="AH1216" t="s">
        <v>777</v>
      </c>
      <c r="AI1216">
        <v>5343</v>
      </c>
      <c r="AJ1216">
        <v>543063</v>
      </c>
    </row>
    <row r="1217" spans="1:36" x14ac:dyDescent="0.45">
      <c r="A1217" t="s">
        <v>784</v>
      </c>
      <c r="B1217" t="s">
        <v>27</v>
      </c>
      <c r="C1217">
        <v>1678</v>
      </c>
      <c r="D1217">
        <v>5540</v>
      </c>
      <c r="E1217">
        <v>6311</v>
      </c>
      <c r="F1217">
        <v>1580</v>
      </c>
      <c r="G1217">
        <v>198</v>
      </c>
      <c r="H1217">
        <v>814</v>
      </c>
      <c r="I1217">
        <v>45</v>
      </c>
      <c r="J1217">
        <v>0.28519855500000002</v>
      </c>
      <c r="K1217">
        <v>9.0635398000000006E-2</v>
      </c>
      <c r="L1217">
        <v>0.15449215599999999</v>
      </c>
      <c r="M1217">
        <v>0.36267047200000002</v>
      </c>
      <c r="N1217">
        <v>0.45830324900000002</v>
      </c>
      <c r="O1217">
        <v>0.82097372099999999</v>
      </c>
      <c r="P1217">
        <v>0.35496849155304599</v>
      </c>
      <c r="Q1217">
        <v>202.897322106715</v>
      </c>
      <c r="R1217">
        <v>-7.1658174544572804</v>
      </c>
      <c r="S1217">
        <v>36.0358528480308</v>
      </c>
      <c r="T1217">
        <f t="shared" si="18"/>
        <v>3.479027509762211</v>
      </c>
      <c r="U1217">
        <v>126.291886848413</v>
      </c>
      <c r="V1217">
        <v>21.806218578014501</v>
      </c>
      <c r="W1217">
        <v>-1.31576071959348</v>
      </c>
      <c r="X1217">
        <v>-28.0115154180675</v>
      </c>
      <c r="Y1217">
        <v>-27.655646027065799</v>
      </c>
      <c r="Z1217">
        <v>-2.83970908261835</v>
      </c>
      <c r="AA1217">
        <v>-9.1999997496604902</v>
      </c>
      <c r="AB1217">
        <v>112.56619847890001</v>
      </c>
      <c r="AC1217">
        <v>112.037860210172</v>
      </c>
      <c r="AD1217">
        <v>110.26217912112099</v>
      </c>
      <c r="AE1217">
        <v>0</v>
      </c>
      <c r="AF1217" s="2">
        <v>0</v>
      </c>
      <c r="AG1217" s="2" t="s">
        <v>2093</v>
      </c>
      <c r="AH1217" t="s">
        <v>784</v>
      </c>
      <c r="AI1217">
        <v>5235</v>
      </c>
      <c r="AJ1217">
        <v>457759</v>
      </c>
    </row>
    <row r="1218" spans="1:36" x14ac:dyDescent="0.45">
      <c r="A1218" t="s">
        <v>794</v>
      </c>
      <c r="B1218" t="s">
        <v>27</v>
      </c>
      <c r="C1218">
        <v>1381</v>
      </c>
      <c r="D1218">
        <v>5494</v>
      </c>
      <c r="E1218">
        <v>6273</v>
      </c>
      <c r="F1218">
        <v>1615</v>
      </c>
      <c r="G1218">
        <v>271</v>
      </c>
      <c r="H1218">
        <v>831</v>
      </c>
      <c r="I1218">
        <v>188</v>
      </c>
      <c r="J1218">
        <v>0.293957044</v>
      </c>
      <c r="K1218">
        <v>0.107604017</v>
      </c>
      <c r="L1218">
        <v>0.136457835</v>
      </c>
      <c r="M1218">
        <v>0.37310575800000001</v>
      </c>
      <c r="N1218">
        <v>0.52366217599999998</v>
      </c>
      <c r="O1218">
        <v>0.89676793399999999</v>
      </c>
      <c r="P1218">
        <v>0.380115954901944</v>
      </c>
      <c r="Q1218">
        <v>303.86991293429901</v>
      </c>
      <c r="R1218">
        <v>62.122554719447997</v>
      </c>
      <c r="S1218">
        <v>59.684612002719497</v>
      </c>
      <c r="T1218">
        <f t="shared" si="18"/>
        <v>7.0013809880090934</v>
      </c>
      <c r="U1218">
        <v>139.91303788194799</v>
      </c>
      <c r="V1218">
        <v>33.321951925754497</v>
      </c>
      <c r="W1218">
        <v>0.233969722022315</v>
      </c>
      <c r="X1218">
        <v>44.737862318288499</v>
      </c>
      <c r="Y1218">
        <v>24.949474498629499</v>
      </c>
      <c r="Z1218">
        <v>15.473656326066701</v>
      </c>
      <c r="AA1218">
        <v>30.0000004842877</v>
      </c>
      <c r="AB1218">
        <v>116.85827567182</v>
      </c>
      <c r="AC1218">
        <v>116.318170278632</v>
      </c>
      <c r="AD1218">
        <v>125.435604255293</v>
      </c>
      <c r="AE1218">
        <v>0</v>
      </c>
      <c r="AF1218" s="2">
        <v>0</v>
      </c>
      <c r="AG1218" s="2" t="s">
        <v>2093</v>
      </c>
      <c r="AH1218" t="s">
        <v>794</v>
      </c>
      <c r="AI1218">
        <v>13611</v>
      </c>
      <c r="AJ1218">
        <v>605141</v>
      </c>
    </row>
    <row r="1219" spans="1:36" x14ac:dyDescent="0.45">
      <c r="A1219" t="s">
        <v>795</v>
      </c>
      <c r="B1219" t="s">
        <v>90</v>
      </c>
      <c r="C1219">
        <v>1552</v>
      </c>
      <c r="D1219">
        <v>5880</v>
      </c>
      <c r="E1219">
        <v>6263</v>
      </c>
      <c r="F1219">
        <v>1571</v>
      </c>
      <c r="G1219">
        <v>273</v>
      </c>
      <c r="H1219">
        <v>916</v>
      </c>
      <c r="I1219">
        <v>6</v>
      </c>
      <c r="J1219">
        <v>0.26717687000000001</v>
      </c>
      <c r="K1219">
        <v>3.8799297000000003E-2</v>
      </c>
      <c r="L1219">
        <v>0.18808877500000001</v>
      </c>
      <c r="M1219">
        <v>0.30324332900000001</v>
      </c>
      <c r="N1219">
        <v>0.458673469</v>
      </c>
      <c r="O1219">
        <v>0.76191679800000001</v>
      </c>
      <c r="P1219">
        <v>0.32430920709541899</v>
      </c>
      <c r="Q1219">
        <v>22.425728567653799</v>
      </c>
      <c r="R1219">
        <v>-76.301708757877293</v>
      </c>
      <c r="S1219">
        <v>18.2660907908726</v>
      </c>
      <c r="T1219">
        <f t="shared" ref="T1219:T1264" si="19">(S1219/C1219)*162</f>
        <v>1.9066409201812893</v>
      </c>
      <c r="U1219">
        <v>102.92946486951899</v>
      </c>
      <c r="V1219">
        <v>6.2040776461362803</v>
      </c>
      <c r="W1219">
        <v>4.5059160015009301</v>
      </c>
      <c r="X1219">
        <v>-45.6443139684852</v>
      </c>
      <c r="Y1219">
        <v>-9.5681657195091194</v>
      </c>
      <c r="Z1219">
        <v>-4.5477350128348899</v>
      </c>
      <c r="AA1219">
        <v>-25.0000003129243</v>
      </c>
      <c r="AB1219">
        <v>106.68114284299401</v>
      </c>
      <c r="AC1219">
        <v>95.555757263896993</v>
      </c>
      <c r="AD1219">
        <v>112.005966594017</v>
      </c>
      <c r="AE1219">
        <v>0</v>
      </c>
      <c r="AF1219" s="2">
        <v>0</v>
      </c>
      <c r="AG1219" s="2" t="s">
        <v>2093</v>
      </c>
      <c r="AH1219" t="s">
        <v>795</v>
      </c>
      <c r="AI1219">
        <v>7304</v>
      </c>
      <c r="AJ1219">
        <v>521692</v>
      </c>
    </row>
    <row r="1220" spans="1:36" x14ac:dyDescent="0.45">
      <c r="A1220" t="s">
        <v>804</v>
      </c>
      <c r="B1220" t="s">
        <v>27</v>
      </c>
      <c r="C1220">
        <v>1446</v>
      </c>
      <c r="D1220">
        <v>5607</v>
      </c>
      <c r="E1220">
        <v>6220</v>
      </c>
      <c r="F1220">
        <v>1587</v>
      </c>
      <c r="G1220">
        <v>263</v>
      </c>
      <c r="H1220">
        <v>960</v>
      </c>
      <c r="I1220">
        <v>11</v>
      </c>
      <c r="J1220">
        <v>0.28303905800000001</v>
      </c>
      <c r="K1220">
        <v>6.9453375999999997E-2</v>
      </c>
      <c r="L1220">
        <v>0.20032154299999999</v>
      </c>
      <c r="M1220">
        <v>0.34469453300000003</v>
      </c>
      <c r="N1220">
        <v>0.48831817300000002</v>
      </c>
      <c r="O1220">
        <v>0.83301270599999999</v>
      </c>
      <c r="P1220">
        <v>0.35356642926994603</v>
      </c>
      <c r="Q1220">
        <v>189.20764614903101</v>
      </c>
      <c r="R1220">
        <v>-8.5891531705856305</v>
      </c>
      <c r="S1220">
        <v>26.345638917226999</v>
      </c>
      <c r="T1220">
        <f t="shared" si="19"/>
        <v>2.9515861027598711</v>
      </c>
      <c r="U1220">
        <v>125.84412973601199</v>
      </c>
      <c r="V1220">
        <v>14.9342969357967</v>
      </c>
      <c r="W1220">
        <v>-3.62399797879281</v>
      </c>
      <c r="X1220">
        <v>-20.348587785381799</v>
      </c>
      <c r="Y1220">
        <v>-123.854380249977</v>
      </c>
      <c r="Z1220">
        <v>-5.2993873399682299</v>
      </c>
      <c r="AA1220">
        <v>-10.099999688565701</v>
      </c>
      <c r="AB1220">
        <v>112.754547005079</v>
      </c>
      <c r="AC1220">
        <v>108.31171086314301</v>
      </c>
      <c r="AD1220">
        <v>117.7660869876</v>
      </c>
      <c r="AE1220">
        <v>0</v>
      </c>
      <c r="AF1220" s="2">
        <v>0</v>
      </c>
      <c r="AG1220" s="2" t="s">
        <v>2093</v>
      </c>
      <c r="AH1220" t="s">
        <v>805</v>
      </c>
      <c r="AI1220">
        <v>15676</v>
      </c>
      <c r="AJ1220">
        <v>547989</v>
      </c>
    </row>
    <row r="1221" spans="1:36" x14ac:dyDescent="0.45">
      <c r="A1221" t="s">
        <v>815</v>
      </c>
      <c r="B1221" t="s">
        <v>60</v>
      </c>
      <c r="C1221">
        <v>1480</v>
      </c>
      <c r="D1221">
        <v>5561</v>
      </c>
      <c r="E1221">
        <v>6204</v>
      </c>
      <c r="F1221">
        <v>1395</v>
      </c>
      <c r="G1221">
        <v>242</v>
      </c>
      <c r="H1221">
        <v>807</v>
      </c>
      <c r="I1221">
        <v>55</v>
      </c>
      <c r="J1221">
        <v>0.25085416199999999</v>
      </c>
      <c r="K1221">
        <v>8.5912314000000004E-2</v>
      </c>
      <c r="L1221">
        <v>0.18052869099999999</v>
      </c>
      <c r="M1221">
        <v>0.321180835</v>
      </c>
      <c r="N1221">
        <v>0.44200683299999999</v>
      </c>
      <c r="O1221">
        <v>0.76318766800000004</v>
      </c>
      <c r="P1221">
        <v>0.32812058061148502</v>
      </c>
      <c r="Q1221">
        <v>79.285486204581403</v>
      </c>
      <c r="R1221">
        <v>32.401186227798398</v>
      </c>
      <c r="S1221">
        <v>34.096623464977398</v>
      </c>
      <c r="T1221">
        <f t="shared" si="19"/>
        <v>3.7321979738691478</v>
      </c>
      <c r="U1221">
        <v>110.96548985364799</v>
      </c>
      <c r="V1221">
        <v>10.607064440846401</v>
      </c>
      <c r="W1221">
        <v>4.5686576284276104</v>
      </c>
      <c r="X1221">
        <v>-10.3256233639549</v>
      </c>
      <c r="Y1221">
        <v>52.095406584441598</v>
      </c>
      <c r="Z1221">
        <v>-3.9104044816922299</v>
      </c>
      <c r="AA1221">
        <v>-9.9000002220273</v>
      </c>
      <c r="AB1221">
        <v>98.814889792725296</v>
      </c>
      <c r="AC1221">
        <v>100.342429614891</v>
      </c>
      <c r="AD1221">
        <v>106.490489273639</v>
      </c>
      <c r="AE1221">
        <v>0</v>
      </c>
      <c r="AF1221" s="2">
        <v>0</v>
      </c>
      <c r="AG1221" s="2" t="s">
        <v>2093</v>
      </c>
      <c r="AH1221" t="s">
        <v>815</v>
      </c>
      <c r="AI1221">
        <v>9785</v>
      </c>
      <c r="AJ1221">
        <v>572122</v>
      </c>
    </row>
    <row r="1222" spans="1:36" x14ac:dyDescent="0.45">
      <c r="A1222" t="s">
        <v>834</v>
      </c>
      <c r="B1222" t="s">
        <v>27</v>
      </c>
      <c r="C1222">
        <v>1469</v>
      </c>
      <c r="D1222">
        <v>5558</v>
      </c>
      <c r="E1222">
        <v>6123</v>
      </c>
      <c r="F1222">
        <v>1514</v>
      </c>
      <c r="G1222">
        <v>275</v>
      </c>
      <c r="H1222">
        <v>880</v>
      </c>
      <c r="I1222">
        <v>29</v>
      </c>
      <c r="J1222">
        <v>0.27240014299999998</v>
      </c>
      <c r="K1222">
        <v>8.3292503000000004E-2</v>
      </c>
      <c r="L1222">
        <v>0.219826882</v>
      </c>
      <c r="M1222">
        <v>0.33447712400000001</v>
      </c>
      <c r="N1222">
        <v>0.47535084500000002</v>
      </c>
      <c r="O1222">
        <v>0.80982796899999998</v>
      </c>
      <c r="P1222">
        <v>0.34667651892020901</v>
      </c>
      <c r="Q1222">
        <v>147.929605656652</v>
      </c>
      <c r="R1222">
        <v>17.5284937210381</v>
      </c>
      <c r="S1222">
        <v>29.562709959751999</v>
      </c>
      <c r="T1222">
        <f t="shared" si="19"/>
        <v>3.2601490901836785</v>
      </c>
      <c r="U1222">
        <v>119.433056868536</v>
      </c>
      <c r="V1222">
        <v>11.9541647005826</v>
      </c>
      <c r="W1222">
        <v>-2.6357523038841402</v>
      </c>
      <c r="X1222">
        <v>-6.2629542988724998</v>
      </c>
      <c r="Y1222">
        <v>-49.452530246227902</v>
      </c>
      <c r="Z1222">
        <v>-5.6503937584347996</v>
      </c>
      <c r="AA1222">
        <v>3.5000002533197399</v>
      </c>
      <c r="AB1222">
        <v>107.216742164965</v>
      </c>
      <c r="AC1222">
        <v>103.107622239973</v>
      </c>
      <c r="AD1222">
        <v>114.19874829093899</v>
      </c>
      <c r="AE1222">
        <v>0</v>
      </c>
      <c r="AF1222" s="2">
        <v>0</v>
      </c>
      <c r="AG1222" s="2" t="s">
        <v>2093</v>
      </c>
      <c r="AH1222" t="s">
        <v>834</v>
      </c>
      <c r="AI1222">
        <v>10324</v>
      </c>
      <c r="AJ1222">
        <v>542303</v>
      </c>
    </row>
    <row r="1223" spans="1:36" x14ac:dyDescent="0.45">
      <c r="A1223" t="s">
        <v>836</v>
      </c>
      <c r="B1223" t="s">
        <v>27</v>
      </c>
      <c r="C1223">
        <v>1375</v>
      </c>
      <c r="D1223">
        <v>5442</v>
      </c>
      <c r="E1223">
        <v>6116</v>
      </c>
      <c r="F1223">
        <v>1492</v>
      </c>
      <c r="G1223">
        <v>248</v>
      </c>
      <c r="H1223">
        <v>770</v>
      </c>
      <c r="I1223">
        <v>185</v>
      </c>
      <c r="J1223">
        <v>0.27416391000000001</v>
      </c>
      <c r="K1223">
        <v>8.5513407E-2</v>
      </c>
      <c r="L1223">
        <v>0.16170699799999999</v>
      </c>
      <c r="M1223">
        <v>0.34165981899999998</v>
      </c>
      <c r="N1223">
        <v>0.47629547900000002</v>
      </c>
      <c r="O1223">
        <v>0.817955298</v>
      </c>
      <c r="P1223">
        <v>0.34799129143172502</v>
      </c>
      <c r="Q1223">
        <v>149.311825007663</v>
      </c>
      <c r="R1223">
        <v>103.675026416778</v>
      </c>
      <c r="S1223">
        <v>54.2349513566502</v>
      </c>
      <c r="T1223">
        <f t="shared" si="19"/>
        <v>6.3898633598380599</v>
      </c>
      <c r="U1223">
        <v>120.262457757032</v>
      </c>
      <c r="V1223">
        <v>15.3407684192061</v>
      </c>
      <c r="W1223">
        <v>-0.24391474220328199</v>
      </c>
      <c r="X1223">
        <v>11.636995769338601</v>
      </c>
      <c r="Y1223">
        <v>162.665086984634</v>
      </c>
      <c r="Z1223">
        <v>12.714088118867901</v>
      </c>
      <c r="AA1223">
        <v>4.5999999120831401</v>
      </c>
      <c r="AB1223">
        <v>109.265473265241</v>
      </c>
      <c r="AC1223">
        <v>106.66683357373</v>
      </c>
      <c r="AD1223">
        <v>113.98728378392801</v>
      </c>
      <c r="AE1223">
        <v>0</v>
      </c>
      <c r="AF1223" s="2">
        <v>0</v>
      </c>
      <c r="AG1223" s="2" t="s">
        <v>2093</v>
      </c>
      <c r="AH1223" t="s">
        <v>836</v>
      </c>
      <c r="AI1223">
        <v>12916</v>
      </c>
      <c r="AJ1223">
        <v>596019</v>
      </c>
    </row>
    <row r="1224" spans="1:36" x14ac:dyDescent="0.45">
      <c r="A1224" t="s">
        <v>845</v>
      </c>
      <c r="B1224" t="s">
        <v>139</v>
      </c>
      <c r="C1224">
        <v>1451</v>
      </c>
      <c r="D1224">
        <v>5377</v>
      </c>
      <c r="E1224">
        <v>6086</v>
      </c>
      <c r="F1224">
        <v>1500</v>
      </c>
      <c r="G1224">
        <v>255</v>
      </c>
      <c r="H1224">
        <v>864</v>
      </c>
      <c r="I1224">
        <v>243</v>
      </c>
      <c r="J1224">
        <v>0.27896596600000001</v>
      </c>
      <c r="K1224">
        <v>9.8586919999999995E-2</v>
      </c>
      <c r="L1224">
        <v>0.119618797</v>
      </c>
      <c r="M1224">
        <v>0.35229146</v>
      </c>
      <c r="N1224">
        <v>0.50381253400000003</v>
      </c>
      <c r="O1224">
        <v>0.85610399400000003</v>
      </c>
      <c r="P1224">
        <v>0.35978311930423801</v>
      </c>
      <c r="Q1224">
        <v>212.779210338279</v>
      </c>
      <c r="R1224">
        <v>35.586823463439899</v>
      </c>
      <c r="S1224">
        <v>51.508254573762002</v>
      </c>
      <c r="T1224">
        <f t="shared" si="19"/>
        <v>5.750749304582663</v>
      </c>
      <c r="U1224">
        <v>129.189864457656</v>
      </c>
      <c r="V1224">
        <v>21.970238152891302</v>
      </c>
      <c r="W1224">
        <v>-0.74497905199652603</v>
      </c>
      <c r="X1224">
        <v>45.579262973275</v>
      </c>
      <c r="Y1224">
        <v>42.280920542776499</v>
      </c>
      <c r="Z1224">
        <v>20.570501716341798</v>
      </c>
      <c r="AA1224">
        <v>23.3999997675418</v>
      </c>
      <c r="AB1224">
        <v>111.98199323619301</v>
      </c>
      <c r="AC1224">
        <v>111.013476592144</v>
      </c>
      <c r="AD1224">
        <v>121.91547086154</v>
      </c>
      <c r="AE1224">
        <v>0</v>
      </c>
      <c r="AF1224" s="2">
        <v>0</v>
      </c>
      <c r="AG1224" s="2" t="s">
        <v>2093</v>
      </c>
      <c r="AH1224" t="s">
        <v>846</v>
      </c>
      <c r="AI1224">
        <v>13510</v>
      </c>
      <c r="AJ1224">
        <v>608070</v>
      </c>
    </row>
    <row r="1225" spans="1:36" x14ac:dyDescent="0.45">
      <c r="A1225" t="s">
        <v>880</v>
      </c>
      <c r="B1225" t="s">
        <v>27</v>
      </c>
      <c r="C1225">
        <v>1432</v>
      </c>
      <c r="D1225">
        <v>5458</v>
      </c>
      <c r="E1225">
        <v>5978</v>
      </c>
      <c r="F1225">
        <v>1560</v>
      </c>
      <c r="G1225">
        <v>154</v>
      </c>
      <c r="H1225">
        <v>633</v>
      </c>
      <c r="I1225">
        <v>354</v>
      </c>
      <c r="J1225">
        <v>0.28581898100000003</v>
      </c>
      <c r="K1225">
        <v>5.3529607999999999E-2</v>
      </c>
      <c r="L1225">
        <v>0.20056875199999999</v>
      </c>
      <c r="M1225">
        <v>0.34195064600000002</v>
      </c>
      <c r="N1225">
        <v>0.44137046499999999</v>
      </c>
      <c r="O1225">
        <v>0.78332111100000001</v>
      </c>
      <c r="P1225">
        <v>0.339289149665575</v>
      </c>
      <c r="Q1225">
        <v>110.67524009346</v>
      </c>
      <c r="R1225">
        <v>21.0555016994476</v>
      </c>
      <c r="S1225">
        <v>35.148458604210099</v>
      </c>
      <c r="T1225">
        <f t="shared" si="19"/>
        <v>3.9762921046662263</v>
      </c>
      <c r="U1225">
        <v>115.587780207365</v>
      </c>
      <c r="V1225">
        <v>19.187470935284999</v>
      </c>
      <c r="W1225">
        <v>2.5692802171903599</v>
      </c>
      <c r="X1225">
        <v>47.476476989686397</v>
      </c>
      <c r="Y1225">
        <v>-9.8658170104026794</v>
      </c>
      <c r="Z1225">
        <v>25.985724411904801</v>
      </c>
      <c r="AA1225">
        <v>21.400000520050501</v>
      </c>
      <c r="AB1225">
        <v>112.445999210952</v>
      </c>
      <c r="AC1225">
        <v>105.55160913020001</v>
      </c>
      <c r="AD1225">
        <v>106.40388648362</v>
      </c>
      <c r="AE1225">
        <v>0</v>
      </c>
      <c r="AF1225" s="2">
        <v>0</v>
      </c>
      <c r="AG1225" s="2" t="s">
        <v>2093</v>
      </c>
      <c r="AH1225" t="s">
        <v>880</v>
      </c>
      <c r="AI1225">
        <v>9241</v>
      </c>
      <c r="AJ1225">
        <v>516782</v>
      </c>
    </row>
    <row r="1226" spans="1:36" x14ac:dyDescent="0.45">
      <c r="A1226" t="s">
        <v>883</v>
      </c>
      <c r="B1226" t="s">
        <v>27</v>
      </c>
      <c r="C1226">
        <v>1471</v>
      </c>
      <c r="D1226">
        <v>5232</v>
      </c>
      <c r="E1226">
        <v>5970</v>
      </c>
      <c r="F1226">
        <v>1300</v>
      </c>
      <c r="G1226">
        <v>276</v>
      </c>
      <c r="H1226">
        <v>831</v>
      </c>
      <c r="I1226">
        <v>32</v>
      </c>
      <c r="J1226">
        <v>0.248470948</v>
      </c>
      <c r="K1226">
        <v>9.8157453000000006E-2</v>
      </c>
      <c r="L1226">
        <v>0.27102177500000002</v>
      </c>
      <c r="M1226">
        <v>0.330984734</v>
      </c>
      <c r="N1226">
        <v>0.45718654399999997</v>
      </c>
      <c r="O1226">
        <v>0.78817127799999998</v>
      </c>
      <c r="P1226">
        <v>0.33802365138187102</v>
      </c>
      <c r="Q1226">
        <v>84.970237876854199</v>
      </c>
      <c r="R1226">
        <v>1.79148123413324</v>
      </c>
      <c r="S1226">
        <v>29.2872662919014</v>
      </c>
      <c r="T1226">
        <f t="shared" si="19"/>
        <v>3.2253821477144982</v>
      </c>
      <c r="U1226">
        <v>111.62781201847</v>
      </c>
      <c r="V1226">
        <v>7.6290237405337296</v>
      </c>
      <c r="W1226">
        <v>-0.68113530973744196</v>
      </c>
      <c r="X1226">
        <v>-19.0211104888003</v>
      </c>
      <c r="Y1226">
        <v>25.7443788796663</v>
      </c>
      <c r="Z1226">
        <v>-7.0279754286166201</v>
      </c>
      <c r="AA1226">
        <v>-16.800000295042899</v>
      </c>
      <c r="AB1226">
        <v>98.247707278887603</v>
      </c>
      <c r="AC1226">
        <v>102.354072162649</v>
      </c>
      <c r="AD1226">
        <v>109.47846298433301</v>
      </c>
      <c r="AE1226">
        <v>0</v>
      </c>
      <c r="AF1226" s="2">
        <v>0</v>
      </c>
      <c r="AG1226" s="2" t="s">
        <v>2093</v>
      </c>
      <c r="AH1226" t="s">
        <v>884</v>
      </c>
      <c r="AI1226">
        <v>12552</v>
      </c>
      <c r="AJ1226">
        <v>553993</v>
      </c>
    </row>
    <row r="1227" spans="1:36" x14ac:dyDescent="0.45">
      <c r="A1227" t="s">
        <v>890</v>
      </c>
      <c r="B1227" t="s">
        <v>27</v>
      </c>
      <c r="C1227">
        <v>1478</v>
      </c>
      <c r="D1227">
        <v>5442</v>
      </c>
      <c r="E1227">
        <v>5944</v>
      </c>
      <c r="F1227">
        <v>1432</v>
      </c>
      <c r="G1227">
        <v>181</v>
      </c>
      <c r="H1227">
        <v>711</v>
      </c>
      <c r="I1227">
        <v>181</v>
      </c>
      <c r="J1227">
        <v>0.26313855200000003</v>
      </c>
      <c r="K1227">
        <v>6.5107671000000006E-2</v>
      </c>
      <c r="L1227">
        <v>0.235868102</v>
      </c>
      <c r="M1227">
        <v>0.31500592100000002</v>
      </c>
      <c r="N1227">
        <v>0.42741639100000001</v>
      </c>
      <c r="O1227">
        <v>0.74242231199999997</v>
      </c>
      <c r="P1227">
        <v>0.321468766350469</v>
      </c>
      <c r="Q1227">
        <v>-33.044520071617299</v>
      </c>
      <c r="R1227">
        <v>-26.797989070415401</v>
      </c>
      <c r="S1227">
        <v>18.551047780349101</v>
      </c>
      <c r="T1227">
        <f t="shared" si="19"/>
        <v>2.0333354130017285</v>
      </c>
      <c r="U1227">
        <v>95.6651733661256</v>
      </c>
      <c r="V1227">
        <v>2.8124523889273401</v>
      </c>
      <c r="W1227">
        <v>-1.2857746124410301</v>
      </c>
      <c r="X1227">
        <v>23.038079064106501</v>
      </c>
      <c r="Y1227">
        <v>-1.34759229421615</v>
      </c>
      <c r="Z1227">
        <v>9.7558505346532893</v>
      </c>
      <c r="AA1227">
        <v>14.8999997228384</v>
      </c>
      <c r="AB1227">
        <v>101.72859665735101</v>
      </c>
      <c r="AC1227">
        <v>96.615770157610697</v>
      </c>
      <c r="AD1227">
        <v>103.193258584966</v>
      </c>
      <c r="AE1227">
        <v>0</v>
      </c>
      <c r="AF1227" s="2">
        <v>0</v>
      </c>
      <c r="AG1227" s="2" t="s">
        <v>2093</v>
      </c>
      <c r="AH1227" t="s">
        <v>890</v>
      </c>
      <c r="AI1227">
        <v>6885</v>
      </c>
      <c r="AJ1227">
        <v>435622</v>
      </c>
    </row>
    <row r="1228" spans="1:36" x14ac:dyDescent="0.45">
      <c r="A1228" t="s">
        <v>893</v>
      </c>
      <c r="B1228" t="s">
        <v>27</v>
      </c>
      <c r="C1228">
        <v>1413</v>
      </c>
      <c r="D1228">
        <v>5496</v>
      </c>
      <c r="E1228">
        <v>5937</v>
      </c>
      <c r="F1228">
        <v>1545</v>
      </c>
      <c r="G1228">
        <v>110</v>
      </c>
      <c r="H1228">
        <v>513</v>
      </c>
      <c r="I1228">
        <v>211</v>
      </c>
      <c r="J1228">
        <v>0.28111353700000002</v>
      </c>
      <c r="K1228">
        <v>5.4404581E-2</v>
      </c>
      <c r="L1228">
        <v>0.138790635</v>
      </c>
      <c r="M1228">
        <v>0.32718348000000003</v>
      </c>
      <c r="N1228">
        <v>0.401382823</v>
      </c>
      <c r="O1228">
        <v>0.72856630300000003</v>
      </c>
      <c r="P1228">
        <v>0.31598751918405898</v>
      </c>
      <c r="Q1228">
        <v>-27.117544267395601</v>
      </c>
      <c r="R1228">
        <v>5.6262852854088097</v>
      </c>
      <c r="S1228">
        <v>24.544787796051502</v>
      </c>
      <c r="T1228">
        <f t="shared" si="19"/>
        <v>2.8140521040059046</v>
      </c>
      <c r="U1228">
        <v>95.929402287455801</v>
      </c>
      <c r="V1228">
        <v>1.21116612711921</v>
      </c>
      <c r="W1228">
        <v>2.4123826689259</v>
      </c>
      <c r="X1228">
        <v>23.936466302024201</v>
      </c>
      <c r="Y1228">
        <v>53.013104756082598</v>
      </c>
      <c r="Z1228">
        <v>8.0922847643960196</v>
      </c>
      <c r="AA1228">
        <v>18</v>
      </c>
      <c r="AB1228">
        <v>110.39227114480801</v>
      </c>
      <c r="AC1228">
        <v>100.95322835839001</v>
      </c>
      <c r="AD1228">
        <v>96.209585121099806</v>
      </c>
      <c r="AE1228">
        <v>0</v>
      </c>
      <c r="AF1228" s="2">
        <v>0</v>
      </c>
      <c r="AG1228" s="2" t="s">
        <v>2093</v>
      </c>
      <c r="AH1228" t="s">
        <v>893</v>
      </c>
      <c r="AI1228">
        <v>5933</v>
      </c>
      <c r="AJ1228">
        <v>516416</v>
      </c>
    </row>
    <row r="1229" spans="1:36" x14ac:dyDescent="0.45">
      <c r="A1229" t="s">
        <v>908</v>
      </c>
      <c r="B1229" t="s">
        <v>27</v>
      </c>
      <c r="C1229">
        <v>1493</v>
      </c>
      <c r="D1229">
        <v>4949</v>
      </c>
      <c r="E1229">
        <v>5893</v>
      </c>
      <c r="F1229">
        <v>1146</v>
      </c>
      <c r="G1229">
        <v>286</v>
      </c>
      <c r="H1229">
        <v>818</v>
      </c>
      <c r="I1229">
        <v>29</v>
      </c>
      <c r="J1229">
        <v>0.231561931</v>
      </c>
      <c r="K1229">
        <v>0.13863906300000001</v>
      </c>
      <c r="L1229">
        <v>0.26760563300000001</v>
      </c>
      <c r="M1229">
        <v>0.34624532699999999</v>
      </c>
      <c r="N1229">
        <v>0.46211355799999998</v>
      </c>
      <c r="O1229">
        <v>0.80835888499999997</v>
      </c>
      <c r="P1229">
        <v>0.35005404871554002</v>
      </c>
      <c r="Q1229">
        <v>125.332245578879</v>
      </c>
      <c r="R1229">
        <v>-28.940088510513299</v>
      </c>
      <c r="S1229">
        <v>18.848500074707399</v>
      </c>
      <c r="T1229">
        <f t="shared" si="19"/>
        <v>2.045182191629336</v>
      </c>
      <c r="U1229">
        <v>117.04434161382</v>
      </c>
      <c r="V1229">
        <v>15.172152280807399</v>
      </c>
      <c r="W1229">
        <v>1.3366900369986701</v>
      </c>
      <c r="X1229">
        <v>2.71973911242093</v>
      </c>
      <c r="Y1229">
        <v>-137.776993986219</v>
      </c>
      <c r="Z1229">
        <v>-6.8802605835953701</v>
      </c>
      <c r="AA1229">
        <v>-6.2000002786517099</v>
      </c>
      <c r="AB1229">
        <v>87.400160358568897</v>
      </c>
      <c r="AC1229">
        <v>104.41806146678699</v>
      </c>
      <c r="AD1229">
        <v>109.949810034474</v>
      </c>
      <c r="AE1229">
        <v>0</v>
      </c>
      <c r="AF1229" s="2">
        <v>0</v>
      </c>
      <c r="AG1229" s="2" t="s">
        <v>2093</v>
      </c>
      <c r="AH1229" t="s">
        <v>908</v>
      </c>
      <c r="AI1229">
        <v>934</v>
      </c>
      <c r="AJ1229">
        <v>150289</v>
      </c>
    </row>
    <row r="1230" spans="1:36" x14ac:dyDescent="0.45">
      <c r="A1230" t="s">
        <v>952</v>
      </c>
      <c r="B1230" t="s">
        <v>27</v>
      </c>
      <c r="C1230">
        <v>1436</v>
      </c>
      <c r="D1230">
        <v>5088</v>
      </c>
      <c r="E1230">
        <v>5761</v>
      </c>
      <c r="F1230">
        <v>1336</v>
      </c>
      <c r="G1230">
        <v>130</v>
      </c>
      <c r="H1230">
        <v>596</v>
      </c>
      <c r="I1230">
        <v>93</v>
      </c>
      <c r="J1230">
        <v>0.26257861599999999</v>
      </c>
      <c r="K1230">
        <v>9.9635478999999999E-2</v>
      </c>
      <c r="L1230">
        <v>0.22530810600000001</v>
      </c>
      <c r="M1230">
        <v>0.34230635599999998</v>
      </c>
      <c r="N1230">
        <v>0.39897798699999998</v>
      </c>
      <c r="O1230">
        <v>0.74128434300000001</v>
      </c>
      <c r="P1230">
        <v>0.32679059456346998</v>
      </c>
      <c r="Q1230">
        <v>48.994167097010603</v>
      </c>
      <c r="R1230">
        <v>21.952154278755099</v>
      </c>
      <c r="S1230">
        <v>26.745490244544801</v>
      </c>
      <c r="T1230">
        <f t="shared" si="19"/>
        <v>3.0172488994542186</v>
      </c>
      <c r="U1230">
        <v>107.24967171921401</v>
      </c>
      <c r="V1230">
        <v>3.1567626558244202</v>
      </c>
      <c r="W1230">
        <v>-5.8464417982820303</v>
      </c>
      <c r="X1230">
        <v>-5.20852543413639E-2</v>
      </c>
      <c r="Y1230">
        <v>24.217818662524198</v>
      </c>
      <c r="Z1230">
        <v>2.3547940067946902</v>
      </c>
      <c r="AA1230">
        <v>0.99999973177909796</v>
      </c>
      <c r="AB1230">
        <v>101.140884937512</v>
      </c>
      <c r="AC1230">
        <v>104.830872438989</v>
      </c>
      <c r="AD1230">
        <v>96.420815001189894</v>
      </c>
      <c r="AE1230">
        <v>0</v>
      </c>
      <c r="AF1230" s="2">
        <v>0</v>
      </c>
      <c r="AG1230" s="2" t="s">
        <v>2093</v>
      </c>
      <c r="AH1230" t="s">
        <v>952</v>
      </c>
      <c r="AI1230">
        <v>4720</v>
      </c>
      <c r="AJ1230">
        <v>452104</v>
      </c>
    </row>
    <row r="1231" spans="1:36" x14ac:dyDescent="0.45">
      <c r="A1231" t="s">
        <v>953</v>
      </c>
      <c r="B1231" t="s">
        <v>27</v>
      </c>
      <c r="C1231">
        <v>1452</v>
      </c>
      <c r="D1231">
        <v>5308</v>
      </c>
      <c r="E1231">
        <v>5755</v>
      </c>
      <c r="F1231">
        <v>1572</v>
      </c>
      <c r="G1231">
        <v>138</v>
      </c>
      <c r="H1231">
        <v>735</v>
      </c>
      <c r="I1231">
        <v>68</v>
      </c>
      <c r="J1231">
        <v>0.29615674400000003</v>
      </c>
      <c r="K1231">
        <v>6.3249347999999997E-2</v>
      </c>
      <c r="L1231">
        <v>0.123197219</v>
      </c>
      <c r="M1231">
        <v>0.34134029500000002</v>
      </c>
      <c r="N1231">
        <v>0.45497362400000002</v>
      </c>
      <c r="O1231">
        <v>0.79631391900000004</v>
      </c>
      <c r="P1231">
        <v>0.34045030136564303</v>
      </c>
      <c r="Q1231">
        <v>87.134698024900203</v>
      </c>
      <c r="R1231">
        <v>-52.791750848293297</v>
      </c>
      <c r="S1231">
        <v>20.915396715079499</v>
      </c>
      <c r="T1231">
        <f t="shared" si="19"/>
        <v>2.3335359971369689</v>
      </c>
      <c r="U1231">
        <v>112.582302368044</v>
      </c>
      <c r="V1231">
        <v>13.0300514567643</v>
      </c>
      <c r="W1231">
        <v>0.68852423785448202</v>
      </c>
      <c r="X1231">
        <v>-3.4509380348026697E-2</v>
      </c>
      <c r="Y1231">
        <v>-67.968952924013095</v>
      </c>
      <c r="Z1231">
        <v>-0.45440860185772097</v>
      </c>
      <c r="AA1231">
        <v>5.3000001013278899</v>
      </c>
      <c r="AB1231">
        <v>114.163992452073</v>
      </c>
      <c r="AC1231">
        <v>104.020918742668</v>
      </c>
      <c r="AD1231">
        <v>109.076771537873</v>
      </c>
      <c r="AE1231">
        <v>0</v>
      </c>
      <c r="AF1231" s="2">
        <v>0</v>
      </c>
      <c r="AG1231" s="2" t="s">
        <v>2093</v>
      </c>
      <c r="AH1231" t="s">
        <v>953</v>
      </c>
      <c r="AI1231">
        <v>4316</v>
      </c>
      <c r="AJ1231">
        <v>502517</v>
      </c>
    </row>
    <row r="1232" spans="1:36" x14ac:dyDescent="0.45">
      <c r="A1232" t="s">
        <v>999</v>
      </c>
      <c r="B1232" t="s">
        <v>27</v>
      </c>
      <c r="C1232">
        <v>1427</v>
      </c>
      <c r="D1232">
        <v>5060</v>
      </c>
      <c r="E1232">
        <v>5577</v>
      </c>
      <c r="F1232">
        <v>1252</v>
      </c>
      <c r="G1232">
        <v>215</v>
      </c>
      <c r="H1232">
        <v>683</v>
      </c>
      <c r="I1232">
        <v>21</v>
      </c>
      <c r="J1232">
        <v>0.24743082999999999</v>
      </c>
      <c r="K1232">
        <v>7.1543839999999997E-2</v>
      </c>
      <c r="L1232">
        <v>0.17357001899999999</v>
      </c>
      <c r="M1232">
        <v>0.307236487</v>
      </c>
      <c r="N1232">
        <v>0.43142292399999999</v>
      </c>
      <c r="O1232">
        <v>0.73865941099999999</v>
      </c>
      <c r="P1232">
        <v>0.31676344479676599</v>
      </c>
      <c r="Q1232">
        <v>-24.752103592698901</v>
      </c>
      <c r="R1232">
        <v>5.5226547122001604</v>
      </c>
      <c r="S1232">
        <v>15.1379138691774</v>
      </c>
      <c r="T1232">
        <f t="shared" si="19"/>
        <v>1.7185298155618349</v>
      </c>
      <c r="U1232">
        <v>95.869257325714301</v>
      </c>
      <c r="V1232">
        <v>-4.6779520064592299</v>
      </c>
      <c r="W1232">
        <v>-4.0341017745582803</v>
      </c>
      <c r="X1232">
        <v>-21.8965755950193</v>
      </c>
      <c r="Y1232">
        <v>9.0023068711161596</v>
      </c>
      <c r="Z1232">
        <v>-3.7631288643460699</v>
      </c>
      <c r="AA1232">
        <v>-19.600000225007498</v>
      </c>
      <c r="AB1232">
        <v>97.392257317413893</v>
      </c>
      <c r="AC1232">
        <v>95.478614285558905</v>
      </c>
      <c r="AD1232">
        <v>103.514511533145</v>
      </c>
      <c r="AE1232">
        <v>0</v>
      </c>
      <c r="AF1232" s="2">
        <v>0</v>
      </c>
      <c r="AG1232" s="2" t="s">
        <v>2093</v>
      </c>
      <c r="AH1232" t="s">
        <v>999</v>
      </c>
      <c r="AI1232">
        <v>4892</v>
      </c>
      <c r="AJ1232">
        <v>519058</v>
      </c>
    </row>
    <row r="1233" spans="1:36" x14ac:dyDescent="0.45">
      <c r="A1233" t="s">
        <v>1012</v>
      </c>
      <c r="B1233" t="s">
        <v>27</v>
      </c>
      <c r="C1233">
        <v>1377</v>
      </c>
      <c r="D1233">
        <v>5033</v>
      </c>
      <c r="E1233">
        <v>5551</v>
      </c>
      <c r="F1233">
        <v>1432</v>
      </c>
      <c r="G1233">
        <v>234</v>
      </c>
      <c r="H1233">
        <v>785</v>
      </c>
      <c r="I1233">
        <v>122</v>
      </c>
      <c r="J1233">
        <v>0.284522153</v>
      </c>
      <c r="K1233">
        <v>8.0706179000000003E-2</v>
      </c>
      <c r="L1233">
        <v>0.22338317399999999</v>
      </c>
      <c r="M1233">
        <v>0.34307359300000001</v>
      </c>
      <c r="N1233">
        <v>0.49990065500000003</v>
      </c>
      <c r="O1233">
        <v>0.84297424799999998</v>
      </c>
      <c r="P1233">
        <v>0.35909536656275198</v>
      </c>
      <c r="Q1233">
        <v>71.401243077580105</v>
      </c>
      <c r="R1233">
        <v>22.968762977048701</v>
      </c>
      <c r="S1233">
        <v>25.034782355569799</v>
      </c>
      <c r="T1233">
        <f t="shared" si="19"/>
        <v>2.9452685124199762</v>
      </c>
      <c r="U1233">
        <v>111.26687425445699</v>
      </c>
      <c r="V1233">
        <v>7.1865226924419403</v>
      </c>
      <c r="W1233">
        <v>-4.0287299743056897</v>
      </c>
      <c r="X1233">
        <v>17.901714680716299</v>
      </c>
      <c r="Y1233">
        <v>-24.530651057139</v>
      </c>
      <c r="Z1233">
        <v>7.2507084291428301</v>
      </c>
      <c r="AA1233">
        <v>6.8999997377395603</v>
      </c>
      <c r="AB1233">
        <v>109.36831245595801</v>
      </c>
      <c r="AC1233">
        <v>104.42254418273301</v>
      </c>
      <c r="AD1233">
        <v>120.59085537739099</v>
      </c>
      <c r="AE1233">
        <v>0</v>
      </c>
      <c r="AF1233" s="2">
        <v>0</v>
      </c>
      <c r="AG1233" s="2" t="s">
        <v>2093</v>
      </c>
      <c r="AH1233" t="s">
        <v>1013</v>
      </c>
      <c r="AI1233">
        <v>7287</v>
      </c>
      <c r="AJ1233">
        <v>471865</v>
      </c>
    </row>
    <row r="1234" spans="1:36" x14ac:dyDescent="0.45">
      <c r="A1234" t="s">
        <v>1035</v>
      </c>
      <c r="B1234" t="s">
        <v>27</v>
      </c>
      <c r="C1234">
        <v>1413</v>
      </c>
      <c r="D1234">
        <v>4729</v>
      </c>
      <c r="E1234">
        <v>5483</v>
      </c>
      <c r="F1234">
        <v>1232</v>
      </c>
      <c r="G1234">
        <v>194</v>
      </c>
      <c r="H1234">
        <v>627</v>
      </c>
      <c r="I1234">
        <v>47</v>
      </c>
      <c r="J1234">
        <v>0.26052019399999998</v>
      </c>
      <c r="K1234">
        <v>0.12365493299999999</v>
      </c>
      <c r="L1234">
        <v>0.24548604700000001</v>
      </c>
      <c r="M1234">
        <v>0.357168916</v>
      </c>
      <c r="N1234">
        <v>0.460139564</v>
      </c>
      <c r="O1234">
        <v>0.81730848</v>
      </c>
      <c r="P1234">
        <v>0.35222700526072498</v>
      </c>
      <c r="Q1234">
        <v>166.24813623506199</v>
      </c>
      <c r="R1234">
        <v>26.289556154981199</v>
      </c>
      <c r="S1234">
        <v>27.038924131063201</v>
      </c>
      <c r="T1234">
        <f t="shared" si="19"/>
        <v>3.1000040405040616</v>
      </c>
      <c r="U1234">
        <v>125.064711097952</v>
      </c>
      <c r="V1234">
        <v>13.213337093591599</v>
      </c>
      <c r="W1234">
        <v>-4.3472814100730401</v>
      </c>
      <c r="X1234">
        <v>-8.4638025478925503</v>
      </c>
      <c r="Y1234">
        <v>-70.731989016756401</v>
      </c>
      <c r="Z1234">
        <v>-3.7700615243520499</v>
      </c>
      <c r="AA1234">
        <v>-14.199999734759301</v>
      </c>
      <c r="AB1234">
        <v>101.767048958328</v>
      </c>
      <c r="AC1234">
        <v>109.66600335106899</v>
      </c>
      <c r="AD1234">
        <v>110.36957449093801</v>
      </c>
      <c r="AE1234">
        <v>0</v>
      </c>
      <c r="AF1234" s="2">
        <v>0</v>
      </c>
      <c r="AG1234" s="2" t="s">
        <v>2093</v>
      </c>
      <c r="AH1234" t="s">
        <v>1035</v>
      </c>
      <c r="AI1234">
        <v>10264</v>
      </c>
      <c r="AJ1234">
        <v>474832</v>
      </c>
    </row>
    <row r="1235" spans="1:36" x14ac:dyDescent="0.45">
      <c r="A1235" t="s">
        <v>1058</v>
      </c>
      <c r="B1235" t="s">
        <v>27</v>
      </c>
      <c r="C1235">
        <v>1291</v>
      </c>
      <c r="D1235">
        <v>4804</v>
      </c>
      <c r="E1235">
        <v>5415</v>
      </c>
      <c r="F1235">
        <v>1391</v>
      </c>
      <c r="G1235">
        <v>225</v>
      </c>
      <c r="H1235">
        <v>780</v>
      </c>
      <c r="I1235">
        <v>57</v>
      </c>
      <c r="J1235">
        <v>0.289550374</v>
      </c>
      <c r="K1235">
        <v>9.4367496999999995E-2</v>
      </c>
      <c r="L1235">
        <v>0.166204986</v>
      </c>
      <c r="M1235">
        <v>0.360592044</v>
      </c>
      <c r="N1235">
        <v>0.495004163</v>
      </c>
      <c r="O1235">
        <v>0.85559620700000005</v>
      </c>
      <c r="P1235">
        <v>0.36807517791074701</v>
      </c>
      <c r="Q1235">
        <v>117.49002056638901</v>
      </c>
      <c r="R1235">
        <v>35.981862217187803</v>
      </c>
      <c r="S1235">
        <v>37.781653871892303</v>
      </c>
      <c r="T1235">
        <f t="shared" si="19"/>
        <v>4.7409976198656496</v>
      </c>
      <c r="U1235">
        <v>118.77986091002001</v>
      </c>
      <c r="V1235">
        <v>7.1701257303357098</v>
      </c>
      <c r="W1235">
        <v>-4.6413536004304303</v>
      </c>
      <c r="X1235">
        <v>-17.299547139555202</v>
      </c>
      <c r="Y1235">
        <v>91.8511716425418</v>
      </c>
      <c r="Z1235">
        <v>-6.0748776677064598</v>
      </c>
      <c r="AA1235">
        <v>-4.9000002071261397</v>
      </c>
      <c r="AB1235">
        <v>110.504795919853</v>
      </c>
      <c r="AC1235">
        <v>109.373096088336</v>
      </c>
      <c r="AD1235">
        <v>119.154123161318</v>
      </c>
      <c r="AE1235">
        <v>0</v>
      </c>
      <c r="AF1235" s="2">
        <v>0</v>
      </c>
      <c r="AG1235" s="2" t="s">
        <v>2093</v>
      </c>
      <c r="AH1235" t="s">
        <v>1058</v>
      </c>
      <c r="AI1235">
        <v>3531</v>
      </c>
      <c r="AJ1235">
        <v>453064</v>
      </c>
    </row>
    <row r="1236" spans="1:36" x14ac:dyDescent="0.45">
      <c r="A1236" t="s">
        <v>1132</v>
      </c>
      <c r="B1236" t="s">
        <v>27</v>
      </c>
      <c r="C1236">
        <v>1461</v>
      </c>
      <c r="D1236">
        <v>4724</v>
      </c>
      <c r="E1236">
        <v>5227</v>
      </c>
      <c r="F1236">
        <v>1189</v>
      </c>
      <c r="G1236">
        <v>145</v>
      </c>
      <c r="H1236">
        <v>546</v>
      </c>
      <c r="I1236">
        <v>268</v>
      </c>
      <c r="J1236">
        <v>0.25169348000000002</v>
      </c>
      <c r="K1236">
        <v>6.1029271000000003E-2</v>
      </c>
      <c r="L1236">
        <v>0.24086473999999999</v>
      </c>
      <c r="M1236">
        <v>0.31262060899999999</v>
      </c>
      <c r="N1236">
        <v>0.41109229400000002</v>
      </c>
      <c r="O1236">
        <v>0.72371290300000002</v>
      </c>
      <c r="P1236">
        <v>0.31669711877685303</v>
      </c>
      <c r="Q1236">
        <v>-35.291953689148599</v>
      </c>
      <c r="R1236">
        <v>70.902456931769805</v>
      </c>
      <c r="S1236">
        <v>26.33812264002</v>
      </c>
      <c r="T1236">
        <f t="shared" si="19"/>
        <v>2.9204489169632031</v>
      </c>
      <c r="U1236">
        <v>95.113037227087503</v>
      </c>
      <c r="V1236">
        <v>-3.82371215894818</v>
      </c>
      <c r="W1236">
        <v>-3.9009209424945799</v>
      </c>
      <c r="X1236">
        <v>39.016566096805001</v>
      </c>
      <c r="Y1236">
        <v>77.804042287170802</v>
      </c>
      <c r="Z1236">
        <v>20.202353606931801</v>
      </c>
      <c r="AA1236">
        <v>9.4999994486570305</v>
      </c>
      <c r="AB1236">
        <v>96.897444698532595</v>
      </c>
      <c r="AC1236">
        <v>95.921053880425504</v>
      </c>
      <c r="AD1236">
        <v>99.514339179771596</v>
      </c>
      <c r="AE1236">
        <v>0</v>
      </c>
      <c r="AF1236" s="2">
        <v>0</v>
      </c>
      <c r="AG1236" s="2" t="s">
        <v>2093</v>
      </c>
      <c r="AH1236" t="s">
        <v>1133</v>
      </c>
      <c r="AI1236">
        <v>4881</v>
      </c>
      <c r="AJ1236">
        <v>460576</v>
      </c>
    </row>
    <row r="1237" spans="1:36" x14ac:dyDescent="0.45">
      <c r="A1237" t="s">
        <v>1142</v>
      </c>
      <c r="B1237" t="s">
        <v>27</v>
      </c>
      <c r="C1237">
        <v>1307</v>
      </c>
      <c r="D1237">
        <v>4615</v>
      </c>
      <c r="E1237">
        <v>5196</v>
      </c>
      <c r="F1237">
        <v>1185</v>
      </c>
      <c r="G1237">
        <v>121</v>
      </c>
      <c r="H1237">
        <v>594</v>
      </c>
      <c r="I1237">
        <v>8</v>
      </c>
      <c r="J1237">
        <v>0.25677139700000001</v>
      </c>
      <c r="K1237">
        <v>9.6805234000000004E-2</v>
      </c>
      <c r="L1237">
        <v>0.17224788199999999</v>
      </c>
      <c r="M1237">
        <v>0.32999228899999999</v>
      </c>
      <c r="N1237">
        <v>0.40606717199999998</v>
      </c>
      <c r="O1237">
        <v>0.73605946099999997</v>
      </c>
      <c r="P1237">
        <v>0.32152662276760402</v>
      </c>
      <c r="Q1237">
        <v>20.052989552694701</v>
      </c>
      <c r="R1237">
        <v>-2.24221523106098</v>
      </c>
      <c r="S1237">
        <v>19.8586739331739</v>
      </c>
      <c r="T1237">
        <f t="shared" si="19"/>
        <v>2.4614423696818455</v>
      </c>
      <c r="U1237">
        <v>103.20868023315001</v>
      </c>
      <c r="V1237">
        <v>4.33263546787202</v>
      </c>
      <c r="W1237">
        <v>1.15906250259676</v>
      </c>
      <c r="X1237">
        <v>-12.733784901210999</v>
      </c>
      <c r="Y1237">
        <v>12.678297355771001</v>
      </c>
      <c r="Z1237">
        <v>-3.5408259576652199</v>
      </c>
      <c r="AA1237">
        <v>-9.8000001758337003</v>
      </c>
      <c r="AB1237">
        <v>100.633062069348</v>
      </c>
      <c r="AC1237">
        <v>102.58207896791799</v>
      </c>
      <c r="AD1237">
        <v>98.343749379360602</v>
      </c>
      <c r="AE1237">
        <v>0</v>
      </c>
      <c r="AF1237" s="2">
        <v>0</v>
      </c>
      <c r="AG1237" s="2" t="s">
        <v>2093</v>
      </c>
      <c r="AH1237" t="s">
        <v>1142</v>
      </c>
      <c r="AI1237">
        <v>4418</v>
      </c>
      <c r="AJ1237">
        <v>476704</v>
      </c>
    </row>
    <row r="1238" spans="1:36" x14ac:dyDescent="0.45">
      <c r="A1238" t="s">
        <v>1151</v>
      </c>
      <c r="B1238" t="s">
        <v>27</v>
      </c>
      <c r="C1238">
        <v>1306</v>
      </c>
      <c r="D1238">
        <v>4583</v>
      </c>
      <c r="E1238">
        <v>5152</v>
      </c>
      <c r="F1238">
        <v>1224</v>
      </c>
      <c r="G1238">
        <v>149</v>
      </c>
      <c r="H1238">
        <v>609</v>
      </c>
      <c r="I1238">
        <v>32</v>
      </c>
      <c r="J1238">
        <v>0.26707396900000002</v>
      </c>
      <c r="K1238">
        <v>8.9285714000000002E-2</v>
      </c>
      <c r="L1238">
        <v>0.18070652100000001</v>
      </c>
      <c r="M1238">
        <v>0.338195254</v>
      </c>
      <c r="N1238">
        <v>0.42614008199999998</v>
      </c>
      <c r="O1238">
        <v>0.76433533600000003</v>
      </c>
      <c r="P1238">
        <v>0.33252718516225799</v>
      </c>
      <c r="Q1238">
        <v>63.359554708425101</v>
      </c>
      <c r="R1238">
        <v>-42.866535127162898</v>
      </c>
      <c r="S1238">
        <v>19.7635951129201</v>
      </c>
      <c r="T1238">
        <f t="shared" si="19"/>
        <v>2.4515332375903953</v>
      </c>
      <c r="U1238">
        <v>110.520115245824</v>
      </c>
      <c r="V1238">
        <v>11.4073362573981</v>
      </c>
      <c r="W1238">
        <v>1.7577646246637799</v>
      </c>
      <c r="X1238">
        <v>-6.5031111007556305E-2</v>
      </c>
      <c r="Y1238">
        <v>-37.038910344243</v>
      </c>
      <c r="Z1238">
        <v>-6.2981519808527002</v>
      </c>
      <c r="AA1238">
        <v>8.7999998331069893</v>
      </c>
      <c r="AB1238">
        <v>103.182843537953</v>
      </c>
      <c r="AC1238">
        <v>103.61390086671</v>
      </c>
      <c r="AD1238">
        <v>103.07732634123001</v>
      </c>
      <c r="AE1238">
        <v>0</v>
      </c>
      <c r="AF1238" s="2">
        <v>0</v>
      </c>
      <c r="AG1238" s="2" t="s">
        <v>2093</v>
      </c>
      <c r="AH1238" t="s">
        <v>1151</v>
      </c>
      <c r="AI1238">
        <v>7539</v>
      </c>
      <c r="AJ1238">
        <v>435522</v>
      </c>
    </row>
    <row r="1239" spans="1:36" x14ac:dyDescent="0.45">
      <c r="A1239" t="s">
        <v>1162</v>
      </c>
      <c r="B1239" t="s">
        <v>27</v>
      </c>
      <c r="C1239">
        <v>1364</v>
      </c>
      <c r="D1239">
        <v>4691</v>
      </c>
      <c r="E1239">
        <v>5121</v>
      </c>
      <c r="F1239">
        <v>1185</v>
      </c>
      <c r="G1239">
        <v>164</v>
      </c>
      <c r="H1239">
        <v>636</v>
      </c>
      <c r="I1239">
        <v>23</v>
      </c>
      <c r="J1239">
        <v>0.25261138300000002</v>
      </c>
      <c r="K1239">
        <v>6.8541299999999999E-2</v>
      </c>
      <c r="L1239">
        <v>0.20367115699999999</v>
      </c>
      <c r="M1239">
        <v>0.30526727999999997</v>
      </c>
      <c r="N1239">
        <v>0.42975911300000003</v>
      </c>
      <c r="O1239">
        <v>0.73502639299999994</v>
      </c>
      <c r="P1239">
        <v>0.31350567472445501</v>
      </c>
      <c r="Q1239">
        <v>-29.160540848516</v>
      </c>
      <c r="R1239">
        <v>-8.0287962853908503</v>
      </c>
      <c r="S1239">
        <v>15.558939927954899</v>
      </c>
      <c r="T1239">
        <f t="shared" si="19"/>
        <v>1.847909287631007</v>
      </c>
      <c r="U1239">
        <v>95.163465895494895</v>
      </c>
      <c r="V1239">
        <v>-3.7699916032142902</v>
      </c>
      <c r="W1239">
        <v>-1.13436935538451</v>
      </c>
      <c r="X1239">
        <v>5.60959046706557E-2</v>
      </c>
      <c r="Y1239">
        <v>10.161071395967101</v>
      </c>
      <c r="Z1239">
        <v>-6.1301968405023199</v>
      </c>
      <c r="AA1239">
        <v>2.0000000521540602</v>
      </c>
      <c r="AB1239">
        <v>100.03314545174101</v>
      </c>
      <c r="AC1239">
        <v>94.772798256867205</v>
      </c>
      <c r="AD1239">
        <v>102.810074507633</v>
      </c>
      <c r="AE1239">
        <v>0</v>
      </c>
      <c r="AF1239" s="2">
        <v>0</v>
      </c>
      <c r="AG1239" s="2" t="s">
        <v>2093</v>
      </c>
      <c r="AH1239" t="s">
        <v>1162</v>
      </c>
      <c r="AI1239">
        <v>6153</v>
      </c>
      <c r="AJ1239">
        <v>500871</v>
      </c>
    </row>
    <row r="1240" spans="1:36" x14ac:dyDescent="0.45">
      <c r="A1240" t="s">
        <v>1188</v>
      </c>
      <c r="B1240" t="s">
        <v>27</v>
      </c>
      <c r="C1240">
        <v>1380</v>
      </c>
      <c r="D1240">
        <v>4609</v>
      </c>
      <c r="E1240">
        <v>5052</v>
      </c>
      <c r="F1240">
        <v>1279</v>
      </c>
      <c r="G1240">
        <v>153</v>
      </c>
      <c r="H1240">
        <v>639</v>
      </c>
      <c r="I1240">
        <v>12</v>
      </c>
      <c r="J1240">
        <v>0.27750054200000002</v>
      </c>
      <c r="K1240">
        <v>7.0665083000000004E-2</v>
      </c>
      <c r="L1240">
        <v>0.149841646</v>
      </c>
      <c r="M1240">
        <v>0.33022979299999999</v>
      </c>
      <c r="N1240">
        <v>0.44304621300000002</v>
      </c>
      <c r="O1240">
        <v>0.77327600600000002</v>
      </c>
      <c r="P1240">
        <v>0.33205025030858398</v>
      </c>
      <c r="Q1240">
        <v>58.165508505005</v>
      </c>
      <c r="R1240">
        <v>-7.0553152905777097</v>
      </c>
      <c r="S1240">
        <v>18.754195123298899</v>
      </c>
      <c r="T1240">
        <f t="shared" si="19"/>
        <v>2.201579427517697</v>
      </c>
      <c r="U1240">
        <v>109.845906513039</v>
      </c>
      <c r="V1240">
        <v>7.9959167838096601</v>
      </c>
      <c r="W1240">
        <v>-0.66733002320447099</v>
      </c>
      <c r="X1240">
        <v>-33.1896456796675</v>
      </c>
      <c r="Y1240">
        <v>-3.2447180200833801</v>
      </c>
      <c r="Z1240">
        <v>-6.5784545559436003</v>
      </c>
      <c r="AA1240">
        <v>-17.1000006645917</v>
      </c>
      <c r="AB1240">
        <v>106.95244641855</v>
      </c>
      <c r="AC1240">
        <v>100.78034966112401</v>
      </c>
      <c r="AD1240">
        <v>107.139181665134</v>
      </c>
      <c r="AE1240">
        <v>0</v>
      </c>
      <c r="AF1240" s="2">
        <v>0</v>
      </c>
      <c r="AG1240" s="2" t="s">
        <v>2093</v>
      </c>
      <c r="AH1240" t="s">
        <v>1188</v>
      </c>
      <c r="AI1240">
        <v>5409</v>
      </c>
      <c r="AJ1240">
        <v>467055</v>
      </c>
    </row>
    <row r="1241" spans="1:36" x14ac:dyDescent="0.45">
      <c r="A1241" t="s">
        <v>1199</v>
      </c>
      <c r="B1241" t="s">
        <v>27</v>
      </c>
      <c r="C1241">
        <v>1173</v>
      </c>
      <c r="D1241">
        <v>4350</v>
      </c>
      <c r="E1241">
        <v>5022</v>
      </c>
      <c r="F1241">
        <v>1218</v>
      </c>
      <c r="G1241">
        <v>158</v>
      </c>
      <c r="H1241">
        <v>671</v>
      </c>
      <c r="I1241">
        <v>55</v>
      </c>
      <c r="J1241">
        <v>0.28000000000000003</v>
      </c>
      <c r="K1241">
        <v>0.108920748</v>
      </c>
      <c r="L1241">
        <v>0.155117483</v>
      </c>
      <c r="M1241">
        <v>0.36448784299999998</v>
      </c>
      <c r="N1241">
        <v>0.464137931</v>
      </c>
      <c r="O1241">
        <v>0.82862577400000004</v>
      </c>
      <c r="P1241">
        <v>0.35587818835770102</v>
      </c>
      <c r="Q1241">
        <v>140.79359507372101</v>
      </c>
      <c r="R1241">
        <v>4.1489483118057198</v>
      </c>
      <c r="S1241">
        <v>33.772366109990799</v>
      </c>
      <c r="T1241">
        <f t="shared" si="19"/>
        <v>4.664214245369573</v>
      </c>
      <c r="U1241">
        <v>122.327216379521</v>
      </c>
      <c r="V1241">
        <v>13.535721195861599</v>
      </c>
      <c r="W1241">
        <v>-1.4710373257045799</v>
      </c>
      <c r="X1241">
        <v>8.2393873592372895</v>
      </c>
      <c r="Y1241">
        <v>20.789893932640499</v>
      </c>
      <c r="Z1241">
        <v>-0.157523263478651</v>
      </c>
      <c r="AA1241">
        <v>13.899999760091299</v>
      </c>
      <c r="AB1241">
        <v>109.710125547888</v>
      </c>
      <c r="AC1241">
        <v>112.270369014761</v>
      </c>
      <c r="AD1241">
        <v>110.966349564534</v>
      </c>
      <c r="AE1241">
        <v>0</v>
      </c>
      <c r="AF1241" s="2">
        <v>0</v>
      </c>
      <c r="AG1241" s="2" t="s">
        <v>2093</v>
      </c>
      <c r="AH1241" t="s">
        <v>1199</v>
      </c>
      <c r="AI1241">
        <v>12861</v>
      </c>
      <c r="AJ1241">
        <v>543685</v>
      </c>
    </row>
    <row r="1242" spans="1:36" x14ac:dyDescent="0.45">
      <c r="A1242" t="s">
        <v>1211</v>
      </c>
      <c r="B1242" t="s">
        <v>27</v>
      </c>
      <c r="C1242">
        <v>1239</v>
      </c>
      <c r="D1242">
        <v>4548</v>
      </c>
      <c r="E1242">
        <v>4992</v>
      </c>
      <c r="F1242">
        <v>1237</v>
      </c>
      <c r="G1242">
        <v>168</v>
      </c>
      <c r="H1242">
        <v>625</v>
      </c>
      <c r="I1242">
        <v>96</v>
      </c>
      <c r="J1242">
        <v>0.27198768600000001</v>
      </c>
      <c r="K1242">
        <v>6.6105768999999995E-2</v>
      </c>
      <c r="L1242">
        <v>0.20973557600000001</v>
      </c>
      <c r="M1242">
        <v>0.32892097799999997</v>
      </c>
      <c r="N1242">
        <v>0.45338610299999998</v>
      </c>
      <c r="O1242">
        <v>0.78230708100000002</v>
      </c>
      <c r="P1242">
        <v>0.33438332838769202</v>
      </c>
      <c r="Q1242">
        <v>64.469933519531494</v>
      </c>
      <c r="R1242">
        <v>17.413328349590302</v>
      </c>
      <c r="S1242">
        <v>34.769115734150901</v>
      </c>
      <c r="T1242">
        <f t="shared" si="19"/>
        <v>4.5460829289204572</v>
      </c>
      <c r="U1242">
        <v>110.47843912672801</v>
      </c>
      <c r="V1242">
        <v>1.2035195082426</v>
      </c>
      <c r="W1242">
        <v>-6.8711759062298299</v>
      </c>
      <c r="X1242">
        <v>20.407654328970199</v>
      </c>
      <c r="Y1242">
        <v>96.9714812636375</v>
      </c>
      <c r="Z1242">
        <v>4.6017246085684702</v>
      </c>
      <c r="AA1242">
        <v>16.500000134110401</v>
      </c>
      <c r="AB1242">
        <v>107.277587117243</v>
      </c>
      <c r="AC1242">
        <v>101.161036935091</v>
      </c>
      <c r="AD1242">
        <v>107.991842591408</v>
      </c>
      <c r="AE1242">
        <v>0</v>
      </c>
      <c r="AF1242" s="2">
        <v>0</v>
      </c>
      <c r="AG1242" s="2" t="s">
        <v>2093</v>
      </c>
      <c r="AH1242" t="s">
        <v>1211</v>
      </c>
      <c r="AI1242">
        <v>11739</v>
      </c>
      <c r="AJ1242">
        <v>592663</v>
      </c>
    </row>
    <row r="1243" spans="1:36" x14ac:dyDescent="0.45">
      <c r="A1243" t="s">
        <v>1212</v>
      </c>
      <c r="B1243" t="s">
        <v>27</v>
      </c>
      <c r="C1243">
        <v>1467</v>
      </c>
      <c r="D1243">
        <v>4222</v>
      </c>
      <c r="E1243">
        <v>4989</v>
      </c>
      <c r="F1243">
        <v>1138</v>
      </c>
      <c r="G1243">
        <v>187</v>
      </c>
      <c r="H1243">
        <v>702</v>
      </c>
      <c r="I1243">
        <v>13</v>
      </c>
      <c r="J1243">
        <v>0.26954050200000002</v>
      </c>
      <c r="K1243">
        <v>0.13068751200000001</v>
      </c>
      <c r="L1243">
        <v>0.186209661</v>
      </c>
      <c r="M1243">
        <v>0.36952151100000002</v>
      </c>
      <c r="N1243">
        <v>0.45783988599999997</v>
      </c>
      <c r="O1243">
        <v>0.827361397</v>
      </c>
      <c r="P1243">
        <v>0.36438382975042</v>
      </c>
      <c r="Q1243">
        <v>118.734586574723</v>
      </c>
      <c r="R1243">
        <v>-59</v>
      </c>
      <c r="S1243">
        <v>21.3788879495137</v>
      </c>
      <c r="T1243">
        <f t="shared" si="19"/>
        <v>2.3608587919708381</v>
      </c>
      <c r="U1243">
        <v>118.418005709952</v>
      </c>
      <c r="V1243">
        <v>9.9059831649065</v>
      </c>
      <c r="W1243">
        <v>-0.61781030317712404</v>
      </c>
      <c r="X1243">
        <v>0.24386998753470801</v>
      </c>
      <c r="Y1243">
        <v>-71.3651977479457</v>
      </c>
      <c r="Z1243">
        <v>0.24386998753470801</v>
      </c>
      <c r="AB1243">
        <v>100.115273470375</v>
      </c>
      <c r="AC1243">
        <v>108.769748122953</v>
      </c>
      <c r="AD1243">
        <v>108.21233178048701</v>
      </c>
      <c r="AE1243">
        <v>0</v>
      </c>
      <c r="AF1243" s="2">
        <v>0</v>
      </c>
      <c r="AG1243" s="2" t="s">
        <v>2093</v>
      </c>
      <c r="AH1243" t="s">
        <v>1212</v>
      </c>
      <c r="AI1243">
        <v>1012416</v>
      </c>
      <c r="AJ1243">
        <v>122673</v>
      </c>
    </row>
    <row r="1244" spans="1:36" x14ac:dyDescent="0.45">
      <c r="A1244" t="s">
        <v>1213</v>
      </c>
      <c r="B1244" t="s">
        <v>27</v>
      </c>
      <c r="C1244">
        <v>1239</v>
      </c>
      <c r="D1244">
        <v>4448</v>
      </c>
      <c r="E1244">
        <v>4988</v>
      </c>
      <c r="F1244">
        <v>1076</v>
      </c>
      <c r="G1244">
        <v>179</v>
      </c>
      <c r="H1244">
        <v>582</v>
      </c>
      <c r="I1244">
        <v>34</v>
      </c>
      <c r="J1244">
        <v>0.24190647400000001</v>
      </c>
      <c r="K1244">
        <v>9.0216518999999995E-2</v>
      </c>
      <c r="L1244">
        <v>0.22574178</v>
      </c>
      <c r="M1244">
        <v>0.31513448399999999</v>
      </c>
      <c r="N1244">
        <v>0.41681654600000001</v>
      </c>
      <c r="O1244">
        <v>0.73195102999999995</v>
      </c>
      <c r="P1244">
        <v>0.31650743033052098</v>
      </c>
      <c r="Q1244">
        <v>2.9678028262640299</v>
      </c>
      <c r="R1244">
        <v>17.743592917919099</v>
      </c>
      <c r="S1244">
        <v>13.7511476354564</v>
      </c>
      <c r="T1244">
        <f t="shared" si="19"/>
        <v>1.797970877275171</v>
      </c>
      <c r="U1244">
        <v>100.5339158243</v>
      </c>
      <c r="V1244">
        <v>6.8995507620275003</v>
      </c>
      <c r="W1244">
        <v>3.22801516476936</v>
      </c>
      <c r="X1244">
        <v>0.99513259460218195</v>
      </c>
      <c r="Y1244">
        <v>-38.248609453439698</v>
      </c>
      <c r="Z1244">
        <v>-3.3691947541665201</v>
      </c>
      <c r="AA1244">
        <v>3.2999996542930599</v>
      </c>
      <c r="AB1244">
        <v>95.558244581165397</v>
      </c>
      <c r="AC1244">
        <v>98.4176779625911</v>
      </c>
      <c r="AD1244">
        <v>100.11282551763</v>
      </c>
      <c r="AE1244">
        <v>0</v>
      </c>
      <c r="AF1244" s="2">
        <v>0</v>
      </c>
      <c r="AG1244" s="2" t="s">
        <v>2093</v>
      </c>
      <c r="AH1244" t="s">
        <v>1213</v>
      </c>
      <c r="AI1244">
        <v>11200</v>
      </c>
      <c r="AJ1244">
        <v>594777</v>
      </c>
    </row>
    <row r="1245" spans="1:36" x14ac:dyDescent="0.45">
      <c r="A1245" t="s">
        <v>1214</v>
      </c>
      <c r="B1245" t="s">
        <v>27</v>
      </c>
      <c r="C1245">
        <v>1165</v>
      </c>
      <c r="D1245">
        <v>4404</v>
      </c>
      <c r="E1245">
        <v>4984</v>
      </c>
      <c r="F1245">
        <v>1147</v>
      </c>
      <c r="G1245">
        <v>126</v>
      </c>
      <c r="H1245">
        <v>545</v>
      </c>
      <c r="I1245">
        <v>136</v>
      </c>
      <c r="J1245">
        <v>0.26044504899999998</v>
      </c>
      <c r="K1245">
        <v>9.3699838999999993E-2</v>
      </c>
      <c r="L1245">
        <v>0.190810593</v>
      </c>
      <c r="M1245">
        <v>0.33340056400000001</v>
      </c>
      <c r="N1245">
        <v>0.41621253400000002</v>
      </c>
      <c r="O1245">
        <v>0.74961309799999998</v>
      </c>
      <c r="P1245">
        <v>0.32563050096694002</v>
      </c>
      <c r="Q1245">
        <v>19.1192047850843</v>
      </c>
      <c r="R1245">
        <v>-27.521172463893802</v>
      </c>
      <c r="S1245">
        <v>20.909294353871498</v>
      </c>
      <c r="T1245">
        <f t="shared" si="19"/>
        <v>2.9075585281778391</v>
      </c>
      <c r="U1245">
        <v>103.477252567338</v>
      </c>
      <c r="V1245">
        <v>4.3900755941867802</v>
      </c>
      <c r="W1245">
        <v>-1.11550558698012</v>
      </c>
      <c r="X1245">
        <v>28.134559534955699</v>
      </c>
      <c r="Y1245">
        <v>-15.859667316079101</v>
      </c>
      <c r="Z1245">
        <v>10.437408887315501</v>
      </c>
      <c r="AA1245">
        <v>12.399999573826699</v>
      </c>
      <c r="AB1245">
        <v>102.15022145882899</v>
      </c>
      <c r="AC1245">
        <v>104.015969500262</v>
      </c>
      <c r="AD1245">
        <v>100.117243195494</v>
      </c>
      <c r="AE1245">
        <v>0</v>
      </c>
      <c r="AF1245" s="2">
        <v>0</v>
      </c>
      <c r="AG1245" s="2" t="s">
        <v>2093</v>
      </c>
      <c r="AH1245" t="s">
        <v>1214</v>
      </c>
      <c r="AI1245">
        <v>9776</v>
      </c>
      <c r="AJ1245">
        <v>543401</v>
      </c>
    </row>
    <row r="1246" spans="1:36" x14ac:dyDescent="0.45">
      <c r="A1246" t="s">
        <v>1220</v>
      </c>
      <c r="B1246" t="s">
        <v>27</v>
      </c>
      <c r="C1246">
        <v>1442</v>
      </c>
      <c r="D1246">
        <v>4387</v>
      </c>
      <c r="E1246">
        <v>4967</v>
      </c>
      <c r="F1246">
        <v>1126</v>
      </c>
      <c r="G1246">
        <v>70</v>
      </c>
      <c r="H1246">
        <v>420</v>
      </c>
      <c r="I1246">
        <v>147</v>
      </c>
      <c r="J1246">
        <v>0.25666742599999998</v>
      </c>
      <c r="K1246">
        <v>7.5095630999999996E-2</v>
      </c>
      <c r="L1246">
        <v>0.115160056</v>
      </c>
      <c r="M1246">
        <v>0.32445173100000002</v>
      </c>
      <c r="N1246">
        <v>0.36767722800000002</v>
      </c>
      <c r="O1246">
        <v>0.69212895900000004</v>
      </c>
      <c r="P1246">
        <v>0.30833011459359499</v>
      </c>
      <c r="Q1246">
        <v>-83.058474299653597</v>
      </c>
      <c r="R1246">
        <v>39.496709883213001</v>
      </c>
      <c r="S1246">
        <v>13.6637121818223</v>
      </c>
      <c r="T1246">
        <f t="shared" si="19"/>
        <v>1.5350356265292735</v>
      </c>
      <c r="U1246">
        <v>86.543972393065403</v>
      </c>
      <c r="V1246">
        <v>-8.8417726568877697</v>
      </c>
      <c r="W1246">
        <v>-2.1036914367160402</v>
      </c>
      <c r="X1246">
        <v>10.868156396551001</v>
      </c>
      <c r="Y1246">
        <v>45.642683967016602</v>
      </c>
      <c r="Z1246">
        <v>-1.8318436511326499</v>
      </c>
      <c r="AA1246">
        <v>8.8000000268220901</v>
      </c>
      <c r="AB1246">
        <v>96.396786291404197</v>
      </c>
      <c r="AC1246">
        <v>96.819927624019499</v>
      </c>
      <c r="AD1246">
        <v>86.783571708026301</v>
      </c>
      <c r="AE1246">
        <v>0</v>
      </c>
      <c r="AF1246" s="2">
        <v>0</v>
      </c>
      <c r="AG1246" s="2" t="s">
        <v>2093</v>
      </c>
      <c r="AH1246" t="s">
        <v>1220</v>
      </c>
      <c r="AI1246">
        <v>144</v>
      </c>
      <c r="AJ1246">
        <v>150020</v>
      </c>
    </row>
    <row r="1247" spans="1:36" x14ac:dyDescent="0.45">
      <c r="A1247" t="s">
        <v>1221</v>
      </c>
      <c r="B1247" t="s">
        <v>27</v>
      </c>
      <c r="C1247">
        <v>1125</v>
      </c>
      <c r="D1247">
        <v>4568</v>
      </c>
      <c r="E1247">
        <v>4967</v>
      </c>
      <c r="F1247">
        <v>1352</v>
      </c>
      <c r="G1247">
        <v>171</v>
      </c>
      <c r="H1247">
        <v>572</v>
      </c>
      <c r="I1247">
        <v>279</v>
      </c>
      <c r="J1247">
        <v>0.29597197800000002</v>
      </c>
      <c r="K1247">
        <v>6.8451781000000003E-2</v>
      </c>
      <c r="L1247">
        <v>0.185423797</v>
      </c>
      <c r="M1247">
        <v>0.348176506</v>
      </c>
      <c r="N1247">
        <v>0.48117337999999998</v>
      </c>
      <c r="O1247">
        <v>0.82934988600000004</v>
      </c>
      <c r="P1247">
        <v>0.35454928818409398</v>
      </c>
      <c r="Q1247">
        <v>136.714666232627</v>
      </c>
      <c r="R1247">
        <v>3.7171645238995499</v>
      </c>
      <c r="S1247">
        <v>41.066964812489097</v>
      </c>
      <c r="T1247">
        <f t="shared" si="19"/>
        <v>5.9136429329984299</v>
      </c>
      <c r="U1247">
        <v>122.17807098772199</v>
      </c>
      <c r="V1247">
        <v>14.4749105423688</v>
      </c>
      <c r="W1247">
        <v>-2.6414732868701498</v>
      </c>
      <c r="X1247">
        <v>58.796859977533998</v>
      </c>
      <c r="Y1247">
        <v>48.249049909412797</v>
      </c>
      <c r="Z1247">
        <v>31.602871833136302</v>
      </c>
      <c r="AA1247">
        <v>18.599999800324401</v>
      </c>
      <c r="AB1247">
        <v>117.72615252339401</v>
      </c>
      <c r="AC1247">
        <v>107.36114897373299</v>
      </c>
      <c r="AD1247">
        <v>114.88863315502699</v>
      </c>
      <c r="AE1247">
        <v>0</v>
      </c>
      <c r="AF1247" s="2">
        <v>0</v>
      </c>
      <c r="AG1247" s="2" t="s">
        <v>2093</v>
      </c>
      <c r="AH1247" t="s">
        <v>1221</v>
      </c>
      <c r="AI1247">
        <v>16252</v>
      </c>
      <c r="AJ1247">
        <v>607208</v>
      </c>
    </row>
    <row r="1248" spans="1:36" x14ac:dyDescent="0.45">
      <c r="A1248" t="s">
        <v>1229</v>
      </c>
      <c r="B1248" t="s">
        <v>27</v>
      </c>
      <c r="C1248">
        <v>1244</v>
      </c>
      <c r="D1248">
        <v>4392</v>
      </c>
      <c r="E1248">
        <v>4949</v>
      </c>
      <c r="F1248">
        <v>1059</v>
      </c>
      <c r="G1248">
        <v>218</v>
      </c>
      <c r="H1248">
        <v>640</v>
      </c>
      <c r="I1248">
        <v>73</v>
      </c>
      <c r="J1248">
        <v>0.241120218</v>
      </c>
      <c r="K1248">
        <v>8.8502727000000003E-2</v>
      </c>
      <c r="L1248">
        <v>0.21923620899999999</v>
      </c>
      <c r="M1248">
        <v>0.318301314</v>
      </c>
      <c r="N1248">
        <v>0.44512750400000001</v>
      </c>
      <c r="O1248">
        <v>0.76342881799999995</v>
      </c>
      <c r="P1248">
        <v>0.32957245075700198</v>
      </c>
      <c r="Q1248">
        <v>41.9485378454035</v>
      </c>
      <c r="R1248">
        <v>27.242130741476998</v>
      </c>
      <c r="S1248">
        <v>24.009798478234998</v>
      </c>
      <c r="T1248">
        <f t="shared" si="19"/>
        <v>3.1266779368762614</v>
      </c>
      <c r="U1248">
        <v>107.29726783478699</v>
      </c>
      <c r="V1248">
        <v>3.7546738311648298</v>
      </c>
      <c r="W1248">
        <v>-3.8942699720695302</v>
      </c>
      <c r="X1248">
        <v>-0.53418398508802001</v>
      </c>
      <c r="Y1248">
        <v>32.222124949097598</v>
      </c>
      <c r="Z1248">
        <v>-3.7783222259022202</v>
      </c>
      <c r="AA1248">
        <v>6.3000001385807902</v>
      </c>
      <c r="AB1248">
        <v>93.731087364696407</v>
      </c>
      <c r="AC1248">
        <v>98.173073812526994</v>
      </c>
      <c r="AD1248">
        <v>107.258839697074</v>
      </c>
      <c r="AE1248">
        <v>0</v>
      </c>
      <c r="AF1248" s="2">
        <v>0</v>
      </c>
      <c r="AG1248" s="2" t="s">
        <v>2093</v>
      </c>
      <c r="AH1248" t="s">
        <v>1229</v>
      </c>
      <c r="AI1248">
        <v>785</v>
      </c>
      <c r="AJ1248">
        <v>453943</v>
      </c>
    </row>
    <row r="1249" spans="1:36" x14ac:dyDescent="0.45">
      <c r="A1249" t="s">
        <v>1251</v>
      </c>
      <c r="B1249" t="s">
        <v>27</v>
      </c>
      <c r="C1249">
        <v>1307</v>
      </c>
      <c r="D1249">
        <v>4138</v>
      </c>
      <c r="E1249">
        <v>4885</v>
      </c>
      <c r="F1249">
        <v>977</v>
      </c>
      <c r="G1249">
        <v>194</v>
      </c>
      <c r="H1249">
        <v>592</v>
      </c>
      <c r="I1249">
        <v>13</v>
      </c>
      <c r="J1249">
        <v>0.23610439799999999</v>
      </c>
      <c r="K1249">
        <v>0.13899692899999999</v>
      </c>
      <c r="L1249">
        <v>0.23009211800000001</v>
      </c>
      <c r="M1249">
        <v>0.344742775</v>
      </c>
      <c r="N1249">
        <v>0.42435959400000001</v>
      </c>
      <c r="O1249">
        <v>0.76910236899999995</v>
      </c>
      <c r="P1249">
        <v>0.33540764667748801</v>
      </c>
      <c r="Q1249">
        <v>75.702359873067095</v>
      </c>
      <c r="R1249">
        <v>130.116440236568</v>
      </c>
      <c r="S1249">
        <v>40.0385658939149</v>
      </c>
      <c r="T1249">
        <f t="shared" si="19"/>
        <v>4.9626990625969505</v>
      </c>
      <c r="U1249">
        <v>112.382471477108</v>
      </c>
      <c r="V1249">
        <v>2.0338226221501801</v>
      </c>
      <c r="W1249">
        <v>-6.8364365310020698</v>
      </c>
      <c r="X1249">
        <v>-38.071416246471898</v>
      </c>
      <c r="Y1249">
        <v>194.83922582864699</v>
      </c>
      <c r="Z1249">
        <v>-4.7930427666287798</v>
      </c>
      <c r="AA1249">
        <v>-39.300000853836501</v>
      </c>
      <c r="AB1249">
        <v>92.891313491875707</v>
      </c>
      <c r="AC1249">
        <v>106.55749883840301</v>
      </c>
      <c r="AD1249">
        <v>101.497373731373</v>
      </c>
      <c r="AE1249">
        <v>0</v>
      </c>
      <c r="AF1249" s="2">
        <v>0</v>
      </c>
      <c r="AG1249" s="2" t="s">
        <v>2093</v>
      </c>
      <c r="AH1249" t="s">
        <v>1251</v>
      </c>
      <c r="AI1249">
        <v>11368</v>
      </c>
      <c r="AJ1249">
        <v>518735</v>
      </c>
    </row>
    <row r="1250" spans="1:36" x14ac:dyDescent="0.45">
      <c r="A1250" t="s">
        <v>1252</v>
      </c>
      <c r="B1250" t="s">
        <v>27</v>
      </c>
      <c r="C1250">
        <v>1305</v>
      </c>
      <c r="D1250">
        <v>4408</v>
      </c>
      <c r="E1250">
        <v>4879</v>
      </c>
      <c r="F1250">
        <v>1157</v>
      </c>
      <c r="G1250">
        <v>146</v>
      </c>
      <c r="H1250">
        <v>575</v>
      </c>
      <c r="I1250">
        <v>61</v>
      </c>
      <c r="J1250">
        <v>0.26247731299999999</v>
      </c>
      <c r="K1250">
        <v>8.0549291999999995E-2</v>
      </c>
      <c r="L1250">
        <v>0.16212338500000001</v>
      </c>
      <c r="M1250">
        <v>0.32076637800000002</v>
      </c>
      <c r="N1250">
        <v>0.42649727700000001</v>
      </c>
      <c r="O1250">
        <v>0.74726365500000003</v>
      </c>
      <c r="P1250">
        <v>0.32178514353513099</v>
      </c>
      <c r="Q1250">
        <v>20.353826876255201</v>
      </c>
      <c r="R1250">
        <v>41.394022844731801</v>
      </c>
      <c r="S1250">
        <v>20.430671397235798</v>
      </c>
      <c r="T1250">
        <f t="shared" si="19"/>
        <v>2.5362212768982366</v>
      </c>
      <c r="U1250">
        <v>103.74005442686</v>
      </c>
      <c r="V1250">
        <v>-1.4235285222530301</v>
      </c>
      <c r="W1250">
        <v>-7.6733233429704901</v>
      </c>
      <c r="X1250">
        <v>23.188088183523998</v>
      </c>
      <c r="Y1250">
        <v>-11.564931608736501</v>
      </c>
      <c r="Z1250">
        <v>1.5970849369186899</v>
      </c>
      <c r="AA1250">
        <v>9.1999998167157102</v>
      </c>
      <c r="AB1250">
        <v>103.043310055742</v>
      </c>
      <c r="AC1250">
        <v>99.809059836990698</v>
      </c>
      <c r="AD1250">
        <v>102.406313033264</v>
      </c>
      <c r="AE1250">
        <v>0</v>
      </c>
      <c r="AF1250" s="2">
        <v>0</v>
      </c>
      <c r="AG1250" s="2" t="s">
        <v>2093</v>
      </c>
      <c r="AH1250" t="s">
        <v>1252</v>
      </c>
      <c r="AI1250">
        <v>3892</v>
      </c>
      <c r="AJ1250">
        <v>502210</v>
      </c>
    </row>
    <row r="1251" spans="1:36" x14ac:dyDescent="0.45">
      <c r="A1251" t="s">
        <v>1261</v>
      </c>
      <c r="B1251" t="s">
        <v>27</v>
      </c>
      <c r="C1251">
        <v>1147</v>
      </c>
      <c r="D1251">
        <v>4467</v>
      </c>
      <c r="E1251">
        <v>4866</v>
      </c>
      <c r="F1251">
        <v>1249</v>
      </c>
      <c r="G1251">
        <v>94</v>
      </c>
      <c r="H1251">
        <v>485</v>
      </c>
      <c r="I1251">
        <v>218</v>
      </c>
      <c r="J1251">
        <v>0.27960599899999999</v>
      </c>
      <c r="K1251">
        <v>6.4734895000000001E-2</v>
      </c>
      <c r="L1251">
        <v>0.15906288499999999</v>
      </c>
      <c r="M1251">
        <v>0.32832441299999998</v>
      </c>
      <c r="N1251">
        <v>0.41302887799999999</v>
      </c>
      <c r="O1251">
        <v>0.74135329100000003</v>
      </c>
      <c r="P1251">
        <v>0.31925019731909199</v>
      </c>
      <c r="Q1251">
        <v>-3.3510180991229501</v>
      </c>
      <c r="R1251">
        <v>8.3346848487854004</v>
      </c>
      <c r="S1251">
        <v>19.868615910445001</v>
      </c>
      <c r="T1251">
        <f t="shared" si="19"/>
        <v>2.8062038164708722</v>
      </c>
      <c r="U1251">
        <v>99.252658571675397</v>
      </c>
      <c r="V1251">
        <v>1.7866768538951801</v>
      </c>
      <c r="W1251">
        <v>3.1886774051931099</v>
      </c>
      <c r="X1251">
        <v>28.614275006577301</v>
      </c>
      <c r="Y1251">
        <v>4.6824198858812398</v>
      </c>
      <c r="Z1251">
        <v>15.592101173475299</v>
      </c>
      <c r="AA1251">
        <v>13.6999998316168</v>
      </c>
      <c r="AB1251">
        <v>112.046498545516</v>
      </c>
      <c r="AC1251">
        <v>103.042242404766</v>
      </c>
      <c r="AD1251">
        <v>98.669659842189702</v>
      </c>
      <c r="AE1251">
        <v>0</v>
      </c>
      <c r="AF1251" s="2">
        <v>0</v>
      </c>
      <c r="AG1251" s="2" t="s">
        <v>2093</v>
      </c>
      <c r="AH1251" t="s">
        <v>1261</v>
      </c>
      <c r="AI1251">
        <v>11281</v>
      </c>
      <c r="AJ1251">
        <v>593160</v>
      </c>
    </row>
    <row r="1252" spans="1:36" x14ac:dyDescent="0.45">
      <c r="A1252" t="s">
        <v>1272</v>
      </c>
      <c r="B1252" t="s">
        <v>45</v>
      </c>
      <c r="C1252">
        <v>1111</v>
      </c>
      <c r="D1252">
        <v>4157</v>
      </c>
      <c r="E1252">
        <v>4832</v>
      </c>
      <c r="F1252">
        <v>1132</v>
      </c>
      <c r="G1252">
        <v>191</v>
      </c>
      <c r="H1252">
        <v>663</v>
      </c>
      <c r="I1252">
        <v>42</v>
      </c>
      <c r="J1252">
        <v>0.27231176299999998</v>
      </c>
      <c r="K1252">
        <v>0.119205298</v>
      </c>
      <c r="L1252">
        <v>0.13369205200000001</v>
      </c>
      <c r="M1252">
        <v>0.36555578500000002</v>
      </c>
      <c r="N1252">
        <v>0.48255953800000001</v>
      </c>
      <c r="O1252">
        <v>0.84811532300000003</v>
      </c>
      <c r="P1252">
        <v>0.363184468068595</v>
      </c>
      <c r="Q1252">
        <v>201.97885062933901</v>
      </c>
      <c r="R1252">
        <v>14.4819161593914</v>
      </c>
      <c r="S1252">
        <v>39.6589965630763</v>
      </c>
      <c r="T1252">
        <f t="shared" si="19"/>
        <v>5.7828599848950137</v>
      </c>
      <c r="U1252">
        <v>134.54050134235601</v>
      </c>
      <c r="V1252">
        <v>13.2133261971175</v>
      </c>
      <c r="W1252">
        <v>-2.79960623480603</v>
      </c>
      <c r="X1252">
        <v>-5.3633646490052298</v>
      </c>
      <c r="Y1252">
        <v>32.5751879811286</v>
      </c>
      <c r="Z1252">
        <v>-2.7583640785887802</v>
      </c>
      <c r="AA1252">
        <v>-4.10000010579824</v>
      </c>
      <c r="AB1252">
        <v>109.696688472151</v>
      </c>
      <c r="AC1252">
        <v>115.175761956568</v>
      </c>
      <c r="AD1252">
        <v>116.240313610342</v>
      </c>
      <c r="AE1252">
        <v>0</v>
      </c>
      <c r="AF1252" s="2">
        <v>0</v>
      </c>
      <c r="AG1252" s="2" t="s">
        <v>2093</v>
      </c>
      <c r="AH1252" t="s">
        <v>1272</v>
      </c>
      <c r="AI1252">
        <v>17678</v>
      </c>
      <c r="AJ1252">
        <v>608324</v>
      </c>
    </row>
    <row r="1253" spans="1:36" x14ac:dyDescent="0.45">
      <c r="A1253" t="s">
        <v>1301</v>
      </c>
      <c r="B1253" t="s">
        <v>27</v>
      </c>
      <c r="C1253">
        <v>1109</v>
      </c>
      <c r="D1253">
        <v>4179</v>
      </c>
      <c r="E1253">
        <v>4760</v>
      </c>
      <c r="F1253">
        <v>1150</v>
      </c>
      <c r="G1253">
        <v>187</v>
      </c>
      <c r="H1253">
        <v>672</v>
      </c>
      <c r="I1253">
        <v>33</v>
      </c>
      <c r="J1253">
        <v>0.27518545100000003</v>
      </c>
      <c r="K1253">
        <v>0.106512605</v>
      </c>
      <c r="L1253">
        <v>0.204411764</v>
      </c>
      <c r="M1253">
        <v>0.35427610799999998</v>
      </c>
      <c r="N1253">
        <v>0.47188322500000002</v>
      </c>
      <c r="O1253">
        <v>0.826159333</v>
      </c>
      <c r="P1253">
        <v>0.35314393898972501</v>
      </c>
      <c r="Q1253">
        <v>155.10613615283299</v>
      </c>
      <c r="R1253">
        <v>11.4251772165298</v>
      </c>
      <c r="S1253">
        <v>38.056661411085102</v>
      </c>
      <c r="T1253">
        <f t="shared" si="19"/>
        <v>5.5592237588780762</v>
      </c>
      <c r="U1253">
        <v>127.357681253964</v>
      </c>
      <c r="V1253">
        <v>9.6905938386917096</v>
      </c>
      <c r="W1253">
        <v>-6.60827083980009</v>
      </c>
      <c r="X1253">
        <v>-0.87720331992022604</v>
      </c>
      <c r="Y1253">
        <v>59.657354474067603</v>
      </c>
      <c r="Z1253">
        <v>-1.64037823374383</v>
      </c>
      <c r="AA1253">
        <v>3.1999996751546802</v>
      </c>
      <c r="AB1253">
        <v>110.38550141857201</v>
      </c>
      <c r="AC1253">
        <v>111.59356446532399</v>
      </c>
      <c r="AD1253">
        <v>113.820017199482</v>
      </c>
      <c r="AE1253">
        <v>0</v>
      </c>
      <c r="AF1253" s="2">
        <v>0</v>
      </c>
      <c r="AG1253" s="2" t="s">
        <v>2093</v>
      </c>
      <c r="AH1253" t="s">
        <v>1301</v>
      </c>
      <c r="AI1253">
        <v>14162</v>
      </c>
      <c r="AJ1253">
        <v>621043</v>
      </c>
    </row>
    <row r="1254" spans="1:36" x14ac:dyDescent="0.45">
      <c r="A1254" t="s">
        <v>1334</v>
      </c>
      <c r="B1254" t="s">
        <v>27</v>
      </c>
      <c r="C1254">
        <v>1222</v>
      </c>
      <c r="D1254">
        <v>4377</v>
      </c>
      <c r="E1254">
        <v>4681</v>
      </c>
      <c r="F1254">
        <v>1099</v>
      </c>
      <c r="G1254">
        <v>181</v>
      </c>
      <c r="H1254">
        <v>628</v>
      </c>
      <c r="I1254">
        <v>110</v>
      </c>
      <c r="J1254">
        <v>0.251085218</v>
      </c>
      <c r="K1254">
        <v>4.6571244999999997E-2</v>
      </c>
      <c r="L1254">
        <v>0.276436658</v>
      </c>
      <c r="M1254">
        <v>0.29308499199999999</v>
      </c>
      <c r="N1254">
        <v>0.43705734499999999</v>
      </c>
      <c r="O1254">
        <v>0.73014233699999997</v>
      </c>
      <c r="P1254">
        <v>0.30909700808351298</v>
      </c>
      <c r="Q1254">
        <v>-34.553049695731403</v>
      </c>
      <c r="R1254">
        <v>56.832514017820301</v>
      </c>
      <c r="S1254">
        <v>23.664575897165399</v>
      </c>
      <c r="T1254">
        <f t="shared" si="19"/>
        <v>3.1372023693459856</v>
      </c>
      <c r="U1254">
        <v>93.273092860149504</v>
      </c>
      <c r="V1254">
        <v>-0.913060583174228</v>
      </c>
      <c r="W1254">
        <v>-4.2540276845000703E-2</v>
      </c>
      <c r="X1254">
        <v>21.3539319073315</v>
      </c>
      <c r="Y1254">
        <v>94.641719609498907</v>
      </c>
      <c r="Z1254">
        <v>4.9216959064360699</v>
      </c>
      <c r="AA1254">
        <v>14.2000002712011</v>
      </c>
      <c r="AB1254">
        <v>99.5068731735375</v>
      </c>
      <c r="AC1254">
        <v>90.500910756855802</v>
      </c>
      <c r="AD1254">
        <v>104.284350081886</v>
      </c>
      <c r="AE1254">
        <v>0</v>
      </c>
      <c r="AF1254" s="2">
        <v>0</v>
      </c>
      <c r="AG1254" s="2" t="s">
        <v>2093</v>
      </c>
      <c r="AH1254" t="s">
        <v>1335</v>
      </c>
      <c r="AI1254">
        <v>12979</v>
      </c>
      <c r="AJ1254">
        <v>595879</v>
      </c>
    </row>
    <row r="1255" spans="1:36" x14ac:dyDescent="0.45">
      <c r="A1255" t="s">
        <v>1343</v>
      </c>
      <c r="B1255" t="s">
        <v>27</v>
      </c>
      <c r="C1255">
        <v>1129</v>
      </c>
      <c r="D1255">
        <v>3940</v>
      </c>
      <c r="E1255">
        <v>4660</v>
      </c>
      <c r="F1255">
        <v>905</v>
      </c>
      <c r="G1255">
        <v>284</v>
      </c>
      <c r="H1255">
        <v>652</v>
      </c>
      <c r="I1255">
        <v>27</v>
      </c>
      <c r="J1255">
        <v>0.22969543100000001</v>
      </c>
      <c r="K1255">
        <v>0.14077253200000001</v>
      </c>
      <c r="L1255">
        <v>0.285407725</v>
      </c>
      <c r="M1255">
        <v>0.34342133499999999</v>
      </c>
      <c r="N1255">
        <v>0.49060913699999997</v>
      </c>
      <c r="O1255">
        <v>0.83403047200000002</v>
      </c>
      <c r="P1255">
        <v>0.35409041085301002</v>
      </c>
      <c r="Q1255">
        <v>128.90612319825499</v>
      </c>
      <c r="R1255">
        <v>-49.924652300775001</v>
      </c>
      <c r="S1255">
        <v>16.699921895352499</v>
      </c>
      <c r="T1255">
        <f t="shared" si="19"/>
        <v>2.3962686864899068</v>
      </c>
      <c r="U1255">
        <v>122.703123022941</v>
      </c>
      <c r="V1255">
        <v>11.017368517815999</v>
      </c>
      <c r="W1255">
        <v>-4.6261724394876298</v>
      </c>
      <c r="X1255">
        <v>-11.051050038775401</v>
      </c>
      <c r="Y1255">
        <v>-110.481916930526</v>
      </c>
      <c r="Z1255">
        <v>-6.6067228035535601</v>
      </c>
      <c r="AA1255">
        <v>-4.5999998897314001</v>
      </c>
      <c r="AB1255">
        <v>91.395982801740999</v>
      </c>
      <c r="AC1255">
        <v>106.324464038355</v>
      </c>
      <c r="AD1255">
        <v>117.44583403328301</v>
      </c>
      <c r="AE1255">
        <v>0</v>
      </c>
      <c r="AF1255" s="2">
        <v>0</v>
      </c>
      <c r="AG1255" s="2" t="s">
        <v>2093</v>
      </c>
      <c r="AH1255" t="s">
        <v>1343</v>
      </c>
      <c r="AI1255">
        <v>16478</v>
      </c>
      <c r="AJ1255">
        <v>656941</v>
      </c>
    </row>
    <row r="1256" spans="1:36" x14ac:dyDescent="0.45">
      <c r="A1256" t="s">
        <v>1346</v>
      </c>
      <c r="B1256" t="s">
        <v>27</v>
      </c>
      <c r="C1256">
        <v>1115</v>
      </c>
      <c r="D1256">
        <v>4200</v>
      </c>
      <c r="E1256">
        <v>4653</v>
      </c>
      <c r="F1256">
        <v>1145</v>
      </c>
      <c r="G1256">
        <v>65</v>
      </c>
      <c r="H1256">
        <v>381</v>
      </c>
      <c r="I1256">
        <v>114</v>
      </c>
      <c r="J1256">
        <v>0.272619047</v>
      </c>
      <c r="K1256">
        <v>8.0378249999999998E-2</v>
      </c>
      <c r="L1256">
        <v>0.24070492099999999</v>
      </c>
      <c r="M1256">
        <v>0.333189189</v>
      </c>
      <c r="N1256">
        <v>0.39619047600000001</v>
      </c>
      <c r="O1256">
        <v>0.72937966499999995</v>
      </c>
      <c r="P1256">
        <v>0.32068516107427802</v>
      </c>
      <c r="Q1256">
        <v>2.4849231354503498</v>
      </c>
      <c r="R1256">
        <v>0.249964535236358</v>
      </c>
      <c r="S1256">
        <v>19.321610394060102</v>
      </c>
      <c r="T1256">
        <f t="shared" si="19"/>
        <v>2.8072653666706158</v>
      </c>
      <c r="U1256">
        <v>100.362628942866</v>
      </c>
      <c r="V1256">
        <v>1.4125599954277199</v>
      </c>
      <c r="W1256">
        <v>2.0404446127209499</v>
      </c>
      <c r="X1256">
        <v>16.4213901697658</v>
      </c>
      <c r="Y1256">
        <v>12.346438556909501</v>
      </c>
      <c r="Z1256">
        <v>1.1527719735167901</v>
      </c>
      <c r="AA1256">
        <v>16.3000001534819</v>
      </c>
      <c r="AB1256">
        <v>106.213071916529</v>
      </c>
      <c r="AC1256">
        <v>103.413004045685</v>
      </c>
      <c r="AD1256">
        <v>96.738137920210093</v>
      </c>
      <c r="AE1256">
        <v>0</v>
      </c>
      <c r="AF1256" s="2">
        <v>0</v>
      </c>
      <c r="AG1256" s="2" t="s">
        <v>2093</v>
      </c>
      <c r="AH1256" t="s">
        <v>1346</v>
      </c>
      <c r="AI1256">
        <v>9848</v>
      </c>
      <c r="AJ1256">
        <v>457706</v>
      </c>
    </row>
    <row r="1257" spans="1:36" x14ac:dyDescent="0.45">
      <c r="A1257" t="s">
        <v>1358</v>
      </c>
      <c r="B1257" t="s">
        <v>27</v>
      </c>
      <c r="C1257">
        <v>1147</v>
      </c>
      <c r="D1257">
        <v>4035</v>
      </c>
      <c r="E1257">
        <v>4626</v>
      </c>
      <c r="F1257">
        <v>1042</v>
      </c>
      <c r="G1257">
        <v>171</v>
      </c>
      <c r="H1257">
        <v>613</v>
      </c>
      <c r="I1257">
        <v>4</v>
      </c>
      <c r="J1257">
        <v>0.25824039599999998</v>
      </c>
      <c r="K1257">
        <v>0.112408127</v>
      </c>
      <c r="L1257">
        <v>0.18893212200000001</v>
      </c>
      <c r="M1257">
        <v>0.34337088300000002</v>
      </c>
      <c r="N1257">
        <v>0.44659231700000002</v>
      </c>
      <c r="O1257">
        <v>0.78996319999999998</v>
      </c>
      <c r="P1257">
        <v>0.338268874918499</v>
      </c>
      <c r="Q1257">
        <v>72.496890963479103</v>
      </c>
      <c r="R1257">
        <v>-19.6772193461656</v>
      </c>
      <c r="S1257">
        <v>9.6075197091319193</v>
      </c>
      <c r="T1257">
        <f t="shared" si="19"/>
        <v>1.3569469859453975</v>
      </c>
      <c r="U1257">
        <v>112.498302108071</v>
      </c>
      <c r="V1257">
        <v>4.5628698803484404</v>
      </c>
      <c r="W1257">
        <v>-2.5254919616439002</v>
      </c>
      <c r="X1257">
        <v>-28.131925103487401</v>
      </c>
      <c r="Y1257">
        <v>-104.75151498615701</v>
      </c>
      <c r="Z1257">
        <v>-9.8413710270542598</v>
      </c>
      <c r="AA1257">
        <v>-19.699999853968599</v>
      </c>
      <c r="AB1257">
        <v>102.73711969525201</v>
      </c>
      <c r="AC1257">
        <v>106.025270843507</v>
      </c>
      <c r="AD1257">
        <v>106.238609015726</v>
      </c>
      <c r="AE1257">
        <v>0</v>
      </c>
      <c r="AF1257" s="2">
        <v>0</v>
      </c>
      <c r="AG1257" s="2" t="s">
        <v>2093</v>
      </c>
      <c r="AH1257" t="s">
        <v>1358</v>
      </c>
      <c r="AI1257">
        <v>13145</v>
      </c>
      <c r="AJ1257">
        <v>605137</v>
      </c>
    </row>
    <row r="1258" spans="1:36" x14ac:dyDescent="0.45">
      <c r="A1258" t="s">
        <v>1365</v>
      </c>
      <c r="B1258" t="s">
        <v>27</v>
      </c>
      <c r="C1258">
        <v>1123</v>
      </c>
      <c r="D1258">
        <v>4142</v>
      </c>
      <c r="E1258">
        <v>4618</v>
      </c>
      <c r="F1258">
        <v>1042</v>
      </c>
      <c r="G1258">
        <v>140</v>
      </c>
      <c r="H1258">
        <v>557</v>
      </c>
      <c r="I1258">
        <v>86</v>
      </c>
      <c r="J1258">
        <v>0.25156929</v>
      </c>
      <c r="K1258">
        <v>8.8783022000000003E-2</v>
      </c>
      <c r="L1258">
        <v>0.24209614500000001</v>
      </c>
      <c r="M1258">
        <v>0.32067693600000002</v>
      </c>
      <c r="N1258">
        <v>0.41308546499999999</v>
      </c>
      <c r="O1258">
        <v>0.73376240100000001</v>
      </c>
      <c r="P1258">
        <v>0.31530999644426899</v>
      </c>
      <c r="Q1258">
        <v>-23.1586689019632</v>
      </c>
      <c r="R1258">
        <v>49.235318712890098</v>
      </c>
      <c r="S1258">
        <v>25.303524691186499</v>
      </c>
      <c r="T1258">
        <f t="shared" si="19"/>
        <v>3.6501967942762357</v>
      </c>
      <c r="U1258">
        <v>96.274556606329796</v>
      </c>
      <c r="V1258">
        <v>2.2141971662640501</v>
      </c>
      <c r="W1258">
        <v>1.0966403524127899</v>
      </c>
      <c r="X1258">
        <v>21.5062734929379</v>
      </c>
      <c r="Y1258">
        <v>98.835789613425703</v>
      </c>
      <c r="Z1258">
        <v>1.80899105942808</v>
      </c>
      <c r="AA1258">
        <v>16.400000087916801</v>
      </c>
      <c r="AB1258">
        <v>100.288449835883</v>
      </c>
      <c r="AC1258">
        <v>98.995530724210397</v>
      </c>
      <c r="AD1258">
        <v>98.838855434154198</v>
      </c>
      <c r="AE1258">
        <v>0</v>
      </c>
      <c r="AF1258" s="2">
        <v>0</v>
      </c>
      <c r="AG1258" s="2" t="s">
        <v>2093</v>
      </c>
      <c r="AH1258" t="s">
        <v>1365</v>
      </c>
      <c r="AI1258">
        <v>18314</v>
      </c>
      <c r="AJ1258">
        <v>621020</v>
      </c>
    </row>
    <row r="1259" spans="1:36" x14ac:dyDescent="0.45">
      <c r="A1259" t="s">
        <v>1384</v>
      </c>
      <c r="B1259" t="s">
        <v>27</v>
      </c>
      <c r="C1259">
        <v>1210</v>
      </c>
      <c r="D1259">
        <v>4140</v>
      </c>
      <c r="E1259">
        <v>4591</v>
      </c>
      <c r="F1259">
        <v>1134</v>
      </c>
      <c r="G1259">
        <v>108</v>
      </c>
      <c r="H1259">
        <v>548</v>
      </c>
      <c r="I1259">
        <v>30</v>
      </c>
      <c r="J1259">
        <v>0.27391304300000002</v>
      </c>
      <c r="K1259">
        <v>8.0374645999999994E-2</v>
      </c>
      <c r="L1259">
        <v>0.14419516399999999</v>
      </c>
      <c r="M1259">
        <v>0.335369845</v>
      </c>
      <c r="N1259">
        <v>0.416183574</v>
      </c>
      <c r="O1259">
        <v>0.75155341899999994</v>
      </c>
      <c r="P1259">
        <v>0.32719162577420702</v>
      </c>
      <c r="Q1259">
        <v>8.8694571704673493</v>
      </c>
      <c r="R1259">
        <v>122.52515444019799</v>
      </c>
      <c r="S1259">
        <v>35.2158392296231</v>
      </c>
      <c r="T1259">
        <f t="shared" si="19"/>
        <v>4.7148478968586298</v>
      </c>
      <c r="U1259">
        <v>102.13057828849399</v>
      </c>
      <c r="V1259">
        <v>1.5720186866819801</v>
      </c>
      <c r="W1259">
        <v>0.33288926525051699</v>
      </c>
      <c r="X1259">
        <v>-19.421716331038599</v>
      </c>
      <c r="Y1259">
        <v>196.49748704628999</v>
      </c>
      <c r="Z1259">
        <v>-1.0212860761675899</v>
      </c>
      <c r="AA1259">
        <v>-11.600000075995901</v>
      </c>
      <c r="AB1259">
        <v>106.287599447505</v>
      </c>
      <c r="AC1259">
        <v>103.309212628023</v>
      </c>
      <c r="AD1259">
        <v>100.911624093695</v>
      </c>
      <c r="AE1259">
        <v>0</v>
      </c>
      <c r="AF1259" s="2">
        <v>0</v>
      </c>
      <c r="AG1259" s="2" t="s">
        <v>2093</v>
      </c>
      <c r="AH1259" t="s">
        <v>1384</v>
      </c>
      <c r="AI1259">
        <v>7870</v>
      </c>
      <c r="AJ1259">
        <v>518960</v>
      </c>
    </row>
    <row r="1260" spans="1:36" x14ac:dyDescent="0.45">
      <c r="A1260" t="s">
        <v>1385</v>
      </c>
      <c r="B1260" t="s">
        <v>27</v>
      </c>
      <c r="C1260">
        <v>1232</v>
      </c>
      <c r="D1260">
        <v>4188</v>
      </c>
      <c r="E1260">
        <v>4590</v>
      </c>
      <c r="F1260">
        <v>1166</v>
      </c>
      <c r="G1260">
        <v>125</v>
      </c>
      <c r="H1260">
        <v>569</v>
      </c>
      <c r="I1260">
        <v>39</v>
      </c>
      <c r="J1260">
        <v>0.27841451699999997</v>
      </c>
      <c r="K1260">
        <v>7.3202613999999999E-2</v>
      </c>
      <c r="L1260">
        <v>0.194117647</v>
      </c>
      <c r="M1260">
        <v>0.334713445</v>
      </c>
      <c r="N1260">
        <v>0.44770773600000002</v>
      </c>
      <c r="O1260">
        <v>0.78242118100000002</v>
      </c>
      <c r="P1260">
        <v>0.335571989420337</v>
      </c>
      <c r="Q1260">
        <v>46.913122250219203</v>
      </c>
      <c r="R1260">
        <v>8.6274154782295192</v>
      </c>
      <c r="S1260">
        <v>16.463920850504898</v>
      </c>
      <c r="T1260">
        <f t="shared" si="19"/>
        <v>2.1648986832644428</v>
      </c>
      <c r="U1260">
        <v>108.61692106041799</v>
      </c>
      <c r="V1260">
        <v>8.6456273794174194</v>
      </c>
      <c r="W1260">
        <v>1.0107622650655099</v>
      </c>
      <c r="X1260">
        <v>4.2748695311602196</v>
      </c>
      <c r="Y1260">
        <v>-40.903323709964702</v>
      </c>
      <c r="Z1260">
        <v>-2.5368885102216101</v>
      </c>
      <c r="AA1260">
        <v>3.3999998942017502</v>
      </c>
      <c r="AB1260">
        <v>109.781271471658</v>
      </c>
      <c r="AC1260">
        <v>103.08153567898501</v>
      </c>
      <c r="AD1260">
        <v>107.327389585576</v>
      </c>
      <c r="AE1260">
        <v>0</v>
      </c>
      <c r="AF1260" s="2">
        <v>0</v>
      </c>
      <c r="AG1260" s="2" t="s">
        <v>2093</v>
      </c>
      <c r="AH1260" t="s">
        <v>1385</v>
      </c>
      <c r="AI1260">
        <v>2136</v>
      </c>
      <c r="AJ1260">
        <v>444482</v>
      </c>
    </row>
    <row r="1261" spans="1:36" x14ac:dyDescent="0.45">
      <c r="A1261" t="s">
        <v>1401</v>
      </c>
      <c r="B1261" t="s">
        <v>27</v>
      </c>
      <c r="C1261">
        <v>1248</v>
      </c>
      <c r="D1261">
        <v>4222</v>
      </c>
      <c r="E1261">
        <v>4540</v>
      </c>
      <c r="F1261">
        <v>1064</v>
      </c>
      <c r="G1261">
        <v>203</v>
      </c>
      <c r="H1261">
        <v>602</v>
      </c>
      <c r="I1261">
        <v>27</v>
      </c>
      <c r="J1261">
        <v>0.25201326299999999</v>
      </c>
      <c r="K1261">
        <v>5.6387664999999997E-2</v>
      </c>
      <c r="L1261">
        <v>0.24933920700000001</v>
      </c>
      <c r="M1261">
        <v>0.29962546800000001</v>
      </c>
      <c r="N1261">
        <v>0.46873519600000002</v>
      </c>
      <c r="O1261">
        <v>0.76836066400000003</v>
      </c>
      <c r="P1261">
        <v>0.32583618394272401</v>
      </c>
      <c r="Q1261">
        <v>12.2219407381612</v>
      </c>
      <c r="R1261">
        <v>0.36016253009438498</v>
      </c>
      <c r="S1261">
        <v>14.1784879280506</v>
      </c>
      <c r="T1261">
        <f t="shared" si="19"/>
        <v>1.8404767983527222</v>
      </c>
      <c r="U1261">
        <v>102.39099217979999</v>
      </c>
      <c r="V1261">
        <v>-4.2273166738450501</v>
      </c>
      <c r="W1261">
        <v>-4.6324170606150297</v>
      </c>
      <c r="X1261">
        <v>3.16118425875902</v>
      </c>
      <c r="Y1261">
        <v>-29.071701820939701</v>
      </c>
      <c r="Z1261">
        <v>-5.2811310328543097</v>
      </c>
      <c r="AA1261">
        <v>0.99999997764825799</v>
      </c>
      <c r="AB1261">
        <v>100.275475936688</v>
      </c>
      <c r="AC1261">
        <v>93.227834206844705</v>
      </c>
      <c r="AD1261">
        <v>112.153097748824</v>
      </c>
      <c r="AE1261">
        <v>0</v>
      </c>
      <c r="AF1261" s="2">
        <v>0</v>
      </c>
      <c r="AG1261" s="2" t="s">
        <v>2093</v>
      </c>
      <c r="AH1261" t="s">
        <v>1401</v>
      </c>
      <c r="AI1261">
        <v>10243</v>
      </c>
      <c r="AJ1261">
        <v>545341</v>
      </c>
    </row>
    <row r="1262" spans="1:36" x14ac:dyDescent="0.45">
      <c r="A1262" t="s">
        <v>1402</v>
      </c>
      <c r="B1262" t="s">
        <v>27</v>
      </c>
      <c r="C1262">
        <v>1260</v>
      </c>
      <c r="D1262">
        <v>4071</v>
      </c>
      <c r="E1262">
        <v>4536</v>
      </c>
      <c r="F1262">
        <v>1020</v>
      </c>
      <c r="G1262">
        <v>186</v>
      </c>
      <c r="H1262">
        <v>618</v>
      </c>
      <c r="I1262">
        <v>11</v>
      </c>
      <c r="J1262">
        <v>0.250552689</v>
      </c>
      <c r="K1262">
        <v>8.4876542999999999E-2</v>
      </c>
      <c r="L1262">
        <v>0.21494708900000001</v>
      </c>
      <c r="M1262">
        <v>0.31788079400000002</v>
      </c>
      <c r="N1262">
        <v>0.44583640299999999</v>
      </c>
      <c r="O1262">
        <v>0.76371719699999996</v>
      </c>
      <c r="P1262">
        <v>0.32671895739870899</v>
      </c>
      <c r="Q1262">
        <v>1.44690093414514</v>
      </c>
      <c r="R1262">
        <v>17.928779981099002</v>
      </c>
      <c r="S1262">
        <v>7.1755788706769099</v>
      </c>
      <c r="T1262">
        <f t="shared" si="19"/>
        <v>0.92257442622988839</v>
      </c>
      <c r="U1262">
        <v>100.17295721351201</v>
      </c>
      <c r="V1262">
        <v>5.3115906808525297</v>
      </c>
      <c r="W1262">
        <v>4.18692250020794</v>
      </c>
      <c r="X1262">
        <v>-13.4583517697174</v>
      </c>
      <c r="Y1262">
        <v>-69.420353391207698</v>
      </c>
      <c r="Z1262">
        <v>-2.7122783300001099</v>
      </c>
      <c r="AA1262">
        <v>-14.699999585747699</v>
      </c>
      <c r="AB1262">
        <v>98.3363001835788</v>
      </c>
      <c r="AC1262">
        <v>98.948286936937293</v>
      </c>
      <c r="AD1262">
        <v>107.011374484122</v>
      </c>
      <c r="AE1262">
        <v>0</v>
      </c>
      <c r="AF1262" s="2">
        <v>0</v>
      </c>
      <c r="AG1262" s="2" t="s">
        <v>2093</v>
      </c>
      <c r="AH1262" t="s">
        <v>1402</v>
      </c>
      <c r="AI1262">
        <v>3086</v>
      </c>
      <c r="AJ1262">
        <v>519048</v>
      </c>
    </row>
    <row r="1263" spans="1:36" x14ac:dyDescent="0.45">
      <c r="A1263" t="s">
        <v>1403</v>
      </c>
      <c r="B1263" t="s">
        <v>27</v>
      </c>
      <c r="C1263">
        <v>1104</v>
      </c>
      <c r="D1263">
        <v>4054</v>
      </c>
      <c r="E1263">
        <v>4536</v>
      </c>
      <c r="F1263">
        <v>1137</v>
      </c>
      <c r="G1263">
        <v>143</v>
      </c>
      <c r="H1263">
        <v>515</v>
      </c>
      <c r="I1263">
        <v>61</v>
      </c>
      <c r="J1263">
        <v>0.28046373899999999</v>
      </c>
      <c r="K1263">
        <v>8.9726631000000001E-2</v>
      </c>
      <c r="L1263">
        <v>0.16005290999999999</v>
      </c>
      <c r="M1263">
        <v>0.347902869</v>
      </c>
      <c r="N1263">
        <v>0.467192895</v>
      </c>
      <c r="O1263">
        <v>0.81509576399999994</v>
      </c>
      <c r="P1263">
        <v>0.347748604097465</v>
      </c>
      <c r="Q1263">
        <v>102.37093539152301</v>
      </c>
      <c r="R1263">
        <v>-1.52221651375293</v>
      </c>
      <c r="S1263">
        <v>27.8509675069979</v>
      </c>
      <c r="T1263">
        <f t="shared" si="19"/>
        <v>4.0868267537442566</v>
      </c>
      <c r="U1263">
        <v>117.90467991992401</v>
      </c>
      <c r="V1263">
        <v>6.3007272630929902</v>
      </c>
      <c r="W1263">
        <v>-3.85950097269507</v>
      </c>
      <c r="X1263">
        <v>8.8610170818865299</v>
      </c>
      <c r="Y1263">
        <v>13.8172994703054</v>
      </c>
      <c r="Z1263">
        <v>0.537819107994437</v>
      </c>
      <c r="AA1263">
        <v>2.2000001743435802</v>
      </c>
      <c r="AB1263">
        <v>111.352866940456</v>
      </c>
      <c r="AC1263">
        <v>107.670149934221</v>
      </c>
      <c r="AD1263">
        <v>111.444466555188</v>
      </c>
      <c r="AE1263">
        <v>0</v>
      </c>
      <c r="AF1263" s="2">
        <v>0</v>
      </c>
      <c r="AG1263" s="2" t="s">
        <v>2093</v>
      </c>
      <c r="AH1263" t="s">
        <v>1403</v>
      </c>
      <c r="AI1263">
        <v>13613</v>
      </c>
      <c r="AJ1263">
        <v>606466</v>
      </c>
    </row>
    <row r="1264" spans="1:36" x14ac:dyDescent="0.45">
      <c r="A1264" t="s">
        <v>1415</v>
      </c>
      <c r="B1264" t="s">
        <v>27</v>
      </c>
      <c r="C1264">
        <v>1043</v>
      </c>
      <c r="D1264">
        <v>3880</v>
      </c>
      <c r="E1264">
        <v>4509</v>
      </c>
      <c r="F1264">
        <v>1062</v>
      </c>
      <c r="G1264">
        <v>184</v>
      </c>
      <c r="H1264">
        <v>547</v>
      </c>
      <c r="I1264">
        <v>44</v>
      </c>
      <c r="J1264">
        <v>0.27371134000000003</v>
      </c>
      <c r="K1264">
        <v>0.111332889</v>
      </c>
      <c r="L1264">
        <v>0.23308937599999999</v>
      </c>
      <c r="M1264">
        <v>0.36970503399999999</v>
      </c>
      <c r="N1264">
        <v>0.48530927800000001</v>
      </c>
      <c r="O1264">
        <v>0.855014312</v>
      </c>
      <c r="P1264">
        <v>0.36616189336925398</v>
      </c>
      <c r="Q1264">
        <v>154.30065484853901</v>
      </c>
      <c r="R1264">
        <v>-12.8378271460533</v>
      </c>
      <c r="S1264">
        <v>29.7330431859234</v>
      </c>
      <c r="T1264">
        <f t="shared" si="19"/>
        <v>4.6181716166055518</v>
      </c>
      <c r="U1264">
        <v>127.41331855286499</v>
      </c>
      <c r="V1264">
        <v>12.6284683942794</v>
      </c>
      <c r="W1264">
        <v>-5.4646436546793602</v>
      </c>
      <c r="X1264">
        <v>14.9562037093564</v>
      </c>
      <c r="Y1264">
        <v>-24.714832354336899</v>
      </c>
      <c r="Z1264">
        <v>-3.1406599106267001</v>
      </c>
      <c r="AA1264">
        <v>16.9999993816018</v>
      </c>
      <c r="AB1264">
        <v>107.04417748108401</v>
      </c>
      <c r="AC1264">
        <v>112.92892390337801</v>
      </c>
      <c r="AD1264">
        <v>114.484646273354</v>
      </c>
      <c r="AE1264">
        <v>0</v>
      </c>
      <c r="AF1264" s="2">
        <v>0</v>
      </c>
      <c r="AG1264" s="2" t="s">
        <v>2093</v>
      </c>
      <c r="AH1264" t="s">
        <v>1415</v>
      </c>
      <c r="AI1264">
        <v>15429</v>
      </c>
      <c r="AJ1264">
        <v>592178</v>
      </c>
    </row>
  </sheetData>
  <autoFilter ref="A1:AJ1264" xr:uid="{78DDCBC8-33E3-4FF3-9494-7630309F68F6}">
    <sortState xmlns:xlrd2="http://schemas.microsoft.com/office/spreadsheetml/2017/richdata2" ref="A2:AJ1264">
      <sortCondition ref="AG1:AG126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256B-0BFC-40D9-A52A-61D7405E8824}">
  <dimension ref="A1:AB818"/>
  <sheetViews>
    <sheetView workbookViewId="0">
      <selection activeCell="A5" sqref="A5:A31"/>
    </sheetView>
  </sheetViews>
  <sheetFormatPr defaultRowHeight="14.25" x14ac:dyDescent="0.45"/>
  <sheetData>
    <row r="1" spans="1:28" x14ac:dyDescent="0.45">
      <c r="A1" s="14" t="s">
        <v>2</v>
      </c>
      <c r="B1" t="s">
        <v>3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314</v>
      </c>
      <c r="P1" s="14" t="s">
        <v>315</v>
      </c>
      <c r="Q1" s="14" t="s">
        <v>16</v>
      </c>
      <c r="R1" s="14" t="s">
        <v>17</v>
      </c>
      <c r="S1" s="14" t="s">
        <v>18</v>
      </c>
      <c r="T1" t="s">
        <v>316</v>
      </c>
      <c r="U1" s="14" t="s">
        <v>317</v>
      </c>
      <c r="V1" s="14" t="s">
        <v>309</v>
      </c>
      <c r="W1" s="14" t="s">
        <v>19</v>
      </c>
      <c r="X1" t="s">
        <v>318</v>
      </c>
      <c r="Y1" s="14" t="s">
        <v>20</v>
      </c>
      <c r="Z1" s="14" t="s">
        <v>21</v>
      </c>
      <c r="AA1" s="14" t="s">
        <v>22</v>
      </c>
    </row>
    <row r="2" spans="1:28" x14ac:dyDescent="0.45">
      <c r="A2" s="3">
        <f>ABS(CORREL(Batting!C$2:C$1264, Batting!$AG$2:$AG$1264))</f>
        <v>0.51137460964431392</v>
      </c>
      <c r="B2" s="3">
        <f>ABS(CORREL(Batting!D$2:D$1264, Batting!$AG$2:$AG$1264))</f>
        <v>0.54779520875408449</v>
      </c>
      <c r="C2" s="3">
        <f>ABS(CORREL(Batting!E$2:E$1264, Batting!$AG$2:$AG$1264))</f>
        <v>0.55999857658404273</v>
      </c>
      <c r="D2" s="3">
        <f>ABS(CORREL(Batting!F$2:F$1264, Batting!$AG$2:$AG$1264))</f>
        <v>0.61522575607946828</v>
      </c>
      <c r="E2" s="3">
        <f>ABS(CORREL(Batting!G$2:G$1264, Batting!$AG$2:$AG$1264))</f>
        <v>0.3168838028067586</v>
      </c>
      <c r="F2" s="3">
        <f>ABS(CORREL(Batting!H$2:H$1264, Batting!$AG$2:$AG$1264))</f>
        <v>0.56220625719682948</v>
      </c>
      <c r="G2" s="3">
        <f>ABS(CORREL(Batting!I$2:I$1264, Batting!$AG$2:$AG$1264))</f>
        <v>0.21613271727977917</v>
      </c>
      <c r="H2" s="3">
        <f>ABS(CORREL(Batting!J$2:J$1264, Batting!$AG$2:$AG$1264))</f>
        <v>0.47451508539817666</v>
      </c>
      <c r="I2" s="3">
        <f>ABS(CORREL(Batting!K$2:K$1264, Batting!$AG$2:$AG$1264))</f>
        <v>0.15657036568689717</v>
      </c>
      <c r="J2" s="3">
        <f>ABS(CORREL(Batting!L$2:L$1264, Batting!$AG$2:$AG$1264))</f>
        <v>0.17488360977436662</v>
      </c>
      <c r="K2" s="3">
        <f>ABS(CORREL(Batting!M$2:M$1264, Batting!$AG$2:$AG$1264))</f>
        <v>0.42580106157431208</v>
      </c>
      <c r="L2" s="3">
        <f>ABS(CORREL(Batting!N$2:N$1264, Batting!$AG$2:$AG$1264))</f>
        <v>0.38037779549054007</v>
      </c>
      <c r="M2" s="3">
        <f>ABS(CORREL(Batting!O$2:O$1264, Batting!$AG$2:$AG$1264))</f>
        <v>0.43977864340306322</v>
      </c>
      <c r="N2" s="3">
        <f>ABS(CORREL(Batting!P$2:P$1264, Batting!$AG$2:$AG$1264))</f>
        <v>0.47666875739216963</v>
      </c>
      <c r="O2" s="3">
        <f>ABS(CORREL(Batting!Q$2:Q$1264, Batting!$AG$2:$AG$1264))</f>
        <v>0.55096570543091783</v>
      </c>
      <c r="P2" s="3">
        <f>ABS(CORREL(Batting!R$2:R$1264, Batting!$AG$2:$AG$1264))</f>
        <v>0.20255762380023506</v>
      </c>
      <c r="Q2" s="3">
        <f>ABS(CORREL(Batting!S$2:S$1264, Batting!$AG$2:$AG$1264))</f>
        <v>0.67251196554625203</v>
      </c>
      <c r="R2" s="3">
        <f>ABS(CORREL(Batting!U$2:U$1264, Batting!$AG$2:$AG$1264))</f>
        <v>0.44838582703024915</v>
      </c>
      <c r="S2" s="3">
        <f>ABS(CORREL(Batting!V$2:V$1264, Batting!$AG$2:$AG$1264))</f>
        <v>0.44957104893874306</v>
      </c>
      <c r="T2" s="3">
        <f>ABS(CORREL(Batting!W$2:W$1264, Batting!$AG$2:$AG$1264))</f>
        <v>6.1831060341035984E-2</v>
      </c>
      <c r="U2" s="3">
        <f>ABS(CORREL(Batting!X$2:X$1264, Batting!$AG$2:$AG$1264))</f>
        <v>0.10208868773405003</v>
      </c>
      <c r="V2" s="3">
        <f>ABS(CORREL(Batting!Y$2:Y$1264, Batting!$AG$2:$AG$1264))</f>
        <v>7.3829039050795908E-2</v>
      </c>
      <c r="W2" s="3">
        <f>ABS(CORREL(Batting!Z$2:Z$1264, Batting!$AG$2:$AG$1264))</f>
        <v>0.15322418992228395</v>
      </c>
      <c r="X2" s="3">
        <f>ABS(CORREL(Batting!AA$2:AA$1264, Batting!$AG$2:$AG$1264))</f>
        <v>0.15644102754681716</v>
      </c>
      <c r="Y2" s="3">
        <f>ABS(CORREL(Batting!AB$2:AB$1264, Batting!$AG$2:$AG$1264))</f>
        <v>0.43720025148612796</v>
      </c>
      <c r="Z2" s="3">
        <f>ABS(CORREL(Batting!AC$2:AC$1264, Batting!$AG$2:$AG$1264))</f>
        <v>0.40539012752200704</v>
      </c>
      <c r="AA2" s="3">
        <f>ABS(CORREL(Batting!AD$2:AD$1264, Batting!$AG$2:$AG$1264))</f>
        <v>0.42559572549515562</v>
      </c>
      <c r="AB2" s="3"/>
    </row>
    <row r="3" spans="1:28" x14ac:dyDescent="0.45">
      <c r="A3" s="3">
        <f>CORREL(Batting!C$2:C$1264, Batting!$AG$2:$AG$1264)</f>
        <v>0.51137460964431392</v>
      </c>
      <c r="B3" s="3">
        <f>CORREL(Batting!D$2:D$1264, Batting!$AG$2:$AG$1264)</f>
        <v>0.54779520875408449</v>
      </c>
      <c r="C3" s="3">
        <f>CORREL(Batting!E$2:E$1264, Batting!$AG$2:$AG$1264)</f>
        <v>0.55999857658404273</v>
      </c>
      <c r="D3" s="3">
        <f>CORREL(Batting!F$2:F$1264, Batting!$AG$2:$AG$1264)</f>
        <v>0.61522575607946828</v>
      </c>
      <c r="E3" s="3">
        <f>CORREL(Batting!G$2:G$1264, Batting!$AG$2:$AG$1264)</f>
        <v>0.3168838028067586</v>
      </c>
      <c r="F3" s="3">
        <f>CORREL(Batting!H$2:H$1264, Batting!$AG$2:$AG$1264)</f>
        <v>0.56220625719682948</v>
      </c>
      <c r="G3" s="3">
        <f>CORREL(Batting!I$2:I$1264, Batting!$AG$2:$AG$1264)</f>
        <v>0.21613271727977917</v>
      </c>
      <c r="H3" s="3">
        <f>CORREL(Batting!J$2:J$1264, Batting!$AG$2:$AG$1264)</f>
        <v>0.47451508539817666</v>
      </c>
      <c r="I3" s="3">
        <f>CORREL(Batting!K$2:K$1264, Batting!$AG$2:$AG$1264)</f>
        <v>0.15657036568689717</v>
      </c>
      <c r="J3" s="3">
        <f>CORREL(Batting!L$2:L$1264, Batting!$AG$2:$AG$1264)</f>
        <v>-0.17488360977436662</v>
      </c>
      <c r="K3" s="3">
        <f>CORREL(Batting!M$2:M$1264, Batting!$AG$2:$AG$1264)</f>
        <v>0.42580106157431208</v>
      </c>
      <c r="L3" s="3">
        <f>CORREL(Batting!N$2:N$1264, Batting!$AG$2:$AG$1264)</f>
        <v>0.38037779549054007</v>
      </c>
      <c r="M3" s="3">
        <f>CORREL(Batting!O$2:O$1264, Batting!$AG$2:$AG$1264)</f>
        <v>0.43977864340306322</v>
      </c>
      <c r="N3" s="3">
        <f>CORREL(Batting!P$2:P$1264, Batting!$AG$2:$AG$1264)</f>
        <v>0.47666875739216963</v>
      </c>
      <c r="O3" s="3">
        <f>CORREL(Batting!Q$2:Q$1264, Batting!$AG$2:$AG$1264)</f>
        <v>0.55096570543091783</v>
      </c>
      <c r="P3" s="3">
        <f>CORREL(Batting!R$2:R$1264, Batting!$AG$2:$AG$1264)</f>
        <v>0.20255762380023506</v>
      </c>
      <c r="Q3" s="3">
        <f>CORREL(Batting!S$2:S$1264, Batting!$AG$2:$AG$1264)</f>
        <v>0.67251196554625203</v>
      </c>
      <c r="R3" s="3">
        <f>CORREL(Batting!U$2:U$1264, Batting!$AG$2:$AG$1264)</f>
        <v>0.44838582703024915</v>
      </c>
      <c r="S3" s="3">
        <f>CORREL(Batting!V$2:V$1264, Batting!$AG$2:$AG$1264)</f>
        <v>0.44957104893874306</v>
      </c>
      <c r="T3" s="3">
        <f>CORREL(Batting!W$2:W$1264, Batting!$AG$2:$AG$1264)</f>
        <v>-6.1831060341035984E-2</v>
      </c>
      <c r="U3" s="3">
        <f>CORREL(Batting!X$2:X$1264, Batting!$AG$2:$AG$1264)</f>
        <v>0.10208868773405003</v>
      </c>
      <c r="V3" s="3">
        <f>CORREL(Batting!Y$2:Y$1264, Batting!$AG$2:$AG$1264)</f>
        <v>7.3829039050795908E-2</v>
      </c>
      <c r="W3" s="3">
        <f>CORREL(Batting!Z$2:Z$1264, Batting!$AG$2:$AG$1264)</f>
        <v>0.15322418992228395</v>
      </c>
      <c r="X3" s="3">
        <f>CORREL(Batting!AA$2:AA$1264, Batting!$AG$2:$AG$1264)</f>
        <v>-0.15644102754681716</v>
      </c>
      <c r="Y3" s="3">
        <f>CORREL(Batting!AB$2:AB$1264, Batting!$AG$2:$AG$1264)</f>
        <v>0.43720025148612796</v>
      </c>
      <c r="Z3" s="3">
        <f>CORREL(Batting!AC$2:AC$1264, Batting!$AG$2:$AG$1264)</f>
        <v>0.40539012752200704</v>
      </c>
      <c r="AA3" s="3">
        <f>CORREL(Batting!AD$2:AD$1264, Batting!$AG$2:$AG$1264)</f>
        <v>0.42559572549515562</v>
      </c>
    </row>
    <row r="4" spans="1:28" x14ac:dyDescent="0.45">
      <c r="A4" s="9" t="s">
        <v>2067</v>
      </c>
      <c r="B4" s="10" t="s">
        <v>2068</v>
      </c>
      <c r="C4" s="11"/>
    </row>
    <row r="5" spans="1:28" x14ac:dyDescent="0.45">
      <c r="A5" s="5" t="str" cm="1">
        <f t="array" ref="A5:B31">_xlfn._xlws.SORT(TRANSPOSE(A1:AA2), 2, -1)</f>
        <v>WAR</v>
      </c>
      <c r="B5" s="3">
        <v>0.67251196554625203</v>
      </c>
      <c r="C5" s="12" t="str">
        <f>IF(HLOOKUP(A5, $A$1:$AA$3, 3, FALSE)&lt;0, "*", "")</f>
        <v/>
      </c>
    </row>
    <row r="6" spans="1:28" x14ac:dyDescent="0.45">
      <c r="A6" s="5" t="str">
        <v>H</v>
      </c>
      <c r="B6" s="3">
        <v>0.61522575607946828</v>
      </c>
      <c r="C6" s="12" t="str">
        <f t="shared" ref="C6:C31" si="0">IF(HLOOKUP(A6, $A$1:$AA$3, 3, FALSE)&lt;0, "*", "")</f>
        <v/>
      </c>
    </row>
    <row r="7" spans="1:28" x14ac:dyDescent="0.45">
      <c r="A7" s="5" t="str">
        <v>RBI</v>
      </c>
      <c r="B7" s="3">
        <v>0.56220625719682948</v>
      </c>
      <c r="C7" s="12" t="str">
        <f t="shared" si="0"/>
        <v/>
      </c>
    </row>
    <row r="8" spans="1:28" x14ac:dyDescent="0.45">
      <c r="A8" s="5" t="str">
        <v>PA</v>
      </c>
      <c r="B8" s="3">
        <v>0.55999857658404273</v>
      </c>
      <c r="C8" s="12" t="str">
        <f t="shared" si="0"/>
        <v/>
      </c>
    </row>
    <row r="9" spans="1:28" x14ac:dyDescent="0.45">
      <c r="A9" s="5" t="str">
        <v>Bat</v>
      </c>
      <c r="B9" s="3">
        <v>0.55096570543091783</v>
      </c>
      <c r="C9" s="12" t="str">
        <f t="shared" si="0"/>
        <v/>
      </c>
    </row>
    <row r="10" spans="1:28" x14ac:dyDescent="0.45">
      <c r="A10" s="5" t="str">
        <v>AB</v>
      </c>
      <c r="B10" s="3">
        <v>0.54779520875408449</v>
      </c>
      <c r="C10" s="12" t="str">
        <f t="shared" si="0"/>
        <v/>
      </c>
    </row>
    <row r="11" spans="1:28" x14ac:dyDescent="0.45">
      <c r="A11" s="5" t="str">
        <v>G</v>
      </c>
      <c r="B11" s="3">
        <v>0.51137460964431392</v>
      </c>
      <c r="C11" s="12" t="str">
        <f t="shared" si="0"/>
        <v/>
      </c>
    </row>
    <row r="12" spans="1:28" x14ac:dyDescent="0.45">
      <c r="A12" s="5" t="str">
        <v>wOBA</v>
      </c>
      <c r="B12" s="3">
        <v>0.47666875739216963</v>
      </c>
      <c r="C12" s="12" t="str">
        <f t="shared" si="0"/>
        <v/>
      </c>
    </row>
    <row r="13" spans="1:28" x14ac:dyDescent="0.45">
      <c r="A13" s="5" t="str">
        <v>AVG</v>
      </c>
      <c r="B13" s="3">
        <v>0.47451508539817666</v>
      </c>
      <c r="C13" s="12" t="str">
        <f t="shared" si="0"/>
        <v/>
      </c>
    </row>
    <row r="14" spans="1:28" x14ac:dyDescent="0.45">
      <c r="A14" s="5" t="str">
        <v>WPA</v>
      </c>
      <c r="B14" s="3">
        <v>0.44957104893874306</v>
      </c>
      <c r="C14" s="12" t="str">
        <f t="shared" si="0"/>
        <v/>
      </c>
    </row>
    <row r="15" spans="1:28" x14ac:dyDescent="0.45">
      <c r="A15" s="5" t="str">
        <v>wRC+</v>
      </c>
      <c r="B15" s="3">
        <v>0.44838582703024915</v>
      </c>
      <c r="C15" s="12" t="str">
        <f t="shared" si="0"/>
        <v/>
      </c>
    </row>
    <row r="16" spans="1:28" x14ac:dyDescent="0.45">
      <c r="A16" s="5" t="str">
        <v>OPS</v>
      </c>
      <c r="B16" s="3">
        <v>0.43977864340306322</v>
      </c>
      <c r="C16" s="12" t="str">
        <f t="shared" si="0"/>
        <v/>
      </c>
    </row>
    <row r="17" spans="1:3" x14ac:dyDescent="0.45">
      <c r="A17" s="5" t="str">
        <v>AVG+</v>
      </c>
      <c r="B17" s="3">
        <v>0.43720025148612796</v>
      </c>
      <c r="C17" s="12" t="str">
        <f t="shared" si="0"/>
        <v/>
      </c>
    </row>
    <row r="18" spans="1:3" x14ac:dyDescent="0.45">
      <c r="A18" s="5" t="str">
        <v>OBP</v>
      </c>
      <c r="B18" s="3">
        <v>0.42580106157431208</v>
      </c>
      <c r="C18" s="12" t="str">
        <f t="shared" si="0"/>
        <v/>
      </c>
    </row>
    <row r="19" spans="1:3" x14ac:dyDescent="0.45">
      <c r="A19" s="5" t="str">
        <v>SLG+</v>
      </c>
      <c r="B19" s="3">
        <v>0.42559572549515562</v>
      </c>
      <c r="C19" s="12" t="str">
        <f t="shared" si="0"/>
        <v/>
      </c>
    </row>
    <row r="20" spans="1:3" x14ac:dyDescent="0.45">
      <c r="A20" s="5" t="str">
        <v>OBP+</v>
      </c>
      <c r="B20" s="3">
        <v>0.40539012752200704</v>
      </c>
      <c r="C20" s="12" t="str">
        <f t="shared" si="0"/>
        <v/>
      </c>
    </row>
    <row r="21" spans="1:3" x14ac:dyDescent="0.45">
      <c r="A21" s="5" t="str">
        <v>SLG</v>
      </c>
      <c r="B21" s="3">
        <v>0.38037779549054007</v>
      </c>
      <c r="C21" s="12" t="str">
        <f t="shared" si="0"/>
        <v/>
      </c>
    </row>
    <row r="22" spans="1:3" x14ac:dyDescent="0.45">
      <c r="A22" s="5" t="str">
        <v>HR</v>
      </c>
      <c r="B22" s="3">
        <v>0.3168838028067586</v>
      </c>
      <c r="C22" s="12" t="str">
        <f t="shared" si="0"/>
        <v/>
      </c>
    </row>
    <row r="23" spans="1:3" x14ac:dyDescent="0.45">
      <c r="A23" s="5" t="str">
        <v>SB</v>
      </c>
      <c r="B23" s="3">
        <v>0.21613271727977917</v>
      </c>
      <c r="C23" s="12" t="str">
        <f t="shared" si="0"/>
        <v/>
      </c>
    </row>
    <row r="24" spans="1:3" x14ac:dyDescent="0.45">
      <c r="A24" s="5" t="str">
        <v>Fld</v>
      </c>
      <c r="B24" s="3">
        <v>0.20255762380023506</v>
      </c>
      <c r="C24" s="12" t="str">
        <f t="shared" si="0"/>
        <v/>
      </c>
    </row>
    <row r="25" spans="1:3" x14ac:dyDescent="0.45">
      <c r="A25" s="5" t="str">
        <v>K%</v>
      </c>
      <c r="B25" s="3">
        <v>0.17488360977436662</v>
      </c>
      <c r="C25" s="12" t="str">
        <f t="shared" si="0"/>
        <v>*</v>
      </c>
    </row>
    <row r="26" spans="1:3" x14ac:dyDescent="0.45">
      <c r="A26" s="5" t="str">
        <v>BB%</v>
      </c>
      <c r="B26" s="3">
        <v>0.15657036568689717</v>
      </c>
      <c r="C26" s="12" t="str">
        <f t="shared" si="0"/>
        <v/>
      </c>
    </row>
    <row r="27" spans="1:3" x14ac:dyDescent="0.45">
      <c r="A27" s="5" t="str">
        <v>UBR</v>
      </c>
      <c r="B27" s="3">
        <v>0.15644102754681716</v>
      </c>
      <c r="C27" s="12" t="str">
        <f t="shared" si="0"/>
        <v>*</v>
      </c>
    </row>
    <row r="28" spans="1:3" x14ac:dyDescent="0.45">
      <c r="A28" s="5" t="str">
        <v>wSB</v>
      </c>
      <c r="B28" s="3">
        <v>0.15322418992228395</v>
      </c>
      <c r="C28" s="12" t="str">
        <f t="shared" si="0"/>
        <v/>
      </c>
    </row>
    <row r="29" spans="1:3" x14ac:dyDescent="0.45">
      <c r="A29" s="5" t="str">
        <v>BsR</v>
      </c>
      <c r="B29" s="3">
        <v>0.10208868773405003</v>
      </c>
      <c r="C29" s="12" t="str">
        <f t="shared" si="0"/>
        <v/>
      </c>
    </row>
    <row r="30" spans="1:3" x14ac:dyDescent="0.45">
      <c r="A30" s="5" t="str">
        <v>Def</v>
      </c>
      <c r="B30" s="3">
        <v>7.3829039050795908E-2</v>
      </c>
      <c r="C30" s="12" t="str">
        <f t="shared" si="0"/>
        <v/>
      </c>
    </row>
    <row r="31" spans="1:3" x14ac:dyDescent="0.45">
      <c r="A31" s="6" t="str">
        <v>Clutch</v>
      </c>
      <c r="B31" s="7">
        <v>6.1831060341035984E-2</v>
      </c>
      <c r="C31" s="13" t="str">
        <f t="shared" si="0"/>
        <v>*</v>
      </c>
    </row>
    <row r="32" spans="1:3" ht="6.4" customHeight="1" x14ac:dyDescent="0.45"/>
    <row r="33" spans="1:1" x14ac:dyDescent="0.45">
      <c r="A33" s="4" t="s">
        <v>2069</v>
      </c>
    </row>
    <row r="818" spans="24:24" x14ac:dyDescent="0.45">
      <c r="X818" s="1"/>
    </row>
  </sheetData>
  <conditionalFormatting sqref="A5:A31">
    <cfRule type="expression" dxfId="1" priority="2">
      <formula>"if(hlookup(A31, $A$1:$AA$3, 3, FALSE)&lt;0)"</formula>
    </cfRule>
  </conditionalFormatting>
  <conditionalFormatting sqref="B5:B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792A-493E-4D21-9D39-715EC1816CD4}">
  <dimension ref="A1:AJ697"/>
  <sheetViews>
    <sheetView tabSelected="1" topLeftCell="Q1" workbookViewId="0">
      <selection activeCell="AI5" sqref="AI5"/>
    </sheetView>
  </sheetViews>
  <sheetFormatPr defaultRowHeight="14.25" x14ac:dyDescent="0.45"/>
  <cols>
    <col min="5" max="5" width="11.59765625" bestFit="1" customWidth="1"/>
    <col min="29" max="30" width="9.06640625" style="2"/>
    <col min="31" max="31" width="12.59765625" customWidth="1"/>
  </cols>
  <sheetData>
    <row r="1" spans="1:36" x14ac:dyDescent="0.45">
      <c r="A1" t="s">
        <v>0</v>
      </c>
      <c r="B1" t="s">
        <v>1</v>
      </c>
      <c r="C1" t="s">
        <v>1422</v>
      </c>
      <c r="D1" t="s">
        <v>1423</v>
      </c>
      <c r="E1" t="s">
        <v>2071</v>
      </c>
      <c r="F1" t="s">
        <v>1424</v>
      </c>
      <c r="G1" t="s">
        <v>1425</v>
      </c>
      <c r="H1" t="s">
        <v>1426</v>
      </c>
      <c r="I1" t="s">
        <v>1427</v>
      </c>
      <c r="J1" t="s">
        <v>9</v>
      </c>
      <c r="K1" t="s">
        <v>1428</v>
      </c>
      <c r="L1" t="s">
        <v>1429</v>
      </c>
      <c r="M1" t="s">
        <v>1430</v>
      </c>
      <c r="N1" t="s">
        <v>16</v>
      </c>
      <c r="O1" t="s">
        <v>2094</v>
      </c>
      <c r="P1" t="s">
        <v>1431</v>
      </c>
      <c r="Q1" t="s">
        <v>1432</v>
      </c>
      <c r="R1" t="s">
        <v>1433</v>
      </c>
      <c r="S1" t="s">
        <v>1434</v>
      </c>
      <c r="T1" t="s">
        <v>1435</v>
      </c>
      <c r="U1" t="s">
        <v>20</v>
      </c>
      <c r="V1" t="s">
        <v>1436</v>
      </c>
      <c r="W1" t="s">
        <v>1437</v>
      </c>
      <c r="X1" t="s">
        <v>2064</v>
      </c>
      <c r="Y1" t="s">
        <v>2</v>
      </c>
      <c r="Z1" t="s">
        <v>2065</v>
      </c>
      <c r="AA1" t="s">
        <v>2066</v>
      </c>
      <c r="AB1" t="s">
        <v>1420</v>
      </c>
      <c r="AC1" s="2" t="s">
        <v>1421</v>
      </c>
      <c r="AD1" s="2" t="s">
        <v>2070</v>
      </c>
      <c r="AE1" t="s">
        <v>23</v>
      </c>
      <c r="AF1" t="s">
        <v>24</v>
      </c>
      <c r="AG1" t="s">
        <v>25</v>
      </c>
    </row>
    <row r="2" spans="1:36" x14ac:dyDescent="0.45">
      <c r="A2" t="s">
        <v>1516</v>
      </c>
      <c r="B2" t="s">
        <v>27</v>
      </c>
      <c r="C2">
        <v>87</v>
      </c>
      <c r="D2">
        <v>80</v>
      </c>
      <c r="E2" s="15">
        <f>C2/SUM(C2:D2)</f>
        <v>0.52095808383233533</v>
      </c>
      <c r="F2">
        <v>3.1621628648490199</v>
      </c>
      <c r="G2">
        <v>144</v>
      </c>
      <c r="H2">
        <v>8.1938242146307498</v>
      </c>
      <c r="I2">
        <v>4.0378387351149003</v>
      </c>
      <c r="J2">
        <v>0.21775025799793599</v>
      </c>
      <c r="K2">
        <v>1.26332074405201</v>
      </c>
      <c r="L2">
        <v>3.6084417425644899</v>
      </c>
      <c r="M2">
        <v>115.13384593091899</v>
      </c>
      <c r="N2">
        <v>12.0088566215708</v>
      </c>
      <c r="O2">
        <f>(N2/Y2)*162</f>
        <v>1.5538616395323241</v>
      </c>
      <c r="P2">
        <v>5.0770862536178702</v>
      </c>
      <c r="Q2">
        <v>79.541542832241305</v>
      </c>
      <c r="R2">
        <v>90.924608883052997</v>
      </c>
      <c r="S2">
        <v>117.753288730189</v>
      </c>
      <c r="T2">
        <v>4.4085169832441302</v>
      </c>
      <c r="U2">
        <v>85.231209461021507</v>
      </c>
      <c r="V2">
        <v>92.347512262721096</v>
      </c>
      <c r="X2">
        <v>4</v>
      </c>
      <c r="Y2">
        <v>1252</v>
      </c>
      <c r="Z2">
        <v>0</v>
      </c>
      <c r="AA2">
        <v>144</v>
      </c>
      <c r="AB2">
        <f>COUNTIF('HOF''ers'!$B$2:$B$268, Pitching!A2)</f>
        <v>0</v>
      </c>
      <c r="AC2" s="2">
        <v>1</v>
      </c>
      <c r="AD2" s="2">
        <f>IF(AND(AB2=1, AC2=1), 1, IF(AC2=0, "", 0))</f>
        <v>0</v>
      </c>
      <c r="AE2" t="s">
        <v>1516</v>
      </c>
      <c r="AF2">
        <v>667</v>
      </c>
      <c r="AG2">
        <v>120051</v>
      </c>
      <c r="AH2">
        <f>COUNTIF($Z$2:$Z$697,"&lt;"&amp;1)</f>
        <v>232</v>
      </c>
      <c r="AI2">
        <f>COUNTIFS($AB$2:$AB$697, 1, $Z$2:$Z$697, 0)</f>
        <v>8</v>
      </c>
      <c r="AJ2" s="16">
        <f>AI2/AH2</f>
        <v>3.4482758620689655E-2</v>
      </c>
    </row>
    <row r="3" spans="1:36" x14ac:dyDescent="0.45">
      <c r="A3" t="s">
        <v>1537</v>
      </c>
      <c r="B3" t="s">
        <v>27</v>
      </c>
      <c r="C3">
        <v>68</v>
      </c>
      <c r="D3">
        <v>63</v>
      </c>
      <c r="E3" s="15">
        <f t="shared" ref="E3:E66" si="0">C3/SUM(C3:D3)</f>
        <v>0.51908396946564883</v>
      </c>
      <c r="F3">
        <v>3.9183135282857098</v>
      </c>
      <c r="G3">
        <v>84</v>
      </c>
      <c r="H3">
        <v>7.2307022841561199</v>
      </c>
      <c r="I3">
        <v>3.3931787255257699</v>
      </c>
      <c r="J3">
        <v>0.25203063355766903</v>
      </c>
      <c r="K3">
        <v>1.3518854922332799</v>
      </c>
      <c r="L3">
        <v>3.7500056301014602</v>
      </c>
      <c r="M3">
        <v>132.89239907264701</v>
      </c>
      <c r="N3">
        <v>13.0852924846112</v>
      </c>
      <c r="O3">
        <f t="shared" ref="O3:O66" si="1">(N3/Y3)*162</f>
        <v>1.7995054180874486</v>
      </c>
      <c r="P3">
        <v>4.6426572151943404</v>
      </c>
      <c r="Q3">
        <v>90.089160360483305</v>
      </c>
      <c r="R3">
        <v>86.063837178532907</v>
      </c>
      <c r="S3">
        <v>105.20330622068801</v>
      </c>
      <c r="T3">
        <v>4.3315866725755097</v>
      </c>
      <c r="U3">
        <v>96.614711177738499</v>
      </c>
      <c r="V3">
        <v>96.663428414972799</v>
      </c>
      <c r="X3">
        <v>1</v>
      </c>
      <c r="Y3">
        <v>1178</v>
      </c>
      <c r="Z3">
        <v>0</v>
      </c>
      <c r="AA3">
        <v>84</v>
      </c>
      <c r="AB3">
        <f>COUNTIF('HOF''ers'!$B$2:$B$268, Pitching!A3)</f>
        <v>0</v>
      </c>
      <c r="AC3" s="2">
        <v>1</v>
      </c>
      <c r="AD3" s="2">
        <f t="shared" ref="AD3:AD66" si="2">IF(AND(AB3=1, AC3=1), 1, IF(AC3=0, "", 0))</f>
        <v>0</v>
      </c>
      <c r="AE3" t="s">
        <v>1537</v>
      </c>
      <c r="AF3">
        <v>849</v>
      </c>
      <c r="AG3">
        <v>122681</v>
      </c>
      <c r="AH3">
        <f>COUNTIF($Z$2:$Z$697,1)</f>
        <v>464</v>
      </c>
      <c r="AI3">
        <f>COUNTIFS($AB$2:$AB$697, 1, $Z$2:$Z$697, 1)</f>
        <v>69</v>
      </c>
      <c r="AJ3" s="16">
        <f>AI3/AH3</f>
        <v>0.14870689655172414</v>
      </c>
    </row>
    <row r="4" spans="1:36" x14ac:dyDescent="0.45">
      <c r="A4" t="s">
        <v>1542</v>
      </c>
      <c r="B4" t="s">
        <v>27</v>
      </c>
      <c r="C4">
        <v>90</v>
      </c>
      <c r="D4">
        <v>87</v>
      </c>
      <c r="E4" s="15">
        <f t="shared" si="0"/>
        <v>0.50847457627118642</v>
      </c>
      <c r="F4">
        <v>2.8900189853120302</v>
      </c>
      <c r="G4">
        <v>424</v>
      </c>
      <c r="H4">
        <v>7.04442127669809</v>
      </c>
      <c r="I4">
        <v>3.57639849432364</v>
      </c>
      <c r="J4">
        <v>0.243169968717413</v>
      </c>
      <c r="K4">
        <v>1.33342264850091</v>
      </c>
      <c r="L4">
        <v>3.44875681429916</v>
      </c>
      <c r="M4">
        <v>153.66084992885499</v>
      </c>
      <c r="N4">
        <v>16.110231533646498</v>
      </c>
      <c r="O4">
        <f t="shared" si="1"/>
        <v>2.3323123399917183</v>
      </c>
      <c r="P4">
        <v>4.3068750442871204</v>
      </c>
      <c r="Q4">
        <v>73.001167588514093</v>
      </c>
      <c r="R4">
        <v>85.953845264409694</v>
      </c>
      <c r="S4">
        <v>98.731440544261602</v>
      </c>
      <c r="T4">
        <v>4.1593132877569596</v>
      </c>
      <c r="U4">
        <v>96.3356130452229</v>
      </c>
      <c r="V4">
        <v>98.953901423067506</v>
      </c>
      <c r="X4">
        <v>0</v>
      </c>
      <c r="Y4">
        <v>1119</v>
      </c>
      <c r="Z4">
        <v>0</v>
      </c>
      <c r="AA4">
        <v>424</v>
      </c>
      <c r="AB4">
        <f>COUNTIF('HOF''ers'!$B$2:$B$268, Pitching!A4)</f>
        <v>0</v>
      </c>
      <c r="AC4" s="2">
        <v>1</v>
      </c>
      <c r="AD4" s="2">
        <f t="shared" si="2"/>
        <v>0</v>
      </c>
      <c r="AE4" t="s">
        <v>1542</v>
      </c>
      <c r="AF4">
        <v>874</v>
      </c>
      <c r="AG4">
        <v>114374</v>
      </c>
      <c r="AJ4" s="16">
        <f>AJ3-AJ2</f>
        <v>0.11422413793103449</v>
      </c>
    </row>
    <row r="5" spans="1:36" x14ac:dyDescent="0.45">
      <c r="A5" t="s">
        <v>54</v>
      </c>
      <c r="B5" t="s">
        <v>52</v>
      </c>
      <c r="C5">
        <v>82</v>
      </c>
      <c r="D5">
        <v>60</v>
      </c>
      <c r="E5" s="15">
        <f t="shared" si="0"/>
        <v>0.57746478873239437</v>
      </c>
      <c r="F5">
        <v>2.20851763194685</v>
      </c>
      <c r="G5">
        <v>652</v>
      </c>
      <c r="H5">
        <v>8.2240989913449596</v>
      </c>
      <c r="I5">
        <v>2.0051937864660299</v>
      </c>
      <c r="J5">
        <v>0.209180465311255</v>
      </c>
      <c r="K5">
        <v>1.00025983753783</v>
      </c>
      <c r="L5">
        <v>2.76472013539825</v>
      </c>
      <c r="M5">
        <v>394.85903978347699</v>
      </c>
      <c r="N5">
        <v>39.083019427955101</v>
      </c>
      <c r="O5">
        <f t="shared" si="1"/>
        <v>5.6784297285459431</v>
      </c>
      <c r="P5">
        <v>2.9950011621736299</v>
      </c>
      <c r="Q5">
        <v>49.066653610506997</v>
      </c>
      <c r="R5">
        <v>61.922683691162099</v>
      </c>
      <c r="S5">
        <v>69.491799988224997</v>
      </c>
      <c r="T5">
        <v>2.6021615872614601</v>
      </c>
      <c r="U5">
        <v>79.303471765170499</v>
      </c>
      <c r="V5">
        <v>70.715553853114997</v>
      </c>
      <c r="X5">
        <v>10</v>
      </c>
      <c r="Y5">
        <v>1115</v>
      </c>
      <c r="Z5">
        <v>0</v>
      </c>
      <c r="AA5">
        <v>652</v>
      </c>
      <c r="AB5">
        <f>COUNTIF('HOF''ers'!$B$2:$B$268, Pitching!A5)</f>
        <v>1</v>
      </c>
      <c r="AC5" s="2">
        <v>1</v>
      </c>
      <c r="AD5" s="2">
        <f t="shared" si="2"/>
        <v>1</v>
      </c>
      <c r="AE5" t="s">
        <v>54</v>
      </c>
      <c r="AF5">
        <v>844</v>
      </c>
      <c r="AG5">
        <v>121250</v>
      </c>
      <c r="AJ5" s="16">
        <f>AJ4/2</f>
        <v>5.7112068965517244E-2</v>
      </c>
    </row>
    <row r="6" spans="1:36" x14ac:dyDescent="0.45">
      <c r="A6" t="s">
        <v>134</v>
      </c>
      <c r="B6" t="s">
        <v>27</v>
      </c>
      <c r="C6">
        <v>197</v>
      </c>
      <c r="D6">
        <v>171</v>
      </c>
      <c r="E6" s="15">
        <f t="shared" si="0"/>
        <v>0.53532608695652173</v>
      </c>
      <c r="F6">
        <v>3.5033986769229899</v>
      </c>
      <c r="G6">
        <v>390</v>
      </c>
      <c r="H6">
        <v>6.5767476335356596</v>
      </c>
      <c r="I6">
        <v>2.02150760247785</v>
      </c>
      <c r="J6">
        <v>0.24180488955270801</v>
      </c>
      <c r="K6">
        <v>1.1607994573698399</v>
      </c>
      <c r="L6">
        <v>3.40498742863543</v>
      </c>
      <c r="M6">
        <v>578.04291778802803</v>
      </c>
      <c r="N6">
        <v>61.791793584823601</v>
      </c>
      <c r="O6">
        <f t="shared" si="1"/>
        <v>9.3466578531665956</v>
      </c>
      <c r="Q6">
        <v>86.155053481725204</v>
      </c>
      <c r="R6">
        <v>84.622286641627795</v>
      </c>
      <c r="U6">
        <v>94.233121595079297</v>
      </c>
      <c r="V6">
        <v>85.174664613310895</v>
      </c>
      <c r="X6">
        <v>361</v>
      </c>
      <c r="Y6">
        <v>1071</v>
      </c>
      <c r="Z6">
        <v>0</v>
      </c>
      <c r="AA6">
        <v>390</v>
      </c>
      <c r="AB6">
        <f>COUNTIF('HOF''ers'!$B$2:$B$268, Pitching!A6)</f>
        <v>1</v>
      </c>
      <c r="AC6" s="2">
        <v>1</v>
      </c>
      <c r="AD6" s="2">
        <f t="shared" si="2"/>
        <v>1</v>
      </c>
      <c r="AE6" t="s">
        <v>134</v>
      </c>
      <c r="AF6">
        <v>1003660</v>
      </c>
      <c r="AG6">
        <v>113726</v>
      </c>
    </row>
    <row r="7" spans="1:36" x14ac:dyDescent="0.45">
      <c r="A7" t="s">
        <v>298</v>
      </c>
      <c r="B7" t="s">
        <v>27</v>
      </c>
      <c r="C7">
        <v>143</v>
      </c>
      <c r="D7">
        <v>122</v>
      </c>
      <c r="E7" s="15">
        <f t="shared" si="0"/>
        <v>0.53962264150943395</v>
      </c>
      <c r="F7">
        <v>2.5231407822691798</v>
      </c>
      <c r="G7">
        <v>227</v>
      </c>
      <c r="H7">
        <v>6.4276212966034496</v>
      </c>
      <c r="I7">
        <v>3.1060182414642701</v>
      </c>
      <c r="J7">
        <v>0.21107640557424301</v>
      </c>
      <c r="K7">
        <v>1.1245010342919</v>
      </c>
      <c r="L7">
        <v>3.0566947700364699</v>
      </c>
      <c r="M7">
        <v>251.69003564119299</v>
      </c>
      <c r="N7">
        <v>27.274624325335001</v>
      </c>
      <c r="O7">
        <f t="shared" si="1"/>
        <v>4.129429103461935</v>
      </c>
      <c r="Q7">
        <v>68.317283541301904</v>
      </c>
      <c r="R7">
        <v>81.344537513004994</v>
      </c>
      <c r="U7">
        <v>85.376825568688901</v>
      </c>
      <c r="V7">
        <v>84.4880526708193</v>
      </c>
      <c r="X7">
        <v>52</v>
      </c>
      <c r="Y7">
        <v>1070</v>
      </c>
      <c r="Z7">
        <v>0</v>
      </c>
      <c r="AA7">
        <v>227</v>
      </c>
      <c r="AB7">
        <f>COUNTIF('HOF''ers'!$B$2:$B$268, Pitching!A7)</f>
        <v>1</v>
      </c>
      <c r="AC7" s="2">
        <v>1</v>
      </c>
      <c r="AD7" s="2">
        <f t="shared" si="2"/>
        <v>1</v>
      </c>
      <c r="AE7" t="s">
        <v>298</v>
      </c>
      <c r="AF7">
        <v>1013945</v>
      </c>
      <c r="AG7">
        <v>124261</v>
      </c>
    </row>
    <row r="8" spans="1:36" s="2" customFormat="1" x14ac:dyDescent="0.45">
      <c r="A8" t="s">
        <v>1596</v>
      </c>
      <c r="B8" t="s">
        <v>27</v>
      </c>
      <c r="C8">
        <v>65</v>
      </c>
      <c r="D8">
        <v>71</v>
      </c>
      <c r="E8" s="15">
        <f t="shared" si="0"/>
        <v>0.47794117647058826</v>
      </c>
      <c r="F8">
        <v>3.6352624941010201</v>
      </c>
      <c r="G8">
        <v>158</v>
      </c>
      <c r="H8">
        <v>8.7397419315454297</v>
      </c>
      <c r="I8">
        <v>3.3750012069944799</v>
      </c>
      <c r="J8">
        <v>0.237078379034215</v>
      </c>
      <c r="K8">
        <v>1.28638105706064</v>
      </c>
      <c r="L8">
        <v>3.4561501346071402</v>
      </c>
      <c r="M8">
        <v>167.958555459976</v>
      </c>
      <c r="N8">
        <v>16.916735634207701</v>
      </c>
      <c r="O8">
        <f t="shared" si="1"/>
        <v>2.5756683954338788</v>
      </c>
      <c r="P8">
        <v>3.68346840219519</v>
      </c>
      <c r="Q8">
        <v>85.742155992942997</v>
      </c>
      <c r="R8">
        <v>82.576167589092194</v>
      </c>
      <c r="S8">
        <v>85.702782803639806</v>
      </c>
      <c r="T8">
        <v>3.1637577726578998</v>
      </c>
      <c r="U8">
        <v>91.673606574536805</v>
      </c>
      <c r="V8">
        <v>92.810061114988301</v>
      </c>
      <c r="W8"/>
      <c r="X8">
        <v>14</v>
      </c>
      <c r="Y8">
        <v>1064</v>
      </c>
      <c r="Z8">
        <v>0</v>
      </c>
      <c r="AA8">
        <v>158</v>
      </c>
      <c r="AB8">
        <f>COUNTIF('HOF''ers'!$B$2:$B$268, Pitching!A8)</f>
        <v>0</v>
      </c>
      <c r="AC8" s="2">
        <v>1</v>
      </c>
      <c r="AD8" s="2">
        <f t="shared" si="2"/>
        <v>0</v>
      </c>
      <c r="AE8" t="s">
        <v>1596</v>
      </c>
      <c r="AF8">
        <v>1319</v>
      </c>
      <c r="AG8">
        <v>120624</v>
      </c>
    </row>
    <row r="9" spans="1:36" x14ac:dyDescent="0.45">
      <c r="A9" t="s">
        <v>1580</v>
      </c>
      <c r="B9" t="s">
        <v>27</v>
      </c>
      <c r="C9">
        <v>75</v>
      </c>
      <c r="D9">
        <v>73</v>
      </c>
      <c r="E9" s="15">
        <f t="shared" si="0"/>
        <v>0.5067567567567568</v>
      </c>
      <c r="F9">
        <v>3.63188572110302</v>
      </c>
      <c r="G9">
        <v>141</v>
      </c>
      <c r="H9">
        <v>6.5164698535017296</v>
      </c>
      <c r="I9">
        <v>2.8173269894153101</v>
      </c>
      <c r="J9">
        <v>0.25075139544869002</v>
      </c>
      <c r="K9">
        <v>1.28286772727576</v>
      </c>
      <c r="L9">
        <v>3.9372153690543601</v>
      </c>
      <c r="M9">
        <v>120.982027640566</v>
      </c>
      <c r="N9">
        <v>11.883435085474</v>
      </c>
      <c r="O9">
        <f t="shared" si="1"/>
        <v>1.8195807975867559</v>
      </c>
      <c r="P9">
        <v>4.0347395056993296</v>
      </c>
      <c r="Q9">
        <v>80.544148320467997</v>
      </c>
      <c r="R9">
        <v>89.0409490847547</v>
      </c>
      <c r="S9">
        <v>91.884589464244996</v>
      </c>
      <c r="T9">
        <v>3.7935168535914801</v>
      </c>
      <c r="U9">
        <v>95.412526405497701</v>
      </c>
      <c r="V9">
        <v>90.801999460998502</v>
      </c>
      <c r="X9">
        <v>4</v>
      </c>
      <c r="Y9">
        <v>1058</v>
      </c>
      <c r="Z9">
        <v>0</v>
      </c>
      <c r="AA9">
        <v>141</v>
      </c>
      <c r="AB9">
        <f>COUNTIF('HOF''ers'!$B$2:$B$268, Pitching!A9)</f>
        <v>0</v>
      </c>
      <c r="AC9" s="2">
        <v>1</v>
      </c>
      <c r="AD9" s="2">
        <f t="shared" si="2"/>
        <v>0</v>
      </c>
      <c r="AE9" t="s">
        <v>1580</v>
      </c>
      <c r="AF9">
        <v>1187</v>
      </c>
      <c r="AG9">
        <v>123348</v>
      </c>
    </row>
    <row r="10" spans="1:36" x14ac:dyDescent="0.45">
      <c r="A10" t="s">
        <v>2027</v>
      </c>
      <c r="B10" t="s">
        <v>27</v>
      </c>
      <c r="C10">
        <v>94</v>
      </c>
      <c r="D10">
        <v>90</v>
      </c>
      <c r="E10" s="15">
        <f t="shared" si="0"/>
        <v>0.51086956521739135</v>
      </c>
      <c r="F10">
        <v>2.850348432119</v>
      </c>
      <c r="G10">
        <v>184</v>
      </c>
      <c r="H10">
        <v>4.8800470958696804</v>
      </c>
      <c r="I10">
        <v>3.0758705058690801</v>
      </c>
      <c r="J10">
        <v>0.237575095576187</v>
      </c>
      <c r="K10">
        <v>1.25011618658992</v>
      </c>
      <c r="L10">
        <v>3.26287465056406</v>
      </c>
      <c r="M10">
        <v>133.02202638983701</v>
      </c>
      <c r="N10">
        <v>14.5595412254333</v>
      </c>
      <c r="O10">
        <f t="shared" si="1"/>
        <v>2.2463292176382805</v>
      </c>
      <c r="Q10">
        <v>76.459632944385703</v>
      </c>
      <c r="R10">
        <v>88.071526529491095</v>
      </c>
      <c r="U10">
        <v>94.973546154575402</v>
      </c>
      <c r="V10">
        <v>94.372174662567403</v>
      </c>
      <c r="X10">
        <v>0</v>
      </c>
      <c r="Y10">
        <v>1050</v>
      </c>
      <c r="Z10">
        <v>0</v>
      </c>
      <c r="AA10">
        <v>184</v>
      </c>
      <c r="AB10">
        <f>COUNTIF('HOF''ers'!$B$2:$B$268, Pitching!A10)</f>
        <v>0</v>
      </c>
      <c r="AC10" s="2">
        <v>1</v>
      </c>
      <c r="AD10" s="2">
        <f t="shared" si="2"/>
        <v>0</v>
      </c>
      <c r="AE10" t="s">
        <v>2027</v>
      </c>
      <c r="AF10">
        <v>1012905</v>
      </c>
      <c r="AG10">
        <v>123175</v>
      </c>
    </row>
    <row r="11" spans="1:36" x14ac:dyDescent="0.45">
      <c r="A11" t="s">
        <v>1522</v>
      </c>
      <c r="B11" t="s">
        <v>27</v>
      </c>
      <c r="C11">
        <v>75</v>
      </c>
      <c r="D11">
        <v>94</v>
      </c>
      <c r="E11" s="15">
        <f t="shared" si="0"/>
        <v>0.4437869822485207</v>
      </c>
      <c r="F11">
        <v>4.3057704244574699</v>
      </c>
      <c r="G11">
        <v>127</v>
      </c>
      <c r="H11">
        <v>6.02930530946111</v>
      </c>
      <c r="I11">
        <v>2.79691070306639</v>
      </c>
      <c r="J11">
        <v>0.27488881286349598</v>
      </c>
      <c r="K11">
        <v>1.40595194454823</v>
      </c>
      <c r="L11">
        <v>4.17892443002318</v>
      </c>
      <c r="M11">
        <v>148.219435986131</v>
      </c>
      <c r="N11">
        <v>14.711776126176099</v>
      </c>
      <c r="O11">
        <f t="shared" si="1"/>
        <v>2.2872435052212361</v>
      </c>
      <c r="P11">
        <v>3.7136901635680402</v>
      </c>
      <c r="Q11">
        <v>93.689380901101401</v>
      </c>
      <c r="R11">
        <v>94.082594807857504</v>
      </c>
      <c r="S11">
        <v>88.342162560072893</v>
      </c>
      <c r="T11">
        <v>3.5200496904365601</v>
      </c>
      <c r="U11">
        <v>104.814072832037</v>
      </c>
      <c r="V11">
        <v>100.00946446311499</v>
      </c>
      <c r="X11">
        <v>98</v>
      </c>
      <c r="Y11">
        <v>1042</v>
      </c>
      <c r="Z11">
        <v>0</v>
      </c>
      <c r="AA11">
        <v>127</v>
      </c>
      <c r="AB11">
        <f>COUNTIF('HOF''ers'!$B$2:$B$268, Pitching!A11)</f>
        <v>0</v>
      </c>
      <c r="AC11" s="2">
        <v>1</v>
      </c>
      <c r="AD11" s="2">
        <f t="shared" si="2"/>
        <v>0</v>
      </c>
      <c r="AE11" t="s">
        <v>1522</v>
      </c>
      <c r="AF11">
        <v>729</v>
      </c>
      <c r="AG11">
        <v>115629</v>
      </c>
    </row>
    <row r="12" spans="1:36" x14ac:dyDescent="0.45">
      <c r="A12" t="s">
        <v>58</v>
      </c>
      <c r="B12" t="s">
        <v>27</v>
      </c>
      <c r="C12">
        <v>61</v>
      </c>
      <c r="D12">
        <v>75</v>
      </c>
      <c r="E12" s="15">
        <f t="shared" si="0"/>
        <v>0.4485294117647059</v>
      </c>
      <c r="F12">
        <v>2.8668915400728001</v>
      </c>
      <c r="G12">
        <v>601</v>
      </c>
      <c r="H12">
        <v>9.3607726654250207</v>
      </c>
      <c r="I12">
        <v>2.5364141291133899</v>
      </c>
      <c r="J12">
        <v>0.207760314341846</v>
      </c>
      <c r="K12">
        <v>1.0584457078783001</v>
      </c>
      <c r="L12">
        <v>3.0820616836245298</v>
      </c>
      <c r="M12">
        <v>260.22376674413601</v>
      </c>
      <c r="N12">
        <v>25.939251132309401</v>
      </c>
      <c r="O12">
        <f t="shared" si="1"/>
        <v>4.0639832528376427</v>
      </c>
      <c r="P12">
        <v>3.7940338264485298</v>
      </c>
      <c r="Q12">
        <v>71.046349701147193</v>
      </c>
      <c r="R12">
        <v>72.5235930222224</v>
      </c>
      <c r="S12">
        <v>87.880639586408705</v>
      </c>
      <c r="T12">
        <v>3.3008696969385101</v>
      </c>
      <c r="U12">
        <v>80.613050588168207</v>
      </c>
      <c r="V12">
        <v>76.465150108525194</v>
      </c>
      <c r="X12">
        <v>0</v>
      </c>
      <c r="Y12">
        <v>1034</v>
      </c>
      <c r="Z12">
        <v>0</v>
      </c>
      <c r="AA12">
        <v>601</v>
      </c>
      <c r="AB12">
        <f>COUNTIF('HOF''ers'!$B$2:$B$268, Pitching!A12)</f>
        <v>1</v>
      </c>
      <c r="AC12" s="2">
        <v>1</v>
      </c>
      <c r="AD12" s="2">
        <f t="shared" si="2"/>
        <v>1</v>
      </c>
      <c r="AE12" t="s">
        <v>58</v>
      </c>
      <c r="AF12">
        <v>1035</v>
      </c>
      <c r="AG12">
        <v>116034</v>
      </c>
    </row>
    <row r="13" spans="1:36" x14ac:dyDescent="0.45">
      <c r="A13" t="s">
        <v>1553</v>
      </c>
      <c r="B13" t="s">
        <v>27</v>
      </c>
      <c r="C13">
        <v>80</v>
      </c>
      <c r="D13">
        <v>109</v>
      </c>
      <c r="E13" s="15">
        <f t="shared" si="0"/>
        <v>0.42328042328042326</v>
      </c>
      <c r="F13">
        <v>4.35858847535824</v>
      </c>
      <c r="G13">
        <v>321</v>
      </c>
      <c r="H13">
        <v>6.0322864498958104</v>
      </c>
      <c r="I13">
        <v>3.78325479661095</v>
      </c>
      <c r="J13">
        <v>0.26713676615283699</v>
      </c>
      <c r="K13">
        <v>1.4722343294543401</v>
      </c>
      <c r="L13">
        <v>4.3146575237151099</v>
      </c>
      <c r="M13">
        <v>129.75881475210099</v>
      </c>
      <c r="N13">
        <v>12.730783401057099</v>
      </c>
      <c r="O13">
        <f t="shared" si="1"/>
        <v>2.0179911066254892</v>
      </c>
      <c r="P13">
        <v>4.9268678353939599</v>
      </c>
      <c r="Q13">
        <v>100.255149097973</v>
      </c>
      <c r="R13">
        <v>99.046006650826101</v>
      </c>
      <c r="S13">
        <v>112.838918118962</v>
      </c>
      <c r="T13">
        <v>4.6057482355706201</v>
      </c>
      <c r="U13">
        <v>102.274974470982</v>
      </c>
      <c r="V13">
        <v>104.352959888702</v>
      </c>
      <c r="X13">
        <v>95</v>
      </c>
      <c r="Y13">
        <v>1022</v>
      </c>
      <c r="Z13">
        <v>0</v>
      </c>
      <c r="AA13">
        <v>321</v>
      </c>
      <c r="AB13">
        <f>COUNTIF('HOF''ers'!$B$2:$B$268, Pitching!A13)</f>
        <v>0</v>
      </c>
      <c r="AC13" s="2">
        <v>1</v>
      </c>
      <c r="AD13" s="2">
        <f t="shared" si="2"/>
        <v>0</v>
      </c>
      <c r="AE13" t="s">
        <v>1553</v>
      </c>
      <c r="AF13">
        <v>961</v>
      </c>
      <c r="AG13">
        <v>118986</v>
      </c>
    </row>
    <row r="14" spans="1:36" x14ac:dyDescent="0.45">
      <c r="A14" t="s">
        <v>273</v>
      </c>
      <c r="B14" t="s">
        <v>27</v>
      </c>
      <c r="C14">
        <v>71</v>
      </c>
      <c r="D14">
        <v>92</v>
      </c>
      <c r="E14" s="15">
        <f t="shared" si="0"/>
        <v>0.43558282208588955</v>
      </c>
      <c r="F14">
        <v>3.0294730333584599</v>
      </c>
      <c r="G14">
        <v>478</v>
      </c>
      <c r="H14">
        <v>8.7324211168927199</v>
      </c>
      <c r="I14">
        <v>3.39245136915256</v>
      </c>
      <c r="J14">
        <v>0.23160261651676201</v>
      </c>
      <c r="K14">
        <v>1.2556878753219001</v>
      </c>
      <c r="L14">
        <v>2.92966351371809</v>
      </c>
      <c r="M14">
        <v>246.17385393381099</v>
      </c>
      <c r="N14">
        <v>26.595167249441101</v>
      </c>
      <c r="O14">
        <f t="shared" si="1"/>
        <v>4.2198012677859538</v>
      </c>
      <c r="Q14">
        <v>76.321912538678902</v>
      </c>
      <c r="R14">
        <v>74.320526443358901</v>
      </c>
      <c r="U14">
        <v>91.778328467827194</v>
      </c>
      <c r="V14">
        <v>93.620696856951398</v>
      </c>
      <c r="X14">
        <v>6</v>
      </c>
      <c r="Y14">
        <v>1021</v>
      </c>
      <c r="Z14">
        <v>0</v>
      </c>
      <c r="AA14">
        <v>478</v>
      </c>
      <c r="AB14">
        <f>COUNTIF('HOF''ers'!$B$2:$B$268, Pitching!A14)</f>
        <v>1</v>
      </c>
      <c r="AC14" s="2">
        <v>1</v>
      </c>
      <c r="AD14" s="2">
        <f t="shared" si="2"/>
        <v>1</v>
      </c>
      <c r="AE14" t="s">
        <v>273</v>
      </c>
      <c r="AF14">
        <v>1012175</v>
      </c>
      <c r="AG14">
        <v>122426</v>
      </c>
    </row>
    <row r="15" spans="1:36" x14ac:dyDescent="0.45">
      <c r="A15" t="s">
        <v>1510</v>
      </c>
      <c r="B15" t="s">
        <v>27</v>
      </c>
      <c r="C15">
        <v>67</v>
      </c>
      <c r="D15">
        <v>71</v>
      </c>
      <c r="E15" s="15">
        <f t="shared" si="0"/>
        <v>0.48550724637681159</v>
      </c>
      <c r="F15">
        <v>3.4527076252024198</v>
      </c>
      <c r="G15">
        <v>326</v>
      </c>
      <c r="H15">
        <v>7.9387073134216202</v>
      </c>
      <c r="I15">
        <v>3.8811457976727901</v>
      </c>
      <c r="J15">
        <v>0.242321644498186</v>
      </c>
      <c r="K15">
        <v>1.3665217527159601</v>
      </c>
      <c r="L15">
        <v>3.86222933968586</v>
      </c>
      <c r="M15">
        <v>147.60197449475501</v>
      </c>
      <c r="N15">
        <v>14.2559463097713</v>
      </c>
      <c r="O15">
        <f t="shared" si="1"/>
        <v>2.2865973288940107</v>
      </c>
      <c r="P15">
        <v>4.4435770411278801</v>
      </c>
      <c r="Q15">
        <v>76.808285219827894</v>
      </c>
      <c r="R15">
        <v>86.507987339116497</v>
      </c>
      <c r="S15">
        <v>101.19416952317501</v>
      </c>
      <c r="T15">
        <v>4.2515313361423797</v>
      </c>
      <c r="U15">
        <v>92.013883304089703</v>
      </c>
      <c r="V15">
        <v>96.023655397386904</v>
      </c>
      <c r="X15">
        <v>3</v>
      </c>
      <c r="Y15">
        <v>1010</v>
      </c>
      <c r="Z15">
        <v>0</v>
      </c>
      <c r="AA15">
        <v>326</v>
      </c>
      <c r="AB15">
        <f>COUNTIF('HOF''ers'!$B$2:$B$268, Pitching!A15)</f>
        <v>0</v>
      </c>
      <c r="AC15" s="2">
        <v>1</v>
      </c>
      <c r="AD15" s="2">
        <f t="shared" si="2"/>
        <v>0</v>
      </c>
      <c r="AE15" t="s">
        <v>1510</v>
      </c>
      <c r="AF15">
        <v>605</v>
      </c>
      <c r="AG15">
        <v>115832</v>
      </c>
    </row>
    <row r="16" spans="1:36" x14ac:dyDescent="0.45">
      <c r="A16" t="s">
        <v>1523</v>
      </c>
      <c r="B16" t="s">
        <v>27</v>
      </c>
      <c r="C16">
        <v>62</v>
      </c>
      <c r="D16">
        <v>67</v>
      </c>
      <c r="E16" s="15">
        <f t="shared" si="0"/>
        <v>0.48062015503875971</v>
      </c>
      <c r="F16">
        <v>3.4232826446229598</v>
      </c>
      <c r="G16">
        <v>142</v>
      </c>
      <c r="H16">
        <v>7.6190759745369503</v>
      </c>
      <c r="I16">
        <v>3.5141662546572001</v>
      </c>
      <c r="J16">
        <v>0.221097615834457</v>
      </c>
      <c r="K16">
        <v>1.21767207147724</v>
      </c>
      <c r="L16">
        <v>3.9609022194466901</v>
      </c>
      <c r="M16">
        <v>95.791133075952501</v>
      </c>
      <c r="N16">
        <v>9.6525909006595594</v>
      </c>
      <c r="O16">
        <f t="shared" si="1"/>
        <v>1.5559400257779588</v>
      </c>
      <c r="P16">
        <v>4.7431202906365302</v>
      </c>
      <c r="Q16">
        <v>80.6930389786436</v>
      </c>
      <c r="R16">
        <v>93.607737892686103</v>
      </c>
      <c r="S16">
        <v>106.604129267502</v>
      </c>
      <c r="T16">
        <v>4.4108315998513001</v>
      </c>
      <c r="U16">
        <v>85.433101771314298</v>
      </c>
      <c r="V16">
        <v>88.111713362272596</v>
      </c>
      <c r="X16">
        <v>7</v>
      </c>
      <c r="Y16">
        <v>1005</v>
      </c>
      <c r="Z16">
        <v>0</v>
      </c>
      <c r="AA16">
        <v>142</v>
      </c>
      <c r="AB16">
        <f>COUNTIF('HOF''ers'!$B$2:$B$268, Pitching!A16)</f>
        <v>0</v>
      </c>
      <c r="AC16" s="2">
        <v>1</v>
      </c>
      <c r="AD16" s="2">
        <f t="shared" si="2"/>
        <v>0</v>
      </c>
      <c r="AE16" t="s">
        <v>1523</v>
      </c>
      <c r="AF16">
        <v>732</v>
      </c>
      <c r="AG16">
        <v>116436</v>
      </c>
    </row>
    <row r="17" spans="1:33" x14ac:dyDescent="0.45">
      <c r="A17" t="s">
        <v>158</v>
      </c>
      <c r="B17" t="s">
        <v>27</v>
      </c>
      <c r="C17">
        <v>124</v>
      </c>
      <c r="D17">
        <v>107</v>
      </c>
      <c r="E17" s="15">
        <f t="shared" si="0"/>
        <v>0.53679653679653683</v>
      </c>
      <c r="F17">
        <v>3.0093956454978801</v>
      </c>
      <c r="G17">
        <v>310</v>
      </c>
      <c r="H17">
        <v>7.4712599331203702</v>
      </c>
      <c r="I17">
        <v>3.6411200206685099</v>
      </c>
      <c r="J17">
        <v>0.22250297265160501</v>
      </c>
      <c r="K17">
        <v>1.23194543504403</v>
      </c>
      <c r="L17">
        <v>3.1836497199187201</v>
      </c>
      <c r="M17">
        <v>289.91987660527201</v>
      </c>
      <c r="N17">
        <v>31.138023361563601</v>
      </c>
      <c r="O17">
        <f t="shared" si="1"/>
        <v>5.0342912021689656</v>
      </c>
      <c r="Q17">
        <v>80.459522198580203</v>
      </c>
      <c r="R17">
        <v>84.053660354915905</v>
      </c>
      <c r="U17">
        <v>87.899226622875204</v>
      </c>
      <c r="V17">
        <v>91.774674924466595</v>
      </c>
      <c r="X17">
        <v>37</v>
      </c>
      <c r="Y17">
        <v>1002</v>
      </c>
      <c r="Z17">
        <v>0</v>
      </c>
      <c r="AA17">
        <v>310</v>
      </c>
      <c r="AB17">
        <f>COUNTIF('HOF''ers'!$B$2:$B$268, Pitching!A17)</f>
        <v>1</v>
      </c>
      <c r="AC17" s="2">
        <v>1</v>
      </c>
      <c r="AD17" s="2">
        <f t="shared" si="2"/>
        <v>1</v>
      </c>
      <c r="AE17" t="s">
        <v>158</v>
      </c>
      <c r="AF17">
        <v>1004894</v>
      </c>
      <c r="AG17">
        <v>114989</v>
      </c>
    </row>
    <row r="18" spans="1:33" x14ac:dyDescent="0.45">
      <c r="A18" t="s">
        <v>1911</v>
      </c>
      <c r="B18" t="s">
        <v>27</v>
      </c>
      <c r="C18">
        <v>141</v>
      </c>
      <c r="D18">
        <v>119</v>
      </c>
      <c r="E18" s="15">
        <f t="shared" si="0"/>
        <v>0.54230769230769227</v>
      </c>
      <c r="F18">
        <v>3.4538796198994199</v>
      </c>
      <c r="G18">
        <v>172</v>
      </c>
      <c r="H18">
        <v>5.7256153016846696</v>
      </c>
      <c r="I18">
        <v>2.6209098699114999</v>
      </c>
      <c r="J18">
        <v>0.25201104574378602</v>
      </c>
      <c r="K18">
        <v>1.27235895592992</v>
      </c>
      <c r="L18">
        <v>3.1874492037368598</v>
      </c>
      <c r="M18">
        <v>217.731844782829</v>
      </c>
      <c r="N18">
        <v>23.774347722530301</v>
      </c>
      <c r="O18">
        <f t="shared" si="1"/>
        <v>3.9021725745186511</v>
      </c>
      <c r="Q18">
        <v>91.963668213246805</v>
      </c>
      <c r="R18">
        <v>86.068516405909705</v>
      </c>
      <c r="U18">
        <v>100.953830721873</v>
      </c>
      <c r="V18">
        <v>96.623345686999997</v>
      </c>
      <c r="X18">
        <v>74</v>
      </c>
      <c r="Y18">
        <v>987</v>
      </c>
      <c r="Z18">
        <v>0</v>
      </c>
      <c r="AA18">
        <v>172</v>
      </c>
      <c r="AB18">
        <f>COUNTIF('HOF''ers'!$B$2:$B$268, Pitching!A18)</f>
        <v>0</v>
      </c>
      <c r="AC18" s="2">
        <v>1</v>
      </c>
      <c r="AD18" s="2">
        <f t="shared" si="2"/>
        <v>0</v>
      </c>
      <c r="AE18" t="s">
        <v>1911</v>
      </c>
      <c r="AF18">
        <v>1008441</v>
      </c>
      <c r="AG18">
        <v>118624</v>
      </c>
    </row>
    <row r="19" spans="1:33" x14ac:dyDescent="0.45">
      <c r="A19" t="s">
        <v>1486</v>
      </c>
      <c r="B19" t="s">
        <v>27</v>
      </c>
      <c r="C19">
        <v>58</v>
      </c>
      <c r="D19">
        <v>63</v>
      </c>
      <c r="E19" s="15">
        <f t="shared" si="0"/>
        <v>0.47933884297520662</v>
      </c>
      <c r="F19">
        <v>3.9723178944097901</v>
      </c>
      <c r="G19">
        <v>319</v>
      </c>
      <c r="H19">
        <v>7.28958125232072</v>
      </c>
      <c r="I19">
        <v>3.7203738419102299</v>
      </c>
      <c r="J19">
        <v>0.25713600383785001</v>
      </c>
      <c r="K19">
        <v>1.41368607235866</v>
      </c>
      <c r="L19">
        <v>3.9486008208756398</v>
      </c>
      <c r="M19">
        <v>112.685947366058</v>
      </c>
      <c r="N19">
        <v>11.0681873532012</v>
      </c>
      <c r="O19">
        <f t="shared" si="1"/>
        <v>1.8259127812816642</v>
      </c>
      <c r="P19">
        <v>4.1726400389074998</v>
      </c>
      <c r="Q19">
        <v>89.035794521710997</v>
      </c>
      <c r="R19">
        <v>89.591469362124201</v>
      </c>
      <c r="S19">
        <v>95.515124865370794</v>
      </c>
      <c r="T19">
        <v>3.9965810948976701</v>
      </c>
      <c r="U19">
        <v>98.201879279926402</v>
      </c>
      <c r="V19">
        <v>100.73383684299399</v>
      </c>
      <c r="X19">
        <v>1</v>
      </c>
      <c r="Y19">
        <v>982</v>
      </c>
      <c r="Z19">
        <v>0</v>
      </c>
      <c r="AA19">
        <v>319</v>
      </c>
      <c r="AB19">
        <f>COUNTIF('HOF''ers'!$B$2:$B$268, Pitching!A19)</f>
        <v>0</v>
      </c>
      <c r="AC19" s="2">
        <v>1</v>
      </c>
      <c r="AD19" s="2">
        <f t="shared" si="2"/>
        <v>0</v>
      </c>
      <c r="AE19" t="s">
        <v>1486</v>
      </c>
      <c r="AF19">
        <v>436</v>
      </c>
      <c r="AG19">
        <v>116734</v>
      </c>
    </row>
    <row r="20" spans="1:33" x14ac:dyDescent="0.45">
      <c r="A20" t="s">
        <v>1546</v>
      </c>
      <c r="B20" t="s">
        <v>27</v>
      </c>
      <c r="C20">
        <v>73</v>
      </c>
      <c r="D20">
        <v>88</v>
      </c>
      <c r="E20" s="15">
        <f t="shared" si="0"/>
        <v>0.453416149068323</v>
      </c>
      <c r="F20">
        <v>4.2504242719828698</v>
      </c>
      <c r="G20">
        <v>75</v>
      </c>
      <c r="H20">
        <v>6.3821755222389003</v>
      </c>
      <c r="I20">
        <v>3.94962501581178</v>
      </c>
      <c r="J20">
        <v>0.26469500924214401</v>
      </c>
      <c r="K20">
        <v>1.4792929603003599</v>
      </c>
      <c r="L20">
        <v>4.3760587227874002</v>
      </c>
      <c r="M20">
        <v>75.658550529740694</v>
      </c>
      <c r="N20">
        <v>7.6272937525936797</v>
      </c>
      <c r="O20">
        <f t="shared" si="1"/>
        <v>1.2817651326972781</v>
      </c>
      <c r="P20">
        <v>4.4729047542674696</v>
      </c>
      <c r="Q20">
        <v>98.717303247203603</v>
      </c>
      <c r="R20">
        <v>99.732763210635198</v>
      </c>
      <c r="S20">
        <v>102.734027751838</v>
      </c>
      <c r="T20">
        <v>4.2357623733250804</v>
      </c>
      <c r="U20">
        <v>102.29164529360401</v>
      </c>
      <c r="V20">
        <v>106.291568098688</v>
      </c>
      <c r="X20">
        <v>69</v>
      </c>
      <c r="Y20">
        <v>964</v>
      </c>
      <c r="Z20">
        <v>0</v>
      </c>
      <c r="AA20">
        <v>75</v>
      </c>
      <c r="AB20">
        <f>COUNTIF('HOF''ers'!$B$2:$B$268, Pitching!A20)</f>
        <v>0</v>
      </c>
      <c r="AC20" s="2">
        <v>1</v>
      </c>
      <c r="AD20" s="2">
        <f t="shared" si="2"/>
        <v>0</v>
      </c>
      <c r="AE20" t="s">
        <v>1546</v>
      </c>
      <c r="AF20">
        <v>902</v>
      </c>
      <c r="AG20">
        <v>124000</v>
      </c>
    </row>
    <row r="21" spans="1:33" x14ac:dyDescent="0.45">
      <c r="A21" t="s">
        <v>141</v>
      </c>
      <c r="B21" t="s">
        <v>27</v>
      </c>
      <c r="C21">
        <v>114</v>
      </c>
      <c r="D21">
        <v>118</v>
      </c>
      <c r="E21" s="15">
        <f t="shared" si="0"/>
        <v>0.49137931034482757</v>
      </c>
      <c r="F21">
        <v>2.90948301134175</v>
      </c>
      <c r="G21">
        <v>341</v>
      </c>
      <c r="H21">
        <v>6.8716698758780597</v>
      </c>
      <c r="I21">
        <v>2.60266480287298</v>
      </c>
      <c r="J21">
        <v>0.22991732958976699</v>
      </c>
      <c r="K21">
        <v>1.15556436369654</v>
      </c>
      <c r="L21">
        <v>2.9572542745543902</v>
      </c>
      <c r="M21">
        <v>249.43116438388799</v>
      </c>
      <c r="N21">
        <v>27.434088379144601</v>
      </c>
      <c r="O21">
        <f t="shared" si="1"/>
        <v>4.707968556590493</v>
      </c>
      <c r="Q21">
        <v>83.462959858284194</v>
      </c>
      <c r="R21">
        <v>81.414067670342902</v>
      </c>
      <c r="U21">
        <v>92.009417490897903</v>
      </c>
      <c r="V21">
        <v>86.853341564575501</v>
      </c>
      <c r="X21">
        <v>37</v>
      </c>
      <c r="Y21">
        <v>944</v>
      </c>
      <c r="Z21">
        <v>0</v>
      </c>
      <c r="AA21">
        <v>341</v>
      </c>
      <c r="AB21">
        <f>COUNTIF('HOF''ers'!$B$2:$B$268, Pitching!A21)</f>
        <v>1</v>
      </c>
      <c r="AC21" s="2">
        <v>1</v>
      </c>
      <c r="AD21" s="2">
        <f t="shared" si="2"/>
        <v>1</v>
      </c>
      <c r="AE21" t="s">
        <v>141</v>
      </c>
      <c r="AF21">
        <v>1004051</v>
      </c>
      <c r="AG21">
        <v>114129</v>
      </c>
    </row>
    <row r="22" spans="1:33" x14ac:dyDescent="0.45">
      <c r="A22" t="s">
        <v>1817</v>
      </c>
      <c r="B22" t="s">
        <v>27</v>
      </c>
      <c r="C22">
        <v>96</v>
      </c>
      <c r="D22">
        <v>113</v>
      </c>
      <c r="E22" s="15">
        <f t="shared" si="0"/>
        <v>0.45933014354066987</v>
      </c>
      <c r="F22">
        <v>3.3377485667680098</v>
      </c>
      <c r="G22">
        <v>218</v>
      </c>
      <c r="H22">
        <v>5.6026493799320098</v>
      </c>
      <c r="I22">
        <v>2.6523180575210001</v>
      </c>
      <c r="J22">
        <v>0.25051334702258699</v>
      </c>
      <c r="K22">
        <v>1.26423849483335</v>
      </c>
      <c r="L22">
        <v>3.4534949713901102</v>
      </c>
      <c r="M22">
        <v>128.65622073411899</v>
      </c>
      <c r="N22">
        <v>14.200437203049599</v>
      </c>
      <c r="O22">
        <f t="shared" si="1"/>
        <v>2.4709675906488022</v>
      </c>
      <c r="Q22">
        <v>86.221250532508506</v>
      </c>
      <c r="R22">
        <v>90.140983450039201</v>
      </c>
      <c r="U22">
        <v>99.487893421141294</v>
      </c>
      <c r="V22">
        <v>94.433166337438905</v>
      </c>
      <c r="X22">
        <v>9</v>
      </c>
      <c r="Y22">
        <v>931</v>
      </c>
      <c r="Z22">
        <v>0</v>
      </c>
      <c r="AA22">
        <v>218</v>
      </c>
      <c r="AB22">
        <f>COUNTIF('HOF''ers'!$B$2:$B$268, Pitching!A22)</f>
        <v>0</v>
      </c>
      <c r="AC22" s="2">
        <v>1</v>
      </c>
      <c r="AD22" s="2">
        <f t="shared" si="2"/>
        <v>0</v>
      </c>
      <c r="AE22" t="s">
        <v>1817</v>
      </c>
      <c r="AF22">
        <v>1004493</v>
      </c>
      <c r="AG22">
        <v>114577</v>
      </c>
    </row>
    <row r="23" spans="1:33" x14ac:dyDescent="0.45">
      <c r="A23" t="s">
        <v>1521</v>
      </c>
      <c r="B23" t="s">
        <v>27</v>
      </c>
      <c r="C23">
        <v>46</v>
      </c>
      <c r="D23">
        <v>61</v>
      </c>
      <c r="E23" s="15">
        <f t="shared" si="0"/>
        <v>0.42990654205607476</v>
      </c>
      <c r="F23">
        <v>4.3062819561276298</v>
      </c>
      <c r="G23">
        <v>187</v>
      </c>
      <c r="H23">
        <v>7.6026836305085199</v>
      </c>
      <c r="I23">
        <v>3.3154560193195</v>
      </c>
      <c r="J23">
        <v>0.245132986015903</v>
      </c>
      <c r="K23">
        <v>1.3147498007646301</v>
      </c>
      <c r="L23">
        <v>4.4481840875840701</v>
      </c>
      <c r="M23">
        <v>64.901665166020393</v>
      </c>
      <c r="N23">
        <v>6.39703046763315</v>
      </c>
      <c r="O23">
        <f t="shared" si="1"/>
        <v>1.141320413828822</v>
      </c>
      <c r="P23">
        <v>4.2848953673239203</v>
      </c>
      <c r="Q23">
        <v>92.259206162972404</v>
      </c>
      <c r="R23">
        <v>98.428098437064904</v>
      </c>
      <c r="S23">
        <v>97.149723961856196</v>
      </c>
      <c r="T23">
        <v>3.7157132411138099</v>
      </c>
      <c r="U23">
        <v>92.527109963986902</v>
      </c>
      <c r="V23">
        <v>91.969440073128496</v>
      </c>
      <c r="X23">
        <v>25</v>
      </c>
      <c r="Y23">
        <v>908</v>
      </c>
      <c r="Z23">
        <v>0</v>
      </c>
      <c r="AA23">
        <v>187</v>
      </c>
      <c r="AB23">
        <f>COUNTIF('HOF''ers'!$B$2:$B$268, Pitching!A23)</f>
        <v>0</v>
      </c>
      <c r="AC23" s="2">
        <v>1</v>
      </c>
      <c r="AD23" s="2">
        <f t="shared" si="2"/>
        <v>0</v>
      </c>
      <c r="AE23" t="s">
        <v>1521</v>
      </c>
      <c r="AF23">
        <v>727</v>
      </c>
      <c r="AG23">
        <v>115216</v>
      </c>
    </row>
    <row r="24" spans="1:33" x14ac:dyDescent="0.45">
      <c r="A24" t="s">
        <v>306</v>
      </c>
      <c r="B24" t="s">
        <v>27</v>
      </c>
      <c r="C24">
        <v>511</v>
      </c>
      <c r="D24">
        <v>316</v>
      </c>
      <c r="E24" s="15">
        <f t="shared" si="0"/>
        <v>0.61789600967351876</v>
      </c>
      <c r="F24">
        <v>2.6273114325946301</v>
      </c>
      <c r="G24">
        <v>17</v>
      </c>
      <c r="H24">
        <v>3.4300670449756701</v>
      </c>
      <c r="I24">
        <v>1.48925850650567</v>
      </c>
      <c r="J24">
        <v>0.25481313522722598</v>
      </c>
      <c r="K24">
        <v>1.1297588725057599</v>
      </c>
      <c r="L24">
        <v>2.8879553622761098</v>
      </c>
      <c r="M24">
        <v>1333.34394598007</v>
      </c>
      <c r="N24">
        <v>131.46871703863101</v>
      </c>
      <c r="O24">
        <f t="shared" si="1"/>
        <v>23.507651391013493</v>
      </c>
      <c r="Q24">
        <v>73.614862087437899</v>
      </c>
      <c r="R24">
        <v>80.031974620803894</v>
      </c>
      <c r="U24">
        <v>94.411158938527194</v>
      </c>
      <c r="V24">
        <v>82.619214899334494</v>
      </c>
      <c r="X24">
        <v>815</v>
      </c>
      <c r="Y24">
        <v>906</v>
      </c>
      <c r="Z24">
        <v>1</v>
      </c>
      <c r="AA24">
        <v>511</v>
      </c>
      <c r="AB24">
        <f>COUNTIF('HOF''ers'!$B$2:$B$268, Pitching!A24)</f>
        <v>1</v>
      </c>
      <c r="AC24" s="2">
        <v>1</v>
      </c>
      <c r="AD24" s="2">
        <f t="shared" si="2"/>
        <v>1</v>
      </c>
      <c r="AE24" t="s">
        <v>306</v>
      </c>
      <c r="AF24">
        <v>1014369</v>
      </c>
      <c r="AG24">
        <v>124692</v>
      </c>
    </row>
    <row r="25" spans="1:33" x14ac:dyDescent="0.45">
      <c r="A25" t="s">
        <v>1566</v>
      </c>
      <c r="B25" t="s">
        <v>27</v>
      </c>
      <c r="C25">
        <v>87</v>
      </c>
      <c r="D25">
        <v>70</v>
      </c>
      <c r="E25" s="15">
        <f t="shared" si="0"/>
        <v>0.55414012738853502</v>
      </c>
      <c r="F25">
        <v>4.0769023277542802</v>
      </c>
      <c r="G25">
        <v>33</v>
      </c>
      <c r="H25">
        <v>8.7297239434441192</v>
      </c>
      <c r="I25">
        <v>3.9101888496676702</v>
      </c>
      <c r="J25">
        <v>0.230837988826815</v>
      </c>
      <c r="K25">
        <v>1.3042382704856199</v>
      </c>
      <c r="L25">
        <v>3.8348311596365101</v>
      </c>
      <c r="M25">
        <v>174.381912767887</v>
      </c>
      <c r="N25">
        <v>17.418334588408399</v>
      </c>
      <c r="O25">
        <f t="shared" si="1"/>
        <v>3.1318204254407997</v>
      </c>
      <c r="P25">
        <v>3.7343622434791501</v>
      </c>
      <c r="Q25">
        <v>91.813434209081507</v>
      </c>
      <c r="R25">
        <v>86.258202525804606</v>
      </c>
      <c r="S25">
        <v>86.952602414755106</v>
      </c>
      <c r="T25">
        <v>3.3818912067789602</v>
      </c>
      <c r="U25">
        <v>87.948976087155003</v>
      </c>
      <c r="V25">
        <v>92.074848147726101</v>
      </c>
      <c r="X25">
        <v>61</v>
      </c>
      <c r="Y25">
        <v>901</v>
      </c>
      <c r="Z25">
        <v>0</v>
      </c>
      <c r="AA25">
        <v>33</v>
      </c>
      <c r="AB25">
        <f>COUNTIF('HOF''ers'!$B$2:$B$268, Pitching!A25)</f>
        <v>0</v>
      </c>
      <c r="AC25" s="2">
        <v>1</v>
      </c>
      <c r="AD25" s="2">
        <f t="shared" si="2"/>
        <v>0</v>
      </c>
      <c r="AE25" t="s">
        <v>1566</v>
      </c>
      <c r="AF25">
        <v>1097</v>
      </c>
      <c r="AG25">
        <v>121125</v>
      </c>
    </row>
    <row r="26" spans="1:33" x14ac:dyDescent="0.45">
      <c r="A26" t="s">
        <v>186</v>
      </c>
      <c r="B26" t="s">
        <v>27</v>
      </c>
      <c r="C26">
        <v>283</v>
      </c>
      <c r="D26">
        <v>237</v>
      </c>
      <c r="E26" s="15">
        <f t="shared" si="0"/>
        <v>0.54423076923076918</v>
      </c>
      <c r="F26">
        <v>3.4527261751720602</v>
      </c>
      <c r="G26">
        <v>18</v>
      </c>
      <c r="H26">
        <v>4.8890443711728704</v>
      </c>
      <c r="I26">
        <v>2.1514973807315001</v>
      </c>
      <c r="J26">
        <v>0.25928836008530698</v>
      </c>
      <c r="K26">
        <v>1.2588478057157799</v>
      </c>
      <c r="L26">
        <v>3.4133307816312</v>
      </c>
      <c r="M26">
        <v>632.21122004091706</v>
      </c>
      <c r="N26">
        <v>70.897745383903299</v>
      </c>
      <c r="O26">
        <f t="shared" si="1"/>
        <v>12.790016427831107</v>
      </c>
      <c r="Q26">
        <v>93.3181702825581</v>
      </c>
      <c r="R26">
        <v>90.777601890057795</v>
      </c>
      <c r="U26">
        <v>105.87680445491</v>
      </c>
      <c r="V26">
        <v>96.195252532448706</v>
      </c>
      <c r="X26">
        <v>625</v>
      </c>
      <c r="Y26">
        <v>898</v>
      </c>
      <c r="Z26">
        <v>1</v>
      </c>
      <c r="AA26">
        <v>283</v>
      </c>
      <c r="AB26">
        <f>COUNTIF('HOF''ers'!$B$2:$B$268, Pitching!A26)</f>
        <v>1</v>
      </c>
      <c r="AC26" s="2">
        <v>1</v>
      </c>
      <c r="AD26" s="2">
        <f t="shared" si="2"/>
        <v>1</v>
      </c>
      <c r="AE26" t="s">
        <v>186</v>
      </c>
      <c r="AF26">
        <v>1006660</v>
      </c>
      <c r="AG26">
        <v>116803</v>
      </c>
    </row>
    <row r="27" spans="1:33" x14ac:dyDescent="0.45">
      <c r="A27" t="s">
        <v>1896</v>
      </c>
      <c r="B27" t="s">
        <v>27</v>
      </c>
      <c r="C27">
        <v>99</v>
      </c>
      <c r="D27">
        <v>76</v>
      </c>
      <c r="E27" s="15">
        <f t="shared" si="0"/>
        <v>0.56571428571428573</v>
      </c>
      <c r="F27">
        <v>2.8806043896690001</v>
      </c>
      <c r="G27">
        <v>238</v>
      </c>
      <c r="H27">
        <v>5.6511632183843696</v>
      </c>
      <c r="I27">
        <v>3.1136420481590799</v>
      </c>
      <c r="J27">
        <v>0.24372759856630799</v>
      </c>
      <c r="K27">
        <v>1.2752338534040299</v>
      </c>
      <c r="L27">
        <v>3.1932430186420699</v>
      </c>
      <c r="M27">
        <v>133.45133841037699</v>
      </c>
      <c r="N27">
        <v>14.547570385038799</v>
      </c>
      <c r="O27">
        <f t="shared" si="1"/>
        <v>2.6243946574346162</v>
      </c>
      <c r="Q27">
        <v>78.450973845693099</v>
      </c>
      <c r="R27">
        <v>85.362686408537897</v>
      </c>
      <c r="U27">
        <v>97.530574120344596</v>
      </c>
      <c r="V27">
        <v>96.187209722925104</v>
      </c>
      <c r="X27">
        <v>0</v>
      </c>
      <c r="Y27">
        <v>898</v>
      </c>
      <c r="Z27">
        <v>0</v>
      </c>
      <c r="AA27">
        <v>238</v>
      </c>
      <c r="AB27">
        <f>COUNTIF('HOF''ers'!$B$2:$B$268, Pitching!A27)</f>
        <v>0</v>
      </c>
      <c r="AC27" s="2">
        <v>1</v>
      </c>
      <c r="AD27" s="2">
        <f t="shared" si="2"/>
        <v>0</v>
      </c>
      <c r="AE27" t="s">
        <v>1896</v>
      </c>
      <c r="AF27">
        <v>1007859</v>
      </c>
      <c r="AG27">
        <v>118026</v>
      </c>
    </row>
    <row r="28" spans="1:33" x14ac:dyDescent="0.45">
      <c r="A28" t="s">
        <v>1474</v>
      </c>
      <c r="B28" t="s">
        <v>27</v>
      </c>
      <c r="C28">
        <v>138</v>
      </c>
      <c r="D28">
        <v>126</v>
      </c>
      <c r="E28" s="15">
        <f t="shared" si="0"/>
        <v>0.52272727272727271</v>
      </c>
      <c r="F28">
        <v>3.9577801762135598</v>
      </c>
      <c r="G28">
        <v>158</v>
      </c>
      <c r="H28">
        <v>8.2314996545196895</v>
      </c>
      <c r="I28">
        <v>4.1712526776274501</v>
      </c>
      <c r="J28">
        <v>0.23486261345269099</v>
      </c>
      <c r="K28">
        <v>1.35958264233825</v>
      </c>
      <c r="L28">
        <v>3.7062184155917501</v>
      </c>
      <c r="M28">
        <v>348.73436334729098</v>
      </c>
      <c r="N28">
        <v>34.698448564857202</v>
      </c>
      <c r="O28">
        <f t="shared" si="1"/>
        <v>6.3158973792211981</v>
      </c>
      <c r="P28">
        <v>3.5288669144402101</v>
      </c>
      <c r="Q28">
        <v>88.815121430748206</v>
      </c>
      <c r="R28">
        <v>86.229159372133196</v>
      </c>
      <c r="S28">
        <v>80.088864644257399</v>
      </c>
      <c r="T28">
        <v>3.18606199665009</v>
      </c>
      <c r="U28">
        <v>89.550621183160601</v>
      </c>
      <c r="V28">
        <v>96.017751672154304</v>
      </c>
      <c r="X28">
        <v>203</v>
      </c>
      <c r="Y28">
        <v>890</v>
      </c>
      <c r="Z28">
        <v>0</v>
      </c>
      <c r="AA28">
        <v>158</v>
      </c>
      <c r="AB28">
        <f>COUNTIF('HOF''ers'!$B$2:$B$268, Pitching!A28)</f>
        <v>0</v>
      </c>
      <c r="AC28" s="2">
        <v>1</v>
      </c>
      <c r="AD28" s="2">
        <f t="shared" si="2"/>
        <v>0</v>
      </c>
      <c r="AE28" t="s">
        <v>1474</v>
      </c>
      <c r="AF28">
        <v>282</v>
      </c>
      <c r="AG28">
        <v>114971</v>
      </c>
    </row>
    <row r="29" spans="1:33" x14ac:dyDescent="0.45">
      <c r="A29" t="s">
        <v>1728</v>
      </c>
      <c r="B29" t="s">
        <v>27</v>
      </c>
      <c r="C29">
        <v>61</v>
      </c>
      <c r="D29">
        <v>44</v>
      </c>
      <c r="E29" s="15">
        <f t="shared" si="0"/>
        <v>0.580952380952381</v>
      </c>
      <c r="F29">
        <v>3.5340873514545499</v>
      </c>
      <c r="G29">
        <v>56</v>
      </c>
      <c r="H29">
        <v>8.4881205137613804</v>
      </c>
      <c r="I29">
        <v>3.3132068919886399</v>
      </c>
      <c r="J29">
        <v>0.245566576495341</v>
      </c>
      <c r="K29">
        <v>1.3229453974360299</v>
      </c>
      <c r="L29">
        <v>3.3148670641891602</v>
      </c>
      <c r="M29">
        <v>120.779938578605</v>
      </c>
      <c r="N29">
        <v>12.574175130575799</v>
      </c>
      <c r="O29">
        <f t="shared" si="1"/>
        <v>2.3043171619380991</v>
      </c>
      <c r="Q29">
        <v>85.596581283878606</v>
      </c>
      <c r="R29">
        <v>80.786868937176706</v>
      </c>
      <c r="U29">
        <v>96.747730105684994</v>
      </c>
      <c r="V29">
        <v>97.6104881799331</v>
      </c>
      <c r="X29">
        <v>1</v>
      </c>
      <c r="Y29">
        <v>884</v>
      </c>
      <c r="Z29">
        <v>0</v>
      </c>
      <c r="AA29">
        <v>56</v>
      </c>
      <c r="AB29">
        <f>COUNTIF('HOF''ers'!$B$2:$B$268, Pitching!A29)</f>
        <v>0</v>
      </c>
      <c r="AC29" s="2">
        <v>1</v>
      </c>
      <c r="AD29" s="2">
        <f t="shared" si="2"/>
        <v>0</v>
      </c>
      <c r="AE29" t="s">
        <v>1728</v>
      </c>
      <c r="AF29">
        <v>1000344</v>
      </c>
      <c r="AG29">
        <v>110358</v>
      </c>
    </row>
    <row r="30" spans="1:33" x14ac:dyDescent="0.45">
      <c r="A30" t="s">
        <v>1560</v>
      </c>
      <c r="B30" t="s">
        <v>27</v>
      </c>
      <c r="C30">
        <v>39</v>
      </c>
      <c r="D30">
        <v>45</v>
      </c>
      <c r="E30" s="15">
        <f t="shared" si="0"/>
        <v>0.4642857142857143</v>
      </c>
      <c r="F30">
        <v>4.5930250045183998</v>
      </c>
      <c r="G30">
        <v>25</v>
      </c>
      <c r="H30">
        <v>8.0348867800562402</v>
      </c>
      <c r="I30">
        <v>3.4069780413263002</v>
      </c>
      <c r="J30">
        <v>0.24758735440931701</v>
      </c>
      <c r="K30">
        <v>1.3397937917540299</v>
      </c>
      <c r="L30">
        <v>4.1169583648083998</v>
      </c>
      <c r="M30">
        <v>58.805444337427602</v>
      </c>
      <c r="N30">
        <v>5.8546674158424103</v>
      </c>
      <c r="O30">
        <f t="shared" si="1"/>
        <v>1.0753470763792181</v>
      </c>
      <c r="P30">
        <v>3.9180573530206599</v>
      </c>
      <c r="Q30">
        <v>104.029479996671</v>
      </c>
      <c r="R30">
        <v>93.872617300855893</v>
      </c>
      <c r="S30">
        <v>89.094053281683102</v>
      </c>
      <c r="T30">
        <v>3.5536107153179399</v>
      </c>
      <c r="U30">
        <v>94.848043248385196</v>
      </c>
      <c r="V30">
        <v>95.456483278369703</v>
      </c>
      <c r="X30">
        <v>4</v>
      </c>
      <c r="Y30">
        <v>882</v>
      </c>
      <c r="Z30">
        <v>0</v>
      </c>
      <c r="AA30">
        <v>25</v>
      </c>
      <c r="AB30">
        <f>COUNTIF('HOF''ers'!$B$2:$B$268, Pitching!A30)</f>
        <v>0</v>
      </c>
      <c r="AC30" s="2">
        <v>1</v>
      </c>
      <c r="AD30" s="2">
        <f t="shared" si="2"/>
        <v>0</v>
      </c>
      <c r="AE30" t="s">
        <v>1560</v>
      </c>
      <c r="AF30">
        <v>1030</v>
      </c>
      <c r="AG30">
        <v>113833</v>
      </c>
    </row>
    <row r="31" spans="1:33" x14ac:dyDescent="0.45">
      <c r="A31" t="s">
        <v>1446</v>
      </c>
      <c r="B31" t="s">
        <v>27</v>
      </c>
      <c r="C31">
        <v>25</v>
      </c>
      <c r="D31">
        <v>24</v>
      </c>
      <c r="E31" s="15">
        <f t="shared" si="0"/>
        <v>0.51020408163265307</v>
      </c>
      <c r="F31">
        <v>4.2867716283319099</v>
      </c>
      <c r="G31">
        <v>14</v>
      </c>
      <c r="H31">
        <v>7.1280039866449201</v>
      </c>
      <c r="I31">
        <v>4.2535408405153801</v>
      </c>
      <c r="J31">
        <v>0.25179856115107901</v>
      </c>
      <c r="K31">
        <v>1.4418469602615001</v>
      </c>
      <c r="L31">
        <v>4.5719375606777497</v>
      </c>
      <c r="M31">
        <v>21.365555752068701</v>
      </c>
      <c r="N31">
        <v>2.00318351853638</v>
      </c>
      <c r="O31">
        <f t="shared" si="1"/>
        <v>0.36793166666994731</v>
      </c>
      <c r="P31">
        <v>4.6864151103641003</v>
      </c>
      <c r="Q31">
        <v>91.9422097868717</v>
      </c>
      <c r="R31">
        <v>99.451420184995996</v>
      </c>
      <c r="S31">
        <v>106.485344227756</v>
      </c>
      <c r="T31">
        <v>4.3040416418086904</v>
      </c>
      <c r="U31">
        <v>95.747636674875494</v>
      </c>
      <c r="V31">
        <v>101.683335290326</v>
      </c>
      <c r="X31">
        <v>0</v>
      </c>
      <c r="Y31">
        <v>882</v>
      </c>
      <c r="Z31">
        <v>0</v>
      </c>
      <c r="AA31">
        <v>14</v>
      </c>
      <c r="AB31">
        <f>COUNTIF('HOF''ers'!$B$2:$B$268, Pitching!A31)</f>
        <v>0</v>
      </c>
      <c r="AC31" s="2">
        <v>1</v>
      </c>
      <c r="AD31" s="2">
        <f t="shared" si="2"/>
        <v>0</v>
      </c>
      <c r="AE31" t="s">
        <v>1446</v>
      </c>
      <c r="AF31">
        <v>68</v>
      </c>
      <c r="AG31">
        <v>119624</v>
      </c>
    </row>
    <row r="32" spans="1:33" x14ac:dyDescent="0.45">
      <c r="A32" t="s">
        <v>1971</v>
      </c>
      <c r="B32" t="s">
        <v>27</v>
      </c>
      <c r="C32">
        <v>73</v>
      </c>
      <c r="D32">
        <v>77</v>
      </c>
      <c r="E32" s="15">
        <f t="shared" si="0"/>
        <v>0.48666666666666669</v>
      </c>
      <c r="F32">
        <v>3.15543155343989</v>
      </c>
      <c r="G32">
        <v>367</v>
      </c>
      <c r="H32">
        <v>6.9705629026871199</v>
      </c>
      <c r="I32">
        <v>2.8454521313135501</v>
      </c>
      <c r="J32">
        <v>0.23068050749711599</v>
      </c>
      <c r="K32">
        <v>1.19929360469392</v>
      </c>
      <c r="L32">
        <v>3.49492584323932</v>
      </c>
      <c r="M32">
        <v>92.576580107211996</v>
      </c>
      <c r="N32">
        <v>10.028047233819899</v>
      </c>
      <c r="O32">
        <f t="shared" si="1"/>
        <v>1.8460723316804817</v>
      </c>
      <c r="Q32">
        <v>81.791583071723807</v>
      </c>
      <c r="R32">
        <v>91.667195530156803</v>
      </c>
      <c r="U32">
        <v>91.190866983967098</v>
      </c>
      <c r="V32">
        <v>89.493754634667496</v>
      </c>
      <c r="X32">
        <v>0</v>
      </c>
      <c r="Y32">
        <v>880</v>
      </c>
      <c r="Z32">
        <v>0</v>
      </c>
      <c r="AA32">
        <v>367</v>
      </c>
      <c r="AB32">
        <f>COUNTIF('HOF''ers'!$B$2:$B$268, Pitching!A32)</f>
        <v>0</v>
      </c>
      <c r="AC32" s="2">
        <v>1</v>
      </c>
      <c r="AD32" s="2">
        <f t="shared" si="2"/>
        <v>0</v>
      </c>
      <c r="AE32" t="s">
        <v>1971</v>
      </c>
      <c r="AF32">
        <v>1010741</v>
      </c>
      <c r="AG32">
        <v>120971</v>
      </c>
    </row>
    <row r="33" spans="1:33" x14ac:dyDescent="0.45">
      <c r="A33" t="s">
        <v>1918</v>
      </c>
      <c r="B33" t="s">
        <v>27</v>
      </c>
      <c r="C33">
        <v>90</v>
      </c>
      <c r="D33">
        <v>68</v>
      </c>
      <c r="E33" s="15">
        <f t="shared" si="0"/>
        <v>0.569620253164557</v>
      </c>
      <c r="F33">
        <v>2.9595621386329101</v>
      </c>
      <c r="G33">
        <v>153</v>
      </c>
      <c r="H33">
        <v>6.8873337008093101</v>
      </c>
      <c r="I33">
        <v>3.9758386966785499</v>
      </c>
      <c r="J33">
        <v>0.21554192229038799</v>
      </c>
      <c r="K33">
        <v>1.24593064511151</v>
      </c>
      <c r="L33">
        <v>3.44001431157798</v>
      </c>
      <c r="M33">
        <v>39.452906548976898</v>
      </c>
      <c r="N33">
        <v>4.3398386947810597</v>
      </c>
      <c r="O33">
        <f t="shared" si="1"/>
        <v>0.80440946058870899</v>
      </c>
      <c r="Q33">
        <v>84.014346903970207</v>
      </c>
      <c r="R33">
        <v>97.501377424938795</v>
      </c>
      <c r="U33">
        <v>87.984469150263493</v>
      </c>
      <c r="V33">
        <v>95.839462306534401</v>
      </c>
      <c r="X33">
        <v>2</v>
      </c>
      <c r="Y33">
        <v>874</v>
      </c>
      <c r="Z33">
        <v>0</v>
      </c>
      <c r="AA33">
        <v>153</v>
      </c>
      <c r="AB33">
        <f>COUNTIF('HOF''ers'!$B$2:$B$268, Pitching!A33)</f>
        <v>0</v>
      </c>
      <c r="AC33" s="2">
        <v>1</v>
      </c>
      <c r="AD33" s="2">
        <f t="shared" si="2"/>
        <v>0</v>
      </c>
      <c r="AE33" t="s">
        <v>1918</v>
      </c>
      <c r="AF33">
        <v>1008629</v>
      </c>
      <c r="AG33">
        <v>118814</v>
      </c>
    </row>
    <row r="34" spans="1:33" x14ac:dyDescent="0.45">
      <c r="A34" t="s">
        <v>1641</v>
      </c>
      <c r="B34" t="s">
        <v>27</v>
      </c>
      <c r="C34">
        <v>55</v>
      </c>
      <c r="D34">
        <v>34</v>
      </c>
      <c r="E34" s="15">
        <f t="shared" si="0"/>
        <v>0.6179775280898876</v>
      </c>
      <c r="F34">
        <v>3.1403593549829898</v>
      </c>
      <c r="G34">
        <v>30</v>
      </c>
      <c r="H34">
        <v>7.8627042496942696</v>
      </c>
      <c r="I34">
        <v>2.99868900814166</v>
      </c>
      <c r="J34">
        <v>0.22864145658263299</v>
      </c>
      <c r="K34">
        <v>1.1897685609730899</v>
      </c>
      <c r="L34">
        <v>3.6580761010168898</v>
      </c>
      <c r="M34">
        <v>65.430068731307898</v>
      </c>
      <c r="N34">
        <v>6.7761621996760297</v>
      </c>
      <c r="O34">
        <f t="shared" si="1"/>
        <v>1.2675961620641072</v>
      </c>
      <c r="P34">
        <v>3.6309928736720898</v>
      </c>
      <c r="Q34">
        <v>76.989925158062505</v>
      </c>
      <c r="R34">
        <v>88.977930257556196</v>
      </c>
      <c r="S34">
        <v>87.269555772920498</v>
      </c>
      <c r="T34">
        <v>3.3762658828306802</v>
      </c>
      <c r="U34">
        <v>90.813069910137799</v>
      </c>
      <c r="V34">
        <v>89.603833155093895</v>
      </c>
      <c r="X34">
        <v>0</v>
      </c>
      <c r="Y34">
        <v>866</v>
      </c>
      <c r="Z34">
        <v>0</v>
      </c>
      <c r="AA34">
        <v>30</v>
      </c>
      <c r="AB34">
        <f>COUNTIF('HOF''ers'!$B$2:$B$268, Pitching!A34)</f>
        <v>0</v>
      </c>
      <c r="AC34" s="2">
        <v>1</v>
      </c>
      <c r="AD34" s="2">
        <f t="shared" si="2"/>
        <v>0</v>
      </c>
      <c r="AE34" t="s">
        <v>1641</v>
      </c>
      <c r="AF34">
        <v>3281</v>
      </c>
      <c r="AG34">
        <v>501925</v>
      </c>
    </row>
    <row r="35" spans="1:33" x14ac:dyDescent="0.45">
      <c r="A35" t="s">
        <v>232</v>
      </c>
      <c r="B35" t="s">
        <v>27</v>
      </c>
      <c r="C35">
        <v>318</v>
      </c>
      <c r="D35">
        <v>274</v>
      </c>
      <c r="E35" s="15">
        <f t="shared" si="0"/>
        <v>0.53716216216216217</v>
      </c>
      <c r="F35">
        <v>3.35064452775481</v>
      </c>
      <c r="G35">
        <v>29</v>
      </c>
      <c r="H35">
        <v>5.5655338030599397</v>
      </c>
      <c r="I35">
        <v>3.0125824804714001</v>
      </c>
      <c r="J35">
        <v>0.243142926006266</v>
      </c>
      <c r="K35">
        <v>1.26805649153433</v>
      </c>
      <c r="L35">
        <v>3.6163514985888301</v>
      </c>
      <c r="M35">
        <v>686.60331414267398</v>
      </c>
      <c r="N35">
        <v>78.087734314147298</v>
      </c>
      <c r="O35">
        <f t="shared" si="1"/>
        <v>14.641450183902618</v>
      </c>
      <c r="Q35">
        <v>86.441716582349997</v>
      </c>
      <c r="R35">
        <v>94.657030063489501</v>
      </c>
      <c r="U35">
        <v>97.029294672150101</v>
      </c>
      <c r="V35">
        <v>95.370141949712504</v>
      </c>
      <c r="X35">
        <v>716</v>
      </c>
      <c r="Y35">
        <v>864</v>
      </c>
      <c r="Z35">
        <v>1</v>
      </c>
      <c r="AA35">
        <v>318</v>
      </c>
      <c r="AB35">
        <f>COUNTIF('HOF''ers'!$B$2:$B$268, Pitching!A35)</f>
        <v>1</v>
      </c>
      <c r="AC35" s="2">
        <v>1</v>
      </c>
      <c r="AD35" s="2">
        <f t="shared" si="2"/>
        <v>1</v>
      </c>
      <c r="AE35" t="s">
        <v>232</v>
      </c>
      <c r="AF35">
        <v>1009583</v>
      </c>
      <c r="AG35">
        <v>119786</v>
      </c>
    </row>
    <row r="36" spans="1:33" x14ac:dyDescent="0.45">
      <c r="A36" t="s">
        <v>1850</v>
      </c>
      <c r="B36" t="s">
        <v>27</v>
      </c>
      <c r="C36">
        <v>216</v>
      </c>
      <c r="D36">
        <v>216</v>
      </c>
      <c r="E36" s="15">
        <f t="shared" si="0"/>
        <v>0.5</v>
      </c>
      <c r="F36">
        <v>3.7458562652463199</v>
      </c>
      <c r="G36">
        <v>61</v>
      </c>
      <c r="H36">
        <v>5.5927386210567702</v>
      </c>
      <c r="I36">
        <v>3.9400156923956202</v>
      </c>
      <c r="J36">
        <v>0.229099790648988</v>
      </c>
      <c r="K36">
        <v>1.3014995746715501</v>
      </c>
      <c r="L36">
        <v>4.2856204204619299</v>
      </c>
      <c r="M36">
        <v>238.080849990248</v>
      </c>
      <c r="N36">
        <v>24.448435353115201</v>
      </c>
      <c r="O36">
        <f t="shared" si="1"/>
        <v>4.6161381435951778</v>
      </c>
      <c r="Q36">
        <v>94.776761877999306</v>
      </c>
      <c r="R36">
        <v>108.53149206831699</v>
      </c>
      <c r="U36">
        <v>89.325833536891807</v>
      </c>
      <c r="V36">
        <v>95.503559139184702</v>
      </c>
      <c r="X36">
        <v>440</v>
      </c>
      <c r="Y36">
        <v>858</v>
      </c>
      <c r="Z36">
        <v>1</v>
      </c>
      <c r="AA36">
        <v>216</v>
      </c>
      <c r="AB36">
        <f>COUNTIF('HOF''ers'!$B$2:$B$268, Pitching!A36)</f>
        <v>0</v>
      </c>
      <c r="AC36" s="2">
        <v>1</v>
      </c>
      <c r="AD36" s="2">
        <f t="shared" si="2"/>
        <v>0</v>
      </c>
      <c r="AE36" t="s">
        <v>1850</v>
      </c>
      <c r="AF36">
        <v>1006050</v>
      </c>
      <c r="AG36">
        <v>116176</v>
      </c>
    </row>
    <row r="37" spans="1:33" x14ac:dyDescent="0.45">
      <c r="A37" t="s">
        <v>1804</v>
      </c>
      <c r="B37" t="s">
        <v>27</v>
      </c>
      <c r="C37">
        <v>104</v>
      </c>
      <c r="D37">
        <v>95</v>
      </c>
      <c r="E37" s="15">
        <f t="shared" si="0"/>
        <v>0.52261306532663321</v>
      </c>
      <c r="F37">
        <v>3.4756363491725399</v>
      </c>
      <c r="G37">
        <v>193</v>
      </c>
      <c r="H37">
        <v>5.7403636124751802</v>
      </c>
      <c r="I37">
        <v>2.3694545355940799</v>
      </c>
      <c r="J37">
        <v>0.253433678269049</v>
      </c>
      <c r="K37">
        <v>1.24290908573673</v>
      </c>
      <c r="L37">
        <v>3.3801674233144499</v>
      </c>
      <c r="M37">
        <v>97.360302641754899</v>
      </c>
      <c r="N37">
        <v>10.2462773711813</v>
      </c>
      <c r="O37">
        <f t="shared" si="1"/>
        <v>1.9574256298718993</v>
      </c>
      <c r="Q37">
        <v>91.647513713526806</v>
      </c>
      <c r="R37">
        <v>91.364119164614095</v>
      </c>
      <c r="U37">
        <v>100.67776003617401</v>
      </c>
      <c r="V37">
        <v>93.664339836340801</v>
      </c>
      <c r="X37">
        <v>27</v>
      </c>
      <c r="Y37">
        <v>848</v>
      </c>
      <c r="Z37">
        <v>0</v>
      </c>
      <c r="AA37">
        <v>193</v>
      </c>
      <c r="AB37">
        <f>COUNTIF('HOF''ers'!$B$2:$B$268, Pitching!A37)</f>
        <v>0</v>
      </c>
      <c r="AC37" s="2">
        <v>1</v>
      </c>
      <c r="AD37" s="2">
        <f t="shared" si="2"/>
        <v>0</v>
      </c>
      <c r="AE37" t="s">
        <v>1804</v>
      </c>
      <c r="AF37">
        <v>1003891</v>
      </c>
      <c r="AG37">
        <v>113968</v>
      </c>
    </row>
    <row r="38" spans="1:33" x14ac:dyDescent="0.45">
      <c r="A38" t="s">
        <v>1863</v>
      </c>
      <c r="B38" t="s">
        <v>27</v>
      </c>
      <c r="C38">
        <v>69</v>
      </c>
      <c r="D38">
        <v>79</v>
      </c>
      <c r="E38" s="15">
        <f t="shared" si="0"/>
        <v>0.46621621621621623</v>
      </c>
      <c r="F38">
        <v>3.30221613551217</v>
      </c>
      <c r="G38">
        <v>303</v>
      </c>
      <c r="H38">
        <v>7.2505180366680202</v>
      </c>
      <c r="I38">
        <v>1.97016276683938</v>
      </c>
      <c r="J38">
        <v>0.25850492390331198</v>
      </c>
      <c r="K38">
        <v>1.2425408003188501</v>
      </c>
      <c r="L38">
        <v>3.1061032825688999</v>
      </c>
      <c r="M38">
        <v>222.73684310913001</v>
      </c>
      <c r="N38">
        <v>23.059523679316001</v>
      </c>
      <c r="O38">
        <f t="shared" si="1"/>
        <v>4.4156534705073192</v>
      </c>
      <c r="Q38">
        <v>77.616694758122406</v>
      </c>
      <c r="R38">
        <v>73.832169177340106</v>
      </c>
      <c r="U38">
        <v>99.439328456204393</v>
      </c>
      <c r="V38">
        <v>89.018401515878693</v>
      </c>
      <c r="X38">
        <v>4</v>
      </c>
      <c r="Y38">
        <v>846</v>
      </c>
      <c r="Z38">
        <v>0</v>
      </c>
      <c r="AA38">
        <v>303</v>
      </c>
      <c r="AB38">
        <f>COUNTIF('HOF''ers'!$B$2:$B$268, Pitching!A38)</f>
        <v>0</v>
      </c>
      <c r="AC38" s="2">
        <v>1</v>
      </c>
      <c r="AD38" s="2">
        <f t="shared" si="2"/>
        <v>0</v>
      </c>
      <c r="AE38" t="s">
        <v>1863</v>
      </c>
      <c r="AF38">
        <v>1006552</v>
      </c>
      <c r="AG38">
        <v>116682</v>
      </c>
    </row>
    <row r="39" spans="1:33" x14ac:dyDescent="0.45">
      <c r="A39" t="s">
        <v>1629</v>
      </c>
      <c r="B39" t="s">
        <v>27</v>
      </c>
      <c r="C39">
        <v>52</v>
      </c>
      <c r="D39">
        <v>48</v>
      </c>
      <c r="E39" s="15">
        <f t="shared" si="0"/>
        <v>0.52</v>
      </c>
      <c r="F39">
        <v>3.8905872291003001</v>
      </c>
      <c r="G39">
        <v>74</v>
      </c>
      <c r="H39">
        <v>6.9562361918584097</v>
      </c>
      <c r="I39">
        <v>2.3521888405162201</v>
      </c>
      <c r="J39">
        <v>0.25967025998731702</v>
      </c>
      <c r="K39">
        <v>1.2758054269256001</v>
      </c>
      <c r="L39">
        <v>3.8001636543903601</v>
      </c>
      <c r="M39">
        <v>54.8744620084762</v>
      </c>
      <c r="N39">
        <v>5.5795485638082001</v>
      </c>
      <c r="O39">
        <f t="shared" si="1"/>
        <v>1.0709560039537067</v>
      </c>
      <c r="P39">
        <v>3.5075774823144799</v>
      </c>
      <c r="Q39">
        <v>93.775603760179905</v>
      </c>
      <c r="R39">
        <v>90.881753898534598</v>
      </c>
      <c r="S39">
        <v>84.264937393606701</v>
      </c>
      <c r="T39">
        <v>3.18270417115518</v>
      </c>
      <c r="U39">
        <v>102.264420776036</v>
      </c>
      <c r="V39">
        <v>94.658306088644807</v>
      </c>
      <c r="X39">
        <v>0</v>
      </c>
      <c r="Y39">
        <v>844</v>
      </c>
      <c r="Z39">
        <v>0</v>
      </c>
      <c r="AA39">
        <v>74</v>
      </c>
      <c r="AB39">
        <f>COUNTIF('HOF''ers'!$B$2:$B$268, Pitching!A39)</f>
        <v>0</v>
      </c>
      <c r="AC39" s="2">
        <v>1</v>
      </c>
      <c r="AD39" s="2">
        <f t="shared" si="2"/>
        <v>0</v>
      </c>
      <c r="AE39" t="s">
        <v>1629</v>
      </c>
      <c r="AF39">
        <v>2170</v>
      </c>
      <c r="AG39">
        <v>430589</v>
      </c>
    </row>
    <row r="40" spans="1:33" x14ac:dyDescent="0.45">
      <c r="A40" t="s">
        <v>1517</v>
      </c>
      <c r="B40" t="s">
        <v>27</v>
      </c>
      <c r="C40">
        <v>68</v>
      </c>
      <c r="D40">
        <v>78</v>
      </c>
      <c r="E40" s="15">
        <f t="shared" si="0"/>
        <v>0.46575342465753422</v>
      </c>
      <c r="F40">
        <v>3.8274494104324601</v>
      </c>
      <c r="G40">
        <v>21</v>
      </c>
      <c r="H40">
        <v>5.1964434879466896</v>
      </c>
      <c r="I40">
        <v>2.40828277510357</v>
      </c>
      <c r="J40">
        <v>0.28571428571428498</v>
      </c>
      <c r="K40">
        <v>1.41598107610256</v>
      </c>
      <c r="L40">
        <v>3.9822563472933101</v>
      </c>
      <c r="M40">
        <v>146.81673787161699</v>
      </c>
      <c r="N40">
        <v>14.445532154757499</v>
      </c>
      <c r="O40">
        <f t="shared" si="1"/>
        <v>2.7826114257677945</v>
      </c>
      <c r="P40">
        <v>4.1739172102488196</v>
      </c>
      <c r="Q40">
        <v>85.276349820828003</v>
      </c>
      <c r="R40">
        <v>89.491664039030695</v>
      </c>
      <c r="S40">
        <v>95.539448695047597</v>
      </c>
      <c r="T40">
        <v>4.0257487041901303</v>
      </c>
      <c r="U40">
        <v>108.510503255255</v>
      </c>
      <c r="V40">
        <v>99.692136100052593</v>
      </c>
      <c r="X40">
        <v>64</v>
      </c>
      <c r="Y40">
        <v>841</v>
      </c>
      <c r="Z40">
        <v>0</v>
      </c>
      <c r="AA40">
        <v>21</v>
      </c>
      <c r="AB40">
        <f>COUNTIF('HOF''ers'!$B$2:$B$268, Pitching!A40)</f>
        <v>0</v>
      </c>
      <c r="AC40" s="2">
        <v>1</v>
      </c>
      <c r="AD40" s="2">
        <f t="shared" si="2"/>
        <v>0</v>
      </c>
      <c r="AE40" t="s">
        <v>1517</v>
      </c>
      <c r="AF40">
        <v>669</v>
      </c>
      <c r="AG40">
        <v>120824</v>
      </c>
    </row>
    <row r="41" spans="1:33" x14ac:dyDescent="0.45">
      <c r="A41" t="s">
        <v>1610</v>
      </c>
      <c r="B41" t="s">
        <v>27</v>
      </c>
      <c r="C41">
        <v>30</v>
      </c>
      <c r="D41">
        <v>17</v>
      </c>
      <c r="E41" s="15">
        <f t="shared" si="0"/>
        <v>0.63829787234042556</v>
      </c>
      <c r="F41">
        <v>3.4762518614397999</v>
      </c>
      <c r="G41">
        <v>14</v>
      </c>
      <c r="H41">
        <v>6.0412532349293597</v>
      </c>
      <c r="I41">
        <v>3.9656271234871499</v>
      </c>
      <c r="J41">
        <v>0.24067628045748299</v>
      </c>
      <c r="K41">
        <v>1.3481257218852301</v>
      </c>
      <c r="L41">
        <v>3.8598499896015901</v>
      </c>
      <c r="M41">
        <v>18.504736691713301</v>
      </c>
      <c r="N41">
        <v>1.97346650855615</v>
      </c>
      <c r="O41">
        <f t="shared" si="1"/>
        <v>0.38105074420273694</v>
      </c>
      <c r="P41">
        <v>4.1341256427520099</v>
      </c>
      <c r="Q41">
        <v>81.745026775129602</v>
      </c>
      <c r="R41">
        <v>95.340881916079695</v>
      </c>
      <c r="S41">
        <v>100.48561624125</v>
      </c>
      <c r="T41">
        <v>3.9249629262155299</v>
      </c>
      <c r="U41">
        <v>94.461482682088402</v>
      </c>
      <c r="V41">
        <v>99.912256399075403</v>
      </c>
      <c r="X41">
        <v>0</v>
      </c>
      <c r="Y41">
        <v>839</v>
      </c>
      <c r="Z41">
        <v>0</v>
      </c>
      <c r="AA41">
        <v>14</v>
      </c>
      <c r="AB41">
        <f>COUNTIF('HOF''ers'!$B$2:$B$268, Pitching!A41)</f>
        <v>0</v>
      </c>
      <c r="AC41" s="2">
        <v>1</v>
      </c>
      <c r="AD41" s="2">
        <f t="shared" si="2"/>
        <v>0</v>
      </c>
      <c r="AE41" t="s">
        <v>1611</v>
      </c>
      <c r="AF41">
        <v>1663</v>
      </c>
      <c r="AG41">
        <v>425657</v>
      </c>
    </row>
    <row r="42" spans="1:33" x14ac:dyDescent="0.45">
      <c r="A42" t="s">
        <v>1483</v>
      </c>
      <c r="B42" t="s">
        <v>27</v>
      </c>
      <c r="C42">
        <v>63</v>
      </c>
      <c r="D42">
        <v>61</v>
      </c>
      <c r="E42" s="15">
        <f t="shared" si="0"/>
        <v>0.50806451612903225</v>
      </c>
      <c r="F42">
        <v>3.5694054840746201</v>
      </c>
      <c r="G42">
        <v>267</v>
      </c>
      <c r="H42">
        <v>6.6713888214251904</v>
      </c>
      <c r="I42">
        <v>3.67138849790532</v>
      </c>
      <c r="J42">
        <v>0.25534499514091302</v>
      </c>
      <c r="K42">
        <v>1.4003778658419701</v>
      </c>
      <c r="L42">
        <v>3.91371395588481</v>
      </c>
      <c r="M42">
        <v>141.452986478805</v>
      </c>
      <c r="N42">
        <v>13.743892095983</v>
      </c>
      <c r="O42">
        <f t="shared" si="1"/>
        <v>2.6664796641308333</v>
      </c>
      <c r="P42">
        <v>3.9290030984823798</v>
      </c>
      <c r="Q42">
        <v>79.833410104241594</v>
      </c>
      <c r="R42">
        <v>87.275504327368495</v>
      </c>
      <c r="S42">
        <v>88.525964712993598</v>
      </c>
      <c r="T42">
        <v>3.70670182809633</v>
      </c>
      <c r="U42">
        <v>96.864347558823397</v>
      </c>
      <c r="V42">
        <v>98.157563154760098</v>
      </c>
      <c r="X42">
        <v>28</v>
      </c>
      <c r="Y42">
        <v>835</v>
      </c>
      <c r="Z42">
        <v>0</v>
      </c>
      <c r="AA42">
        <v>267</v>
      </c>
      <c r="AB42">
        <f>COUNTIF('HOF''ers'!$B$2:$B$268, Pitching!A42)</f>
        <v>0</v>
      </c>
      <c r="AC42" s="2">
        <v>1</v>
      </c>
      <c r="AD42" s="2">
        <f t="shared" si="2"/>
        <v>0</v>
      </c>
      <c r="AE42" t="s">
        <v>1483</v>
      </c>
      <c r="AF42">
        <v>413</v>
      </c>
      <c r="AG42">
        <v>124233</v>
      </c>
    </row>
    <row r="43" spans="1:33" x14ac:dyDescent="0.45">
      <c r="A43" t="s">
        <v>1562</v>
      </c>
      <c r="B43" t="s">
        <v>27</v>
      </c>
      <c r="C43">
        <v>49</v>
      </c>
      <c r="D43">
        <v>44</v>
      </c>
      <c r="E43" s="15">
        <f t="shared" si="0"/>
        <v>0.5268817204301075</v>
      </c>
      <c r="F43">
        <v>3.6282553943090901</v>
      </c>
      <c r="G43">
        <v>18</v>
      </c>
      <c r="H43">
        <v>6.5122532718368404</v>
      </c>
      <c r="I43">
        <v>2.94601933725952</v>
      </c>
      <c r="J43">
        <v>0.24464555052790299</v>
      </c>
      <c r="K43">
        <v>1.258805923445</v>
      </c>
      <c r="L43">
        <v>4.41791551795749</v>
      </c>
      <c r="M43">
        <v>39.809787869453402</v>
      </c>
      <c r="N43">
        <v>3.9625092335045302</v>
      </c>
      <c r="O43">
        <f t="shared" si="1"/>
        <v>0.77062004301048481</v>
      </c>
      <c r="P43">
        <v>4.4745786196000399</v>
      </c>
      <c r="Q43">
        <v>76.560064337711097</v>
      </c>
      <c r="R43">
        <v>97.529551484873807</v>
      </c>
      <c r="S43">
        <v>103.37879138793799</v>
      </c>
      <c r="T43">
        <v>4.0727566389984897</v>
      </c>
      <c r="U43">
        <v>94.168559748791793</v>
      </c>
      <c r="V43">
        <v>90.432544568981498</v>
      </c>
      <c r="X43">
        <v>0</v>
      </c>
      <c r="Y43">
        <v>833</v>
      </c>
      <c r="Z43">
        <v>0</v>
      </c>
      <c r="AA43">
        <v>18</v>
      </c>
      <c r="AB43">
        <f>COUNTIF('HOF''ers'!$B$2:$B$268, Pitching!A43)</f>
        <v>0</v>
      </c>
      <c r="AC43" s="2">
        <v>1</v>
      </c>
      <c r="AD43" s="2">
        <f t="shared" si="2"/>
        <v>0</v>
      </c>
      <c r="AE43" t="s">
        <v>1562</v>
      </c>
      <c r="AF43">
        <v>1053</v>
      </c>
      <c r="AG43">
        <v>121002</v>
      </c>
    </row>
    <row r="44" spans="1:33" x14ac:dyDescent="0.45">
      <c r="A44" t="s">
        <v>1500</v>
      </c>
      <c r="B44" t="s">
        <v>27</v>
      </c>
      <c r="C44">
        <v>88</v>
      </c>
      <c r="D44">
        <v>82</v>
      </c>
      <c r="E44" s="15">
        <f t="shared" si="0"/>
        <v>0.51764705882352946</v>
      </c>
      <c r="F44">
        <v>4.4604800531782196</v>
      </c>
      <c r="G44">
        <v>23</v>
      </c>
      <c r="H44">
        <v>5.3961554666322797</v>
      </c>
      <c r="I44">
        <v>3.6081182039358302</v>
      </c>
      <c r="J44">
        <v>0.27682904907424</v>
      </c>
      <c r="K44">
        <v>1.4975079105737199</v>
      </c>
      <c r="L44">
        <v>4.3500565861825402</v>
      </c>
      <c r="M44">
        <v>107.964652761816</v>
      </c>
      <c r="N44">
        <v>10.551685618236601</v>
      </c>
      <c r="O44">
        <f t="shared" si="1"/>
        <v>2.064460229654987</v>
      </c>
      <c r="P44">
        <v>4.52082293407741</v>
      </c>
      <c r="Q44">
        <v>100.735414476344</v>
      </c>
      <c r="R44">
        <v>98.5814251463283</v>
      </c>
      <c r="S44">
        <v>104.167750496209</v>
      </c>
      <c r="T44">
        <v>4.3948390202308696</v>
      </c>
      <c r="U44">
        <v>106.42184563620501</v>
      </c>
      <c r="V44">
        <v>106.681776991776</v>
      </c>
      <c r="X44">
        <v>108</v>
      </c>
      <c r="Y44">
        <v>828</v>
      </c>
      <c r="Z44">
        <v>0</v>
      </c>
      <c r="AA44">
        <v>23</v>
      </c>
      <c r="AB44">
        <f>COUNTIF('HOF''ers'!$B$2:$B$268, Pitching!A44)</f>
        <v>0</v>
      </c>
      <c r="AC44" s="2">
        <v>1</v>
      </c>
      <c r="AD44" s="2">
        <f t="shared" si="2"/>
        <v>0</v>
      </c>
      <c r="AE44" t="s">
        <v>1500</v>
      </c>
      <c r="AF44">
        <v>541</v>
      </c>
      <c r="AG44">
        <v>123118</v>
      </c>
    </row>
    <row r="45" spans="1:33" x14ac:dyDescent="0.45">
      <c r="A45" t="s">
        <v>1916</v>
      </c>
      <c r="B45" t="s">
        <v>27</v>
      </c>
      <c r="C45">
        <v>96</v>
      </c>
      <c r="D45">
        <v>92</v>
      </c>
      <c r="E45" s="15">
        <f t="shared" si="0"/>
        <v>0.51063829787234039</v>
      </c>
      <c r="F45">
        <v>3.1373240832528402</v>
      </c>
      <c r="G45">
        <v>180</v>
      </c>
      <c r="H45">
        <v>6.5895689551655297</v>
      </c>
      <c r="I45">
        <v>3.4581867735855099</v>
      </c>
      <c r="J45">
        <v>0.230863548782623</v>
      </c>
      <c r="K45">
        <v>1.2544014642635499</v>
      </c>
      <c r="L45">
        <v>3.25533497522675</v>
      </c>
      <c r="M45">
        <v>118.572972357273</v>
      </c>
      <c r="N45">
        <v>13.441914040595201</v>
      </c>
      <c r="O45">
        <f t="shared" si="1"/>
        <v>2.642706401184979</v>
      </c>
      <c r="Q45">
        <v>86.408128768486193</v>
      </c>
      <c r="R45">
        <v>91.307081371922393</v>
      </c>
      <c r="U45">
        <v>92.542136248393902</v>
      </c>
      <c r="V45">
        <v>94.872652046224601</v>
      </c>
      <c r="X45">
        <v>39</v>
      </c>
      <c r="Y45">
        <v>824</v>
      </c>
      <c r="Z45">
        <v>0</v>
      </c>
      <c r="AA45">
        <v>180</v>
      </c>
      <c r="AB45">
        <f>COUNTIF('HOF''ers'!$B$2:$B$268, Pitching!A45)</f>
        <v>0</v>
      </c>
      <c r="AC45" s="2">
        <v>1</v>
      </c>
      <c r="AD45" s="2">
        <f t="shared" si="2"/>
        <v>0</v>
      </c>
      <c r="AE45" t="s">
        <v>1916</v>
      </c>
      <c r="AF45">
        <v>1008545</v>
      </c>
      <c r="AG45">
        <v>118724</v>
      </c>
    </row>
    <row r="46" spans="1:33" x14ac:dyDescent="0.45">
      <c r="A46" t="s">
        <v>260</v>
      </c>
      <c r="B46" t="s">
        <v>27</v>
      </c>
      <c r="C46">
        <v>324</v>
      </c>
      <c r="D46">
        <v>292</v>
      </c>
      <c r="E46" s="15">
        <f t="shared" si="0"/>
        <v>0.52597402597402598</v>
      </c>
      <c r="F46">
        <v>3.1932788812542801</v>
      </c>
      <c r="G46">
        <v>3</v>
      </c>
      <c r="H46">
        <v>9.5480876648283601</v>
      </c>
      <c r="I46">
        <v>4.6704419011542297</v>
      </c>
      <c r="J46">
        <v>0.19993884103766299</v>
      </c>
      <c r="K46">
        <v>1.24730783907589</v>
      </c>
      <c r="L46">
        <v>2.97107066703022</v>
      </c>
      <c r="M46">
        <v>945.76869338750805</v>
      </c>
      <c r="N46">
        <v>106.745772834867</v>
      </c>
      <c r="O46">
        <f t="shared" si="1"/>
        <v>21.428519453839471</v>
      </c>
      <c r="Q46">
        <v>89.618555069852107</v>
      </c>
      <c r="R46">
        <v>83.275715106747995</v>
      </c>
      <c r="U46">
        <v>79.492576588018494</v>
      </c>
      <c r="V46">
        <v>93.692414502260604</v>
      </c>
      <c r="X46">
        <v>773</v>
      </c>
      <c r="Y46">
        <v>807</v>
      </c>
      <c r="Z46">
        <v>1</v>
      </c>
      <c r="AA46">
        <v>324</v>
      </c>
      <c r="AB46">
        <f>COUNTIF('HOF''ers'!$B$2:$B$268, Pitching!A46)</f>
        <v>1</v>
      </c>
      <c r="AC46" s="2">
        <v>1</v>
      </c>
      <c r="AD46" s="2">
        <f t="shared" si="2"/>
        <v>1</v>
      </c>
      <c r="AE46" t="s">
        <v>260</v>
      </c>
      <c r="AF46">
        <v>1011348</v>
      </c>
      <c r="AG46">
        <v>121597</v>
      </c>
    </row>
    <row r="47" spans="1:33" x14ac:dyDescent="0.45">
      <c r="A47" t="s">
        <v>183</v>
      </c>
      <c r="B47" t="s">
        <v>184</v>
      </c>
      <c r="C47">
        <v>417</v>
      </c>
      <c r="D47">
        <v>279</v>
      </c>
      <c r="E47" s="15">
        <f t="shared" si="0"/>
        <v>0.59913793103448276</v>
      </c>
      <c r="F47">
        <v>2.1668169391658498</v>
      </c>
      <c r="G47">
        <v>34</v>
      </c>
      <c r="H47">
        <v>5.3394386513574403</v>
      </c>
      <c r="I47">
        <v>2.0739968315190001</v>
      </c>
      <c r="J47">
        <v>0.22452408186077899</v>
      </c>
      <c r="K47">
        <v>1.0610910666514399</v>
      </c>
      <c r="L47">
        <v>2.4474374811135702</v>
      </c>
      <c r="M47">
        <v>1017.46723079681</v>
      </c>
      <c r="N47">
        <v>116.41905331611601</v>
      </c>
      <c r="O47">
        <f t="shared" si="1"/>
        <v>23.516068126197997</v>
      </c>
      <c r="Q47">
        <v>67.576851021802696</v>
      </c>
      <c r="R47">
        <v>75.599829673232193</v>
      </c>
      <c r="U47">
        <v>87.367455570695299</v>
      </c>
      <c r="V47">
        <v>80.142808915692498</v>
      </c>
      <c r="X47">
        <v>666</v>
      </c>
      <c r="Y47">
        <v>802</v>
      </c>
      <c r="Z47">
        <v>1</v>
      </c>
      <c r="AA47">
        <v>417</v>
      </c>
      <c r="AB47">
        <f>COUNTIF('HOF''ers'!$B$2:$B$268, Pitching!A47)</f>
        <v>1</v>
      </c>
      <c r="AC47" s="2">
        <v>1</v>
      </c>
      <c r="AD47" s="2">
        <f t="shared" si="2"/>
        <v>1</v>
      </c>
      <c r="AE47" t="s">
        <v>183</v>
      </c>
      <c r="AF47">
        <v>1006511</v>
      </c>
      <c r="AG47">
        <v>116635</v>
      </c>
    </row>
    <row r="48" spans="1:33" x14ac:dyDescent="0.45">
      <c r="A48" t="s">
        <v>1584</v>
      </c>
      <c r="B48" t="s">
        <v>27</v>
      </c>
      <c r="C48">
        <v>47</v>
      </c>
      <c r="D48">
        <v>53</v>
      </c>
      <c r="E48" s="15">
        <f t="shared" si="0"/>
        <v>0.47</v>
      </c>
      <c r="F48">
        <v>3.3831855387174201</v>
      </c>
      <c r="G48">
        <v>329</v>
      </c>
      <c r="H48">
        <v>8.6871473832873303</v>
      </c>
      <c r="I48">
        <v>4.0925631516743</v>
      </c>
      <c r="J48">
        <v>0.238488409018736</v>
      </c>
      <c r="K48">
        <v>1.36540032852896</v>
      </c>
      <c r="L48">
        <v>3.6280852852385399</v>
      </c>
      <c r="M48">
        <v>123.505031652748</v>
      </c>
      <c r="N48">
        <v>12.309256194857801</v>
      </c>
      <c r="O48">
        <f t="shared" si="1"/>
        <v>2.4926243794587046</v>
      </c>
      <c r="P48">
        <v>3.7836890169376498</v>
      </c>
      <c r="Q48">
        <v>75.021262870694898</v>
      </c>
      <c r="R48">
        <v>81.556489719074605</v>
      </c>
      <c r="S48">
        <v>88.711749483682496</v>
      </c>
      <c r="T48">
        <v>3.46162720889417</v>
      </c>
      <c r="U48">
        <v>91.732242084627003</v>
      </c>
      <c r="V48">
        <v>98.286725822594306</v>
      </c>
      <c r="X48">
        <v>0</v>
      </c>
      <c r="Y48">
        <v>800</v>
      </c>
      <c r="Z48">
        <v>0</v>
      </c>
      <c r="AA48">
        <v>329</v>
      </c>
      <c r="AB48">
        <f>COUNTIF('HOF''ers'!$B$2:$B$268, Pitching!A48)</f>
        <v>0</v>
      </c>
      <c r="AC48" s="2">
        <v>1</v>
      </c>
      <c r="AD48" s="2">
        <f t="shared" si="2"/>
        <v>0</v>
      </c>
      <c r="AE48" t="s">
        <v>1584</v>
      </c>
      <c r="AF48">
        <v>1243</v>
      </c>
      <c r="AG48">
        <v>150188</v>
      </c>
    </row>
    <row r="49" spans="1:33" x14ac:dyDescent="0.45">
      <c r="A49" t="s">
        <v>1565</v>
      </c>
      <c r="B49" t="s">
        <v>27</v>
      </c>
      <c r="C49">
        <v>48</v>
      </c>
      <c r="D49">
        <v>45</v>
      </c>
      <c r="E49" s="15">
        <f t="shared" si="0"/>
        <v>0.5161290322580645</v>
      </c>
      <c r="F49">
        <v>3.4065431270248698</v>
      </c>
      <c r="G49">
        <v>33</v>
      </c>
      <c r="H49">
        <v>9.5084991660054694</v>
      </c>
      <c r="I49">
        <v>4.90909245241295</v>
      </c>
      <c r="J49">
        <v>0.21752577319587599</v>
      </c>
      <c r="K49">
        <v>1.3521669501583899</v>
      </c>
      <c r="L49">
        <v>3.7319022973126299</v>
      </c>
      <c r="M49">
        <v>97.957174122333498</v>
      </c>
      <c r="N49">
        <v>9.3175154030322993</v>
      </c>
      <c r="O49">
        <f t="shared" si="1"/>
        <v>1.8915256833223466</v>
      </c>
      <c r="P49">
        <v>4.3540905461866197</v>
      </c>
      <c r="Q49">
        <v>76.039850889096499</v>
      </c>
      <c r="R49">
        <v>83.933762720580802</v>
      </c>
      <c r="S49">
        <v>98.639798968969203</v>
      </c>
      <c r="T49">
        <v>3.8003190875000601</v>
      </c>
      <c r="U49">
        <v>82.146582038816405</v>
      </c>
      <c r="V49">
        <v>94.611427424011097</v>
      </c>
      <c r="X49">
        <v>0</v>
      </c>
      <c r="Y49">
        <v>798</v>
      </c>
      <c r="Z49">
        <v>0</v>
      </c>
      <c r="AA49">
        <v>33</v>
      </c>
      <c r="AB49">
        <f>COUNTIF('HOF''ers'!$B$2:$B$268, Pitching!A49)</f>
        <v>0</v>
      </c>
      <c r="AC49" s="2">
        <v>1</v>
      </c>
      <c r="AD49" s="2">
        <f t="shared" si="2"/>
        <v>0</v>
      </c>
      <c r="AE49" t="s">
        <v>1565</v>
      </c>
      <c r="AF49">
        <v>1092</v>
      </c>
      <c r="AG49">
        <v>119704</v>
      </c>
    </row>
    <row r="50" spans="1:33" x14ac:dyDescent="0.45">
      <c r="A50" t="s">
        <v>1847</v>
      </c>
      <c r="B50" t="s">
        <v>27</v>
      </c>
      <c r="C50">
        <v>109</v>
      </c>
      <c r="D50">
        <v>143</v>
      </c>
      <c r="E50" s="15">
        <f t="shared" si="0"/>
        <v>0.43253968253968256</v>
      </c>
      <c r="F50">
        <v>3.7208336540914302</v>
      </c>
      <c r="G50">
        <v>38</v>
      </c>
      <c r="H50">
        <v>4.3250003728408801</v>
      </c>
      <c r="I50">
        <v>2.7375002359888798</v>
      </c>
      <c r="J50">
        <v>0.25883329381076597</v>
      </c>
      <c r="K50">
        <v>1.3148149281597199</v>
      </c>
      <c r="L50">
        <v>3.8996271199772399</v>
      </c>
      <c r="M50">
        <v>222.06410021707401</v>
      </c>
      <c r="N50">
        <v>23.470151067478501</v>
      </c>
      <c r="O50">
        <f t="shared" si="1"/>
        <v>4.7705953236280019</v>
      </c>
      <c r="Q50">
        <v>95.867810528427697</v>
      </c>
      <c r="R50">
        <v>98.852838630555496</v>
      </c>
      <c r="U50">
        <v>100.96488839121</v>
      </c>
      <c r="V50">
        <v>96.555179318805102</v>
      </c>
      <c r="X50">
        <v>268</v>
      </c>
      <c r="Y50">
        <v>797</v>
      </c>
      <c r="Z50">
        <v>1</v>
      </c>
      <c r="AA50">
        <v>109</v>
      </c>
      <c r="AB50">
        <f>COUNTIF('HOF''ers'!$B$2:$B$268, Pitching!A50)</f>
        <v>0</v>
      </c>
      <c r="AC50" s="2">
        <v>1</v>
      </c>
      <c r="AD50" s="2">
        <f t="shared" si="2"/>
        <v>0</v>
      </c>
      <c r="AE50" t="s">
        <v>1847</v>
      </c>
      <c r="AF50">
        <v>1005992</v>
      </c>
      <c r="AG50">
        <v>116118</v>
      </c>
    </row>
    <row r="51" spans="1:33" x14ac:dyDescent="0.45">
      <c r="A51" t="s">
        <v>1696</v>
      </c>
      <c r="B51" t="s">
        <v>27</v>
      </c>
      <c r="C51">
        <v>43</v>
      </c>
      <c r="D51">
        <v>46</v>
      </c>
      <c r="E51" s="15">
        <f t="shared" si="0"/>
        <v>0.48314606741573035</v>
      </c>
      <c r="F51">
        <v>3.9563901816191298</v>
      </c>
      <c r="G51">
        <v>19</v>
      </c>
      <c r="H51">
        <v>8.0187551002459294</v>
      </c>
      <c r="I51">
        <v>3.5207162628098798</v>
      </c>
      <c r="J51">
        <v>0.246002041510717</v>
      </c>
      <c r="K51">
        <v>1.3371133484175699</v>
      </c>
      <c r="L51">
        <v>4.0528945142305197</v>
      </c>
      <c r="M51">
        <v>26.038223460316601</v>
      </c>
      <c r="N51">
        <v>2.73533618636429</v>
      </c>
      <c r="O51">
        <f t="shared" si="1"/>
        <v>0.5566890228530339</v>
      </c>
      <c r="P51">
        <v>4.03207377216442</v>
      </c>
      <c r="Q51">
        <v>92.534024033410105</v>
      </c>
      <c r="R51">
        <v>97.380248768962403</v>
      </c>
      <c r="S51">
        <v>97.904228946432497</v>
      </c>
      <c r="T51">
        <v>3.8779008039158498</v>
      </c>
      <c r="U51">
        <v>99.567564783425397</v>
      </c>
      <c r="V51">
        <v>102.649586768956</v>
      </c>
      <c r="X51">
        <v>2</v>
      </c>
      <c r="Y51">
        <v>796</v>
      </c>
      <c r="Z51">
        <v>0</v>
      </c>
      <c r="AA51">
        <v>19</v>
      </c>
      <c r="AB51">
        <f>COUNTIF('HOF''ers'!$B$2:$B$268, Pitching!A51)</f>
        <v>0</v>
      </c>
      <c r="AC51" s="2">
        <v>1</v>
      </c>
      <c r="AD51" s="2">
        <f t="shared" si="2"/>
        <v>0</v>
      </c>
      <c r="AE51" t="s">
        <v>1696</v>
      </c>
      <c r="AF51">
        <v>8110</v>
      </c>
      <c r="AG51">
        <v>543766</v>
      </c>
    </row>
    <row r="52" spans="1:33" x14ac:dyDescent="0.45">
      <c r="A52" t="s">
        <v>1578</v>
      </c>
      <c r="B52" t="s">
        <v>27</v>
      </c>
      <c r="C52">
        <v>34</v>
      </c>
      <c r="D52">
        <v>39</v>
      </c>
      <c r="E52" s="15">
        <f t="shared" si="0"/>
        <v>0.46575342465753422</v>
      </c>
      <c r="F52">
        <v>3.50855017118836</v>
      </c>
      <c r="G52">
        <v>39</v>
      </c>
      <c r="H52">
        <v>6.5026888511122598</v>
      </c>
      <c r="I52">
        <v>3.8910612800773201</v>
      </c>
      <c r="J52">
        <v>0.24780450553646399</v>
      </c>
      <c r="K52">
        <v>1.3834884551386</v>
      </c>
      <c r="L52">
        <v>4.20011976177428</v>
      </c>
      <c r="M52">
        <v>40.0734259486198</v>
      </c>
      <c r="N52">
        <v>3.9318569302558899</v>
      </c>
      <c r="O52">
        <f t="shared" si="1"/>
        <v>0.8002020385696661</v>
      </c>
      <c r="P52">
        <v>4.6254372940236204</v>
      </c>
      <c r="Q52">
        <v>80.301091730754905</v>
      </c>
      <c r="R52">
        <v>94.975198702671705</v>
      </c>
      <c r="S52">
        <v>105.58255101554801</v>
      </c>
      <c r="T52">
        <v>4.5111355188178601</v>
      </c>
      <c r="U52">
        <v>95.548151090527099</v>
      </c>
      <c r="V52">
        <v>98.986502610554695</v>
      </c>
      <c r="X52">
        <v>1</v>
      </c>
      <c r="Y52">
        <v>796</v>
      </c>
      <c r="Z52">
        <v>0</v>
      </c>
      <c r="AA52">
        <v>39</v>
      </c>
      <c r="AB52">
        <f>COUNTIF('HOF''ers'!$B$2:$B$268, Pitching!A52)</f>
        <v>0</v>
      </c>
      <c r="AC52" s="2">
        <v>1</v>
      </c>
      <c r="AD52" s="2">
        <f t="shared" si="2"/>
        <v>0</v>
      </c>
      <c r="AE52" t="s">
        <v>1578</v>
      </c>
      <c r="AF52">
        <v>1164</v>
      </c>
      <c r="AG52">
        <v>117157</v>
      </c>
    </row>
    <row r="53" spans="1:33" x14ac:dyDescent="0.45">
      <c r="A53" t="s">
        <v>1569</v>
      </c>
      <c r="B53" t="s">
        <v>27</v>
      </c>
      <c r="C53">
        <v>64</v>
      </c>
      <c r="D53">
        <v>34</v>
      </c>
      <c r="E53" s="15">
        <f t="shared" si="0"/>
        <v>0.65306122448979587</v>
      </c>
      <c r="F53">
        <v>2.86570423858673</v>
      </c>
      <c r="G53">
        <v>377</v>
      </c>
      <c r="H53">
        <v>9.5133582886416903</v>
      </c>
      <c r="I53">
        <v>3.3530689050130502</v>
      </c>
      <c r="J53">
        <v>0.20270270270270199</v>
      </c>
      <c r="K53">
        <v>1.1198557001884599</v>
      </c>
      <c r="L53">
        <v>3.3624676217118301</v>
      </c>
      <c r="M53">
        <v>192.376044124364</v>
      </c>
      <c r="N53">
        <v>19.523693561553898</v>
      </c>
      <c r="O53">
        <f t="shared" si="1"/>
        <v>4.018854329061921</v>
      </c>
      <c r="P53">
        <v>3.2252109344896298</v>
      </c>
      <c r="Q53">
        <v>66.827657631332897</v>
      </c>
      <c r="R53">
        <v>78.758864429002401</v>
      </c>
      <c r="S53">
        <v>76.174846497883806</v>
      </c>
      <c r="T53">
        <v>2.6719310031431101</v>
      </c>
      <c r="U53">
        <v>78.288208215443504</v>
      </c>
      <c r="V53">
        <v>80.943078889238805</v>
      </c>
      <c r="X53">
        <v>29</v>
      </c>
      <c r="Y53">
        <v>787</v>
      </c>
      <c r="Z53">
        <v>0</v>
      </c>
      <c r="AA53">
        <v>377</v>
      </c>
      <c r="AB53">
        <f>COUNTIF('HOF''ers'!$B$2:$B$268, Pitching!A53)</f>
        <v>0</v>
      </c>
      <c r="AC53" s="2">
        <v>1</v>
      </c>
      <c r="AD53" s="2">
        <f t="shared" si="2"/>
        <v>0</v>
      </c>
      <c r="AE53" t="s">
        <v>1569</v>
      </c>
      <c r="AF53">
        <v>1122</v>
      </c>
      <c r="AG53">
        <v>150274</v>
      </c>
    </row>
    <row r="54" spans="1:33" x14ac:dyDescent="0.45">
      <c r="A54" t="s">
        <v>1456</v>
      </c>
      <c r="B54" t="s">
        <v>27</v>
      </c>
      <c r="C54">
        <v>31</v>
      </c>
      <c r="D54">
        <v>32</v>
      </c>
      <c r="E54" s="15">
        <f t="shared" si="0"/>
        <v>0.49206349206349204</v>
      </c>
      <c r="F54">
        <v>4.6429234316653698</v>
      </c>
      <c r="G54">
        <v>27</v>
      </c>
      <c r="H54">
        <v>6.0517260560493202</v>
      </c>
      <c r="I54">
        <v>3.1851189768680599</v>
      </c>
      <c r="J54">
        <v>0.28013582342954102</v>
      </c>
      <c r="K54">
        <v>1.4768607221802701</v>
      </c>
      <c r="L54">
        <v>4.1614782275801403</v>
      </c>
      <c r="M54">
        <v>73.903246399015103</v>
      </c>
      <c r="N54">
        <v>7.1049769590608696</v>
      </c>
      <c r="O54">
        <f t="shared" si="1"/>
        <v>1.4643845640812481</v>
      </c>
      <c r="P54">
        <v>4.1406952986668397</v>
      </c>
      <c r="Q54">
        <v>102.79604948604501</v>
      </c>
      <c r="R54">
        <v>91.156758389108006</v>
      </c>
      <c r="S54">
        <v>93.869312624002006</v>
      </c>
      <c r="T54">
        <v>3.82925320365162</v>
      </c>
      <c r="U54">
        <v>105.685625493806</v>
      </c>
      <c r="V54">
        <v>103.189475120936</v>
      </c>
      <c r="X54">
        <v>15</v>
      </c>
      <c r="Y54">
        <v>786</v>
      </c>
      <c r="Z54">
        <v>0</v>
      </c>
      <c r="AA54">
        <v>27</v>
      </c>
      <c r="AB54">
        <f>COUNTIF('HOF''ers'!$B$2:$B$268, Pitching!A54)</f>
        <v>0</v>
      </c>
      <c r="AC54" s="2">
        <v>1</v>
      </c>
      <c r="AD54" s="2">
        <f t="shared" si="2"/>
        <v>0</v>
      </c>
      <c r="AE54" t="s">
        <v>1456</v>
      </c>
      <c r="AF54">
        <v>143</v>
      </c>
      <c r="AG54">
        <v>115183</v>
      </c>
    </row>
    <row r="55" spans="1:33" x14ac:dyDescent="0.45">
      <c r="A55" t="s">
        <v>242</v>
      </c>
      <c r="B55" t="s">
        <v>27</v>
      </c>
      <c r="C55">
        <v>314</v>
      </c>
      <c r="D55">
        <v>265</v>
      </c>
      <c r="E55" s="15">
        <f t="shared" si="0"/>
        <v>0.54231433506044902</v>
      </c>
      <c r="F55">
        <v>3.1052270971418099</v>
      </c>
      <c r="G55">
        <v>11</v>
      </c>
      <c r="H55">
        <v>5.9446763604004103</v>
      </c>
      <c r="I55">
        <v>2.31966856281612</v>
      </c>
      <c r="J55">
        <v>0.24126642888552299</v>
      </c>
      <c r="K55">
        <v>1.1806741045289999</v>
      </c>
      <c r="L55">
        <v>3.06107804773599</v>
      </c>
      <c r="M55">
        <v>867.20576351881004</v>
      </c>
      <c r="N55">
        <v>100.06020927242901</v>
      </c>
      <c r="O55">
        <f t="shared" si="1"/>
        <v>20.861974134019949</v>
      </c>
      <c r="Q55">
        <v>85.204080030502695</v>
      </c>
      <c r="R55">
        <v>85.276883056412004</v>
      </c>
      <c r="U55">
        <v>96.379204154461505</v>
      </c>
      <c r="V55">
        <v>89.695254474857407</v>
      </c>
      <c r="X55">
        <v>690</v>
      </c>
      <c r="Y55">
        <v>777</v>
      </c>
      <c r="Z55">
        <v>1</v>
      </c>
      <c r="AA55">
        <v>314</v>
      </c>
      <c r="AB55">
        <f>COUNTIF('HOF''ers'!$B$2:$B$268, Pitching!A55)</f>
        <v>1</v>
      </c>
      <c r="AC55" s="2">
        <v>1</v>
      </c>
      <c r="AD55" s="2">
        <f t="shared" si="2"/>
        <v>1</v>
      </c>
      <c r="AE55" t="s">
        <v>242</v>
      </c>
      <c r="AF55">
        <v>1010210</v>
      </c>
      <c r="AG55">
        <v>120438</v>
      </c>
    </row>
    <row r="56" spans="1:33" x14ac:dyDescent="0.45">
      <c r="A56" t="s">
        <v>280</v>
      </c>
      <c r="B56" t="s">
        <v>27</v>
      </c>
      <c r="C56">
        <v>324</v>
      </c>
      <c r="D56">
        <v>256</v>
      </c>
      <c r="E56" s="15">
        <f t="shared" si="0"/>
        <v>0.55862068965517242</v>
      </c>
      <c r="F56">
        <v>3.2612646412831099</v>
      </c>
      <c r="G56">
        <v>5</v>
      </c>
      <c r="H56">
        <v>6.0897386770877002</v>
      </c>
      <c r="I56">
        <v>2.2883377289671998</v>
      </c>
      <c r="J56">
        <v>0.23220825497377001</v>
      </c>
      <c r="K56">
        <v>1.14255962557434</v>
      </c>
      <c r="L56">
        <v>3.2409034024407801</v>
      </c>
      <c r="M56">
        <v>752.751528553664</v>
      </c>
      <c r="N56">
        <v>85.495750068686903</v>
      </c>
      <c r="O56">
        <f t="shared" si="1"/>
        <v>17.894459316701912</v>
      </c>
      <c r="Q56">
        <v>92.106486581425898</v>
      </c>
      <c r="R56">
        <v>90.842249397439602</v>
      </c>
      <c r="U56">
        <v>92.484755664960502</v>
      </c>
      <c r="V56">
        <v>85.994402829816096</v>
      </c>
      <c r="X56">
        <v>756</v>
      </c>
      <c r="Y56">
        <v>774</v>
      </c>
      <c r="Z56">
        <v>1</v>
      </c>
      <c r="AA56">
        <v>324</v>
      </c>
      <c r="AB56">
        <f>COUNTIF('HOF''ers'!$B$2:$B$268, Pitching!A56)</f>
        <v>1</v>
      </c>
      <c r="AC56" s="2">
        <v>1</v>
      </c>
      <c r="AD56" s="2">
        <f t="shared" si="2"/>
        <v>1</v>
      </c>
      <c r="AE56" t="s">
        <v>280</v>
      </c>
      <c r="AF56">
        <v>1012745</v>
      </c>
      <c r="AG56">
        <v>123006</v>
      </c>
    </row>
    <row r="57" spans="1:33" x14ac:dyDescent="0.45">
      <c r="A57" t="s">
        <v>1508</v>
      </c>
      <c r="B57" t="s">
        <v>27</v>
      </c>
      <c r="C57">
        <v>43</v>
      </c>
      <c r="D57">
        <v>46</v>
      </c>
      <c r="E57" s="15">
        <f t="shared" si="0"/>
        <v>0.48314606741573035</v>
      </c>
      <c r="F57">
        <v>3.9654436630487999</v>
      </c>
      <c r="G57">
        <v>28</v>
      </c>
      <c r="H57">
        <v>6.9978417583214103</v>
      </c>
      <c r="I57">
        <v>3.8488129670767699</v>
      </c>
      <c r="J57">
        <v>0.25139043381534998</v>
      </c>
      <c r="K57">
        <v>1.4038880070706501</v>
      </c>
      <c r="L57">
        <v>4.0126180006021102</v>
      </c>
      <c r="M57">
        <v>54.643181025981903</v>
      </c>
      <c r="N57">
        <v>5.5011873729526997</v>
      </c>
      <c r="O57">
        <f t="shared" si="1"/>
        <v>1.1514113106180068</v>
      </c>
      <c r="P57">
        <v>4.1061597592490804</v>
      </c>
      <c r="Q57">
        <v>91.467853878033196</v>
      </c>
      <c r="R57">
        <v>95.267133792269604</v>
      </c>
      <c r="S57">
        <v>96.659681745903001</v>
      </c>
      <c r="T57">
        <v>3.9651892068580898</v>
      </c>
      <c r="U57">
        <v>97.491940022450905</v>
      </c>
      <c r="V57">
        <v>102.838427701477</v>
      </c>
      <c r="X57">
        <v>42</v>
      </c>
      <c r="Y57">
        <v>774</v>
      </c>
      <c r="Z57">
        <v>0</v>
      </c>
      <c r="AA57">
        <v>28</v>
      </c>
      <c r="AB57">
        <f>COUNTIF('HOF''ers'!$B$2:$B$268, Pitching!A57)</f>
        <v>0</v>
      </c>
      <c r="AC57" s="2">
        <v>1</v>
      </c>
      <c r="AD57" s="2">
        <f t="shared" si="2"/>
        <v>0</v>
      </c>
      <c r="AE57" t="s">
        <v>1508</v>
      </c>
      <c r="AF57">
        <v>583</v>
      </c>
      <c r="AG57">
        <v>346793</v>
      </c>
    </row>
    <row r="58" spans="1:33" x14ac:dyDescent="0.45">
      <c r="A58" t="s">
        <v>1469</v>
      </c>
      <c r="B58" t="s">
        <v>27</v>
      </c>
      <c r="C58">
        <v>45</v>
      </c>
      <c r="D58">
        <v>52</v>
      </c>
      <c r="E58" s="15">
        <f t="shared" si="0"/>
        <v>0.46391752577319589</v>
      </c>
      <c r="F58">
        <v>3.83918823432737</v>
      </c>
      <c r="G58">
        <v>66</v>
      </c>
      <c r="H58">
        <v>7.4612795149278996</v>
      </c>
      <c r="I58">
        <v>2.8908173312048402</v>
      </c>
      <c r="J58">
        <v>0.240539651201052</v>
      </c>
      <c r="K58">
        <v>1.2492596635509701</v>
      </c>
      <c r="L58">
        <v>4.0525768508355497</v>
      </c>
      <c r="M58">
        <v>85.214469313621507</v>
      </c>
      <c r="N58">
        <v>8.2603969611227495</v>
      </c>
      <c r="O58">
        <f t="shared" si="1"/>
        <v>1.7401616485070031</v>
      </c>
      <c r="P58">
        <v>4.3298706794006696</v>
      </c>
      <c r="Q58">
        <v>84.7554787600656</v>
      </c>
      <c r="R58">
        <v>90.343554754360298</v>
      </c>
      <c r="S58">
        <v>99.405718079867995</v>
      </c>
      <c r="T58">
        <v>3.8302258497856898</v>
      </c>
      <c r="U58">
        <v>91.903538016992997</v>
      </c>
      <c r="V58">
        <v>88.811073508366306</v>
      </c>
      <c r="X58">
        <v>0</v>
      </c>
      <c r="Y58">
        <v>769</v>
      </c>
      <c r="Z58">
        <v>0</v>
      </c>
      <c r="AA58">
        <v>66</v>
      </c>
      <c r="AB58">
        <f>COUNTIF('HOF''ers'!$B$2:$B$268, Pitching!A58)</f>
        <v>0</v>
      </c>
      <c r="AC58" s="2">
        <v>1</v>
      </c>
      <c r="AD58" s="2">
        <f t="shared" si="2"/>
        <v>0</v>
      </c>
      <c r="AE58" t="s">
        <v>1469</v>
      </c>
      <c r="AF58">
        <v>237</v>
      </c>
      <c r="AG58">
        <v>133982</v>
      </c>
    </row>
    <row r="59" spans="1:33" x14ac:dyDescent="0.45">
      <c r="A59" t="s">
        <v>1463</v>
      </c>
      <c r="B59" t="s">
        <v>27</v>
      </c>
      <c r="C59">
        <v>118</v>
      </c>
      <c r="D59">
        <v>98</v>
      </c>
      <c r="E59" s="15">
        <f t="shared" si="0"/>
        <v>0.54629629629629628</v>
      </c>
      <c r="F59">
        <v>4.5101794050636199</v>
      </c>
      <c r="G59">
        <v>7</v>
      </c>
      <c r="H59">
        <v>5.9149123655990596</v>
      </c>
      <c r="I59">
        <v>3.3826345537977098</v>
      </c>
      <c r="J59">
        <v>0.27051792828685201</v>
      </c>
      <c r="K59">
        <v>1.43918571987967</v>
      </c>
      <c r="L59">
        <v>4.5330196039482002</v>
      </c>
      <c r="M59">
        <v>203.081027733045</v>
      </c>
      <c r="N59">
        <v>19.8271885252761</v>
      </c>
      <c r="O59">
        <f t="shared" si="1"/>
        <v>4.193217416572752</v>
      </c>
      <c r="P59">
        <v>4.1411104880048102</v>
      </c>
      <c r="Q59">
        <v>96.107871973140405</v>
      </c>
      <c r="R59">
        <v>98.985124827891795</v>
      </c>
      <c r="S59">
        <v>95.830564176718894</v>
      </c>
      <c r="T59">
        <v>3.9586770298874101</v>
      </c>
      <c r="U59">
        <v>102.903005430487</v>
      </c>
      <c r="V59">
        <v>101.44901732809301</v>
      </c>
      <c r="X59">
        <v>229</v>
      </c>
      <c r="Y59">
        <v>766</v>
      </c>
      <c r="Z59">
        <v>0</v>
      </c>
      <c r="AA59">
        <v>7</v>
      </c>
      <c r="AB59">
        <f>COUNTIF('HOF''ers'!$B$2:$B$268, Pitching!A59)</f>
        <v>0</v>
      </c>
      <c r="AC59" s="2">
        <v>1</v>
      </c>
      <c r="AD59" s="2">
        <f t="shared" si="2"/>
        <v>0</v>
      </c>
      <c r="AE59" t="s">
        <v>1463</v>
      </c>
      <c r="AF59">
        <v>206</v>
      </c>
      <c r="AG59">
        <v>119984</v>
      </c>
    </row>
    <row r="60" spans="1:33" x14ac:dyDescent="0.45">
      <c r="A60" t="s">
        <v>1543</v>
      </c>
      <c r="B60" t="s">
        <v>27</v>
      </c>
      <c r="C60">
        <v>51</v>
      </c>
      <c r="D60">
        <v>54</v>
      </c>
      <c r="E60" s="15">
        <f t="shared" si="0"/>
        <v>0.48571428571428571</v>
      </c>
      <c r="F60">
        <v>4.0463225142619601</v>
      </c>
      <c r="G60">
        <v>14</v>
      </c>
      <c r="H60">
        <v>7.1546339002177497</v>
      </c>
      <c r="I60">
        <v>3.50374744984956</v>
      </c>
      <c r="J60">
        <v>0.25971638655462098</v>
      </c>
      <c r="K60">
        <v>1.3998641021562801</v>
      </c>
      <c r="L60">
        <v>3.9750845478400998</v>
      </c>
      <c r="M60">
        <v>78.447587251663194</v>
      </c>
      <c r="N60">
        <v>8.2428479567170108</v>
      </c>
      <c r="O60">
        <f t="shared" si="1"/>
        <v>1.7455442731871318</v>
      </c>
      <c r="P60">
        <v>4.1336914118956702</v>
      </c>
      <c r="Q60">
        <v>94.343361390132102</v>
      </c>
      <c r="R60">
        <v>93.752701117748799</v>
      </c>
      <c r="S60">
        <v>96.4645168995728</v>
      </c>
      <c r="T60">
        <v>3.95634292174408</v>
      </c>
      <c r="U60">
        <v>100.28978060660999</v>
      </c>
      <c r="V60">
        <v>100.21487690162201</v>
      </c>
      <c r="X60">
        <v>43</v>
      </c>
      <c r="Y60">
        <v>765</v>
      </c>
      <c r="Z60">
        <v>0</v>
      </c>
      <c r="AA60">
        <v>14</v>
      </c>
      <c r="AB60">
        <f>COUNTIF('HOF''ers'!$B$2:$B$268, Pitching!A60)</f>
        <v>0</v>
      </c>
      <c r="AC60" s="2">
        <v>1</v>
      </c>
      <c r="AD60" s="2">
        <f t="shared" si="2"/>
        <v>0</v>
      </c>
      <c r="AE60" t="s">
        <v>1543</v>
      </c>
      <c r="AF60">
        <v>876</v>
      </c>
      <c r="AG60">
        <v>115260</v>
      </c>
    </row>
    <row r="61" spans="1:33" x14ac:dyDescent="0.45">
      <c r="A61" t="s">
        <v>1874</v>
      </c>
      <c r="B61" t="s">
        <v>27</v>
      </c>
      <c r="C61">
        <v>66</v>
      </c>
      <c r="D61">
        <v>74</v>
      </c>
      <c r="E61" s="15">
        <f t="shared" si="0"/>
        <v>0.47142857142857142</v>
      </c>
      <c r="F61">
        <v>3.1236268919371</v>
      </c>
      <c r="G61">
        <v>143</v>
      </c>
      <c r="H61">
        <v>5.6126382939555901</v>
      </c>
      <c r="I61">
        <v>3.95604461247971</v>
      </c>
      <c r="J61">
        <v>0.24305387774824799</v>
      </c>
      <c r="K61">
        <v>1.3608060866075999</v>
      </c>
      <c r="L61">
        <v>3.5139579878802398</v>
      </c>
      <c r="M61">
        <v>32.916249185800503</v>
      </c>
      <c r="N61">
        <v>3.8214097470045001</v>
      </c>
      <c r="O61">
        <f t="shared" si="1"/>
        <v>0.80923971113036475</v>
      </c>
      <c r="Q61">
        <v>88.372461126437699</v>
      </c>
      <c r="R61">
        <v>98.493698582350703</v>
      </c>
      <c r="U61">
        <v>98.809605139140601</v>
      </c>
      <c r="V61">
        <v>104.183021082717</v>
      </c>
      <c r="X61">
        <v>8</v>
      </c>
      <c r="Y61">
        <v>765</v>
      </c>
      <c r="Z61">
        <v>0</v>
      </c>
      <c r="AA61">
        <v>143</v>
      </c>
      <c r="AB61">
        <f>COUNTIF('HOF''ers'!$B$2:$B$268, Pitching!A61)</f>
        <v>0</v>
      </c>
      <c r="AC61" s="2">
        <v>1</v>
      </c>
      <c r="AD61" s="2">
        <f t="shared" si="2"/>
        <v>0</v>
      </c>
      <c r="AE61" t="s">
        <v>1874</v>
      </c>
      <c r="AF61">
        <v>1007058</v>
      </c>
      <c r="AG61">
        <v>117210</v>
      </c>
    </row>
    <row r="62" spans="1:33" x14ac:dyDescent="0.45">
      <c r="A62" t="s">
        <v>1597</v>
      </c>
      <c r="B62" t="s">
        <v>27</v>
      </c>
      <c r="C62">
        <v>58</v>
      </c>
      <c r="D62">
        <v>49</v>
      </c>
      <c r="E62" s="15">
        <f t="shared" si="0"/>
        <v>0.54205607476635509</v>
      </c>
      <c r="F62">
        <v>3.8318782000163001</v>
      </c>
      <c r="G62">
        <v>53</v>
      </c>
      <c r="H62">
        <v>8.9101695288291101</v>
      </c>
      <c r="I62">
        <v>3.68028741408158</v>
      </c>
      <c r="J62">
        <v>0.21916108215437999</v>
      </c>
      <c r="K62">
        <v>1.23518418169023</v>
      </c>
      <c r="L62">
        <v>3.9914055268690398</v>
      </c>
      <c r="M62">
        <v>117.94142884016</v>
      </c>
      <c r="N62">
        <v>12.1984741091728</v>
      </c>
      <c r="O62">
        <f t="shared" si="1"/>
        <v>2.586587441997374</v>
      </c>
      <c r="P62">
        <v>4.11766836083698</v>
      </c>
      <c r="Q62">
        <v>85.073509171072104</v>
      </c>
      <c r="R62">
        <v>91.780699187288306</v>
      </c>
      <c r="S62">
        <v>96.103773533744899</v>
      </c>
      <c r="T62">
        <v>3.6589733306985499</v>
      </c>
      <c r="U62">
        <v>84.603359784442603</v>
      </c>
      <c r="V62">
        <v>90.487163663798199</v>
      </c>
      <c r="X62">
        <v>55</v>
      </c>
      <c r="Y62">
        <v>764</v>
      </c>
      <c r="Z62">
        <v>0</v>
      </c>
      <c r="AA62">
        <v>53</v>
      </c>
      <c r="AB62">
        <f>COUNTIF('HOF''ers'!$B$2:$B$268, Pitching!A62)</f>
        <v>0</v>
      </c>
      <c r="AC62" s="2">
        <v>1</v>
      </c>
      <c r="AD62" s="2">
        <f t="shared" si="2"/>
        <v>0</v>
      </c>
      <c r="AE62" t="s">
        <v>1598</v>
      </c>
      <c r="AF62">
        <v>1437</v>
      </c>
      <c r="AG62">
        <v>276542</v>
      </c>
    </row>
    <row r="63" spans="1:33" x14ac:dyDescent="0.45">
      <c r="A63" t="s">
        <v>1590</v>
      </c>
      <c r="B63" t="s">
        <v>27</v>
      </c>
      <c r="C63">
        <v>219</v>
      </c>
      <c r="D63">
        <v>156</v>
      </c>
      <c r="E63" s="15">
        <f t="shared" si="0"/>
        <v>0.58399999999999996</v>
      </c>
      <c r="F63">
        <v>4.2729109096984397</v>
      </c>
      <c r="G63">
        <v>28</v>
      </c>
      <c r="H63">
        <v>5.3629392029888496</v>
      </c>
      <c r="I63">
        <v>3.2019581115406002</v>
      </c>
      <c r="J63">
        <v>0.26637386346124198</v>
      </c>
      <c r="K63">
        <v>1.4025030707003301</v>
      </c>
      <c r="L63">
        <v>4.3842422329345396</v>
      </c>
      <c r="M63">
        <v>436.11175657808701</v>
      </c>
      <c r="N63">
        <v>42.540122451260601</v>
      </c>
      <c r="O63">
        <f t="shared" si="1"/>
        <v>9.0439630408191825</v>
      </c>
      <c r="P63">
        <v>4.6094588718817802</v>
      </c>
      <c r="Q63">
        <v>92.950802777834895</v>
      </c>
      <c r="R63">
        <v>97.427444945460195</v>
      </c>
      <c r="S63">
        <v>104.158143791928</v>
      </c>
      <c r="T63">
        <v>4.8004977200957102</v>
      </c>
      <c r="U63">
        <v>100.78474359422</v>
      </c>
      <c r="V63">
        <v>98.715370407998407</v>
      </c>
      <c r="X63">
        <v>474</v>
      </c>
      <c r="Y63">
        <v>762</v>
      </c>
      <c r="Z63">
        <v>1</v>
      </c>
      <c r="AA63">
        <v>219</v>
      </c>
      <c r="AB63">
        <f>COUNTIF('HOF''ers'!$B$2:$B$268, Pitching!A63)</f>
        <v>0</v>
      </c>
      <c r="AC63" s="2">
        <v>1</v>
      </c>
      <c r="AD63" s="2">
        <f t="shared" si="2"/>
        <v>0</v>
      </c>
      <c r="AE63" t="s">
        <v>1590</v>
      </c>
      <c r="AF63">
        <v>1277</v>
      </c>
      <c r="AG63">
        <v>121386</v>
      </c>
    </row>
    <row r="64" spans="1:33" x14ac:dyDescent="0.45">
      <c r="A64" t="s">
        <v>1540</v>
      </c>
      <c r="B64" t="s">
        <v>27</v>
      </c>
      <c r="C64">
        <v>40</v>
      </c>
      <c r="D64">
        <v>47</v>
      </c>
      <c r="E64" s="15">
        <f t="shared" si="0"/>
        <v>0.45977011494252873</v>
      </c>
      <c r="F64">
        <v>3.1309377523685198</v>
      </c>
      <c r="G64">
        <v>289</v>
      </c>
      <c r="H64">
        <v>10.9293989436923</v>
      </c>
      <c r="I64">
        <v>4.6559701631162902</v>
      </c>
      <c r="J64">
        <v>0.19230769230769201</v>
      </c>
      <c r="K64">
        <v>1.21694505504115</v>
      </c>
      <c r="L64">
        <v>3.8638010456602099</v>
      </c>
      <c r="M64">
        <v>101.67857825756001</v>
      </c>
      <c r="N64">
        <v>9.8921785391867108</v>
      </c>
      <c r="O64">
        <f t="shared" si="1"/>
        <v>2.1030615791971745</v>
      </c>
      <c r="P64">
        <v>4.2826097998585801</v>
      </c>
      <c r="Q64">
        <v>71.449604594087205</v>
      </c>
      <c r="R64">
        <v>87.291682154015106</v>
      </c>
      <c r="S64">
        <v>97.676650737538907</v>
      </c>
      <c r="T64">
        <v>3.7132400908788599</v>
      </c>
      <c r="U64">
        <v>73.709284660331605</v>
      </c>
      <c r="V64">
        <v>86.167240637072894</v>
      </c>
      <c r="X64">
        <v>0</v>
      </c>
      <c r="Y64">
        <v>762</v>
      </c>
      <c r="Z64">
        <v>0</v>
      </c>
      <c r="AA64">
        <v>289</v>
      </c>
      <c r="AB64">
        <f>COUNTIF('HOF''ers'!$B$2:$B$268, Pitching!A64)</f>
        <v>0</v>
      </c>
      <c r="AC64" s="2">
        <v>1</v>
      </c>
      <c r="AD64" s="2">
        <f t="shared" si="2"/>
        <v>0</v>
      </c>
      <c r="AE64" t="s">
        <v>1540</v>
      </c>
      <c r="AF64">
        <v>865</v>
      </c>
      <c r="AG64">
        <v>110859</v>
      </c>
    </row>
    <row r="65" spans="1:33" x14ac:dyDescent="0.45">
      <c r="A65" t="s">
        <v>1862</v>
      </c>
      <c r="B65" t="s">
        <v>27</v>
      </c>
      <c r="C65">
        <v>288</v>
      </c>
      <c r="D65">
        <v>231</v>
      </c>
      <c r="E65" s="15">
        <f t="shared" si="0"/>
        <v>0.55491329479768781</v>
      </c>
      <c r="F65">
        <v>3.34180181104791</v>
      </c>
      <c r="G65">
        <v>4</v>
      </c>
      <c r="H65">
        <v>4.2895054692982102</v>
      </c>
      <c r="I65">
        <v>2.4055623099538699</v>
      </c>
      <c r="J65">
        <v>0.26086719389146401</v>
      </c>
      <c r="K65">
        <v>1.2827118062608101</v>
      </c>
      <c r="L65">
        <v>3.3751228673192899</v>
      </c>
      <c r="M65">
        <v>723.60492232441902</v>
      </c>
      <c r="N65">
        <v>79.360940124839502</v>
      </c>
      <c r="O65">
        <f t="shared" si="1"/>
        <v>16.916410921347367</v>
      </c>
      <c r="Q65">
        <v>90.226392868392495</v>
      </c>
      <c r="R65">
        <v>89.392965258173007</v>
      </c>
      <c r="U65">
        <v>104.31366162246999</v>
      </c>
      <c r="V65">
        <v>96.491969663431206</v>
      </c>
      <c r="X65">
        <v>700</v>
      </c>
      <c r="Y65">
        <v>760</v>
      </c>
      <c r="Z65">
        <v>1</v>
      </c>
      <c r="AA65">
        <v>288</v>
      </c>
      <c r="AB65">
        <f>COUNTIF('HOF''ers'!$B$2:$B$268, Pitching!A65)</f>
        <v>0</v>
      </c>
      <c r="AC65" s="2">
        <v>1</v>
      </c>
      <c r="AD65" s="2">
        <f t="shared" si="2"/>
        <v>0</v>
      </c>
      <c r="AE65" t="s">
        <v>1862</v>
      </c>
      <c r="AF65">
        <v>1006515</v>
      </c>
      <c r="AG65">
        <v>116550</v>
      </c>
    </row>
    <row r="66" spans="1:33" x14ac:dyDescent="0.45">
      <c r="A66" t="s">
        <v>1502</v>
      </c>
      <c r="B66" t="s">
        <v>27</v>
      </c>
      <c r="C66">
        <v>59</v>
      </c>
      <c r="D66">
        <v>50</v>
      </c>
      <c r="E66" s="15">
        <f t="shared" si="0"/>
        <v>0.54128440366972475</v>
      </c>
      <c r="F66">
        <v>3.77602572128353</v>
      </c>
      <c r="G66">
        <v>109</v>
      </c>
      <c r="H66">
        <v>10.8170360887896</v>
      </c>
      <c r="I66">
        <v>3.8990541282426401</v>
      </c>
      <c r="J66">
        <v>0.21422570708485</v>
      </c>
      <c r="K66">
        <v>1.2376447435117499</v>
      </c>
      <c r="L66">
        <v>3.7010321417721199</v>
      </c>
      <c r="M66">
        <v>145.89106517937</v>
      </c>
      <c r="N66">
        <v>14.7169267396675</v>
      </c>
      <c r="O66">
        <f t="shared" si="1"/>
        <v>3.1453062425146898</v>
      </c>
      <c r="P66">
        <v>3.6032580967541499</v>
      </c>
      <c r="Q66">
        <v>85.381920239917903</v>
      </c>
      <c r="R66">
        <v>83.435371598452903</v>
      </c>
      <c r="S66">
        <v>84.472724373243807</v>
      </c>
      <c r="T66">
        <v>2.91405042615333</v>
      </c>
      <c r="U66">
        <v>82.956945631109903</v>
      </c>
      <c r="V66">
        <v>89.003622077243406</v>
      </c>
      <c r="X66">
        <v>34</v>
      </c>
      <c r="Y66">
        <v>758</v>
      </c>
      <c r="Z66">
        <v>0</v>
      </c>
      <c r="AA66">
        <v>109</v>
      </c>
      <c r="AB66">
        <f>COUNTIF('HOF''ers'!$B$2:$B$268, Pitching!A66)</f>
        <v>0</v>
      </c>
      <c r="AC66" s="2">
        <v>1</v>
      </c>
      <c r="AD66" s="2">
        <f t="shared" si="2"/>
        <v>0</v>
      </c>
      <c r="AE66" t="s">
        <v>1502</v>
      </c>
      <c r="AF66">
        <v>555</v>
      </c>
      <c r="AG66">
        <v>136734</v>
      </c>
    </row>
    <row r="67" spans="1:33" x14ac:dyDescent="0.45">
      <c r="A67" t="s">
        <v>1967</v>
      </c>
      <c r="B67" t="s">
        <v>27</v>
      </c>
      <c r="C67">
        <v>247</v>
      </c>
      <c r="D67">
        <v>218</v>
      </c>
      <c r="E67" s="15">
        <f t="shared" ref="E67:E130" si="3">C67/SUM(C67:D67)</f>
        <v>0.53118279569892468</v>
      </c>
      <c r="F67">
        <v>3.2897711525751099</v>
      </c>
      <c r="G67">
        <v>57</v>
      </c>
      <c r="H67">
        <v>3.0510159537838999</v>
      </c>
      <c r="I67">
        <v>1.9743218361581301</v>
      </c>
      <c r="J67">
        <v>0.27107203840871402</v>
      </c>
      <c r="K67">
        <v>1.30039957632224</v>
      </c>
      <c r="L67">
        <v>3.2237786962369599</v>
      </c>
      <c r="M67">
        <v>579.82127887010495</v>
      </c>
      <c r="N67">
        <v>60.427876554429503</v>
      </c>
      <c r="O67">
        <f t="shared" ref="O67:O130" si="4">(N67/Y67)*162</f>
        <v>12.948830690234894</v>
      </c>
      <c r="Q67">
        <v>88.964112195341201</v>
      </c>
      <c r="R67">
        <v>86.821732546560995</v>
      </c>
      <c r="U67">
        <v>101.90333981447399</v>
      </c>
      <c r="V67">
        <v>94.143340539115499</v>
      </c>
      <c r="X67">
        <v>444</v>
      </c>
      <c r="Y67">
        <v>756</v>
      </c>
      <c r="Z67">
        <v>1</v>
      </c>
      <c r="AA67">
        <v>247</v>
      </c>
      <c r="AB67">
        <f>COUNTIF('HOF''ers'!$B$2:$B$268, Pitching!A67)</f>
        <v>0</v>
      </c>
      <c r="AC67" s="2">
        <v>1</v>
      </c>
      <c r="AD67" s="2">
        <f t="shared" ref="AD67:AD130" si="5">IF(AND(AB67=1, AC67=1), 1, IF(AC67=0, "", 0))</f>
        <v>0</v>
      </c>
      <c r="AE67" t="s">
        <v>1967</v>
      </c>
      <c r="AF67">
        <v>1010605</v>
      </c>
      <c r="AG67">
        <v>120843</v>
      </c>
    </row>
    <row r="68" spans="1:33" x14ac:dyDescent="0.45">
      <c r="A68" t="s">
        <v>1972</v>
      </c>
      <c r="B68" t="s">
        <v>27</v>
      </c>
      <c r="C68">
        <v>146</v>
      </c>
      <c r="D68">
        <v>140</v>
      </c>
      <c r="E68" s="15">
        <f t="shared" si="3"/>
        <v>0.51048951048951052</v>
      </c>
      <c r="F68">
        <v>3.4621907424747498</v>
      </c>
      <c r="G68">
        <v>103</v>
      </c>
      <c r="H68">
        <v>5.3803824654827901</v>
      </c>
      <c r="I68">
        <v>2.2996503042880501</v>
      </c>
      <c r="J68">
        <v>0.246751896892214</v>
      </c>
      <c r="K68">
        <v>1.21380524223173</v>
      </c>
      <c r="L68">
        <v>3.1609001551298199</v>
      </c>
      <c r="M68">
        <v>332.66553615778599</v>
      </c>
      <c r="N68">
        <v>38.013001987710503</v>
      </c>
      <c r="O68">
        <f t="shared" si="4"/>
        <v>8.1998752623290301</v>
      </c>
      <c r="Q68">
        <v>93.6013965292085</v>
      </c>
      <c r="R68">
        <v>87.189872020199303</v>
      </c>
      <c r="U68">
        <v>99.2936197008314</v>
      </c>
      <c r="V68">
        <v>92.060464527480804</v>
      </c>
      <c r="X68">
        <v>236</v>
      </c>
      <c r="Y68">
        <v>751</v>
      </c>
      <c r="Z68">
        <v>0</v>
      </c>
      <c r="AA68">
        <v>103</v>
      </c>
      <c r="AB68">
        <f>COUNTIF('HOF''ers'!$B$2:$B$268, Pitching!A68)</f>
        <v>0</v>
      </c>
      <c r="AC68" s="2">
        <v>1</v>
      </c>
      <c r="AD68" s="2">
        <f t="shared" si="5"/>
        <v>0</v>
      </c>
      <c r="AE68" t="s">
        <v>1972</v>
      </c>
      <c r="AF68">
        <v>1010773</v>
      </c>
      <c r="AG68">
        <v>121001</v>
      </c>
    </row>
    <row r="69" spans="1:33" x14ac:dyDescent="0.45">
      <c r="A69" t="s">
        <v>276</v>
      </c>
      <c r="B69" t="s">
        <v>27</v>
      </c>
      <c r="C69">
        <v>363</v>
      </c>
      <c r="D69">
        <v>245</v>
      </c>
      <c r="E69" s="15">
        <f t="shared" si="3"/>
        <v>0.59703947368421051</v>
      </c>
      <c r="F69">
        <v>3.08600839061992</v>
      </c>
      <c r="G69">
        <v>29</v>
      </c>
      <c r="H69">
        <v>4.4333479827426299</v>
      </c>
      <c r="I69">
        <v>2.4612547453553701</v>
      </c>
      <c r="J69">
        <v>0.24064570773753099</v>
      </c>
      <c r="K69">
        <v>1.19458389314319</v>
      </c>
      <c r="L69">
        <v>3.45562774125204</v>
      </c>
      <c r="M69">
        <v>709.03144502639702</v>
      </c>
      <c r="N69">
        <v>74.456115894019604</v>
      </c>
      <c r="O69">
        <f t="shared" si="4"/>
        <v>16.082521033108236</v>
      </c>
      <c r="Q69">
        <v>84.312879362230305</v>
      </c>
      <c r="R69">
        <v>94.068633445691404</v>
      </c>
      <c r="U69">
        <v>94.710329468546206</v>
      </c>
      <c r="V69">
        <v>87.933402154932196</v>
      </c>
      <c r="X69">
        <v>665</v>
      </c>
      <c r="Y69">
        <v>750</v>
      </c>
      <c r="Z69">
        <v>1</v>
      </c>
      <c r="AA69">
        <v>363</v>
      </c>
      <c r="AB69">
        <f>COUNTIF('HOF''ers'!$B$2:$B$268, Pitching!A69)</f>
        <v>1</v>
      </c>
      <c r="AC69" s="2">
        <v>1</v>
      </c>
      <c r="AD69" s="2">
        <f t="shared" si="5"/>
        <v>1</v>
      </c>
      <c r="AE69" t="s">
        <v>276</v>
      </c>
      <c r="AF69">
        <v>1012299</v>
      </c>
      <c r="AG69">
        <v>122557</v>
      </c>
    </row>
    <row r="70" spans="1:33" x14ac:dyDescent="0.45">
      <c r="A70" t="s">
        <v>1623</v>
      </c>
      <c r="B70" t="s">
        <v>27</v>
      </c>
      <c r="C70">
        <v>36</v>
      </c>
      <c r="D70">
        <v>46</v>
      </c>
      <c r="E70" s="15">
        <f t="shared" si="3"/>
        <v>0.43902439024390244</v>
      </c>
      <c r="F70">
        <v>3.4089551532464002</v>
      </c>
      <c r="G70">
        <v>23</v>
      </c>
      <c r="H70">
        <v>8.7193195553155007</v>
      </c>
      <c r="I70">
        <v>3.4089551532464002</v>
      </c>
      <c r="J70">
        <v>0.234968354430379</v>
      </c>
      <c r="K70">
        <v>1.2751514406787099</v>
      </c>
      <c r="L70">
        <v>3.4109302853042198</v>
      </c>
      <c r="M70">
        <v>106.133935928344</v>
      </c>
      <c r="N70">
        <v>10.927932184189499</v>
      </c>
      <c r="O70">
        <f t="shared" si="4"/>
        <v>2.3667446709073512</v>
      </c>
      <c r="P70">
        <v>3.6136688625520601</v>
      </c>
      <c r="Q70">
        <v>78.545571483687098</v>
      </c>
      <c r="R70">
        <v>78.809718486172997</v>
      </c>
      <c r="S70">
        <v>85.783408303135005</v>
      </c>
      <c r="T70">
        <v>3.3437944275922602</v>
      </c>
      <c r="U70">
        <v>91.264905596899396</v>
      </c>
      <c r="V70">
        <v>93.926917051969397</v>
      </c>
      <c r="X70">
        <v>1</v>
      </c>
      <c r="Y70">
        <v>748</v>
      </c>
      <c r="Z70">
        <v>0</v>
      </c>
      <c r="AA70">
        <v>23</v>
      </c>
      <c r="AB70">
        <f>COUNTIF('HOF''ers'!$B$2:$B$268, Pitching!A70)</f>
        <v>0</v>
      </c>
      <c r="AC70" s="2">
        <v>1</v>
      </c>
      <c r="AD70" s="2">
        <f t="shared" si="5"/>
        <v>0</v>
      </c>
      <c r="AE70" t="s">
        <v>1623</v>
      </c>
      <c r="AF70">
        <v>1918</v>
      </c>
      <c r="AG70">
        <v>407819</v>
      </c>
    </row>
    <row r="71" spans="1:33" x14ac:dyDescent="0.45">
      <c r="A71" t="s">
        <v>1756</v>
      </c>
      <c r="B71" t="s">
        <v>27</v>
      </c>
      <c r="C71">
        <v>79</v>
      </c>
      <c r="D71">
        <v>55</v>
      </c>
      <c r="E71" s="15">
        <f t="shared" si="3"/>
        <v>0.58955223880597019</v>
      </c>
      <c r="F71">
        <v>3.2319921147768498</v>
      </c>
      <c r="G71">
        <v>102</v>
      </c>
      <c r="H71">
        <v>4.1758482190922104</v>
      </c>
      <c r="I71">
        <v>2.7457632125537801</v>
      </c>
      <c r="J71">
        <v>0.25355303810504598</v>
      </c>
      <c r="K71">
        <v>1.2831040475330899</v>
      </c>
      <c r="L71">
        <v>3.6568999166870801</v>
      </c>
      <c r="M71">
        <v>66.735927656292901</v>
      </c>
      <c r="N71">
        <v>7.0003679133951602</v>
      </c>
      <c r="O71">
        <f t="shared" si="4"/>
        <v>1.522227653651028</v>
      </c>
      <c r="Q71">
        <v>86.198294875531602</v>
      </c>
      <c r="R71">
        <v>96.515305060838003</v>
      </c>
      <c r="U71">
        <v>100.75046433909201</v>
      </c>
      <c r="V71">
        <v>96.322726283542494</v>
      </c>
      <c r="X71">
        <v>3</v>
      </c>
      <c r="Y71">
        <v>745</v>
      </c>
      <c r="Z71">
        <v>0</v>
      </c>
      <c r="AA71">
        <v>102</v>
      </c>
      <c r="AB71">
        <f>COUNTIF('HOF''ers'!$B$2:$B$268, Pitching!A71)</f>
        <v>0</v>
      </c>
      <c r="AC71" s="2">
        <v>1</v>
      </c>
      <c r="AD71" s="2">
        <f t="shared" si="5"/>
        <v>0</v>
      </c>
      <c r="AE71" t="s">
        <v>1756</v>
      </c>
      <c r="AF71">
        <v>1001668</v>
      </c>
      <c r="AG71">
        <v>111707</v>
      </c>
    </row>
    <row r="72" spans="1:33" x14ac:dyDescent="0.45">
      <c r="A72" t="s">
        <v>1881</v>
      </c>
      <c r="B72" t="s">
        <v>27</v>
      </c>
      <c r="C72">
        <v>80</v>
      </c>
      <c r="D72">
        <v>77</v>
      </c>
      <c r="E72" s="15">
        <f t="shared" si="3"/>
        <v>0.50955414012738853</v>
      </c>
      <c r="F72">
        <v>2.9281108255639001</v>
      </c>
      <c r="G72">
        <v>136</v>
      </c>
      <c r="H72">
        <v>6.3788023367100397</v>
      </c>
      <c r="I72">
        <v>3.64976986755841</v>
      </c>
      <c r="J72">
        <v>0.24186942905323999</v>
      </c>
      <c r="K72">
        <v>1.33087567897837</v>
      </c>
      <c r="L72">
        <v>3.1406143007133198</v>
      </c>
      <c r="M72">
        <v>111.392956507392</v>
      </c>
      <c r="N72">
        <v>12.0928125233622</v>
      </c>
      <c r="O72">
        <f t="shared" si="4"/>
        <v>2.629578025214331</v>
      </c>
      <c r="Q72">
        <v>80.211581184530701</v>
      </c>
      <c r="R72">
        <v>87.493822133322595</v>
      </c>
      <c r="U72">
        <v>95.9263076422165</v>
      </c>
      <c r="V72">
        <v>99.568942911566097</v>
      </c>
      <c r="X72">
        <v>3</v>
      </c>
      <c r="Y72">
        <v>745</v>
      </c>
      <c r="Z72">
        <v>0</v>
      </c>
      <c r="AA72">
        <v>136</v>
      </c>
      <c r="AB72">
        <f>COUNTIF('HOF''ers'!$B$2:$B$268, Pitching!A72)</f>
        <v>0</v>
      </c>
      <c r="AC72" s="2">
        <v>1</v>
      </c>
      <c r="AD72" s="2">
        <f t="shared" si="5"/>
        <v>0</v>
      </c>
      <c r="AE72" t="s">
        <v>1881</v>
      </c>
      <c r="AF72">
        <v>1007389</v>
      </c>
      <c r="AG72">
        <v>117545</v>
      </c>
    </row>
    <row r="73" spans="1:33" x14ac:dyDescent="0.45">
      <c r="A73" t="s">
        <v>31</v>
      </c>
      <c r="B73" t="s">
        <v>27</v>
      </c>
      <c r="C73">
        <v>355</v>
      </c>
      <c r="D73">
        <v>227</v>
      </c>
      <c r="E73" s="15">
        <f t="shared" si="3"/>
        <v>0.60996563573883167</v>
      </c>
      <c r="F73">
        <v>3.1555407097103698</v>
      </c>
      <c r="G73">
        <v>0</v>
      </c>
      <c r="H73">
        <v>6.0577037200647403</v>
      </c>
      <c r="I73">
        <v>1.7952079550117701</v>
      </c>
      <c r="J73">
        <v>0.24506092818252501</v>
      </c>
      <c r="K73">
        <v>1.1430948217598</v>
      </c>
      <c r="L73">
        <v>3.2619771597230698</v>
      </c>
      <c r="M73">
        <v>1077.8487073481001</v>
      </c>
      <c r="N73">
        <v>116.661755103617</v>
      </c>
      <c r="O73">
        <f t="shared" si="4"/>
        <v>25.402156353206927</v>
      </c>
      <c r="P73">
        <v>3.7312236416742399</v>
      </c>
      <c r="Q73">
        <v>76.049358779649197</v>
      </c>
      <c r="R73">
        <v>77.797184476177407</v>
      </c>
      <c r="S73">
        <v>85.292149100110095</v>
      </c>
      <c r="T73">
        <v>3.9394560634379401</v>
      </c>
      <c r="U73">
        <v>96.171740795913493</v>
      </c>
      <c r="V73">
        <v>83.972274964474195</v>
      </c>
      <c r="X73">
        <v>740</v>
      </c>
      <c r="Y73">
        <v>744</v>
      </c>
      <c r="Z73">
        <v>1</v>
      </c>
      <c r="AA73">
        <v>355</v>
      </c>
      <c r="AB73">
        <f>COUNTIF('HOF''ers'!$B$2:$B$268, Pitching!A73)</f>
        <v>1</v>
      </c>
      <c r="AC73" s="2">
        <v>1</v>
      </c>
      <c r="AD73" s="2">
        <f t="shared" si="5"/>
        <v>1</v>
      </c>
      <c r="AE73" t="s">
        <v>31</v>
      </c>
      <c r="AF73">
        <v>104</v>
      </c>
      <c r="AG73">
        <v>118120</v>
      </c>
    </row>
    <row r="74" spans="1:33" x14ac:dyDescent="0.45">
      <c r="A74" t="s">
        <v>1843</v>
      </c>
      <c r="B74" t="s">
        <v>27</v>
      </c>
      <c r="C74">
        <v>70</v>
      </c>
      <c r="D74">
        <v>63</v>
      </c>
      <c r="E74" s="15">
        <f t="shared" si="3"/>
        <v>0.52631578947368418</v>
      </c>
      <c r="F74">
        <v>3.37715419682652</v>
      </c>
      <c r="G74">
        <v>147</v>
      </c>
      <c r="H74">
        <v>6.7887691507635202</v>
      </c>
      <c r="I74">
        <v>3.0067010578889199</v>
      </c>
      <c r="J74">
        <v>0.238417230152767</v>
      </c>
      <c r="K74">
        <v>1.2453734722424299</v>
      </c>
      <c r="L74">
        <v>3.5117305566331201</v>
      </c>
      <c r="M74">
        <v>100.133934214711</v>
      </c>
      <c r="N74">
        <v>10.695603009313301</v>
      </c>
      <c r="O74">
        <f t="shared" si="4"/>
        <v>2.3288813004149929</v>
      </c>
      <c r="Q74">
        <v>85.079408860189204</v>
      </c>
      <c r="R74">
        <v>88.155369009603902</v>
      </c>
      <c r="U74">
        <v>93.621892189207003</v>
      </c>
      <c r="V74">
        <v>92.397688437548098</v>
      </c>
      <c r="X74">
        <v>11</v>
      </c>
      <c r="Y74">
        <v>744</v>
      </c>
      <c r="Z74">
        <v>0</v>
      </c>
      <c r="AA74">
        <v>147</v>
      </c>
      <c r="AB74">
        <f>COUNTIF('HOF''ers'!$B$2:$B$268, Pitching!A74)</f>
        <v>0</v>
      </c>
      <c r="AC74" s="2">
        <v>1</v>
      </c>
      <c r="AD74" s="2">
        <f t="shared" si="5"/>
        <v>0</v>
      </c>
      <c r="AE74" t="s">
        <v>1843</v>
      </c>
      <c r="AF74">
        <v>1005714</v>
      </c>
      <c r="AG74">
        <v>115822</v>
      </c>
    </row>
    <row r="75" spans="1:33" x14ac:dyDescent="0.45">
      <c r="A75" t="s">
        <v>1601</v>
      </c>
      <c r="B75" t="s">
        <v>27</v>
      </c>
      <c r="C75">
        <v>39</v>
      </c>
      <c r="D75">
        <v>45</v>
      </c>
      <c r="E75" s="15">
        <f t="shared" si="3"/>
        <v>0.4642857142857143</v>
      </c>
      <c r="F75">
        <v>3.9396893153478598</v>
      </c>
      <c r="G75">
        <v>10</v>
      </c>
      <c r="H75">
        <v>7.3120633692856298</v>
      </c>
      <c r="I75">
        <v>3.4774324356803801</v>
      </c>
      <c r="J75">
        <v>0.23453370267774701</v>
      </c>
      <c r="K75">
        <v>1.27587568049636</v>
      </c>
      <c r="L75">
        <v>4.0604290924951396</v>
      </c>
      <c r="M75">
        <v>43.672313049435601</v>
      </c>
      <c r="N75">
        <v>4.3999142255633998</v>
      </c>
      <c r="O75">
        <f t="shared" si="4"/>
        <v>0.95933526856160267</v>
      </c>
      <c r="P75">
        <v>4.1204013652223299</v>
      </c>
      <c r="Q75">
        <v>95.439317067801298</v>
      </c>
      <c r="R75">
        <v>95.519775077542803</v>
      </c>
      <c r="S75">
        <v>96.9017552275605</v>
      </c>
      <c r="T75">
        <v>3.7604629740633402</v>
      </c>
      <c r="U75">
        <v>91.2969233919831</v>
      </c>
      <c r="V75">
        <v>92.531409065866299</v>
      </c>
      <c r="X75">
        <v>0</v>
      </c>
      <c r="Y75">
        <v>743</v>
      </c>
      <c r="Z75">
        <v>0</v>
      </c>
      <c r="AA75">
        <v>10</v>
      </c>
      <c r="AB75">
        <f>COUNTIF('HOF''ers'!$B$2:$B$268, Pitching!A75)</f>
        <v>0</v>
      </c>
      <c r="AC75" s="2">
        <v>1</v>
      </c>
      <c r="AD75" s="2">
        <f t="shared" si="5"/>
        <v>0</v>
      </c>
      <c r="AE75" t="s">
        <v>1601</v>
      </c>
      <c r="AF75">
        <v>1467</v>
      </c>
      <c r="AG75">
        <v>150407</v>
      </c>
    </row>
    <row r="76" spans="1:33" x14ac:dyDescent="0.45">
      <c r="A76" t="s">
        <v>101</v>
      </c>
      <c r="B76" t="s">
        <v>27</v>
      </c>
      <c r="C76">
        <v>329</v>
      </c>
      <c r="D76">
        <v>244</v>
      </c>
      <c r="E76" s="15">
        <f t="shared" si="3"/>
        <v>0.57417102966841183</v>
      </c>
      <c r="F76">
        <v>3.21543580895655</v>
      </c>
      <c r="G76">
        <v>2</v>
      </c>
      <c r="H76">
        <v>7.1346794559250597</v>
      </c>
      <c r="I76">
        <v>3.16196021342133</v>
      </c>
      <c r="J76">
        <v>0.23599535283123699</v>
      </c>
      <c r="K76">
        <v>1.2468055518158301</v>
      </c>
      <c r="L76">
        <v>3.1521719776313701</v>
      </c>
      <c r="M76">
        <v>820.05819666385605</v>
      </c>
      <c r="N76">
        <v>96.451291561126695</v>
      </c>
      <c r="O76">
        <f t="shared" si="4"/>
        <v>21.086517183404219</v>
      </c>
      <c r="Q76">
        <v>86.826586002295102</v>
      </c>
      <c r="R76">
        <v>86.624102913118506</v>
      </c>
      <c r="U76">
        <v>94.599578223221897</v>
      </c>
      <c r="V76">
        <v>94.224847966930696</v>
      </c>
      <c r="X76">
        <v>709</v>
      </c>
      <c r="Y76">
        <v>741</v>
      </c>
      <c r="Z76">
        <v>1</v>
      </c>
      <c r="AA76">
        <v>329</v>
      </c>
      <c r="AB76">
        <f>COUNTIF('HOF''ers'!$B$2:$B$268, Pitching!A76)</f>
        <v>1</v>
      </c>
      <c r="AC76" s="2">
        <v>1</v>
      </c>
      <c r="AD76" s="2">
        <f t="shared" si="5"/>
        <v>1</v>
      </c>
      <c r="AE76" t="s">
        <v>101</v>
      </c>
      <c r="AF76">
        <v>1001964</v>
      </c>
      <c r="AG76">
        <v>112008</v>
      </c>
    </row>
    <row r="77" spans="1:33" x14ac:dyDescent="0.45">
      <c r="A77" t="s">
        <v>1621</v>
      </c>
      <c r="B77" t="s">
        <v>27</v>
      </c>
      <c r="C77">
        <v>61</v>
      </c>
      <c r="D77">
        <v>48</v>
      </c>
      <c r="E77" s="15">
        <f t="shared" si="3"/>
        <v>0.55963302752293576</v>
      </c>
      <c r="F77">
        <v>3.4771947342956602</v>
      </c>
      <c r="G77">
        <v>91</v>
      </c>
      <c r="H77">
        <v>8.0203152353545804</v>
      </c>
      <c r="I77">
        <v>2.5871984630176001</v>
      </c>
      <c r="J77">
        <v>0.24872640095894499</v>
      </c>
      <c r="K77">
        <v>1.24185526224845</v>
      </c>
      <c r="L77">
        <v>3.5709156040706498</v>
      </c>
      <c r="M77">
        <v>119.012710526585</v>
      </c>
      <c r="N77">
        <v>12.306741330772599</v>
      </c>
      <c r="O77">
        <f t="shared" si="4"/>
        <v>2.6941785075475146</v>
      </c>
      <c r="P77">
        <v>3.6246692103090599</v>
      </c>
      <c r="Q77">
        <v>80.774163826681004</v>
      </c>
      <c r="R77">
        <v>82.152862487420407</v>
      </c>
      <c r="S77">
        <v>84.568301232008807</v>
      </c>
      <c r="T77">
        <v>3.3831261947055999</v>
      </c>
      <c r="U77">
        <v>97.418140636297295</v>
      </c>
      <c r="V77">
        <v>91.139177711080805</v>
      </c>
      <c r="X77">
        <v>18</v>
      </c>
      <c r="Y77">
        <v>740</v>
      </c>
      <c r="Z77">
        <v>0</v>
      </c>
      <c r="AA77">
        <v>91</v>
      </c>
      <c r="AB77">
        <f>COUNTIF('HOF''ers'!$B$2:$B$268, Pitching!A77)</f>
        <v>0</v>
      </c>
      <c r="AC77" s="2">
        <v>1</v>
      </c>
      <c r="AD77" s="2">
        <f t="shared" si="5"/>
        <v>0</v>
      </c>
      <c r="AE77" t="s">
        <v>1621</v>
      </c>
      <c r="AF77">
        <v>1852</v>
      </c>
      <c r="AG77">
        <v>425492</v>
      </c>
    </row>
    <row r="78" spans="1:33" x14ac:dyDescent="0.45">
      <c r="A78" t="s">
        <v>1688</v>
      </c>
      <c r="B78" t="s">
        <v>27</v>
      </c>
      <c r="C78">
        <v>37</v>
      </c>
      <c r="D78">
        <v>38</v>
      </c>
      <c r="E78" s="15">
        <f t="shared" si="3"/>
        <v>0.49333333333333335</v>
      </c>
      <c r="F78">
        <v>2.7476770889045601</v>
      </c>
      <c r="G78">
        <v>105</v>
      </c>
      <c r="H78">
        <v>6.00975947755839</v>
      </c>
      <c r="I78">
        <v>3.1115247399467201</v>
      </c>
      <c r="J78">
        <v>0.24457741211667899</v>
      </c>
      <c r="K78">
        <v>1.25743517716485</v>
      </c>
      <c r="L78">
        <v>3.49533165577538</v>
      </c>
      <c r="M78">
        <v>57.792088821530299</v>
      </c>
      <c r="N78">
        <v>6.00146376900374</v>
      </c>
      <c r="O78">
        <f t="shared" si="4"/>
        <v>1.3156118140441215</v>
      </c>
      <c r="P78">
        <v>3.5903914408639301</v>
      </c>
      <c r="Q78">
        <v>67.779515603776503</v>
      </c>
      <c r="R78">
        <v>87.266389703011995</v>
      </c>
      <c r="S78">
        <v>88.535864906230103</v>
      </c>
      <c r="T78">
        <v>3.2377649158257502</v>
      </c>
      <c r="U78">
        <v>97.2747485173482</v>
      </c>
      <c r="V78">
        <v>94.804310604384696</v>
      </c>
      <c r="X78">
        <v>0</v>
      </c>
      <c r="Y78">
        <v>739</v>
      </c>
      <c r="Z78">
        <v>0</v>
      </c>
      <c r="AA78">
        <v>105</v>
      </c>
      <c r="AB78">
        <f>COUNTIF('HOF''ers'!$B$2:$B$268, Pitching!A78)</f>
        <v>0</v>
      </c>
      <c r="AC78" s="2">
        <v>1</v>
      </c>
      <c r="AD78" s="2">
        <f t="shared" si="5"/>
        <v>0</v>
      </c>
      <c r="AE78" t="s">
        <v>1688</v>
      </c>
      <c r="AF78">
        <v>7293</v>
      </c>
      <c r="AG78">
        <v>446899</v>
      </c>
    </row>
    <row r="79" spans="1:33" x14ac:dyDescent="0.45">
      <c r="A79" t="s">
        <v>1952</v>
      </c>
      <c r="B79" t="s">
        <v>27</v>
      </c>
      <c r="C79">
        <v>79</v>
      </c>
      <c r="D79">
        <v>74</v>
      </c>
      <c r="E79" s="15">
        <f t="shared" si="3"/>
        <v>0.5163398692810458</v>
      </c>
      <c r="F79">
        <v>2.7888759569511699</v>
      </c>
      <c r="G79">
        <v>179</v>
      </c>
      <c r="H79">
        <v>5.2636202813886204</v>
      </c>
      <c r="I79">
        <v>3.58569765893722</v>
      </c>
      <c r="J79">
        <v>0.24210990951224801</v>
      </c>
      <c r="K79">
        <v>1.3322926961625701</v>
      </c>
      <c r="L79">
        <v>3.1749608450643199</v>
      </c>
      <c r="M79">
        <v>54.983705135062301</v>
      </c>
      <c r="N79">
        <v>5.9495474365539804</v>
      </c>
      <c r="O79">
        <f t="shared" si="4"/>
        <v>1.3077702642086091</v>
      </c>
      <c r="Q79">
        <v>81.866773133928703</v>
      </c>
      <c r="R79">
        <v>93.404215758305796</v>
      </c>
      <c r="U79">
        <v>98.965935798543498</v>
      </c>
      <c r="V79">
        <v>103.652042577448</v>
      </c>
      <c r="X79">
        <v>1</v>
      </c>
      <c r="Y79">
        <v>737</v>
      </c>
      <c r="Z79">
        <v>0</v>
      </c>
      <c r="AA79">
        <v>179</v>
      </c>
      <c r="AB79">
        <f>COUNTIF('HOF''ers'!$B$2:$B$268, Pitching!A79)</f>
        <v>0</v>
      </c>
      <c r="AC79" s="2">
        <v>1</v>
      </c>
      <c r="AD79" s="2">
        <f t="shared" si="5"/>
        <v>0</v>
      </c>
      <c r="AE79" t="s">
        <v>1952</v>
      </c>
      <c r="AF79">
        <v>1010201</v>
      </c>
      <c r="AG79">
        <v>120430</v>
      </c>
    </row>
    <row r="80" spans="1:33" x14ac:dyDescent="0.45">
      <c r="A80" t="s">
        <v>1871</v>
      </c>
      <c r="B80" t="s">
        <v>27</v>
      </c>
      <c r="C80">
        <v>114</v>
      </c>
      <c r="D80">
        <v>144</v>
      </c>
      <c r="E80" s="15">
        <f t="shared" si="3"/>
        <v>0.44186046511627908</v>
      </c>
      <c r="F80">
        <v>3.7507218367419202</v>
      </c>
      <c r="G80">
        <v>108</v>
      </c>
      <c r="H80">
        <v>4.2834456080112702</v>
      </c>
      <c r="I80">
        <v>3.1660250146170199</v>
      </c>
      <c r="J80">
        <v>0.26073543928923898</v>
      </c>
      <c r="K80">
        <v>1.3686236725293801</v>
      </c>
      <c r="L80">
        <v>3.99590405722169</v>
      </c>
      <c r="M80">
        <v>121.349360227584</v>
      </c>
      <c r="N80">
        <v>12.646741464733999</v>
      </c>
      <c r="O80">
        <f t="shared" si="4"/>
        <v>2.7836577680528638</v>
      </c>
      <c r="Q80">
        <v>98.595319804035995</v>
      </c>
      <c r="R80">
        <v>105.44229238822101</v>
      </c>
      <c r="U80">
        <v>104.930148050656</v>
      </c>
      <c r="V80">
        <v>103.298237760712</v>
      </c>
      <c r="X80">
        <v>203</v>
      </c>
      <c r="Y80">
        <v>736</v>
      </c>
      <c r="Z80">
        <v>0</v>
      </c>
      <c r="AA80">
        <v>108</v>
      </c>
      <c r="AB80">
        <f>COUNTIF('HOF''ers'!$B$2:$B$268, Pitching!A80)</f>
        <v>0</v>
      </c>
      <c r="AC80" s="2">
        <v>1</v>
      </c>
      <c r="AD80" s="2">
        <f t="shared" si="5"/>
        <v>0</v>
      </c>
      <c r="AE80" t="s">
        <v>1871</v>
      </c>
      <c r="AF80">
        <v>1007004</v>
      </c>
      <c r="AG80">
        <v>117155</v>
      </c>
    </row>
    <row r="81" spans="1:33" x14ac:dyDescent="0.45">
      <c r="A81" t="s">
        <v>1723</v>
      </c>
      <c r="B81" t="s">
        <v>27</v>
      </c>
      <c r="C81">
        <v>86</v>
      </c>
      <c r="D81">
        <v>81</v>
      </c>
      <c r="E81" s="15">
        <f t="shared" si="3"/>
        <v>0.51497005988023947</v>
      </c>
      <c r="F81">
        <v>3.5684052597698099</v>
      </c>
      <c r="G81">
        <v>318</v>
      </c>
      <c r="H81">
        <v>7.1786277686775497</v>
      </c>
      <c r="I81">
        <v>2.4463090745687501</v>
      </c>
      <c r="J81">
        <v>0.246402877697841</v>
      </c>
      <c r="K81">
        <v>1.22663930804587</v>
      </c>
      <c r="L81">
        <v>3.6157687475290698</v>
      </c>
      <c r="M81">
        <v>185.534612983465</v>
      </c>
      <c r="N81">
        <v>19.1832236181944</v>
      </c>
      <c r="O81">
        <f t="shared" si="4"/>
        <v>4.2454675220594167</v>
      </c>
      <c r="Q81">
        <v>86.048314248417398</v>
      </c>
      <c r="R81">
        <v>87.2876981557677</v>
      </c>
      <c r="U81">
        <v>95.793757226230497</v>
      </c>
      <c r="V81">
        <v>88.536566230998105</v>
      </c>
      <c r="X81">
        <v>89</v>
      </c>
      <c r="Y81">
        <v>732</v>
      </c>
      <c r="Z81">
        <v>0</v>
      </c>
      <c r="AA81">
        <v>318</v>
      </c>
      <c r="AB81">
        <f>COUNTIF('HOF''ers'!$B$2:$B$268, Pitching!A81)</f>
        <v>0</v>
      </c>
      <c r="AC81" s="2">
        <v>1</v>
      </c>
      <c r="AD81" s="2">
        <f t="shared" si="5"/>
        <v>0</v>
      </c>
      <c r="AE81" t="s">
        <v>1723</v>
      </c>
      <c r="AF81">
        <v>1000086</v>
      </c>
      <c r="AG81">
        <v>110090</v>
      </c>
    </row>
    <row r="82" spans="1:33" x14ac:dyDescent="0.45">
      <c r="A82" t="s">
        <v>1735</v>
      </c>
      <c r="B82" t="s">
        <v>27</v>
      </c>
      <c r="C82">
        <v>76</v>
      </c>
      <c r="D82">
        <v>79</v>
      </c>
      <c r="E82" s="15">
        <f t="shared" si="3"/>
        <v>0.49032258064516127</v>
      </c>
      <c r="F82">
        <v>3.3778338667479701</v>
      </c>
      <c r="G82">
        <v>184</v>
      </c>
      <c r="H82">
        <v>6.9596979670579104</v>
      </c>
      <c r="I82">
        <v>3.91435781426275</v>
      </c>
      <c r="J82">
        <v>0.22810137839039499</v>
      </c>
      <c r="K82">
        <v>1.29638963217968</v>
      </c>
      <c r="L82">
        <v>3.86045050702023</v>
      </c>
      <c r="M82">
        <v>61.660930216312401</v>
      </c>
      <c r="N82">
        <v>6.8786206245422301</v>
      </c>
      <c r="O82">
        <f t="shared" si="4"/>
        <v>1.522317679201969</v>
      </c>
      <c r="Q82">
        <v>87.695508022967104</v>
      </c>
      <c r="R82">
        <v>100.494104373829</v>
      </c>
      <c r="U82">
        <v>91.188499830031603</v>
      </c>
      <c r="V82">
        <v>97.765845098004803</v>
      </c>
      <c r="X82">
        <v>46</v>
      </c>
      <c r="Y82">
        <v>732</v>
      </c>
      <c r="Z82">
        <v>0</v>
      </c>
      <c r="AA82">
        <v>184</v>
      </c>
      <c r="AB82">
        <f>COUNTIF('HOF''ers'!$B$2:$B$268, Pitching!A82)</f>
        <v>0</v>
      </c>
      <c r="AC82" s="2">
        <v>1</v>
      </c>
      <c r="AD82" s="2">
        <f t="shared" si="5"/>
        <v>0</v>
      </c>
      <c r="AE82" t="s">
        <v>1735</v>
      </c>
      <c r="AF82">
        <v>1000766</v>
      </c>
      <c r="AG82">
        <v>110786</v>
      </c>
    </row>
    <row r="83" spans="1:33" x14ac:dyDescent="0.45">
      <c r="A83" t="s">
        <v>1765</v>
      </c>
      <c r="B83" t="s">
        <v>27</v>
      </c>
      <c r="C83">
        <v>96</v>
      </c>
      <c r="D83">
        <v>73</v>
      </c>
      <c r="E83" s="15">
        <f t="shared" si="3"/>
        <v>0.56804733727810652</v>
      </c>
      <c r="F83">
        <v>2.9394089194694901</v>
      </c>
      <c r="G83">
        <v>143</v>
      </c>
      <c r="H83">
        <v>4.5288178148387397</v>
      </c>
      <c r="I83">
        <v>2.9394089194694901</v>
      </c>
      <c r="J83">
        <v>0.24942263279445701</v>
      </c>
      <c r="K83">
        <v>1.2842364761281999</v>
      </c>
      <c r="L83">
        <v>3.2404537345000901</v>
      </c>
      <c r="M83">
        <v>83.886037945747304</v>
      </c>
      <c r="N83">
        <v>9.5194826014339906</v>
      </c>
      <c r="O83">
        <f t="shared" si="4"/>
        <v>2.1096527789771633</v>
      </c>
      <c r="Q83">
        <v>82.775254678906705</v>
      </c>
      <c r="R83">
        <v>93.4874601009722</v>
      </c>
      <c r="U83">
        <v>100.714733793928</v>
      </c>
      <c r="V83">
        <v>98.354928765522601</v>
      </c>
      <c r="X83">
        <v>28</v>
      </c>
      <c r="Y83">
        <v>731</v>
      </c>
      <c r="Z83">
        <v>0</v>
      </c>
      <c r="AA83">
        <v>143</v>
      </c>
      <c r="AB83">
        <f>COUNTIF('HOF''ers'!$B$2:$B$268, Pitching!A83)</f>
        <v>0</v>
      </c>
      <c r="AC83" s="2">
        <v>1</v>
      </c>
      <c r="AD83" s="2">
        <f t="shared" si="5"/>
        <v>0</v>
      </c>
      <c r="AE83" t="s">
        <v>1765</v>
      </c>
      <c r="AF83">
        <v>1001997</v>
      </c>
      <c r="AG83">
        <v>112041</v>
      </c>
    </row>
    <row r="84" spans="1:33" x14ac:dyDescent="0.45">
      <c r="A84" t="s">
        <v>1937</v>
      </c>
      <c r="B84" t="s">
        <v>27</v>
      </c>
      <c r="C84">
        <v>44</v>
      </c>
      <c r="D84">
        <v>63</v>
      </c>
      <c r="E84" s="15">
        <f t="shared" si="3"/>
        <v>0.41121495327102803</v>
      </c>
      <c r="F84">
        <v>3.1944238652236301</v>
      </c>
      <c r="G84">
        <v>347</v>
      </c>
      <c r="H84">
        <v>8.9932187798015608</v>
      </c>
      <c r="I84">
        <v>4.0286364669699299</v>
      </c>
      <c r="J84">
        <v>0.22721822541966399</v>
      </c>
      <c r="K84">
        <v>1.30444626343526</v>
      </c>
      <c r="L84">
        <v>3.3235339851004801</v>
      </c>
      <c r="M84">
        <v>138.13340899348199</v>
      </c>
      <c r="N84">
        <v>14.3709613643586</v>
      </c>
      <c r="O84">
        <f t="shared" si="4"/>
        <v>3.1979337102006773</v>
      </c>
      <c r="Q84">
        <v>81.310597988759099</v>
      </c>
      <c r="R84">
        <v>82.709078467221403</v>
      </c>
      <c r="U84">
        <v>89.673098525988195</v>
      </c>
      <c r="V84">
        <v>96.809742928460096</v>
      </c>
      <c r="X84">
        <v>12</v>
      </c>
      <c r="Y84">
        <v>728</v>
      </c>
      <c r="Z84">
        <v>0</v>
      </c>
      <c r="AA84">
        <v>347</v>
      </c>
      <c r="AB84">
        <f>COUNTIF('HOF''ers'!$B$2:$B$268, Pitching!A84)</f>
        <v>0</v>
      </c>
      <c r="AC84" s="2">
        <v>1</v>
      </c>
      <c r="AD84" s="2">
        <f t="shared" si="5"/>
        <v>0</v>
      </c>
      <c r="AE84" t="s">
        <v>1937</v>
      </c>
      <c r="AF84">
        <v>1009427</v>
      </c>
      <c r="AG84">
        <v>119626</v>
      </c>
    </row>
    <row r="85" spans="1:33" x14ac:dyDescent="0.45">
      <c r="A85" t="s">
        <v>1576</v>
      </c>
      <c r="B85" t="s">
        <v>27</v>
      </c>
      <c r="C85">
        <v>51</v>
      </c>
      <c r="D85">
        <v>55</v>
      </c>
      <c r="E85" s="15">
        <f t="shared" si="3"/>
        <v>0.48113207547169812</v>
      </c>
      <c r="F85">
        <v>3.6440625784432998</v>
      </c>
      <c r="G85">
        <v>300</v>
      </c>
      <c r="H85">
        <v>7.4131665198724104</v>
      </c>
      <c r="I85">
        <v>3.9030768303424601</v>
      </c>
      <c r="J85">
        <v>0.233965203843157</v>
      </c>
      <c r="K85">
        <v>1.3278201878968201</v>
      </c>
      <c r="L85">
        <v>3.9542640825824198</v>
      </c>
      <c r="M85">
        <v>112.292283356189</v>
      </c>
      <c r="N85">
        <v>11.230122156441199</v>
      </c>
      <c r="O85">
        <f t="shared" si="4"/>
        <v>2.512817388595959</v>
      </c>
      <c r="P85">
        <v>4.0416466096637604</v>
      </c>
      <c r="Q85">
        <v>87.139014086421597</v>
      </c>
      <c r="R85">
        <v>92.235494551787298</v>
      </c>
      <c r="S85">
        <v>93.904430469436505</v>
      </c>
      <c r="T85">
        <v>3.7699461449782401</v>
      </c>
      <c r="U85">
        <v>90.443477344366499</v>
      </c>
      <c r="V85">
        <v>95.640610353884895</v>
      </c>
      <c r="X85">
        <v>52</v>
      </c>
      <c r="Y85">
        <v>724</v>
      </c>
      <c r="Z85">
        <v>0</v>
      </c>
      <c r="AA85">
        <v>300</v>
      </c>
      <c r="AB85">
        <f>COUNTIF('HOF''ers'!$B$2:$B$268, Pitching!A85)</f>
        <v>0</v>
      </c>
      <c r="AC85" s="2">
        <v>1</v>
      </c>
      <c r="AD85" s="2">
        <f t="shared" si="5"/>
        <v>0</v>
      </c>
      <c r="AE85" t="s">
        <v>1576</v>
      </c>
      <c r="AF85">
        <v>1158</v>
      </c>
      <c r="AG85">
        <v>116414</v>
      </c>
    </row>
    <row r="86" spans="1:33" x14ac:dyDescent="0.45">
      <c r="A86" t="s">
        <v>32</v>
      </c>
      <c r="B86" t="s">
        <v>27</v>
      </c>
      <c r="C86">
        <v>213</v>
      </c>
      <c r="D86">
        <v>155</v>
      </c>
      <c r="E86" s="15">
        <f t="shared" si="3"/>
        <v>0.57880434782608692</v>
      </c>
      <c r="F86">
        <v>3.32738273206831</v>
      </c>
      <c r="G86">
        <v>154</v>
      </c>
      <c r="H86">
        <v>7.9919379639397699</v>
      </c>
      <c r="I86">
        <v>2.61733376899454</v>
      </c>
      <c r="J86">
        <v>0.23280823992729399</v>
      </c>
      <c r="K86">
        <v>1.17592861524463</v>
      </c>
      <c r="L86">
        <v>3.2422865239078802</v>
      </c>
      <c r="M86">
        <v>746.31129574775696</v>
      </c>
      <c r="N86">
        <v>79.484362632036195</v>
      </c>
      <c r="O86">
        <f t="shared" si="4"/>
        <v>17.809774199709356</v>
      </c>
      <c r="P86">
        <v>3.28448734505595</v>
      </c>
      <c r="Q86">
        <v>80.788469904197498</v>
      </c>
      <c r="R86">
        <v>78.305598991709303</v>
      </c>
      <c r="S86">
        <v>74.480217507586303</v>
      </c>
      <c r="T86">
        <v>3.29617737405419</v>
      </c>
      <c r="U86">
        <v>91.356420677140804</v>
      </c>
      <c r="V86">
        <v>86.578650686781302</v>
      </c>
      <c r="X86">
        <v>481</v>
      </c>
      <c r="Y86">
        <v>723</v>
      </c>
      <c r="Z86">
        <v>1</v>
      </c>
      <c r="AA86">
        <v>213</v>
      </c>
      <c r="AB86">
        <f>COUNTIF('HOF''ers'!$B$2:$B$268, Pitching!A86)</f>
        <v>1</v>
      </c>
      <c r="AC86" s="2">
        <v>1</v>
      </c>
      <c r="AD86" s="2">
        <f t="shared" si="5"/>
        <v>1</v>
      </c>
      <c r="AE86" t="s">
        <v>32</v>
      </c>
      <c r="AF86">
        <v>115</v>
      </c>
      <c r="AG86">
        <v>122477</v>
      </c>
    </row>
    <row r="87" spans="1:33" x14ac:dyDescent="0.45">
      <c r="A87" t="s">
        <v>1913</v>
      </c>
      <c r="B87" t="s">
        <v>27</v>
      </c>
      <c r="C87">
        <v>70</v>
      </c>
      <c r="D87">
        <v>70</v>
      </c>
      <c r="E87" s="15">
        <f t="shared" si="3"/>
        <v>0.5</v>
      </c>
      <c r="F87">
        <v>3.3000002937317099</v>
      </c>
      <c r="G87">
        <v>159</v>
      </c>
      <c r="H87">
        <v>4.4914289712088804</v>
      </c>
      <c r="I87">
        <v>3.5142860270909102</v>
      </c>
      <c r="J87">
        <v>0.256190242706545</v>
      </c>
      <c r="K87">
        <v>1.3857144090561699</v>
      </c>
      <c r="L87">
        <v>3.7304266637110901</v>
      </c>
      <c r="M87">
        <v>50.183769665658403</v>
      </c>
      <c r="N87">
        <v>5.35282802768051</v>
      </c>
      <c r="O87">
        <f t="shared" si="4"/>
        <v>1.1993888526753009</v>
      </c>
      <c r="Q87">
        <v>87.174278206123304</v>
      </c>
      <c r="R87">
        <v>96.778302307148493</v>
      </c>
      <c r="U87">
        <v>101.877569604423</v>
      </c>
      <c r="V87">
        <v>103.453746232287</v>
      </c>
      <c r="X87">
        <v>2</v>
      </c>
      <c r="Y87">
        <v>723</v>
      </c>
      <c r="Z87">
        <v>0</v>
      </c>
      <c r="AA87">
        <v>159</v>
      </c>
      <c r="AB87">
        <f>COUNTIF('HOF''ers'!$B$2:$B$268, Pitching!A87)</f>
        <v>0</v>
      </c>
      <c r="AC87" s="2">
        <v>1</v>
      </c>
      <c r="AD87" s="2">
        <f t="shared" si="5"/>
        <v>0</v>
      </c>
      <c r="AE87" t="s">
        <v>1913</v>
      </c>
      <c r="AF87">
        <v>1008475</v>
      </c>
      <c r="AG87">
        <v>118658</v>
      </c>
    </row>
    <row r="88" spans="1:33" x14ac:dyDescent="0.45">
      <c r="A88" t="s">
        <v>1900</v>
      </c>
      <c r="B88" t="s">
        <v>27</v>
      </c>
      <c r="C88">
        <v>97</v>
      </c>
      <c r="D88">
        <v>112</v>
      </c>
      <c r="E88" s="15">
        <f t="shared" si="3"/>
        <v>0.46411483253588515</v>
      </c>
      <c r="F88">
        <v>3.1413461423237599</v>
      </c>
      <c r="G88">
        <v>188</v>
      </c>
      <c r="H88">
        <v>5.7115384405886598</v>
      </c>
      <c r="I88">
        <v>3.3360576800711002</v>
      </c>
      <c r="J88">
        <v>0.24183500094393001</v>
      </c>
      <c r="K88">
        <v>1.29447114909806</v>
      </c>
      <c r="L88">
        <v>3.2290742885392398</v>
      </c>
      <c r="M88">
        <v>139.18176470696901</v>
      </c>
      <c r="N88">
        <v>15.146392678841901</v>
      </c>
      <c r="O88">
        <f t="shared" si="4"/>
        <v>3.398498080294166</v>
      </c>
      <c r="Q88">
        <v>84.809778453301902</v>
      </c>
      <c r="R88">
        <v>87.123815692412606</v>
      </c>
      <c r="U88">
        <v>96.670569931438493</v>
      </c>
      <c r="V88">
        <v>96.771826250591005</v>
      </c>
      <c r="X88">
        <v>24</v>
      </c>
      <c r="Y88">
        <v>722</v>
      </c>
      <c r="Z88">
        <v>0</v>
      </c>
      <c r="AA88">
        <v>188</v>
      </c>
      <c r="AB88">
        <f>COUNTIF('HOF''ers'!$B$2:$B$268, Pitching!A88)</f>
        <v>0</v>
      </c>
      <c r="AC88" s="2">
        <v>1</v>
      </c>
      <c r="AD88" s="2">
        <f t="shared" si="5"/>
        <v>0</v>
      </c>
      <c r="AE88" t="s">
        <v>1900</v>
      </c>
      <c r="AF88">
        <v>1008144</v>
      </c>
      <c r="AG88">
        <v>118320</v>
      </c>
    </row>
    <row r="89" spans="1:33" x14ac:dyDescent="0.45">
      <c r="A89" t="s">
        <v>1473</v>
      </c>
      <c r="B89" t="s">
        <v>27</v>
      </c>
      <c r="C89">
        <v>121</v>
      </c>
      <c r="D89">
        <v>124</v>
      </c>
      <c r="E89" s="15">
        <f t="shared" si="3"/>
        <v>0.49387755102040815</v>
      </c>
      <c r="F89">
        <v>4.1119674567606603</v>
      </c>
      <c r="G89">
        <v>25</v>
      </c>
      <c r="H89">
        <v>7.2722955128716604</v>
      </c>
      <c r="I89">
        <v>3.2045903538156302</v>
      </c>
      <c r="J89">
        <v>0.25878991179028399</v>
      </c>
      <c r="K89">
        <v>1.3804918850768</v>
      </c>
      <c r="L89">
        <v>3.9523431737180301</v>
      </c>
      <c r="M89">
        <v>295.765521511435</v>
      </c>
      <c r="N89">
        <v>30.560307794250502</v>
      </c>
      <c r="O89">
        <f t="shared" si="4"/>
        <v>6.8760692537063628</v>
      </c>
      <c r="P89">
        <v>4.3502754510955404</v>
      </c>
      <c r="Q89">
        <v>93.360925427955294</v>
      </c>
      <c r="R89">
        <v>90.337973737690803</v>
      </c>
      <c r="S89">
        <v>100.47155425317101</v>
      </c>
      <c r="T89">
        <v>4.3261230825195698</v>
      </c>
      <c r="U89">
        <v>99.145700957443694</v>
      </c>
      <c r="V89">
        <v>98.490537958739097</v>
      </c>
      <c r="X89">
        <v>242</v>
      </c>
      <c r="Y89">
        <v>720</v>
      </c>
      <c r="Z89">
        <v>1</v>
      </c>
      <c r="AA89">
        <v>121</v>
      </c>
      <c r="AB89">
        <f>COUNTIF('HOF''ers'!$B$2:$B$268, Pitching!A89)</f>
        <v>0</v>
      </c>
      <c r="AC89" s="2">
        <v>1</v>
      </c>
      <c r="AD89" s="2">
        <f t="shared" si="5"/>
        <v>0</v>
      </c>
      <c r="AE89" t="s">
        <v>1473</v>
      </c>
      <c r="AF89">
        <v>279</v>
      </c>
      <c r="AG89">
        <v>114032</v>
      </c>
    </row>
    <row r="90" spans="1:33" x14ac:dyDescent="0.45">
      <c r="A90" t="s">
        <v>1520</v>
      </c>
      <c r="B90" t="s">
        <v>27</v>
      </c>
      <c r="C90">
        <v>97</v>
      </c>
      <c r="D90">
        <v>130</v>
      </c>
      <c r="E90" s="15">
        <f t="shared" si="3"/>
        <v>0.42731277533039647</v>
      </c>
      <c r="F90">
        <v>4.8078561754680997</v>
      </c>
      <c r="G90">
        <v>2</v>
      </c>
      <c r="H90">
        <v>5.25417370646284</v>
      </c>
      <c r="I90">
        <v>4.3217677753748198</v>
      </c>
      <c r="J90">
        <v>0.27425679949399101</v>
      </c>
      <c r="K90">
        <v>1.5446809158519801</v>
      </c>
      <c r="L90">
        <v>4.8730005964625303</v>
      </c>
      <c r="M90">
        <v>112.778409030288</v>
      </c>
      <c r="N90">
        <v>11.0013498109765</v>
      </c>
      <c r="O90">
        <f t="shared" si="4"/>
        <v>2.4787464108180708</v>
      </c>
      <c r="P90">
        <v>4.4902788079138398</v>
      </c>
      <c r="Q90">
        <v>104.80313877144</v>
      </c>
      <c r="R90">
        <v>108.981835050703</v>
      </c>
      <c r="S90">
        <v>105.800437802696</v>
      </c>
      <c r="T90">
        <v>4.4186194437260502</v>
      </c>
      <c r="U90">
        <v>106.59425798425799</v>
      </c>
      <c r="V90">
        <v>111.963221975349</v>
      </c>
      <c r="X90">
        <v>248</v>
      </c>
      <c r="Y90">
        <v>719</v>
      </c>
      <c r="Z90">
        <v>1</v>
      </c>
      <c r="AA90">
        <v>97</v>
      </c>
      <c r="AB90">
        <f>COUNTIF('HOF''ers'!$B$2:$B$268, Pitching!A90)</f>
        <v>0</v>
      </c>
      <c r="AC90" s="2">
        <v>1</v>
      </c>
      <c r="AD90" s="2">
        <f t="shared" si="5"/>
        <v>0</v>
      </c>
      <c r="AE90" t="s">
        <v>1520</v>
      </c>
      <c r="AF90">
        <v>715</v>
      </c>
      <c r="AG90">
        <v>124604</v>
      </c>
    </row>
    <row r="91" spans="1:33" x14ac:dyDescent="0.45">
      <c r="A91" t="s">
        <v>1980</v>
      </c>
      <c r="B91" t="s">
        <v>27</v>
      </c>
      <c r="C91">
        <v>82</v>
      </c>
      <c r="D91">
        <v>79</v>
      </c>
      <c r="E91" s="15">
        <f t="shared" si="3"/>
        <v>0.50931677018633537</v>
      </c>
      <c r="F91">
        <v>3.46236104705764</v>
      </c>
      <c r="G91">
        <v>252</v>
      </c>
      <c r="H91">
        <v>7.1298990450520403</v>
      </c>
      <c r="I91">
        <v>3.7893618126130901</v>
      </c>
      <c r="J91">
        <v>0.23939732142857101</v>
      </c>
      <c r="K91">
        <v>1.3379247009000499</v>
      </c>
      <c r="L91">
        <v>3.381659628195</v>
      </c>
      <c r="M91">
        <v>221.72970093414099</v>
      </c>
      <c r="N91">
        <v>23.851650476222801</v>
      </c>
      <c r="O91">
        <f t="shared" si="4"/>
        <v>5.381570163158905</v>
      </c>
      <c r="Q91">
        <v>87.992331619311798</v>
      </c>
      <c r="R91">
        <v>84.691111220059298</v>
      </c>
      <c r="U91">
        <v>93.170670344108899</v>
      </c>
      <c r="V91">
        <v>98.050775924071402</v>
      </c>
      <c r="X91">
        <v>89</v>
      </c>
      <c r="Y91">
        <v>718</v>
      </c>
      <c r="Z91">
        <v>0</v>
      </c>
      <c r="AA91">
        <v>252</v>
      </c>
      <c r="AB91">
        <f>COUNTIF('HOF''ers'!$B$2:$B$268, Pitching!A91)</f>
        <v>0</v>
      </c>
      <c r="AC91" s="2">
        <v>1</v>
      </c>
      <c r="AD91" s="2">
        <f t="shared" si="5"/>
        <v>0</v>
      </c>
      <c r="AE91" t="s">
        <v>1980</v>
      </c>
      <c r="AF91">
        <v>1010958</v>
      </c>
      <c r="AG91">
        <v>121201</v>
      </c>
    </row>
    <row r="92" spans="1:33" x14ac:dyDescent="0.45">
      <c r="A92" t="s">
        <v>1559</v>
      </c>
      <c r="B92" t="s">
        <v>27</v>
      </c>
      <c r="C92">
        <v>61</v>
      </c>
      <c r="D92">
        <v>65</v>
      </c>
      <c r="E92" s="15">
        <f t="shared" si="3"/>
        <v>0.48412698412698413</v>
      </c>
      <c r="F92">
        <v>4.7311650170945603</v>
      </c>
      <c r="G92">
        <v>8</v>
      </c>
      <c r="H92">
        <v>7.1275694475773097</v>
      </c>
      <c r="I92">
        <v>4.9083910682235103</v>
      </c>
      <c r="J92">
        <v>0.24844028520499101</v>
      </c>
      <c r="K92">
        <v>1.5000002008595099</v>
      </c>
      <c r="L92">
        <v>4.8307561644473198</v>
      </c>
      <c r="M92">
        <v>41.8439684025943</v>
      </c>
      <c r="N92">
        <v>4.1768892440013499</v>
      </c>
      <c r="O92">
        <f t="shared" si="4"/>
        <v>0.94373229780783641</v>
      </c>
      <c r="P92">
        <v>4.9127032347865196</v>
      </c>
      <c r="Q92">
        <v>105.30665363130601</v>
      </c>
      <c r="R92">
        <v>107.084675521165</v>
      </c>
      <c r="S92">
        <v>112.187098167423</v>
      </c>
      <c r="T92">
        <v>4.5700963665640799</v>
      </c>
      <c r="U92">
        <v>95.4058426834644</v>
      </c>
      <c r="V92">
        <v>106.47974414668001</v>
      </c>
      <c r="X92">
        <v>93</v>
      </c>
      <c r="Y92">
        <v>717</v>
      </c>
      <c r="Z92">
        <v>0</v>
      </c>
      <c r="AA92">
        <v>8</v>
      </c>
      <c r="AB92">
        <f>COUNTIF('HOF''ers'!$B$2:$B$268, Pitching!A92)</f>
        <v>0</v>
      </c>
      <c r="AC92" s="2">
        <v>1</v>
      </c>
      <c r="AD92" s="2">
        <f t="shared" si="5"/>
        <v>0</v>
      </c>
      <c r="AE92" t="s">
        <v>1559</v>
      </c>
      <c r="AF92">
        <v>1010</v>
      </c>
      <c r="AG92">
        <v>123725</v>
      </c>
    </row>
    <row r="93" spans="1:33" x14ac:dyDescent="0.45">
      <c r="A93" t="s">
        <v>1778</v>
      </c>
      <c r="B93" t="s">
        <v>27</v>
      </c>
      <c r="C93">
        <v>171</v>
      </c>
      <c r="D93">
        <v>182</v>
      </c>
      <c r="E93" s="15">
        <f t="shared" si="3"/>
        <v>0.48441926345609065</v>
      </c>
      <c r="F93">
        <v>3.8366851306818299</v>
      </c>
      <c r="G93">
        <v>32</v>
      </c>
      <c r="H93">
        <v>5.7938122268927801</v>
      </c>
      <c r="I93">
        <v>2.6075138446468999</v>
      </c>
      <c r="J93">
        <v>0.250914037921945</v>
      </c>
      <c r="K93">
        <v>1.2679558169049601</v>
      </c>
      <c r="L93">
        <v>3.9017269449279701</v>
      </c>
      <c r="M93">
        <v>339.92679990269198</v>
      </c>
      <c r="N93">
        <v>35.886903439415597</v>
      </c>
      <c r="O93">
        <f t="shared" si="4"/>
        <v>8.1310186813780785</v>
      </c>
      <c r="Q93">
        <v>94.592080659029193</v>
      </c>
      <c r="R93">
        <v>97.501599378555298</v>
      </c>
      <c r="U93">
        <v>97.702759805721797</v>
      </c>
      <c r="V93">
        <v>92.563009889962601</v>
      </c>
      <c r="X93">
        <v>371</v>
      </c>
      <c r="Y93">
        <v>715</v>
      </c>
      <c r="Z93">
        <v>1</v>
      </c>
      <c r="AA93">
        <v>171</v>
      </c>
      <c r="AB93">
        <f>COUNTIF('HOF''ers'!$B$2:$B$268, Pitching!A93)</f>
        <v>0</v>
      </c>
      <c r="AC93" s="2">
        <v>1</v>
      </c>
      <c r="AD93" s="2">
        <f t="shared" si="5"/>
        <v>0</v>
      </c>
      <c r="AE93" t="s">
        <v>1778</v>
      </c>
      <c r="AF93">
        <v>1002996</v>
      </c>
      <c r="AG93">
        <v>113060</v>
      </c>
    </row>
    <row r="94" spans="1:33" x14ac:dyDescent="0.45">
      <c r="A94" t="s">
        <v>1960</v>
      </c>
      <c r="B94" t="s">
        <v>27</v>
      </c>
      <c r="C94">
        <v>72</v>
      </c>
      <c r="D94">
        <v>58</v>
      </c>
      <c r="E94" s="15">
        <f t="shared" si="3"/>
        <v>0.55384615384615388</v>
      </c>
      <c r="F94">
        <v>3.8158130136882402</v>
      </c>
      <c r="G94">
        <v>35</v>
      </c>
      <c r="H94">
        <v>8.4526513684364595</v>
      </c>
      <c r="I94">
        <v>5.0590799587219104</v>
      </c>
      <c r="J94">
        <v>0.231900712479889</v>
      </c>
      <c r="K94">
        <v>1.4387491690955601</v>
      </c>
      <c r="L94">
        <v>4.2064324459624203</v>
      </c>
      <c r="M94">
        <v>70.694105744361806</v>
      </c>
      <c r="N94">
        <v>6.8963854014873496</v>
      </c>
      <c r="O94">
        <f t="shared" si="4"/>
        <v>1.5647260994971297</v>
      </c>
      <c r="Q94">
        <v>90.496203153288306</v>
      </c>
      <c r="R94">
        <v>99.495187816727807</v>
      </c>
      <c r="U94">
        <v>89.142171543545302</v>
      </c>
      <c r="V94">
        <v>102.61517323492301</v>
      </c>
      <c r="X94">
        <v>41</v>
      </c>
      <c r="Y94">
        <v>714</v>
      </c>
      <c r="Z94">
        <v>0</v>
      </c>
      <c r="AA94">
        <v>35</v>
      </c>
      <c r="AB94">
        <f>COUNTIF('HOF''ers'!$B$2:$B$268, Pitching!A94)</f>
        <v>0</v>
      </c>
      <c r="AC94" s="2">
        <v>1</v>
      </c>
      <c r="AD94" s="2">
        <f t="shared" si="5"/>
        <v>0</v>
      </c>
      <c r="AE94" t="s">
        <v>1960</v>
      </c>
      <c r="AF94">
        <v>1010400</v>
      </c>
      <c r="AG94">
        <v>120631</v>
      </c>
    </row>
    <row r="95" spans="1:33" x14ac:dyDescent="0.45">
      <c r="A95" t="s">
        <v>1872</v>
      </c>
      <c r="B95" t="s">
        <v>27</v>
      </c>
      <c r="C95">
        <v>101</v>
      </c>
      <c r="D95">
        <v>118</v>
      </c>
      <c r="E95" s="15">
        <f t="shared" si="3"/>
        <v>0.46118721461187212</v>
      </c>
      <c r="F95">
        <v>4.2400469221471697</v>
      </c>
      <c r="G95">
        <v>66</v>
      </c>
      <c r="H95">
        <v>5.2966281940090898</v>
      </c>
      <c r="I95">
        <v>4.4733181120387702</v>
      </c>
      <c r="J95">
        <v>0.251708727655099</v>
      </c>
      <c r="K95">
        <v>1.470269177247</v>
      </c>
      <c r="L95">
        <v>4.2413060686027499</v>
      </c>
      <c r="M95">
        <v>94.155415043234797</v>
      </c>
      <c r="N95">
        <v>9.8723553847521508</v>
      </c>
      <c r="O95">
        <f t="shared" si="4"/>
        <v>2.2493974294371988</v>
      </c>
      <c r="Q95">
        <v>106.166206624194</v>
      </c>
      <c r="R95">
        <v>106.15593602169599</v>
      </c>
      <c r="U95">
        <v>99.676431059482894</v>
      </c>
      <c r="V95">
        <v>108.507858452257</v>
      </c>
      <c r="X95">
        <v>161</v>
      </c>
      <c r="Y95">
        <v>711</v>
      </c>
      <c r="Z95">
        <v>0</v>
      </c>
      <c r="AA95">
        <v>66</v>
      </c>
      <c r="AB95">
        <f>COUNTIF('HOF''ers'!$B$2:$B$268, Pitching!A95)</f>
        <v>0</v>
      </c>
      <c r="AC95" s="2">
        <v>1</v>
      </c>
      <c r="AD95" s="2">
        <f t="shared" si="5"/>
        <v>0</v>
      </c>
      <c r="AE95" t="s">
        <v>1872</v>
      </c>
      <c r="AF95">
        <v>1007013</v>
      </c>
      <c r="AG95">
        <v>117165</v>
      </c>
    </row>
    <row r="96" spans="1:33" x14ac:dyDescent="0.45">
      <c r="A96" t="s">
        <v>1928</v>
      </c>
      <c r="B96" t="s">
        <v>27</v>
      </c>
      <c r="C96">
        <v>59</v>
      </c>
      <c r="D96">
        <v>65</v>
      </c>
      <c r="E96" s="15">
        <f t="shared" si="3"/>
        <v>0.47580645161290325</v>
      </c>
      <c r="F96">
        <v>3.0964034760000199</v>
      </c>
      <c r="G96">
        <v>150</v>
      </c>
      <c r="H96">
        <v>3.81279502571725</v>
      </c>
      <c r="I96">
        <v>3.8446346501491302</v>
      </c>
      <c r="J96">
        <v>0.25098585015077701</v>
      </c>
      <c r="K96">
        <v>1.3841392287746399</v>
      </c>
      <c r="L96">
        <v>3.7095989077910598</v>
      </c>
      <c r="M96">
        <v>34.146180376410399</v>
      </c>
      <c r="N96">
        <v>3.6563288625329702</v>
      </c>
      <c r="O96">
        <f t="shared" si="4"/>
        <v>0.83426095173287484</v>
      </c>
      <c r="Q96">
        <v>85.423890910946497</v>
      </c>
      <c r="R96">
        <v>100.902726886929</v>
      </c>
      <c r="U96">
        <v>99.667456926066606</v>
      </c>
      <c r="V96">
        <v>103.81112925182001</v>
      </c>
      <c r="X96">
        <v>7</v>
      </c>
      <c r="Y96">
        <v>710</v>
      </c>
      <c r="Z96">
        <v>0</v>
      </c>
      <c r="AA96">
        <v>150</v>
      </c>
      <c r="AB96">
        <f>COUNTIF('HOF''ers'!$B$2:$B$268, Pitching!A96)</f>
        <v>0</v>
      </c>
      <c r="AC96" s="2">
        <v>1</v>
      </c>
      <c r="AD96" s="2">
        <f t="shared" si="5"/>
        <v>0</v>
      </c>
      <c r="AE96" t="s">
        <v>1928</v>
      </c>
      <c r="AF96">
        <v>1008986</v>
      </c>
      <c r="AG96">
        <v>119178</v>
      </c>
    </row>
    <row r="97" spans="1:33" x14ac:dyDescent="0.45">
      <c r="A97" s="2" t="s">
        <v>1534</v>
      </c>
      <c r="B97" s="2" t="s">
        <v>27</v>
      </c>
      <c r="C97" s="2">
        <v>354</v>
      </c>
      <c r="D97" s="2">
        <v>184</v>
      </c>
      <c r="E97" s="15">
        <f t="shared" si="3"/>
        <v>0.65799256505576209</v>
      </c>
      <c r="F97" s="2">
        <v>3.1246778998362399</v>
      </c>
      <c r="G97" s="2">
        <v>0</v>
      </c>
      <c r="H97" s="2">
        <v>8.5521354118540795</v>
      </c>
      <c r="I97" s="2">
        <v>2.89220332849517</v>
      </c>
      <c r="J97" s="2">
        <v>0.226203988973569</v>
      </c>
      <c r="K97" s="2">
        <v>1.1725423480150901</v>
      </c>
      <c r="L97" s="2">
        <v>3.0882946163090801</v>
      </c>
      <c r="M97" s="2">
        <v>1243.85406425781</v>
      </c>
      <c r="N97" s="2">
        <v>133.689204835216</v>
      </c>
      <c r="O97">
        <f t="shared" si="4"/>
        <v>30.546757663335676</v>
      </c>
      <c r="P97" s="2">
        <v>3.5079937840377302</v>
      </c>
      <c r="Q97" s="2">
        <v>70.046360457697006</v>
      </c>
      <c r="R97" s="2">
        <v>71.223951871372904</v>
      </c>
      <c r="S97" s="2">
        <v>79.704860219233495</v>
      </c>
      <c r="T97" s="2">
        <v>3.5876091453245502</v>
      </c>
      <c r="U97" s="2">
        <v>86.505588602222005</v>
      </c>
      <c r="V97" s="2">
        <v>83.344238456680799</v>
      </c>
      <c r="W97" s="2"/>
      <c r="X97" s="2">
        <v>707</v>
      </c>
      <c r="Y97" s="2">
        <v>709</v>
      </c>
      <c r="Z97" s="2">
        <v>1</v>
      </c>
      <c r="AA97" s="2">
        <v>354</v>
      </c>
      <c r="AB97">
        <v>1</v>
      </c>
      <c r="AC97" s="2">
        <v>1</v>
      </c>
      <c r="AD97" s="2">
        <f t="shared" si="5"/>
        <v>1</v>
      </c>
      <c r="AE97" s="2" t="s">
        <v>1534</v>
      </c>
      <c r="AF97" s="2">
        <v>815</v>
      </c>
      <c r="AG97" s="2">
        <v>112388</v>
      </c>
    </row>
    <row r="98" spans="1:33" x14ac:dyDescent="0.45">
      <c r="A98" t="s">
        <v>148</v>
      </c>
      <c r="B98" t="s">
        <v>27</v>
      </c>
      <c r="C98">
        <v>364</v>
      </c>
      <c r="D98">
        <v>310</v>
      </c>
      <c r="E98" s="15">
        <f t="shared" si="3"/>
        <v>0.5400593471810089</v>
      </c>
      <c r="F98">
        <v>2.86340922680558</v>
      </c>
      <c r="G98">
        <v>2</v>
      </c>
      <c r="H98">
        <v>2.70749584482245</v>
      </c>
      <c r="I98">
        <v>1.1168795151676201</v>
      </c>
      <c r="J98">
        <v>0.27448745267708502</v>
      </c>
      <c r="K98">
        <v>1.1910050012600299</v>
      </c>
      <c r="L98">
        <v>2.9806236055687401</v>
      </c>
      <c r="M98">
        <v>756.15626096725396</v>
      </c>
      <c r="N98">
        <v>67.346301078796301</v>
      </c>
      <c r="O98">
        <f t="shared" si="4"/>
        <v>15.475320247893618</v>
      </c>
      <c r="Q98">
        <v>94.072116966056896</v>
      </c>
      <c r="R98">
        <v>94.856115331868693</v>
      </c>
      <c r="U98">
        <v>102.830440747952</v>
      </c>
      <c r="V98">
        <v>94.888288502674399</v>
      </c>
      <c r="X98">
        <v>689</v>
      </c>
      <c r="Y98">
        <v>705</v>
      </c>
      <c r="Z98">
        <v>1</v>
      </c>
      <c r="AA98">
        <v>364</v>
      </c>
      <c r="AB98">
        <f>COUNTIF('HOF''ers'!$B$2:$B$268, Pitching!A98)</f>
        <v>1</v>
      </c>
      <c r="AC98" s="2">
        <v>1</v>
      </c>
      <c r="AD98" s="2">
        <f t="shared" si="5"/>
        <v>1</v>
      </c>
      <c r="AE98" t="s">
        <v>148</v>
      </c>
      <c r="AF98">
        <v>1004469</v>
      </c>
      <c r="AG98">
        <v>114552</v>
      </c>
    </row>
    <row r="99" spans="1:33" x14ac:dyDescent="0.45">
      <c r="A99" t="s">
        <v>1927</v>
      </c>
      <c r="B99" t="s">
        <v>27</v>
      </c>
      <c r="C99">
        <v>105</v>
      </c>
      <c r="D99">
        <v>103</v>
      </c>
      <c r="E99" s="15">
        <f t="shared" si="3"/>
        <v>0.50480769230769229</v>
      </c>
      <c r="F99">
        <v>3.2408500574354302</v>
      </c>
      <c r="G99">
        <v>154</v>
      </c>
      <c r="H99">
        <v>6.1841794538604002</v>
      </c>
      <c r="I99">
        <v>3.18772136796927</v>
      </c>
      <c r="J99">
        <v>0.23618870266914899</v>
      </c>
      <c r="K99">
        <v>1.2526564338575501</v>
      </c>
      <c r="L99">
        <v>3.3450989752992801</v>
      </c>
      <c r="M99">
        <v>170.77076782286099</v>
      </c>
      <c r="N99">
        <v>18.607714897021602</v>
      </c>
      <c r="O99">
        <f t="shared" si="4"/>
        <v>4.2818889393714477</v>
      </c>
      <c r="Q99">
        <v>85.855907515062199</v>
      </c>
      <c r="R99">
        <v>88.983992909378799</v>
      </c>
      <c r="U99">
        <v>94.223018836136802</v>
      </c>
      <c r="V99">
        <v>94.004600304415703</v>
      </c>
      <c r="X99">
        <v>93</v>
      </c>
      <c r="Y99">
        <v>704</v>
      </c>
      <c r="Z99">
        <v>0</v>
      </c>
      <c r="AA99">
        <v>154</v>
      </c>
      <c r="AB99">
        <f>COUNTIF('HOF''ers'!$B$2:$B$268, Pitching!A99)</f>
        <v>0</v>
      </c>
      <c r="AC99" s="2">
        <v>1</v>
      </c>
      <c r="AD99" s="2">
        <f t="shared" si="5"/>
        <v>0</v>
      </c>
      <c r="AE99" t="s">
        <v>1927</v>
      </c>
      <c r="AF99">
        <v>1008935</v>
      </c>
      <c r="AG99">
        <v>119121</v>
      </c>
    </row>
    <row r="100" spans="1:33" x14ac:dyDescent="0.45">
      <c r="A100" t="s">
        <v>1615</v>
      </c>
      <c r="B100" t="s">
        <v>27</v>
      </c>
      <c r="C100">
        <v>38</v>
      </c>
      <c r="D100">
        <v>45</v>
      </c>
      <c r="E100" s="15">
        <f t="shared" si="3"/>
        <v>0.45783132530120479</v>
      </c>
      <c r="F100">
        <v>3.3046883699719198</v>
      </c>
      <c r="G100">
        <v>286</v>
      </c>
      <c r="H100">
        <v>7.5468769867444001</v>
      </c>
      <c r="I100">
        <v>2.2382818392363002</v>
      </c>
      <c r="J100">
        <v>0.23758026360256801</v>
      </c>
      <c r="K100">
        <v>1.1640628064440099</v>
      </c>
      <c r="L100">
        <v>3.82954628506665</v>
      </c>
      <c r="M100">
        <v>64.512419670820194</v>
      </c>
      <c r="N100">
        <v>6.8655413240194303</v>
      </c>
      <c r="O100">
        <f t="shared" si="4"/>
        <v>1.5798546796749258</v>
      </c>
      <c r="P100">
        <v>4.2363025066325397</v>
      </c>
      <c r="Q100">
        <v>80.606512245894606</v>
      </c>
      <c r="R100">
        <v>91.461994843825394</v>
      </c>
      <c r="S100">
        <v>96.848818786407094</v>
      </c>
      <c r="T100">
        <v>3.8367520592754301</v>
      </c>
      <c r="U100">
        <v>92.427313815352505</v>
      </c>
      <c r="V100">
        <v>84.662325933372998</v>
      </c>
      <c r="X100">
        <v>0</v>
      </c>
      <c r="Y100">
        <v>704</v>
      </c>
      <c r="Z100">
        <v>0</v>
      </c>
      <c r="AA100">
        <v>286</v>
      </c>
      <c r="AB100">
        <f>COUNTIF('HOF''ers'!$B$2:$B$268, Pitching!A100)</f>
        <v>0</v>
      </c>
      <c r="AC100" s="2">
        <v>1</v>
      </c>
      <c r="AD100" s="2">
        <f t="shared" si="5"/>
        <v>0</v>
      </c>
      <c r="AE100" t="s">
        <v>1615</v>
      </c>
      <c r="AF100">
        <v>1730</v>
      </c>
      <c r="AG100">
        <v>110763</v>
      </c>
    </row>
    <row r="101" spans="1:33" x14ac:dyDescent="0.45">
      <c r="A101" t="s">
        <v>1837</v>
      </c>
      <c r="B101" t="s">
        <v>27</v>
      </c>
      <c r="C101">
        <v>74</v>
      </c>
      <c r="D101">
        <v>90</v>
      </c>
      <c r="E101" s="15">
        <f t="shared" si="3"/>
        <v>0.45121951219512196</v>
      </c>
      <c r="F101">
        <v>3.68711695272121</v>
      </c>
      <c r="G101">
        <v>54</v>
      </c>
      <c r="H101">
        <v>7.0000007371961699</v>
      </c>
      <c r="I101">
        <v>4.00000042125495</v>
      </c>
      <c r="J101">
        <v>0.23787363522462801</v>
      </c>
      <c r="K101">
        <v>1.3503750570051201</v>
      </c>
      <c r="L101">
        <v>3.8486495090108002</v>
      </c>
      <c r="M101">
        <v>121.58201269060299</v>
      </c>
      <c r="N101">
        <v>12.598733640625101</v>
      </c>
      <c r="O101">
        <f t="shared" si="4"/>
        <v>2.9032643666874343</v>
      </c>
      <c r="Q101">
        <v>89.424476046313202</v>
      </c>
      <c r="R101">
        <v>96.743849242167798</v>
      </c>
      <c r="U101">
        <v>93.324124685705797</v>
      </c>
      <c r="V101">
        <v>99.293681586514396</v>
      </c>
      <c r="X101">
        <v>98</v>
      </c>
      <c r="Y101">
        <v>703</v>
      </c>
      <c r="Z101">
        <v>0</v>
      </c>
      <c r="AA101">
        <v>54</v>
      </c>
      <c r="AB101">
        <f>COUNTIF('HOF''ers'!$B$2:$B$268, Pitching!A101)</f>
        <v>0</v>
      </c>
      <c r="AC101" s="2">
        <v>1</v>
      </c>
      <c r="AD101" s="2">
        <f t="shared" si="5"/>
        <v>0</v>
      </c>
      <c r="AE101" t="s">
        <v>1837</v>
      </c>
      <c r="AF101">
        <v>1005415</v>
      </c>
      <c r="AG101">
        <v>115521</v>
      </c>
    </row>
    <row r="102" spans="1:33" x14ac:dyDescent="0.45">
      <c r="A102" t="s">
        <v>1440</v>
      </c>
      <c r="B102" t="s">
        <v>27</v>
      </c>
      <c r="C102">
        <v>35</v>
      </c>
      <c r="D102">
        <v>43</v>
      </c>
      <c r="E102" s="15">
        <f t="shared" si="3"/>
        <v>0.44871794871794873</v>
      </c>
      <c r="F102">
        <v>3.1749770698590098</v>
      </c>
      <c r="G102">
        <v>358</v>
      </c>
      <c r="H102">
        <v>9.9186283662395507</v>
      </c>
      <c r="I102">
        <v>3.8861719335074199</v>
      </c>
      <c r="J102">
        <v>0.18551510457010001</v>
      </c>
      <c r="K102">
        <v>1.1077142221508101</v>
      </c>
      <c r="L102">
        <v>3.8657775442413498</v>
      </c>
      <c r="M102">
        <v>120.02498006820601</v>
      </c>
      <c r="N102">
        <v>11.520731575787</v>
      </c>
      <c r="O102">
        <f t="shared" si="4"/>
        <v>2.6548485281329928</v>
      </c>
      <c r="P102">
        <v>4.8350133068674896</v>
      </c>
      <c r="Q102">
        <v>69.245655570541601</v>
      </c>
      <c r="R102">
        <v>84.768731036087104</v>
      </c>
      <c r="S102">
        <v>109.19339993747199</v>
      </c>
      <c r="T102">
        <v>4.0917369388309002</v>
      </c>
      <c r="U102">
        <v>69.848855094565707</v>
      </c>
      <c r="V102">
        <v>77.412528126720204</v>
      </c>
      <c r="X102">
        <v>1</v>
      </c>
      <c r="Y102">
        <v>703</v>
      </c>
      <c r="Z102">
        <v>0</v>
      </c>
      <c r="AA102">
        <v>358</v>
      </c>
      <c r="AB102">
        <f>COUNTIF('HOF''ers'!$B$2:$B$268, Pitching!A102)</f>
        <v>0</v>
      </c>
      <c r="AC102" s="2">
        <v>1</v>
      </c>
      <c r="AD102" s="2">
        <f t="shared" si="5"/>
        <v>0</v>
      </c>
      <c r="AE102" t="s">
        <v>1440</v>
      </c>
      <c r="AF102">
        <v>29</v>
      </c>
      <c r="AG102">
        <v>120401</v>
      </c>
    </row>
    <row r="103" spans="1:33" x14ac:dyDescent="0.45">
      <c r="A103" t="s">
        <v>1942</v>
      </c>
      <c r="B103" t="s">
        <v>27</v>
      </c>
      <c r="C103">
        <v>221</v>
      </c>
      <c r="D103">
        <v>204</v>
      </c>
      <c r="E103" s="15">
        <f t="shared" si="3"/>
        <v>0.52</v>
      </c>
      <c r="F103">
        <v>3.5934710214663501</v>
      </c>
      <c r="G103">
        <v>16</v>
      </c>
      <c r="H103">
        <v>4.3869978158642304</v>
      </c>
      <c r="I103">
        <v>3.1690848561079901</v>
      </c>
      <c r="J103">
        <v>0.25043352601155999</v>
      </c>
      <c r="K103">
        <v>1.3191964430074401</v>
      </c>
      <c r="L103">
        <v>3.7942311211201298</v>
      </c>
      <c r="M103">
        <v>264.204159930348</v>
      </c>
      <c r="N103">
        <v>28.795428293757102</v>
      </c>
      <c r="O103">
        <f t="shared" si="4"/>
        <v>6.6450988370208695</v>
      </c>
      <c r="Q103">
        <v>101.93954808985799</v>
      </c>
      <c r="R103">
        <v>107.24616053187501</v>
      </c>
      <c r="U103">
        <v>100.547640785536</v>
      </c>
      <c r="V103">
        <v>99.996963544508503</v>
      </c>
      <c r="X103">
        <v>500</v>
      </c>
      <c r="Y103">
        <v>702</v>
      </c>
      <c r="Z103">
        <v>1</v>
      </c>
      <c r="AA103">
        <v>221</v>
      </c>
      <c r="AB103">
        <f>COUNTIF('HOF''ers'!$B$2:$B$268, Pitching!A103)</f>
        <v>0</v>
      </c>
      <c r="AC103" s="2">
        <v>1</v>
      </c>
      <c r="AD103" s="2">
        <f t="shared" si="5"/>
        <v>0</v>
      </c>
      <c r="AE103" t="s">
        <v>1942</v>
      </c>
      <c r="AF103">
        <v>1009582</v>
      </c>
      <c r="AG103">
        <v>119785</v>
      </c>
    </row>
    <row r="104" spans="1:33" x14ac:dyDescent="0.45">
      <c r="A104" t="s">
        <v>1604</v>
      </c>
      <c r="B104" t="s">
        <v>27</v>
      </c>
      <c r="C104">
        <v>74</v>
      </c>
      <c r="D104">
        <v>94</v>
      </c>
      <c r="E104" s="15">
        <f t="shared" si="3"/>
        <v>0.44047619047619047</v>
      </c>
      <c r="F104">
        <v>4.3720724700433804</v>
      </c>
      <c r="G104">
        <v>5</v>
      </c>
      <c r="H104">
        <v>9.4932921891672297</v>
      </c>
      <c r="I104">
        <v>4.67910003114193</v>
      </c>
      <c r="J104">
        <v>0.237976487353045</v>
      </c>
      <c r="K104">
        <v>1.4314307181883601</v>
      </c>
      <c r="L104">
        <v>4.4920973391780201</v>
      </c>
      <c r="M104">
        <v>119.632718399167</v>
      </c>
      <c r="N104">
        <v>12.2937205340713</v>
      </c>
      <c r="O104">
        <f t="shared" si="4"/>
        <v>2.8370124309395304</v>
      </c>
      <c r="P104">
        <v>4.46536213396947</v>
      </c>
      <c r="Q104">
        <v>104.949301102988</v>
      </c>
      <c r="R104">
        <v>106.290897867346</v>
      </c>
      <c r="S104">
        <v>104.017939751829</v>
      </c>
      <c r="T104">
        <v>4.1242107346072299</v>
      </c>
      <c r="U104">
        <v>93.036828084545206</v>
      </c>
      <c r="V104">
        <v>104.57736615794499</v>
      </c>
      <c r="X104">
        <v>195</v>
      </c>
      <c r="Y104">
        <v>702</v>
      </c>
      <c r="Z104">
        <v>0</v>
      </c>
      <c r="AA104">
        <v>5</v>
      </c>
      <c r="AB104">
        <f>COUNTIF('HOF''ers'!$B$2:$B$268, Pitching!A104)</f>
        <v>0</v>
      </c>
      <c r="AC104" s="2">
        <v>1</v>
      </c>
      <c r="AD104" s="2">
        <f t="shared" si="5"/>
        <v>0</v>
      </c>
      <c r="AE104" t="s">
        <v>1605</v>
      </c>
      <c r="AF104">
        <v>1514</v>
      </c>
      <c r="AG104">
        <v>424144</v>
      </c>
    </row>
    <row r="105" spans="1:33" x14ac:dyDescent="0.45">
      <c r="A105" t="s">
        <v>1761</v>
      </c>
      <c r="B105" t="s">
        <v>27</v>
      </c>
      <c r="C105">
        <v>83</v>
      </c>
      <c r="D105">
        <v>68</v>
      </c>
      <c r="E105" s="15">
        <f t="shared" si="3"/>
        <v>0.54966887417218546</v>
      </c>
      <c r="F105">
        <v>3.5433839735950499</v>
      </c>
      <c r="G105">
        <v>126</v>
      </c>
      <c r="H105">
        <v>6.3253796553432302</v>
      </c>
      <c r="I105">
        <v>3.62391542754039</v>
      </c>
      <c r="J105">
        <v>0.241109229466553</v>
      </c>
      <c r="K105">
        <v>1.3291757146130201</v>
      </c>
      <c r="L105">
        <v>3.3944006987164799</v>
      </c>
      <c r="M105">
        <v>119.71749973297101</v>
      </c>
      <c r="N105">
        <v>12.948741473257501</v>
      </c>
      <c r="O105">
        <f t="shared" si="4"/>
        <v>2.9967087409538786</v>
      </c>
      <c r="Q105">
        <v>90.9713897683623</v>
      </c>
      <c r="R105">
        <v>88.231127825981204</v>
      </c>
      <c r="U105">
        <v>95.037564560229598</v>
      </c>
      <c r="V105">
        <v>98.953594350140705</v>
      </c>
      <c r="X105">
        <v>9</v>
      </c>
      <c r="Y105">
        <v>700</v>
      </c>
      <c r="Z105">
        <v>0</v>
      </c>
      <c r="AA105">
        <v>126</v>
      </c>
      <c r="AB105">
        <f>COUNTIF('HOF''ers'!$B$2:$B$268, Pitching!A105)</f>
        <v>0</v>
      </c>
      <c r="AC105" s="2">
        <v>1</v>
      </c>
      <c r="AD105" s="2">
        <f t="shared" si="5"/>
        <v>0</v>
      </c>
      <c r="AE105" t="s">
        <v>1761</v>
      </c>
      <c r="AF105">
        <v>1001874</v>
      </c>
      <c r="AG105">
        <v>111941</v>
      </c>
    </row>
    <row r="106" spans="1:33" x14ac:dyDescent="0.45">
      <c r="A106" t="s">
        <v>1930</v>
      </c>
      <c r="B106" t="s">
        <v>27</v>
      </c>
      <c r="C106">
        <v>46</v>
      </c>
      <c r="D106">
        <v>52</v>
      </c>
      <c r="E106" s="15">
        <f t="shared" si="3"/>
        <v>0.46938775510204084</v>
      </c>
      <c r="F106">
        <v>3.2739834956920602</v>
      </c>
      <c r="G106">
        <v>304</v>
      </c>
      <c r="H106">
        <v>7.5943984251338099</v>
      </c>
      <c r="I106">
        <v>3.0667693503950999</v>
      </c>
      <c r="J106">
        <v>0.236802413273001</v>
      </c>
      <c r="K106">
        <v>1.24443606147789</v>
      </c>
      <c r="L106">
        <v>3.5857613624963598</v>
      </c>
      <c r="M106">
        <v>117.117610663175</v>
      </c>
      <c r="N106">
        <v>12.077006338629801</v>
      </c>
      <c r="O106">
        <f t="shared" si="4"/>
        <v>2.7949643240828963</v>
      </c>
      <c r="Q106">
        <v>73.2680724832408</v>
      </c>
      <c r="R106">
        <v>83.847021172908995</v>
      </c>
      <c r="U106">
        <v>90.551924942936907</v>
      </c>
      <c r="V106">
        <v>88.235608302301998</v>
      </c>
      <c r="X106">
        <v>1</v>
      </c>
      <c r="Y106">
        <v>700</v>
      </c>
      <c r="Z106">
        <v>0</v>
      </c>
      <c r="AA106">
        <v>304</v>
      </c>
      <c r="AB106">
        <f>COUNTIF('HOF''ers'!$B$2:$B$268, Pitching!A106)</f>
        <v>0</v>
      </c>
      <c r="AC106" s="2">
        <v>1</v>
      </c>
      <c r="AD106" s="2">
        <f t="shared" si="5"/>
        <v>0</v>
      </c>
      <c r="AE106" t="s">
        <v>1930</v>
      </c>
      <c r="AF106">
        <v>1009071</v>
      </c>
      <c r="AG106">
        <v>119266</v>
      </c>
    </row>
    <row r="107" spans="1:33" x14ac:dyDescent="0.45">
      <c r="A107" t="s">
        <v>1726</v>
      </c>
      <c r="B107" t="s">
        <v>27</v>
      </c>
      <c r="C107">
        <v>40</v>
      </c>
      <c r="D107">
        <v>39</v>
      </c>
      <c r="E107" s="15">
        <f t="shared" si="3"/>
        <v>0.50632911392405067</v>
      </c>
      <c r="F107">
        <v>3.14668458910102</v>
      </c>
      <c r="G107">
        <v>49</v>
      </c>
      <c r="H107">
        <v>6.8539853980993497</v>
      </c>
      <c r="I107">
        <v>2.8121232965816501</v>
      </c>
      <c r="J107">
        <v>0.24251886546968501</v>
      </c>
      <c r="K107">
        <v>1.2488278876923899</v>
      </c>
      <c r="L107">
        <v>3.0114893696526099</v>
      </c>
      <c r="M107">
        <v>133.25305727869201</v>
      </c>
      <c r="N107">
        <v>14.6343992268666</v>
      </c>
      <c r="O107">
        <f t="shared" si="4"/>
        <v>3.3916633401321734</v>
      </c>
      <c r="Q107">
        <v>82.706691825575803</v>
      </c>
      <c r="R107">
        <v>79.113722346198301</v>
      </c>
      <c r="U107">
        <v>96.642930821955503</v>
      </c>
      <c r="V107">
        <v>93.868128900569104</v>
      </c>
      <c r="X107">
        <v>1</v>
      </c>
      <c r="Y107">
        <v>699</v>
      </c>
      <c r="Z107">
        <v>0</v>
      </c>
      <c r="AA107">
        <v>49</v>
      </c>
      <c r="AB107">
        <f>COUNTIF('HOF''ers'!$B$2:$B$268, Pitching!A107)</f>
        <v>0</v>
      </c>
      <c r="AC107" s="2">
        <v>1</v>
      </c>
      <c r="AD107" s="2">
        <f t="shared" si="5"/>
        <v>0</v>
      </c>
      <c r="AE107" t="s">
        <v>1726</v>
      </c>
      <c r="AF107">
        <v>1000236</v>
      </c>
      <c r="AG107">
        <v>110224</v>
      </c>
    </row>
    <row r="108" spans="1:33" x14ac:dyDescent="0.45">
      <c r="A108" t="s">
        <v>1908</v>
      </c>
      <c r="B108" t="s">
        <v>27</v>
      </c>
      <c r="C108">
        <v>68</v>
      </c>
      <c r="D108">
        <v>57</v>
      </c>
      <c r="E108" s="15">
        <f t="shared" si="3"/>
        <v>0.54400000000000004</v>
      </c>
      <c r="F108">
        <v>3.8060997121987099</v>
      </c>
      <c r="G108">
        <v>52</v>
      </c>
      <c r="H108">
        <v>5.4450528535740803</v>
      </c>
      <c r="I108">
        <v>3.8604725652301202</v>
      </c>
      <c r="J108">
        <v>0.25145283862315598</v>
      </c>
      <c r="K108">
        <v>1.3998852002690001</v>
      </c>
      <c r="L108">
        <v>4.0747025153632297</v>
      </c>
      <c r="M108">
        <v>48.835518859326797</v>
      </c>
      <c r="N108">
        <v>4.9935203427448798</v>
      </c>
      <c r="O108">
        <f t="shared" si="4"/>
        <v>1.1606173536939319</v>
      </c>
      <c r="Q108">
        <v>98.326025929809703</v>
      </c>
      <c r="R108">
        <v>105.26517439945199</v>
      </c>
      <c r="U108">
        <v>97.796263226765106</v>
      </c>
      <c r="V108">
        <v>102.94994099138501</v>
      </c>
      <c r="X108">
        <v>73</v>
      </c>
      <c r="Y108">
        <v>697</v>
      </c>
      <c r="Z108">
        <v>0</v>
      </c>
      <c r="AA108">
        <v>52</v>
      </c>
      <c r="AB108">
        <f>COUNTIF('HOF''ers'!$B$2:$B$268, Pitching!A108)</f>
        <v>0</v>
      </c>
      <c r="AC108" s="2">
        <v>1</v>
      </c>
      <c r="AD108" s="2">
        <f t="shared" si="5"/>
        <v>0</v>
      </c>
      <c r="AE108" t="s">
        <v>1908</v>
      </c>
      <c r="AF108">
        <v>1008400</v>
      </c>
      <c r="AG108">
        <v>118584</v>
      </c>
    </row>
    <row r="109" spans="1:33" x14ac:dyDescent="0.45">
      <c r="A109" t="s">
        <v>1564</v>
      </c>
      <c r="B109" t="s">
        <v>27</v>
      </c>
      <c r="C109">
        <v>269</v>
      </c>
      <c r="D109">
        <v>209</v>
      </c>
      <c r="E109" s="15">
        <f t="shared" si="3"/>
        <v>0.56276150627615062</v>
      </c>
      <c r="F109">
        <v>4.2547865064384096</v>
      </c>
      <c r="G109">
        <v>0</v>
      </c>
      <c r="H109">
        <v>5.3924890250343598</v>
      </c>
      <c r="I109">
        <v>2.5515464252006002</v>
      </c>
      <c r="J109">
        <v>0.26353161009031401</v>
      </c>
      <c r="K109">
        <v>1.32204223627998</v>
      </c>
      <c r="L109">
        <v>4.4703809977428799</v>
      </c>
      <c r="M109">
        <v>484.916190180927</v>
      </c>
      <c r="N109">
        <v>47.962434608954901</v>
      </c>
      <c r="O109">
        <f t="shared" si="4"/>
        <v>11.163670124498124</v>
      </c>
      <c r="P109">
        <v>4.6614080294516498</v>
      </c>
      <c r="Q109">
        <v>97.192273937209904</v>
      </c>
      <c r="R109">
        <v>102.106508929585</v>
      </c>
      <c r="S109">
        <v>106.618253777196</v>
      </c>
      <c r="T109">
        <v>4.6533854977158802</v>
      </c>
      <c r="U109">
        <v>100.925905443438</v>
      </c>
      <c r="V109">
        <v>94.492821521229104</v>
      </c>
      <c r="X109">
        <v>638</v>
      </c>
      <c r="Y109">
        <v>696</v>
      </c>
      <c r="Z109">
        <v>1</v>
      </c>
      <c r="AA109">
        <v>269</v>
      </c>
      <c r="AB109">
        <f>COUNTIF('HOF''ers'!$B$2:$B$268, Pitching!A109)</f>
        <v>0</v>
      </c>
      <c r="AC109" s="2">
        <v>1</v>
      </c>
      <c r="AD109" s="2">
        <f t="shared" si="5"/>
        <v>0</v>
      </c>
      <c r="AE109" t="s">
        <v>1564</v>
      </c>
      <c r="AF109">
        <v>1091</v>
      </c>
      <c r="AG109">
        <v>119469</v>
      </c>
    </row>
    <row r="110" spans="1:33" x14ac:dyDescent="0.45">
      <c r="A110" t="s">
        <v>67</v>
      </c>
      <c r="B110" t="s">
        <v>27</v>
      </c>
      <c r="C110">
        <v>373</v>
      </c>
      <c r="D110">
        <v>208</v>
      </c>
      <c r="E110" s="15">
        <f t="shared" si="3"/>
        <v>0.64199655765920827</v>
      </c>
      <c r="F110">
        <v>2.5595375957703701</v>
      </c>
      <c r="G110">
        <v>32</v>
      </c>
      <c r="H110">
        <v>3.8115607286607598</v>
      </c>
      <c r="I110">
        <v>1.6491329631284699</v>
      </c>
      <c r="J110">
        <v>0.246115890974971</v>
      </c>
      <c r="K110">
        <v>1.1211946153107299</v>
      </c>
      <c r="L110">
        <v>2.91888263388309</v>
      </c>
      <c r="M110">
        <v>867.61115592718102</v>
      </c>
      <c r="N110">
        <v>95.740268081426606</v>
      </c>
      <c r="O110">
        <f t="shared" si="4"/>
        <v>22.284372743090678</v>
      </c>
      <c r="Q110">
        <v>72.550429730062902</v>
      </c>
      <c r="R110">
        <v>80.810725421322999</v>
      </c>
      <c r="U110">
        <v>93.899905660874296</v>
      </c>
      <c r="V110">
        <v>84.682714470072298</v>
      </c>
      <c r="X110">
        <v>599</v>
      </c>
      <c r="Y110">
        <v>696</v>
      </c>
      <c r="Z110">
        <v>1</v>
      </c>
      <c r="AA110">
        <v>373</v>
      </c>
      <c r="AB110">
        <f>COUNTIF('HOF''ers'!$B$2:$B$268, Pitching!A110)</f>
        <v>1</v>
      </c>
      <c r="AC110" s="2">
        <v>1</v>
      </c>
      <c r="AD110" s="2">
        <f t="shared" si="5"/>
        <v>1</v>
      </c>
      <c r="AE110" t="s">
        <v>67</v>
      </c>
      <c r="AF110">
        <v>1000128</v>
      </c>
      <c r="AG110">
        <v>110127</v>
      </c>
    </row>
    <row r="111" spans="1:33" x14ac:dyDescent="0.45">
      <c r="A111" t="s">
        <v>1886</v>
      </c>
      <c r="B111" t="s">
        <v>27</v>
      </c>
      <c r="C111">
        <v>58</v>
      </c>
      <c r="D111">
        <v>72</v>
      </c>
      <c r="E111" s="15">
        <f t="shared" si="3"/>
        <v>0.44615384615384618</v>
      </c>
      <c r="F111">
        <v>3.4250804069907002</v>
      </c>
      <c r="G111">
        <v>101</v>
      </c>
      <c r="H111">
        <v>5.6482403959319196</v>
      </c>
      <c r="I111">
        <v>2.52953186020873</v>
      </c>
      <c r="J111">
        <v>0.25062203121465698</v>
      </c>
      <c r="K111">
        <v>1.2481816977565501</v>
      </c>
      <c r="L111">
        <v>3.7858241952974301</v>
      </c>
      <c r="M111">
        <v>68.645795464515601</v>
      </c>
      <c r="N111">
        <v>7.6811429373919902</v>
      </c>
      <c r="O111">
        <f t="shared" si="4"/>
        <v>1.787852235427446</v>
      </c>
      <c r="Q111">
        <v>91.337117632697897</v>
      </c>
      <c r="R111">
        <v>98.600102086982801</v>
      </c>
      <c r="U111">
        <v>100.371531581352</v>
      </c>
      <c r="V111">
        <v>93.991305727223093</v>
      </c>
      <c r="X111">
        <v>45</v>
      </c>
      <c r="Y111">
        <v>696</v>
      </c>
      <c r="Z111">
        <v>0</v>
      </c>
      <c r="AA111">
        <v>101</v>
      </c>
      <c r="AB111">
        <f>COUNTIF('HOF''ers'!$B$2:$B$268, Pitching!A111)</f>
        <v>0</v>
      </c>
      <c r="AC111" s="2">
        <v>1</v>
      </c>
      <c r="AD111" s="2">
        <f t="shared" si="5"/>
        <v>0</v>
      </c>
      <c r="AE111" t="s">
        <v>1886</v>
      </c>
      <c r="AF111">
        <v>1007476</v>
      </c>
      <c r="AG111">
        <v>117628</v>
      </c>
    </row>
    <row r="112" spans="1:33" x14ac:dyDescent="0.45">
      <c r="A112" t="s">
        <v>1926</v>
      </c>
      <c r="B112" t="s">
        <v>27</v>
      </c>
      <c r="C112">
        <v>69</v>
      </c>
      <c r="D112">
        <v>81</v>
      </c>
      <c r="E112" s="15">
        <f t="shared" si="3"/>
        <v>0.46</v>
      </c>
      <c r="F112">
        <v>3.3706487950384201</v>
      </c>
      <c r="G112">
        <v>51</v>
      </c>
      <c r="H112">
        <v>5.1923075241985996</v>
      </c>
      <c r="I112">
        <v>3.5272882399025098</v>
      </c>
      <c r="J112">
        <v>0.248537522981781</v>
      </c>
      <c r="K112">
        <v>1.35045118102992</v>
      </c>
      <c r="L112">
        <v>3.4654199082710102</v>
      </c>
      <c r="M112">
        <v>95.576711550354901</v>
      </c>
      <c r="N112">
        <v>10.794756864197501</v>
      </c>
      <c r="O112">
        <f t="shared" si="4"/>
        <v>2.5198135619596469</v>
      </c>
      <c r="Q112">
        <v>94.608650987007394</v>
      </c>
      <c r="R112">
        <v>98.545429855834797</v>
      </c>
      <c r="U112">
        <v>100.79837841405499</v>
      </c>
      <c r="V112">
        <v>103.76615138821801</v>
      </c>
      <c r="X112">
        <v>99</v>
      </c>
      <c r="Y112">
        <v>694</v>
      </c>
      <c r="Z112">
        <v>0</v>
      </c>
      <c r="AA112">
        <v>51</v>
      </c>
      <c r="AB112">
        <f>COUNTIF('HOF''ers'!$B$2:$B$268, Pitching!A112)</f>
        <v>0</v>
      </c>
      <c r="AC112" s="2">
        <v>1</v>
      </c>
      <c r="AD112" s="2">
        <f t="shared" si="5"/>
        <v>0</v>
      </c>
      <c r="AE112" t="s">
        <v>1926</v>
      </c>
      <c r="AF112">
        <v>1008877</v>
      </c>
      <c r="AG112">
        <v>119112</v>
      </c>
    </row>
    <row r="113" spans="1:33" x14ac:dyDescent="0.45">
      <c r="A113" t="s">
        <v>1612</v>
      </c>
      <c r="B113" t="s">
        <v>27</v>
      </c>
      <c r="C113">
        <v>18</v>
      </c>
      <c r="D113">
        <v>17</v>
      </c>
      <c r="E113" s="15">
        <f t="shared" si="3"/>
        <v>0.51428571428571423</v>
      </c>
      <c r="F113">
        <v>4.17898310652979</v>
      </c>
      <c r="G113">
        <v>11</v>
      </c>
      <c r="H113">
        <v>7.4636982231848998</v>
      </c>
      <c r="I113">
        <v>4.0757983384673304</v>
      </c>
      <c r="J113">
        <v>0.25514201762977401</v>
      </c>
      <c r="K113">
        <v>1.4484084109508799</v>
      </c>
      <c r="L113">
        <v>4.3947596263862501</v>
      </c>
      <c r="M113">
        <v>15.102378398180001</v>
      </c>
      <c r="N113">
        <v>1.5356441210024001</v>
      </c>
      <c r="O113">
        <f t="shared" si="4"/>
        <v>0.35846447781324037</v>
      </c>
      <c r="P113">
        <v>4.4130187412862902</v>
      </c>
      <c r="Q113">
        <v>96.011872495224694</v>
      </c>
      <c r="R113">
        <v>101.019178719423</v>
      </c>
      <c r="S113">
        <v>101.878098790555</v>
      </c>
      <c r="T113">
        <v>3.8590067133344901</v>
      </c>
      <c r="U113">
        <v>97.989022383913806</v>
      </c>
      <c r="V113">
        <v>103.737041785728</v>
      </c>
      <c r="X113">
        <v>5</v>
      </c>
      <c r="Y113">
        <v>694</v>
      </c>
      <c r="Z113">
        <v>0</v>
      </c>
      <c r="AA113">
        <v>11</v>
      </c>
      <c r="AB113">
        <f>COUNTIF('HOF''ers'!$B$2:$B$268, Pitching!A113)</f>
        <v>0</v>
      </c>
      <c r="AC113" s="2">
        <v>1</v>
      </c>
      <c r="AD113" s="2">
        <f t="shared" si="5"/>
        <v>0</v>
      </c>
      <c r="AE113" t="s">
        <v>1612</v>
      </c>
      <c r="AF113">
        <v>1672</v>
      </c>
      <c r="AG113">
        <v>119125</v>
      </c>
    </row>
    <row r="114" spans="1:33" x14ac:dyDescent="0.45">
      <c r="A114" t="s">
        <v>1664</v>
      </c>
      <c r="B114" t="s">
        <v>27</v>
      </c>
      <c r="C114">
        <v>43</v>
      </c>
      <c r="D114">
        <v>38</v>
      </c>
      <c r="E114" s="15">
        <f t="shared" si="3"/>
        <v>0.53086419753086422</v>
      </c>
      <c r="F114">
        <v>3.4082845910450099</v>
      </c>
      <c r="G114">
        <v>118</v>
      </c>
      <c r="H114">
        <v>10.0917176562973</v>
      </c>
      <c r="I114">
        <v>3.5680479312502502</v>
      </c>
      <c r="J114">
        <v>0.22762951334379899</v>
      </c>
      <c r="K114">
        <v>1.2544380786485101</v>
      </c>
      <c r="L114">
        <v>3.14483760408489</v>
      </c>
      <c r="M114">
        <v>104.519486129283</v>
      </c>
      <c r="N114">
        <v>10.6476320549845</v>
      </c>
      <c r="O114">
        <f t="shared" si="4"/>
        <v>2.4854703067831254</v>
      </c>
      <c r="P114">
        <v>3.30639523990817</v>
      </c>
      <c r="Q114">
        <v>84.210313679049307</v>
      </c>
      <c r="R114">
        <v>76.501028462980699</v>
      </c>
      <c r="S114">
        <v>80.266133362257094</v>
      </c>
      <c r="T114">
        <v>3.0706782583766201</v>
      </c>
      <c r="U114">
        <v>89.738428839535501</v>
      </c>
      <c r="V114">
        <v>93.189676608568902</v>
      </c>
      <c r="X114">
        <v>0</v>
      </c>
      <c r="Y114">
        <v>694</v>
      </c>
      <c r="Z114">
        <v>0</v>
      </c>
      <c r="AA114">
        <v>118</v>
      </c>
      <c r="AB114">
        <f>COUNTIF('HOF''ers'!$B$2:$B$268, Pitching!A114)</f>
        <v>0</v>
      </c>
      <c r="AC114" s="2">
        <v>1</v>
      </c>
      <c r="AD114" s="2">
        <f t="shared" si="5"/>
        <v>0</v>
      </c>
      <c r="AE114" t="s">
        <v>1664</v>
      </c>
      <c r="AF114">
        <v>4759</v>
      </c>
      <c r="AG114">
        <v>455009</v>
      </c>
    </row>
    <row r="115" spans="1:33" x14ac:dyDescent="0.45">
      <c r="A115" t="s">
        <v>1619</v>
      </c>
      <c r="B115" t="s">
        <v>27</v>
      </c>
      <c r="C115">
        <v>52</v>
      </c>
      <c r="D115">
        <v>58</v>
      </c>
      <c r="E115" s="15">
        <f t="shared" si="3"/>
        <v>0.47272727272727272</v>
      </c>
      <c r="F115">
        <v>4.3223264420188903</v>
      </c>
      <c r="G115">
        <v>14</v>
      </c>
      <c r="H115">
        <v>6.8905248885099404</v>
      </c>
      <c r="I115">
        <v>2.3065329443957299</v>
      </c>
      <c r="J115">
        <v>0.275787772690546</v>
      </c>
      <c r="K115">
        <v>1.35893771047031</v>
      </c>
      <c r="L115">
        <v>3.8358271869790199</v>
      </c>
      <c r="M115">
        <v>103.123065829277</v>
      </c>
      <c r="N115">
        <v>10.7867571511305</v>
      </c>
      <c r="O115">
        <f t="shared" si="4"/>
        <v>2.5215795937707659</v>
      </c>
      <c r="P115">
        <v>3.8229132544687801</v>
      </c>
      <c r="Q115">
        <v>97.267810614424903</v>
      </c>
      <c r="R115">
        <v>88.449277342689896</v>
      </c>
      <c r="S115">
        <v>92.091374652240901</v>
      </c>
      <c r="T115">
        <v>3.6923581736135098</v>
      </c>
      <c r="U115">
        <v>108.73312039607001</v>
      </c>
      <c r="V115">
        <v>101.14084876790299</v>
      </c>
      <c r="X115">
        <v>44</v>
      </c>
      <c r="Y115">
        <v>693</v>
      </c>
      <c r="Z115">
        <v>0</v>
      </c>
      <c r="AA115">
        <v>14</v>
      </c>
      <c r="AB115">
        <f>COUNTIF('HOF''ers'!$B$2:$B$268, Pitching!A115)</f>
        <v>0</v>
      </c>
      <c r="AC115" s="2">
        <v>1</v>
      </c>
      <c r="AD115" s="2">
        <f t="shared" si="5"/>
        <v>0</v>
      </c>
      <c r="AE115" t="s">
        <v>1619</v>
      </c>
      <c r="AF115">
        <v>1837</v>
      </c>
      <c r="AG115">
        <v>279571</v>
      </c>
    </row>
    <row r="116" spans="1:33" x14ac:dyDescent="0.45">
      <c r="A116" t="s">
        <v>83</v>
      </c>
      <c r="B116" t="s">
        <v>27</v>
      </c>
      <c r="C116">
        <v>287</v>
      </c>
      <c r="D116">
        <v>250</v>
      </c>
      <c r="E116" s="15">
        <f t="shared" si="3"/>
        <v>0.53445065176908757</v>
      </c>
      <c r="F116">
        <v>3.31388336577221</v>
      </c>
      <c r="G116">
        <v>0</v>
      </c>
      <c r="H116">
        <v>6.7020122058595399</v>
      </c>
      <c r="I116">
        <v>2.3939638303556601</v>
      </c>
      <c r="J116">
        <v>0.24360997159987299</v>
      </c>
      <c r="K116">
        <v>1.1979879514151599</v>
      </c>
      <c r="L116">
        <v>3.1927531994469698</v>
      </c>
      <c r="M116">
        <v>910.90189845860004</v>
      </c>
      <c r="N116">
        <v>102.91322366707</v>
      </c>
      <c r="O116">
        <f t="shared" si="4"/>
        <v>24.092402072348758</v>
      </c>
      <c r="Q116">
        <v>85.0545571957622</v>
      </c>
      <c r="R116">
        <v>82.034268119178904</v>
      </c>
      <c r="U116">
        <v>96.363154443974693</v>
      </c>
      <c r="V116">
        <v>89.198122281145004</v>
      </c>
      <c r="X116">
        <v>685</v>
      </c>
      <c r="Y116">
        <v>692</v>
      </c>
      <c r="Z116">
        <v>1</v>
      </c>
      <c r="AA116">
        <v>287</v>
      </c>
      <c r="AB116">
        <f>COUNTIF('HOF''ers'!$B$2:$B$268, Pitching!A116)</f>
        <v>1</v>
      </c>
      <c r="AC116" s="2">
        <v>1</v>
      </c>
      <c r="AD116" s="2">
        <f t="shared" si="5"/>
        <v>1</v>
      </c>
      <c r="AE116" t="s">
        <v>83</v>
      </c>
      <c r="AF116">
        <v>1001098</v>
      </c>
      <c r="AG116">
        <v>111126</v>
      </c>
    </row>
    <row r="117" spans="1:33" x14ac:dyDescent="0.45">
      <c r="A117" t="s">
        <v>1901</v>
      </c>
      <c r="B117" t="s">
        <v>27</v>
      </c>
      <c r="C117">
        <v>245</v>
      </c>
      <c r="D117">
        <v>193</v>
      </c>
      <c r="E117" s="15">
        <f t="shared" si="3"/>
        <v>0.55936073059360736</v>
      </c>
      <c r="F117">
        <v>3.6970581822855402</v>
      </c>
      <c r="G117">
        <v>8</v>
      </c>
      <c r="H117">
        <v>4.8356530941762799</v>
      </c>
      <c r="I117">
        <v>2.6214685224361798</v>
      </c>
      <c r="J117">
        <v>0.25195577681515402</v>
      </c>
      <c r="K117">
        <v>1.26560549933924</v>
      </c>
      <c r="L117">
        <v>3.9145205184387799</v>
      </c>
      <c r="M117">
        <v>465.08507972955698</v>
      </c>
      <c r="N117">
        <v>49.146656709257499</v>
      </c>
      <c r="O117">
        <f t="shared" si="4"/>
        <v>11.505431194941783</v>
      </c>
      <c r="Q117">
        <v>94.016928889224602</v>
      </c>
      <c r="R117">
        <v>98.797906133840002</v>
      </c>
      <c r="U117">
        <v>98.527154468292494</v>
      </c>
      <c r="V117">
        <v>93.017760080337595</v>
      </c>
      <c r="X117">
        <v>562</v>
      </c>
      <c r="Y117">
        <v>692</v>
      </c>
      <c r="Z117">
        <v>1</v>
      </c>
      <c r="AA117">
        <v>245</v>
      </c>
      <c r="AB117">
        <f>COUNTIF('HOF''ers'!$B$2:$B$268, Pitching!A117)</f>
        <v>0</v>
      </c>
      <c r="AC117" s="2">
        <v>1</v>
      </c>
      <c r="AD117" s="2">
        <f t="shared" si="5"/>
        <v>0</v>
      </c>
      <c r="AE117" t="s">
        <v>1901</v>
      </c>
      <c r="AF117">
        <v>1008161</v>
      </c>
      <c r="AG117">
        <v>118371</v>
      </c>
    </row>
    <row r="118" spans="1:33" x14ac:dyDescent="0.45">
      <c r="A118" t="s">
        <v>250</v>
      </c>
      <c r="B118" t="s">
        <v>27</v>
      </c>
      <c r="C118">
        <v>266</v>
      </c>
      <c r="D118">
        <v>251</v>
      </c>
      <c r="E118" s="15">
        <f t="shared" si="3"/>
        <v>0.51450676982591881</v>
      </c>
      <c r="F118">
        <v>3.1477306401638501</v>
      </c>
      <c r="G118">
        <v>14</v>
      </c>
      <c r="H118">
        <v>2.7032037940338398</v>
      </c>
      <c r="I118">
        <v>2.1665677815886002</v>
      </c>
      <c r="J118">
        <v>0.26339607237442902</v>
      </c>
      <c r="K118">
        <v>1.27150696978629</v>
      </c>
      <c r="L118">
        <v>3.34526522566747</v>
      </c>
      <c r="M118">
        <v>627.28775405883698</v>
      </c>
      <c r="N118">
        <v>64.749450862407599</v>
      </c>
      <c r="O118">
        <f t="shared" si="4"/>
        <v>15.158108438887329</v>
      </c>
      <c r="Q118">
        <v>87.625321576631507</v>
      </c>
      <c r="R118">
        <v>90.305547807771703</v>
      </c>
      <c r="U118">
        <v>98.376900070807395</v>
      </c>
      <c r="V118">
        <v>93.970955681127094</v>
      </c>
      <c r="X118">
        <v>552</v>
      </c>
      <c r="Y118">
        <v>692</v>
      </c>
      <c r="Z118">
        <v>1</v>
      </c>
      <c r="AA118">
        <v>266</v>
      </c>
      <c r="AB118">
        <f>COUNTIF('HOF''ers'!$B$2:$B$268, Pitching!A118)</f>
        <v>1</v>
      </c>
      <c r="AC118" s="2">
        <v>1</v>
      </c>
      <c r="AD118" s="2">
        <f t="shared" si="5"/>
        <v>1</v>
      </c>
      <c r="AE118" t="s">
        <v>250</v>
      </c>
      <c r="AF118">
        <v>1011008</v>
      </c>
      <c r="AG118">
        <v>121255</v>
      </c>
    </row>
    <row r="119" spans="1:33" x14ac:dyDescent="0.45">
      <c r="A119" t="s">
        <v>1487</v>
      </c>
      <c r="B119" t="s">
        <v>27</v>
      </c>
      <c r="C119">
        <v>74</v>
      </c>
      <c r="D119">
        <v>67</v>
      </c>
      <c r="E119" s="15">
        <f t="shared" si="3"/>
        <v>0.52482269503546097</v>
      </c>
      <c r="F119">
        <v>4.15593591447655</v>
      </c>
      <c r="G119">
        <v>25</v>
      </c>
      <c r="H119">
        <v>6.2271131267565298</v>
      </c>
      <c r="I119">
        <v>4.1219821896850704</v>
      </c>
      <c r="J119">
        <v>0.25358944509119102</v>
      </c>
      <c r="K119">
        <v>1.44416509446407</v>
      </c>
      <c r="L119">
        <v>4.6312604071427499</v>
      </c>
      <c r="M119">
        <v>77.302224695682497</v>
      </c>
      <c r="N119">
        <v>7.9505382743663997</v>
      </c>
      <c r="O119">
        <f t="shared" si="4"/>
        <v>1.8612531798372207</v>
      </c>
      <c r="P119">
        <v>4.6154532678649201</v>
      </c>
      <c r="Q119">
        <v>95.897003155109502</v>
      </c>
      <c r="R119">
        <v>105.99529470920901</v>
      </c>
      <c r="S119">
        <v>106.700181263453</v>
      </c>
      <c r="T119">
        <v>4.2423782144189497</v>
      </c>
      <c r="U119">
        <v>98.213681290835893</v>
      </c>
      <c r="V119">
        <v>104.09663526074</v>
      </c>
      <c r="X119">
        <v>150</v>
      </c>
      <c r="Y119">
        <v>692</v>
      </c>
      <c r="Z119">
        <v>0</v>
      </c>
      <c r="AA119">
        <v>25</v>
      </c>
      <c r="AB119">
        <f>COUNTIF('HOF''ers'!$B$2:$B$268, Pitching!A119)</f>
        <v>0</v>
      </c>
      <c r="AC119" s="2">
        <v>1</v>
      </c>
      <c r="AD119" s="2">
        <f t="shared" si="5"/>
        <v>0</v>
      </c>
      <c r="AE119" t="s">
        <v>1487</v>
      </c>
      <c r="AF119">
        <v>439</v>
      </c>
      <c r="AG119">
        <v>118967</v>
      </c>
    </row>
    <row r="120" spans="1:33" x14ac:dyDescent="0.45">
      <c r="A120" t="s">
        <v>304</v>
      </c>
      <c r="B120" t="s">
        <v>27</v>
      </c>
      <c r="C120">
        <v>300</v>
      </c>
      <c r="D120">
        <v>244</v>
      </c>
      <c r="E120" s="15">
        <f t="shared" si="3"/>
        <v>0.55147058823529416</v>
      </c>
      <c r="F120">
        <v>3.54163001430407</v>
      </c>
      <c r="G120">
        <v>15</v>
      </c>
      <c r="H120">
        <v>4.6025414551145296</v>
      </c>
      <c r="I120">
        <v>3.5002189729341402</v>
      </c>
      <c r="J120">
        <v>0.24423700836701001</v>
      </c>
      <c r="K120">
        <v>1.3290972325395001</v>
      </c>
      <c r="L120">
        <v>3.6761621715541799</v>
      </c>
      <c r="M120">
        <v>560.74623703956604</v>
      </c>
      <c r="N120">
        <v>58.4713087975978</v>
      </c>
      <c r="O120">
        <f t="shared" si="4"/>
        <v>13.708179486556936</v>
      </c>
      <c r="Q120">
        <v>94.393034675178498</v>
      </c>
      <c r="R120">
        <v>97.013157258309903</v>
      </c>
      <c r="U120">
        <v>96.576018906775005</v>
      </c>
      <c r="V120">
        <v>95.250887281558903</v>
      </c>
      <c r="X120">
        <v>612</v>
      </c>
      <c r="Y120">
        <v>691</v>
      </c>
      <c r="Z120">
        <v>1</v>
      </c>
      <c r="AA120">
        <v>300</v>
      </c>
      <c r="AB120">
        <f>COUNTIF('HOF''ers'!$B$2:$B$268, Pitching!A120)</f>
        <v>1</v>
      </c>
      <c r="AC120" s="2">
        <v>1</v>
      </c>
      <c r="AD120" s="2">
        <f t="shared" si="5"/>
        <v>1</v>
      </c>
      <c r="AE120" t="s">
        <v>304</v>
      </c>
      <c r="AF120">
        <v>1014309</v>
      </c>
      <c r="AG120">
        <v>124633</v>
      </c>
    </row>
    <row r="121" spans="1:33" x14ac:dyDescent="0.45">
      <c r="A121" t="s">
        <v>1859</v>
      </c>
      <c r="B121" t="s">
        <v>27</v>
      </c>
      <c r="C121">
        <v>86</v>
      </c>
      <c r="D121">
        <v>75</v>
      </c>
      <c r="E121" s="15">
        <f t="shared" si="3"/>
        <v>0.53416149068322982</v>
      </c>
      <c r="F121">
        <v>3.4644261268632701</v>
      </c>
      <c r="G121">
        <v>79</v>
      </c>
      <c r="H121">
        <v>5.8888620014941697</v>
      </c>
      <c r="I121">
        <v>3.3849364260557002</v>
      </c>
      <c r="J121">
        <v>0.24377155998466801</v>
      </c>
      <c r="K121">
        <v>1.3123160790731301</v>
      </c>
      <c r="L121">
        <v>3.4932787673274102</v>
      </c>
      <c r="M121">
        <v>94.562594249844494</v>
      </c>
      <c r="N121">
        <v>10.9719783486798</v>
      </c>
      <c r="O121">
        <f t="shared" si="4"/>
        <v>2.5723017257396923</v>
      </c>
      <c r="Q121">
        <v>95.150410804520604</v>
      </c>
      <c r="R121">
        <v>97.117812275370099</v>
      </c>
      <c r="U121">
        <v>97.924992987230397</v>
      </c>
      <c r="V121">
        <v>99.309518580400606</v>
      </c>
      <c r="X121">
        <v>83</v>
      </c>
      <c r="Y121">
        <v>691</v>
      </c>
      <c r="Z121">
        <v>0</v>
      </c>
      <c r="AA121">
        <v>79</v>
      </c>
      <c r="AB121">
        <f>COUNTIF('HOF''ers'!$B$2:$B$268, Pitching!A121)</f>
        <v>0</v>
      </c>
      <c r="AC121" s="2">
        <v>1</v>
      </c>
      <c r="AD121" s="2">
        <f t="shared" si="5"/>
        <v>0</v>
      </c>
      <c r="AE121" t="s">
        <v>1859</v>
      </c>
      <c r="AF121">
        <v>1006298</v>
      </c>
      <c r="AG121">
        <v>116428</v>
      </c>
    </row>
    <row r="122" spans="1:33" x14ac:dyDescent="0.45">
      <c r="A122" t="s">
        <v>1808</v>
      </c>
      <c r="B122" t="s">
        <v>27</v>
      </c>
      <c r="C122">
        <v>85</v>
      </c>
      <c r="D122">
        <v>70</v>
      </c>
      <c r="E122" s="15">
        <f t="shared" si="3"/>
        <v>0.54838709677419351</v>
      </c>
      <c r="F122">
        <v>3.4100950049935501</v>
      </c>
      <c r="G122">
        <v>81</v>
      </c>
      <c r="H122">
        <v>4.7495662848280604</v>
      </c>
      <c r="I122">
        <v>2.5619581684171102</v>
      </c>
      <c r="J122">
        <v>0.23795744680851</v>
      </c>
      <c r="K122">
        <v>1.1932407907696101</v>
      </c>
      <c r="L122">
        <v>3.6412558097953198</v>
      </c>
      <c r="M122">
        <v>52.921439021825698</v>
      </c>
      <c r="N122">
        <v>5.6202352754771701</v>
      </c>
      <c r="O122">
        <f t="shared" si="4"/>
        <v>1.3195334994598573</v>
      </c>
      <c r="Q122">
        <v>98.563207874915804</v>
      </c>
      <c r="R122">
        <v>102.748141425714</v>
      </c>
      <c r="U122">
        <v>98.313178235942203</v>
      </c>
      <c r="V122">
        <v>92.283561725536003</v>
      </c>
      <c r="X122">
        <v>63</v>
      </c>
      <c r="Y122">
        <v>690</v>
      </c>
      <c r="Z122">
        <v>0</v>
      </c>
      <c r="AA122">
        <v>81</v>
      </c>
      <c r="AB122">
        <f>COUNTIF('HOF''ers'!$B$2:$B$268, Pitching!A122)</f>
        <v>0</v>
      </c>
      <c r="AC122" s="2">
        <v>1</v>
      </c>
      <c r="AD122" s="2">
        <f t="shared" si="5"/>
        <v>0</v>
      </c>
      <c r="AE122" t="s">
        <v>1808</v>
      </c>
      <c r="AF122">
        <v>1004085</v>
      </c>
      <c r="AG122">
        <v>114166</v>
      </c>
    </row>
    <row r="123" spans="1:33" x14ac:dyDescent="0.45">
      <c r="A123" t="s">
        <v>1676</v>
      </c>
      <c r="B123" t="s">
        <v>27</v>
      </c>
      <c r="C123">
        <v>41</v>
      </c>
      <c r="D123">
        <v>36</v>
      </c>
      <c r="E123" s="15">
        <f t="shared" si="3"/>
        <v>0.53246753246753242</v>
      </c>
      <c r="F123">
        <v>2.4432709882196799</v>
      </c>
      <c r="G123">
        <v>368</v>
      </c>
      <c r="H123">
        <v>10.021131768941601</v>
      </c>
      <c r="I123">
        <v>2.2944422985819299</v>
      </c>
      <c r="J123">
        <v>0.21037146009562299</v>
      </c>
      <c r="K123">
        <v>1.0431788708867999</v>
      </c>
      <c r="L123">
        <v>2.8087486708834799</v>
      </c>
      <c r="M123">
        <v>186.61979031562799</v>
      </c>
      <c r="N123">
        <v>19.3470510989427</v>
      </c>
      <c r="O123">
        <f t="shared" si="4"/>
        <v>4.5489437997514042</v>
      </c>
      <c r="P123">
        <v>3.2697992315783</v>
      </c>
      <c r="Q123">
        <v>58.288241185982599</v>
      </c>
      <c r="R123">
        <v>68.960360227373997</v>
      </c>
      <c r="S123">
        <v>79.784268076106599</v>
      </c>
      <c r="T123">
        <v>2.68216207653896</v>
      </c>
      <c r="U123">
        <v>82.535883626570794</v>
      </c>
      <c r="V123">
        <v>77.781418689151906</v>
      </c>
      <c r="X123">
        <v>3</v>
      </c>
      <c r="Y123">
        <v>689</v>
      </c>
      <c r="Z123">
        <v>0</v>
      </c>
      <c r="AA123">
        <v>368</v>
      </c>
      <c r="AB123">
        <f>COUNTIF('HOF''ers'!$B$2:$B$268, Pitching!A123)</f>
        <v>0</v>
      </c>
      <c r="AC123" s="2">
        <v>1</v>
      </c>
      <c r="AD123" s="2">
        <f t="shared" si="5"/>
        <v>0</v>
      </c>
      <c r="AE123" t="s">
        <v>1676</v>
      </c>
      <c r="AF123">
        <v>5975</v>
      </c>
      <c r="AG123">
        <v>449097</v>
      </c>
    </row>
    <row r="124" spans="1:33" x14ac:dyDescent="0.45">
      <c r="A124" t="s">
        <v>1514</v>
      </c>
      <c r="B124" t="s">
        <v>27</v>
      </c>
      <c r="C124">
        <v>124</v>
      </c>
      <c r="D124">
        <v>142</v>
      </c>
      <c r="E124" s="15">
        <f t="shared" si="3"/>
        <v>0.46616541353383456</v>
      </c>
      <c r="F124">
        <v>4.4091616779940797</v>
      </c>
      <c r="G124">
        <v>5</v>
      </c>
      <c r="H124">
        <v>4.6292703829969497</v>
      </c>
      <c r="I124">
        <v>2.37927028741202</v>
      </c>
      <c r="J124">
        <v>0.274808419827335</v>
      </c>
      <c r="K124">
        <v>1.36413049273386</v>
      </c>
      <c r="L124">
        <v>4.3192274006517604</v>
      </c>
      <c r="M124">
        <v>223.65902935719299</v>
      </c>
      <c r="N124">
        <v>23.688975623481301</v>
      </c>
      <c r="O124">
        <f t="shared" si="4"/>
        <v>5.602356278837914</v>
      </c>
      <c r="P124">
        <v>4.8036507054028199</v>
      </c>
      <c r="Q124">
        <v>106.965661164848</v>
      </c>
      <c r="R124">
        <v>103.39561560353199</v>
      </c>
      <c r="S124">
        <v>108.296159937021</v>
      </c>
      <c r="T124">
        <v>4.70517973991908</v>
      </c>
      <c r="U124">
        <v>107.45429185589801</v>
      </c>
      <c r="V124">
        <v>99.558395330268894</v>
      </c>
      <c r="X124">
        <v>332</v>
      </c>
      <c r="Y124">
        <v>685</v>
      </c>
      <c r="Z124">
        <v>1</v>
      </c>
      <c r="AA124">
        <v>124</v>
      </c>
      <c r="AB124">
        <f>COUNTIF('HOF''ers'!$B$2:$B$268, Pitching!A124)</f>
        <v>0</v>
      </c>
      <c r="AC124" s="2">
        <v>1</v>
      </c>
      <c r="AD124" s="2">
        <f t="shared" si="5"/>
        <v>0</v>
      </c>
      <c r="AE124" t="s">
        <v>1514</v>
      </c>
      <c r="AF124">
        <v>665</v>
      </c>
      <c r="AG124">
        <v>119488</v>
      </c>
    </row>
    <row r="125" spans="1:33" x14ac:dyDescent="0.45">
      <c r="A125" t="s">
        <v>28</v>
      </c>
      <c r="B125" t="s">
        <v>27</v>
      </c>
      <c r="C125">
        <v>305</v>
      </c>
      <c r="D125">
        <v>203</v>
      </c>
      <c r="E125" s="15">
        <f t="shared" si="3"/>
        <v>0.60039370078740162</v>
      </c>
      <c r="F125">
        <v>3.5361026986568498</v>
      </c>
      <c r="G125">
        <v>0</v>
      </c>
      <c r="H125">
        <v>5.3163896974615996</v>
      </c>
      <c r="I125">
        <v>3.0589123690803199</v>
      </c>
      <c r="J125">
        <v>0.25225965488907098</v>
      </c>
      <c r="K125">
        <v>1.31374621599464</v>
      </c>
      <c r="L125">
        <v>3.9517702581131999</v>
      </c>
      <c r="M125">
        <v>643.46248990297295</v>
      </c>
      <c r="N125">
        <v>66.730064034461904</v>
      </c>
      <c r="O125">
        <f t="shared" si="4"/>
        <v>15.850836324901508</v>
      </c>
      <c r="P125">
        <v>4.5819492362047303</v>
      </c>
      <c r="Q125">
        <v>85.531991421163895</v>
      </c>
      <c r="R125">
        <v>94.249376608766099</v>
      </c>
      <c r="S125">
        <v>105.079293688273</v>
      </c>
      <c r="T125">
        <v>4.8845234554044703</v>
      </c>
      <c r="U125">
        <v>98.878034735183704</v>
      </c>
      <c r="V125">
        <v>96.203703761931607</v>
      </c>
      <c r="X125">
        <v>682</v>
      </c>
      <c r="Y125">
        <v>682</v>
      </c>
      <c r="Z125">
        <v>1</v>
      </c>
      <c r="AA125">
        <v>305</v>
      </c>
      <c r="AB125">
        <f>COUNTIF('HOF''ers'!$B$2:$B$268, Pitching!A125)</f>
        <v>1</v>
      </c>
      <c r="AC125" s="2">
        <v>1</v>
      </c>
      <c r="AD125" s="2">
        <f t="shared" si="5"/>
        <v>1</v>
      </c>
      <c r="AE125" t="s">
        <v>28</v>
      </c>
      <c r="AF125">
        <v>90</v>
      </c>
      <c r="AG125">
        <v>114849</v>
      </c>
    </row>
    <row r="126" spans="1:33" x14ac:dyDescent="0.45">
      <c r="A126" t="s">
        <v>1462</v>
      </c>
      <c r="B126" t="s">
        <v>27</v>
      </c>
      <c r="C126">
        <v>176</v>
      </c>
      <c r="D126">
        <v>157</v>
      </c>
      <c r="E126" s="15">
        <f t="shared" si="3"/>
        <v>0.5285285285285285</v>
      </c>
      <c r="F126">
        <v>4.0260794880815602</v>
      </c>
      <c r="G126">
        <v>86</v>
      </c>
      <c r="H126">
        <v>5.8015973878463996</v>
      </c>
      <c r="I126">
        <v>2.6750687142567</v>
      </c>
      <c r="J126">
        <v>0.26311272172420302</v>
      </c>
      <c r="K126">
        <v>1.33004745896362</v>
      </c>
      <c r="L126">
        <v>3.8314187906451398</v>
      </c>
      <c r="M126">
        <v>395.10657805204301</v>
      </c>
      <c r="N126">
        <v>39.424962606280999</v>
      </c>
      <c r="O126">
        <f t="shared" si="4"/>
        <v>9.3786254658113393</v>
      </c>
      <c r="P126">
        <v>3.7230832546416801</v>
      </c>
      <c r="Q126">
        <v>93.271745935222498</v>
      </c>
      <c r="R126">
        <v>89.637650792908005</v>
      </c>
      <c r="S126">
        <v>86.883257071882198</v>
      </c>
      <c r="T126">
        <v>3.7286952455701901</v>
      </c>
      <c r="U126">
        <v>101.546568145771</v>
      </c>
      <c r="V126">
        <v>96.109664151509506</v>
      </c>
      <c r="X126">
        <v>377</v>
      </c>
      <c r="Y126">
        <v>681</v>
      </c>
      <c r="Z126">
        <v>1</v>
      </c>
      <c r="AA126">
        <v>176</v>
      </c>
      <c r="AB126">
        <f>COUNTIF('HOF''ers'!$B$2:$B$268, Pitching!A126)</f>
        <v>0</v>
      </c>
      <c r="AC126" s="2">
        <v>1</v>
      </c>
      <c r="AD126" s="2">
        <f t="shared" si="5"/>
        <v>0</v>
      </c>
      <c r="AE126" t="s">
        <v>1462</v>
      </c>
      <c r="AF126">
        <v>199</v>
      </c>
      <c r="AG126">
        <v>117955</v>
      </c>
    </row>
    <row r="127" spans="1:33" x14ac:dyDescent="0.45">
      <c r="A127" t="s">
        <v>1721</v>
      </c>
      <c r="B127" t="s">
        <v>27</v>
      </c>
      <c r="C127">
        <v>63</v>
      </c>
      <c r="D127">
        <v>69</v>
      </c>
      <c r="E127" s="15">
        <f t="shared" si="3"/>
        <v>0.47727272727272729</v>
      </c>
      <c r="F127">
        <v>3.4583217506758701</v>
      </c>
      <c r="G127">
        <v>148</v>
      </c>
      <c r="H127">
        <v>5.9991295674989704</v>
      </c>
      <c r="I127">
        <v>4.6424636653063898</v>
      </c>
      <c r="J127">
        <v>0.233472029588534</v>
      </c>
      <c r="K127">
        <v>1.3958758993657701</v>
      </c>
      <c r="L127">
        <v>3.6087250503649702</v>
      </c>
      <c r="M127">
        <v>39.6863386482</v>
      </c>
      <c r="N127">
        <v>4.3830942679196596</v>
      </c>
      <c r="O127">
        <f t="shared" si="4"/>
        <v>1.0426744073465271</v>
      </c>
      <c r="Q127">
        <v>93.835184648793401</v>
      </c>
      <c r="R127">
        <v>100.47159264040999</v>
      </c>
      <c r="U127">
        <v>95.093145876211807</v>
      </c>
      <c r="V127">
        <v>107.15729924402601</v>
      </c>
      <c r="X127">
        <v>34</v>
      </c>
      <c r="Y127">
        <v>681</v>
      </c>
      <c r="Z127">
        <v>0</v>
      </c>
      <c r="AA127">
        <v>148</v>
      </c>
      <c r="AB127">
        <f>COUNTIF('HOF''ers'!$B$2:$B$268, Pitching!A127)</f>
        <v>0</v>
      </c>
      <c r="AC127" s="2">
        <v>1</v>
      </c>
      <c r="AD127" s="2">
        <f t="shared" si="5"/>
        <v>0</v>
      </c>
      <c r="AE127" t="s">
        <v>1721</v>
      </c>
      <c r="AF127">
        <v>1000020</v>
      </c>
      <c r="AG127">
        <v>110021</v>
      </c>
    </row>
    <row r="128" spans="1:33" x14ac:dyDescent="0.45">
      <c r="A128" t="s">
        <v>1460</v>
      </c>
      <c r="B128" t="s">
        <v>27</v>
      </c>
      <c r="C128">
        <v>38</v>
      </c>
      <c r="D128">
        <v>37</v>
      </c>
      <c r="E128" s="15">
        <f t="shared" si="3"/>
        <v>0.50666666666666671</v>
      </c>
      <c r="F128">
        <v>3.3602340723966799</v>
      </c>
      <c r="G128">
        <v>75</v>
      </c>
      <c r="H128">
        <v>9.5031619859968792</v>
      </c>
      <c r="I128">
        <v>2.1526499526291198</v>
      </c>
      <c r="J128">
        <v>0.22730739893211199</v>
      </c>
      <c r="K128">
        <v>1.1084105447141801</v>
      </c>
      <c r="L128">
        <v>3.05320385538973</v>
      </c>
      <c r="M128">
        <v>148.700518369674</v>
      </c>
      <c r="N128">
        <v>15.29187220335</v>
      </c>
      <c r="O128">
        <f t="shared" si="4"/>
        <v>3.6430636719745588</v>
      </c>
      <c r="P128">
        <v>3.5468670881239599</v>
      </c>
      <c r="Q128">
        <v>75.607838679845003</v>
      </c>
      <c r="R128">
        <v>71.657209947844805</v>
      </c>
      <c r="S128">
        <v>84.062237144618393</v>
      </c>
      <c r="T128">
        <v>2.9565009136431399</v>
      </c>
      <c r="U128">
        <v>88.049601287966397</v>
      </c>
      <c r="V128">
        <v>81.202685391037704</v>
      </c>
      <c r="X128">
        <v>0</v>
      </c>
      <c r="Y128">
        <v>680</v>
      </c>
      <c r="Z128">
        <v>0</v>
      </c>
      <c r="AA128">
        <v>75</v>
      </c>
      <c r="AB128">
        <f>COUNTIF('HOF''ers'!$B$2:$B$268, Pitching!A128)</f>
        <v>0</v>
      </c>
      <c r="AC128" s="2">
        <v>1</v>
      </c>
      <c r="AD128" s="2">
        <f t="shared" si="5"/>
        <v>0</v>
      </c>
      <c r="AE128" t="s">
        <v>1460</v>
      </c>
      <c r="AF128">
        <v>177</v>
      </c>
      <c r="AG128">
        <v>429783</v>
      </c>
    </row>
    <row r="129" spans="1:33" x14ac:dyDescent="0.45">
      <c r="A129" t="s">
        <v>1622</v>
      </c>
      <c r="B129" t="s">
        <v>27</v>
      </c>
      <c r="C129">
        <v>35</v>
      </c>
      <c r="D129">
        <v>35</v>
      </c>
      <c r="E129" s="15">
        <f t="shared" si="3"/>
        <v>0.5</v>
      </c>
      <c r="F129">
        <v>3.4933002295358202</v>
      </c>
      <c r="G129">
        <v>36</v>
      </c>
      <c r="H129">
        <v>8.5592814389025094</v>
      </c>
      <c r="I129">
        <v>3.9386612149746498</v>
      </c>
      <c r="J129">
        <v>0.23269151986890599</v>
      </c>
      <c r="K129">
        <v>1.3159798562793199</v>
      </c>
      <c r="L129">
        <v>3.73709346229397</v>
      </c>
      <c r="M129">
        <v>60.339777506887899</v>
      </c>
      <c r="N129">
        <v>6.1155014396645102</v>
      </c>
      <c r="O129">
        <f t="shared" si="4"/>
        <v>1.4590739811865254</v>
      </c>
      <c r="P129">
        <v>3.9473221309634399</v>
      </c>
      <c r="Q129">
        <v>79.8134581522297</v>
      </c>
      <c r="R129">
        <v>86.945934391877501</v>
      </c>
      <c r="S129">
        <v>93.111491209915101</v>
      </c>
      <c r="T129">
        <v>3.6367821237681301</v>
      </c>
      <c r="U129">
        <v>90.131987916066805</v>
      </c>
      <c r="V129">
        <v>96.872468676897</v>
      </c>
      <c r="X129">
        <v>0</v>
      </c>
      <c r="Y129">
        <v>679</v>
      </c>
      <c r="Z129">
        <v>0</v>
      </c>
      <c r="AA129">
        <v>36</v>
      </c>
      <c r="AB129">
        <f>COUNTIF('HOF''ers'!$B$2:$B$268, Pitching!A129)</f>
        <v>0</v>
      </c>
      <c r="AC129" s="2">
        <v>1</v>
      </c>
      <c r="AD129" s="2">
        <f t="shared" si="5"/>
        <v>0</v>
      </c>
      <c r="AE129" t="s">
        <v>1622</v>
      </c>
      <c r="AF129">
        <v>1906</v>
      </c>
      <c r="AG129">
        <v>430630</v>
      </c>
    </row>
    <row r="130" spans="1:33" x14ac:dyDescent="0.45">
      <c r="A130" t="s">
        <v>1574</v>
      </c>
      <c r="B130" t="s">
        <v>27</v>
      </c>
      <c r="C130">
        <v>48</v>
      </c>
      <c r="D130">
        <v>59</v>
      </c>
      <c r="E130" s="15">
        <f t="shared" si="3"/>
        <v>0.44859813084112149</v>
      </c>
      <c r="F130">
        <v>3.9654232516022598</v>
      </c>
      <c r="G130">
        <v>71</v>
      </c>
      <c r="H130">
        <v>7.0065054189149603</v>
      </c>
      <c r="I130">
        <v>3.3830883684998301</v>
      </c>
      <c r="J130">
        <v>0.25097732603596501</v>
      </c>
      <c r="K130">
        <v>1.3649436678009299</v>
      </c>
      <c r="L130">
        <v>4.1634575351143202</v>
      </c>
      <c r="M130">
        <v>83.809989571571293</v>
      </c>
      <c r="N130">
        <v>8.3836744967847991</v>
      </c>
      <c r="O130">
        <f t="shared" si="4"/>
        <v>2.0031788620636246</v>
      </c>
      <c r="P130">
        <v>4.1642828446633402</v>
      </c>
      <c r="Q130">
        <v>93.279290592308897</v>
      </c>
      <c r="R130">
        <v>95.585246148924796</v>
      </c>
      <c r="S130">
        <v>96.275789670339705</v>
      </c>
      <c r="T130">
        <v>3.8051934172886899</v>
      </c>
      <c r="U130">
        <v>96.774096455828598</v>
      </c>
      <c r="V130">
        <v>97.862169908822693</v>
      </c>
      <c r="X130">
        <v>49</v>
      </c>
      <c r="Y130">
        <v>678</v>
      </c>
      <c r="Z130">
        <v>0</v>
      </c>
      <c r="AA130">
        <v>71</v>
      </c>
      <c r="AB130">
        <f>COUNTIF('HOF''ers'!$B$2:$B$268, Pitching!A130)</f>
        <v>0</v>
      </c>
      <c r="AC130" s="2">
        <v>1</v>
      </c>
      <c r="AD130" s="2">
        <f t="shared" si="5"/>
        <v>0</v>
      </c>
      <c r="AE130" t="s">
        <v>1574</v>
      </c>
      <c r="AF130">
        <v>1139</v>
      </c>
      <c r="AG130">
        <v>124580</v>
      </c>
    </row>
    <row r="131" spans="1:33" x14ac:dyDescent="0.45">
      <c r="A131" t="s">
        <v>252</v>
      </c>
      <c r="B131" t="s">
        <v>27</v>
      </c>
      <c r="C131">
        <v>286</v>
      </c>
      <c r="D131">
        <v>245</v>
      </c>
      <c r="E131" s="15">
        <f t="shared" ref="E131:E194" si="6">C131/SUM(C131:D131)</f>
        <v>0.53860640301318263</v>
      </c>
      <c r="F131">
        <v>3.4052324496148101</v>
      </c>
      <c r="G131">
        <v>25</v>
      </c>
      <c r="H131">
        <v>4.5243139141725504</v>
      </c>
      <c r="I131">
        <v>1.73140905837235</v>
      </c>
      <c r="J131">
        <v>0.25150949610275503</v>
      </c>
      <c r="K131">
        <v>1.1696288834828701</v>
      </c>
      <c r="L131">
        <v>3.5057721366939298</v>
      </c>
      <c r="M131">
        <v>701.89336895942597</v>
      </c>
      <c r="N131">
        <v>74.636892229318605</v>
      </c>
      <c r="O131">
        <f t="shared" ref="O131:O194" si="7">(N131/Y131)*162</f>
        <v>17.886355830102978</v>
      </c>
      <c r="Q131">
        <v>88.950238182307601</v>
      </c>
      <c r="R131">
        <v>91.114174922924207</v>
      </c>
      <c r="U131">
        <v>99.359678708604307</v>
      </c>
      <c r="V131">
        <v>86.203092160510394</v>
      </c>
      <c r="X131">
        <v>609</v>
      </c>
      <c r="Y131">
        <v>676</v>
      </c>
      <c r="Z131">
        <v>1</v>
      </c>
      <c r="AA131">
        <v>286</v>
      </c>
      <c r="AB131">
        <f>COUNTIF('HOF''ers'!$B$2:$B$268, Pitching!A131)</f>
        <v>1</v>
      </c>
      <c r="AC131" s="2">
        <v>1</v>
      </c>
      <c r="AD131" s="2">
        <f t="shared" ref="AD131:AD194" si="8">IF(AND(AB131=1, AC131=1), 1, IF(AC131=0, "", 0))</f>
        <v>1</v>
      </c>
      <c r="AE131" t="s">
        <v>252</v>
      </c>
      <c r="AF131">
        <v>1011046</v>
      </c>
      <c r="AG131">
        <v>121283</v>
      </c>
    </row>
    <row r="132" spans="1:33" x14ac:dyDescent="0.45">
      <c r="A132" t="s">
        <v>1557</v>
      </c>
      <c r="B132" t="s">
        <v>27</v>
      </c>
      <c r="C132">
        <v>29</v>
      </c>
      <c r="D132">
        <v>34</v>
      </c>
      <c r="E132" s="15">
        <f t="shared" si="6"/>
        <v>0.46031746031746029</v>
      </c>
      <c r="F132">
        <v>4.0632362806765903</v>
      </c>
      <c r="G132">
        <v>5</v>
      </c>
      <c r="H132">
        <v>5.0161776885225597</v>
      </c>
      <c r="I132">
        <v>3.60000087408479</v>
      </c>
      <c r="J132">
        <v>0.26999624483665002</v>
      </c>
      <c r="K132">
        <v>1.4573532950237</v>
      </c>
      <c r="L132">
        <v>4.5314202950821203</v>
      </c>
      <c r="M132">
        <v>3.2734659537672899</v>
      </c>
      <c r="N132">
        <v>0.24757398664951299</v>
      </c>
      <c r="O132">
        <f t="shared" si="7"/>
        <v>5.9417756795883118E-2</v>
      </c>
      <c r="P132">
        <v>4.73542515992788</v>
      </c>
      <c r="Q132">
        <v>96.145745899337399</v>
      </c>
      <c r="R132">
        <v>107.41602501549499</v>
      </c>
      <c r="S132">
        <v>112.21313522838599</v>
      </c>
      <c r="T132">
        <v>4.5831181805519199</v>
      </c>
      <c r="U132">
        <v>105.691314778833</v>
      </c>
      <c r="V132">
        <v>106.83502323674701</v>
      </c>
      <c r="X132">
        <v>23</v>
      </c>
      <c r="Y132">
        <v>675</v>
      </c>
      <c r="Z132">
        <v>0</v>
      </c>
      <c r="AA132">
        <v>5</v>
      </c>
      <c r="AB132">
        <f>COUNTIF('HOF''ers'!$B$2:$B$268, Pitching!A132)</f>
        <v>0</v>
      </c>
      <c r="AC132" s="2">
        <v>1</v>
      </c>
      <c r="AD132" s="2">
        <f t="shared" si="8"/>
        <v>0</v>
      </c>
      <c r="AE132" t="s">
        <v>1557</v>
      </c>
      <c r="AF132">
        <v>979</v>
      </c>
      <c r="AG132">
        <v>346847</v>
      </c>
    </row>
    <row r="133" spans="1:33" x14ac:dyDescent="0.45">
      <c r="A133" t="s">
        <v>174</v>
      </c>
      <c r="B133" t="s">
        <v>27</v>
      </c>
      <c r="C133">
        <v>237</v>
      </c>
      <c r="D133">
        <v>182</v>
      </c>
      <c r="E133" s="15">
        <f t="shared" si="6"/>
        <v>0.56563245823389019</v>
      </c>
      <c r="F133">
        <v>3.5881987194145699</v>
      </c>
      <c r="G133">
        <v>52</v>
      </c>
      <c r="H133">
        <v>2.8849117704093099</v>
      </c>
      <c r="I133">
        <v>2.39930887704854</v>
      </c>
      <c r="J133">
        <v>0.26786543693185499</v>
      </c>
      <c r="K133">
        <v>1.33959418858144</v>
      </c>
      <c r="L133">
        <v>3.8441521836085601</v>
      </c>
      <c r="M133">
        <v>495.93914778530598</v>
      </c>
      <c r="N133">
        <v>47.9429911673069</v>
      </c>
      <c r="O133">
        <f t="shared" si="7"/>
        <v>11.523389568403143</v>
      </c>
      <c r="Q133">
        <v>89.284788513903607</v>
      </c>
      <c r="R133">
        <v>93.328482284336403</v>
      </c>
      <c r="U133">
        <v>97.944565204157499</v>
      </c>
      <c r="V133">
        <v>92.707696682482805</v>
      </c>
      <c r="X133">
        <v>423</v>
      </c>
      <c r="Y133">
        <v>674</v>
      </c>
      <c r="Z133">
        <v>1</v>
      </c>
      <c r="AA133">
        <v>237</v>
      </c>
      <c r="AB133">
        <f>COUNTIF('HOF''ers'!$B$2:$B$268, Pitching!A133)</f>
        <v>1</v>
      </c>
      <c r="AC133" s="2">
        <v>1</v>
      </c>
      <c r="AD133" s="2">
        <f t="shared" si="8"/>
        <v>1</v>
      </c>
      <c r="AE133" t="s">
        <v>174</v>
      </c>
      <c r="AF133">
        <v>1006115</v>
      </c>
      <c r="AG133">
        <v>116241</v>
      </c>
    </row>
    <row r="134" spans="1:33" x14ac:dyDescent="0.45">
      <c r="A134" t="s">
        <v>1648</v>
      </c>
      <c r="B134" t="s">
        <v>27</v>
      </c>
      <c r="C134">
        <v>38</v>
      </c>
      <c r="D134">
        <v>46</v>
      </c>
      <c r="E134" s="15">
        <f t="shared" si="6"/>
        <v>0.45238095238095238</v>
      </c>
      <c r="F134">
        <v>3.7932834602381802</v>
      </c>
      <c r="G134">
        <v>178</v>
      </c>
      <c r="H134">
        <v>6.7819310349712998</v>
      </c>
      <c r="I134">
        <v>3.0269635692809702</v>
      </c>
      <c r="J134">
        <v>0.258159149248258</v>
      </c>
      <c r="K134">
        <v>1.33538336553839</v>
      </c>
      <c r="L134">
        <v>3.75854725240323</v>
      </c>
      <c r="M134">
        <v>58.326061267405699</v>
      </c>
      <c r="N134">
        <v>6.0724874949082697</v>
      </c>
      <c r="O134">
        <f t="shared" si="7"/>
        <v>1.4595593088651924</v>
      </c>
      <c r="P134">
        <v>3.8462457414645201</v>
      </c>
      <c r="Q134">
        <v>91.319677337949798</v>
      </c>
      <c r="R134">
        <v>89.909877642785702</v>
      </c>
      <c r="S134">
        <v>93.181221369658203</v>
      </c>
      <c r="T134">
        <v>3.59075750309542</v>
      </c>
      <c r="U134">
        <v>102.006217491817</v>
      </c>
      <c r="V134">
        <v>100.245359894918</v>
      </c>
      <c r="X134">
        <v>2</v>
      </c>
      <c r="Y134">
        <v>674</v>
      </c>
      <c r="Z134">
        <v>0</v>
      </c>
      <c r="AA134">
        <v>178</v>
      </c>
      <c r="AB134">
        <f>COUNTIF('HOF''ers'!$B$2:$B$268, Pitching!A134)</f>
        <v>0</v>
      </c>
      <c r="AC134" s="2">
        <v>1</v>
      </c>
      <c r="AD134" s="2">
        <f t="shared" si="8"/>
        <v>0</v>
      </c>
      <c r="AE134" t="s">
        <v>1648</v>
      </c>
      <c r="AF134">
        <v>3656</v>
      </c>
      <c r="AG134">
        <v>462382</v>
      </c>
    </row>
    <row r="135" spans="1:33" x14ac:dyDescent="0.45">
      <c r="A135" t="s">
        <v>1968</v>
      </c>
      <c r="B135" t="s">
        <v>27</v>
      </c>
      <c r="C135">
        <v>56</v>
      </c>
      <c r="D135">
        <v>46</v>
      </c>
      <c r="E135" s="15">
        <f t="shared" si="6"/>
        <v>0.5490196078431373</v>
      </c>
      <c r="F135">
        <v>2.7690098525344702</v>
      </c>
      <c r="G135">
        <v>244</v>
      </c>
      <c r="H135">
        <v>3.2693293897525399</v>
      </c>
      <c r="I135">
        <v>1.3974442246435601</v>
      </c>
      <c r="J135">
        <v>0.260912211868563</v>
      </c>
      <c r="K135">
        <v>1.1750799858799801</v>
      </c>
      <c r="L135">
        <v>3.2354846347390702</v>
      </c>
      <c r="M135">
        <v>139.31634802371201</v>
      </c>
      <c r="N135">
        <v>14.5134416199289</v>
      </c>
      <c r="O135">
        <f t="shared" si="7"/>
        <v>3.4883939798642158</v>
      </c>
      <c r="Q135">
        <v>69.579432768350998</v>
      </c>
      <c r="R135">
        <v>82.3568962832518</v>
      </c>
      <c r="U135">
        <v>101.649037985623</v>
      </c>
      <c r="V135">
        <v>86.473848873225506</v>
      </c>
      <c r="X135">
        <v>0</v>
      </c>
      <c r="Y135">
        <v>674</v>
      </c>
      <c r="Z135">
        <v>0</v>
      </c>
      <c r="AA135">
        <v>244</v>
      </c>
      <c r="AB135">
        <f>COUNTIF('HOF''ers'!$B$2:$B$268, Pitching!A135)</f>
        <v>0</v>
      </c>
      <c r="AC135" s="2">
        <v>1</v>
      </c>
      <c r="AD135" s="2">
        <f t="shared" si="8"/>
        <v>0</v>
      </c>
      <c r="AE135" t="s">
        <v>1968</v>
      </c>
      <c r="AF135">
        <v>1010622</v>
      </c>
      <c r="AG135">
        <v>120858</v>
      </c>
    </row>
    <row r="136" spans="1:33" x14ac:dyDescent="0.45">
      <c r="A136" t="s">
        <v>1489</v>
      </c>
      <c r="B136" t="s">
        <v>27</v>
      </c>
      <c r="C136">
        <v>35</v>
      </c>
      <c r="D136">
        <v>35</v>
      </c>
      <c r="E136" s="15">
        <f t="shared" si="6"/>
        <v>0.5</v>
      </c>
      <c r="F136">
        <v>4.2110100822718097</v>
      </c>
      <c r="G136">
        <v>4</v>
      </c>
      <c r="H136">
        <v>7.9513778612308998</v>
      </c>
      <c r="I136">
        <v>4.9541295085550798</v>
      </c>
      <c r="J136">
        <v>0.25673758865248197</v>
      </c>
      <c r="K136">
        <v>1.54678932433775</v>
      </c>
      <c r="L136">
        <v>4.15629506210185</v>
      </c>
      <c r="M136">
        <v>53.394891977310103</v>
      </c>
      <c r="N136">
        <v>5.3338329456746498</v>
      </c>
      <c r="O136">
        <f t="shared" si="7"/>
        <v>1.2839241265962755</v>
      </c>
      <c r="P136">
        <v>4.1302262476440603</v>
      </c>
      <c r="Q136">
        <v>95.343369473116098</v>
      </c>
      <c r="R136">
        <v>94.447232460615197</v>
      </c>
      <c r="S136">
        <v>95.278999764882499</v>
      </c>
      <c r="T136">
        <v>4.0410385339300099</v>
      </c>
      <c r="U136">
        <v>98.919163013031095</v>
      </c>
      <c r="V136">
        <v>110.93737729063299</v>
      </c>
      <c r="X136">
        <v>40</v>
      </c>
      <c r="Y136">
        <v>673</v>
      </c>
      <c r="Z136">
        <v>0</v>
      </c>
      <c r="AA136">
        <v>4</v>
      </c>
      <c r="AB136">
        <f>COUNTIF('HOF''ers'!$B$2:$B$268, Pitching!A136)</f>
        <v>0</v>
      </c>
      <c r="AC136" s="2">
        <v>1</v>
      </c>
      <c r="AD136" s="2">
        <f t="shared" si="8"/>
        <v>0</v>
      </c>
      <c r="AE136" t="s">
        <v>1489</v>
      </c>
      <c r="AF136">
        <v>444</v>
      </c>
      <c r="AG136">
        <v>121096</v>
      </c>
    </row>
    <row r="137" spans="1:33" x14ac:dyDescent="0.45">
      <c r="A137" t="s">
        <v>1498</v>
      </c>
      <c r="B137" t="s">
        <v>27</v>
      </c>
      <c r="C137">
        <v>72</v>
      </c>
      <c r="D137">
        <v>65</v>
      </c>
      <c r="E137" s="15">
        <f t="shared" si="6"/>
        <v>0.52554744525547448</v>
      </c>
      <c r="F137">
        <v>4.1479596210696803</v>
      </c>
      <c r="G137">
        <v>103</v>
      </c>
      <c r="H137">
        <v>5.1198984990694099</v>
      </c>
      <c r="I137">
        <v>2.8545921377472099</v>
      </c>
      <c r="J137">
        <v>0.26686721100128902</v>
      </c>
      <c r="K137">
        <v>1.3732994645402901</v>
      </c>
      <c r="L137">
        <v>4.4825978523600698</v>
      </c>
      <c r="M137">
        <v>71.745516065508099</v>
      </c>
      <c r="N137">
        <v>7.0078659476712302</v>
      </c>
      <c r="O137">
        <f t="shared" si="7"/>
        <v>1.6944392291384169</v>
      </c>
      <c r="P137">
        <v>4.3562564309480196</v>
      </c>
      <c r="Q137">
        <v>98.317624540033606</v>
      </c>
      <c r="R137">
        <v>104.08109164804399</v>
      </c>
      <c r="S137">
        <v>100.256287749077</v>
      </c>
      <c r="T137">
        <v>4.4080063895518897</v>
      </c>
      <c r="U137">
        <v>103.46098196828601</v>
      </c>
      <c r="V137">
        <v>98.522162506329806</v>
      </c>
      <c r="X137">
        <v>97</v>
      </c>
      <c r="Y137">
        <v>670</v>
      </c>
      <c r="Z137">
        <v>0</v>
      </c>
      <c r="AA137">
        <v>103</v>
      </c>
      <c r="AB137">
        <f>COUNTIF('HOF''ers'!$B$2:$B$268, Pitching!A137)</f>
        <v>0</v>
      </c>
      <c r="AC137" s="2">
        <v>1</v>
      </c>
      <c r="AD137" s="2">
        <f t="shared" si="8"/>
        <v>0</v>
      </c>
      <c r="AE137" t="s">
        <v>1498</v>
      </c>
      <c r="AF137">
        <v>526</v>
      </c>
      <c r="AG137">
        <v>131702</v>
      </c>
    </row>
    <row r="138" spans="1:33" x14ac:dyDescent="0.45">
      <c r="A138" t="s">
        <v>137</v>
      </c>
      <c r="B138" t="s">
        <v>71</v>
      </c>
      <c r="C138">
        <v>254</v>
      </c>
      <c r="D138">
        <v>213</v>
      </c>
      <c r="E138" s="15">
        <f t="shared" si="6"/>
        <v>0.54389721627408993</v>
      </c>
      <c r="F138">
        <v>3.1492659837748498</v>
      </c>
      <c r="G138">
        <v>28</v>
      </c>
      <c r="H138">
        <v>3.23955962386909</v>
      </c>
      <c r="I138">
        <v>2.67137037644678</v>
      </c>
      <c r="J138">
        <v>0.25639392566403102</v>
      </c>
      <c r="K138">
        <v>1.30154978769995</v>
      </c>
      <c r="L138">
        <v>3.4918369000928502</v>
      </c>
      <c r="M138">
        <v>537.36279726028397</v>
      </c>
      <c r="N138">
        <v>53.879708409309302</v>
      </c>
      <c r="O138">
        <f t="shared" si="7"/>
        <v>13.047104278487454</v>
      </c>
      <c r="Q138">
        <v>84.411585562797896</v>
      </c>
      <c r="R138">
        <v>92.817914605563502</v>
      </c>
      <c r="U138">
        <v>96.041009923812993</v>
      </c>
      <c r="V138">
        <v>92.563632868133794</v>
      </c>
      <c r="X138">
        <v>483</v>
      </c>
      <c r="Y138">
        <v>669</v>
      </c>
      <c r="Z138">
        <v>1</v>
      </c>
      <c r="AA138">
        <v>254</v>
      </c>
      <c r="AB138">
        <f>COUNTIF('HOF''ers'!$B$2:$B$268, Pitching!A138)</f>
        <v>1</v>
      </c>
      <c r="AC138" s="2">
        <v>1</v>
      </c>
      <c r="AD138" s="2">
        <f t="shared" si="8"/>
        <v>1</v>
      </c>
      <c r="AE138" t="s">
        <v>137</v>
      </c>
      <c r="AF138">
        <v>1003889</v>
      </c>
      <c r="AG138">
        <v>113965</v>
      </c>
    </row>
    <row r="139" spans="1:33" x14ac:dyDescent="0.45">
      <c r="A139" t="s">
        <v>1823</v>
      </c>
      <c r="B139" t="s">
        <v>27</v>
      </c>
      <c r="C139">
        <v>100</v>
      </c>
      <c r="D139">
        <v>93</v>
      </c>
      <c r="E139" s="15">
        <f t="shared" si="6"/>
        <v>0.51813471502590669</v>
      </c>
      <c r="F139">
        <v>3.6017472980240202</v>
      </c>
      <c r="G139">
        <v>145</v>
      </c>
      <c r="H139">
        <v>5.7827180054155702</v>
      </c>
      <c r="I139">
        <v>2.98834928657014</v>
      </c>
      <c r="J139">
        <v>0.24812481248124801</v>
      </c>
      <c r="K139">
        <v>1.2955338817411299</v>
      </c>
      <c r="L139">
        <v>3.2257434636817401</v>
      </c>
      <c r="M139">
        <v>140.231994122266</v>
      </c>
      <c r="N139">
        <v>16.215380929410401</v>
      </c>
      <c r="O139">
        <f t="shared" si="7"/>
        <v>3.9324726206055161</v>
      </c>
      <c r="Q139">
        <v>104.77974091826199</v>
      </c>
      <c r="R139">
        <v>96.0507018744877</v>
      </c>
      <c r="U139">
        <v>100.349806092419</v>
      </c>
      <c r="V139">
        <v>100.025203054844</v>
      </c>
      <c r="X139">
        <v>133</v>
      </c>
      <c r="Y139">
        <v>668</v>
      </c>
      <c r="Z139">
        <v>0</v>
      </c>
      <c r="AA139">
        <v>145</v>
      </c>
      <c r="AB139">
        <f>COUNTIF('HOF''ers'!$B$2:$B$268, Pitching!A139)</f>
        <v>0</v>
      </c>
      <c r="AC139" s="2">
        <v>1</v>
      </c>
      <c r="AD139" s="2">
        <f t="shared" si="8"/>
        <v>0</v>
      </c>
      <c r="AE139" t="s">
        <v>1823</v>
      </c>
      <c r="AF139">
        <v>1004748</v>
      </c>
      <c r="AG139">
        <v>114835</v>
      </c>
    </row>
    <row r="140" spans="1:33" x14ac:dyDescent="0.45">
      <c r="A140" t="s">
        <v>1699</v>
      </c>
      <c r="B140" t="s">
        <v>27</v>
      </c>
      <c r="C140">
        <v>42</v>
      </c>
      <c r="D140">
        <v>34</v>
      </c>
      <c r="E140" s="15">
        <f t="shared" si="6"/>
        <v>0.55263157894736847</v>
      </c>
      <c r="F140">
        <v>2.9514709938892998</v>
      </c>
      <c r="G140">
        <v>324</v>
      </c>
      <c r="H140">
        <v>8.8014717979209998</v>
      </c>
      <c r="I140">
        <v>2.4220591564203602</v>
      </c>
      <c r="J140">
        <v>0.214483577364463</v>
      </c>
      <c r="K140">
        <v>1.0661766171249301</v>
      </c>
      <c r="L140">
        <v>3.3290978076414302</v>
      </c>
      <c r="M140">
        <v>103.73156487941699</v>
      </c>
      <c r="N140">
        <v>10.599444448947899</v>
      </c>
      <c r="O140">
        <f t="shared" si="7"/>
        <v>2.5705239531879633</v>
      </c>
      <c r="P140">
        <v>3.5484919881277399</v>
      </c>
      <c r="Q140">
        <v>70.676486072441406</v>
      </c>
      <c r="R140">
        <v>81.270015775655594</v>
      </c>
      <c r="S140">
        <v>86.239427138307306</v>
      </c>
      <c r="T140">
        <v>3.0738463522336801</v>
      </c>
      <c r="U140">
        <v>83.999180033008201</v>
      </c>
      <c r="V140">
        <v>79.406623229931299</v>
      </c>
      <c r="X140">
        <v>0</v>
      </c>
      <c r="Y140">
        <v>668</v>
      </c>
      <c r="Z140">
        <v>0</v>
      </c>
      <c r="AA140">
        <v>324</v>
      </c>
      <c r="AB140">
        <f>COUNTIF('HOF''ers'!$B$2:$B$268, Pitching!A140)</f>
        <v>0</v>
      </c>
      <c r="AC140" s="2">
        <v>1</v>
      </c>
      <c r="AD140" s="2">
        <f t="shared" si="8"/>
        <v>0</v>
      </c>
      <c r="AE140" t="s">
        <v>1699</v>
      </c>
      <c r="AF140">
        <v>8258</v>
      </c>
      <c r="AG140">
        <v>434718</v>
      </c>
    </row>
    <row r="141" spans="1:33" x14ac:dyDescent="0.45">
      <c r="A141" t="s">
        <v>1439</v>
      </c>
      <c r="B141" t="s">
        <v>27</v>
      </c>
      <c r="C141">
        <v>64</v>
      </c>
      <c r="D141">
        <v>46</v>
      </c>
      <c r="E141" s="15">
        <f t="shared" si="6"/>
        <v>0.58181818181818179</v>
      </c>
      <c r="F141">
        <v>3.9143333821101201</v>
      </c>
      <c r="G141">
        <v>9</v>
      </c>
      <c r="H141">
        <v>6.5743008394985996</v>
      </c>
      <c r="I141">
        <v>3.4695227705067002</v>
      </c>
      <c r="J141">
        <v>0.24503482073768301</v>
      </c>
      <c r="K141">
        <v>1.3245471545524099</v>
      </c>
      <c r="L141">
        <v>4.4136819449629296</v>
      </c>
      <c r="M141">
        <v>41.365258589386897</v>
      </c>
      <c r="N141">
        <v>4.1273665037006104</v>
      </c>
      <c r="O141">
        <f t="shared" si="7"/>
        <v>1.0054637196984946</v>
      </c>
      <c r="P141">
        <v>5.0518716621337996</v>
      </c>
      <c r="Q141">
        <v>95.078742850305005</v>
      </c>
      <c r="R141">
        <v>107.65142434052601</v>
      </c>
      <c r="S141">
        <v>115.300453499713</v>
      </c>
      <c r="T141">
        <v>4.7130765187829899</v>
      </c>
      <c r="U141">
        <v>95.791728109913805</v>
      </c>
      <c r="V141">
        <v>95.974066855228003</v>
      </c>
      <c r="X141">
        <v>71</v>
      </c>
      <c r="Y141">
        <v>665</v>
      </c>
      <c r="Z141">
        <v>0</v>
      </c>
      <c r="AA141">
        <v>9</v>
      </c>
      <c r="AB141">
        <f>COUNTIF('HOF''ers'!$B$2:$B$268, Pitching!A141)</f>
        <v>0</v>
      </c>
      <c r="AC141" s="2">
        <v>1</v>
      </c>
      <c r="AD141" s="2">
        <f t="shared" si="8"/>
        <v>0</v>
      </c>
      <c r="AE141" t="s">
        <v>1439</v>
      </c>
      <c r="AF141">
        <v>8</v>
      </c>
      <c r="AG141">
        <v>112621</v>
      </c>
    </row>
    <row r="142" spans="1:33" x14ac:dyDescent="0.45">
      <c r="A142" t="s">
        <v>181</v>
      </c>
      <c r="B142" t="s">
        <v>27</v>
      </c>
      <c r="C142">
        <v>284</v>
      </c>
      <c r="D142">
        <v>226</v>
      </c>
      <c r="E142" s="15">
        <f t="shared" si="6"/>
        <v>0.55686274509803924</v>
      </c>
      <c r="F142">
        <v>3.3375056934626501</v>
      </c>
      <c r="G142">
        <v>7</v>
      </c>
      <c r="H142">
        <v>6.3830546276409796</v>
      </c>
      <c r="I142">
        <v>1.99370471922245</v>
      </c>
      <c r="J142">
        <v>0.23915930480974601</v>
      </c>
      <c r="K142">
        <v>1.1418308873380301</v>
      </c>
      <c r="L142">
        <v>3.2799086750156499</v>
      </c>
      <c r="M142">
        <v>688.86833323538303</v>
      </c>
      <c r="N142">
        <v>80.067719612270594</v>
      </c>
      <c r="O142">
        <f t="shared" si="7"/>
        <v>19.534594242752767</v>
      </c>
      <c r="Q142">
        <v>86.989750189367399</v>
      </c>
      <c r="R142">
        <v>87.889226718337</v>
      </c>
      <c r="U142">
        <v>95.396919675403794</v>
      </c>
      <c r="V142">
        <v>86.399953503228701</v>
      </c>
      <c r="X142">
        <v>594</v>
      </c>
      <c r="Y142">
        <v>664</v>
      </c>
      <c r="Z142">
        <v>1</v>
      </c>
      <c r="AA142">
        <v>284</v>
      </c>
      <c r="AB142">
        <f>COUNTIF('HOF''ers'!$B$2:$B$268, Pitching!A142)</f>
        <v>1</v>
      </c>
      <c r="AC142" s="2">
        <v>1</v>
      </c>
      <c r="AD142" s="2">
        <f t="shared" si="8"/>
        <v>1</v>
      </c>
      <c r="AE142" t="s">
        <v>181</v>
      </c>
      <c r="AF142">
        <v>1006388</v>
      </c>
      <c r="AG142">
        <v>116522</v>
      </c>
    </row>
    <row r="143" spans="1:33" x14ac:dyDescent="0.45">
      <c r="A143" t="s">
        <v>1449</v>
      </c>
      <c r="B143" t="s">
        <v>27</v>
      </c>
      <c r="C143">
        <v>123</v>
      </c>
      <c r="D143">
        <v>122</v>
      </c>
      <c r="E143" s="15">
        <f t="shared" si="6"/>
        <v>0.50204081632653064</v>
      </c>
      <c r="F143">
        <v>3.8565673059947501</v>
      </c>
      <c r="G143">
        <v>7</v>
      </c>
      <c r="H143">
        <v>6.2140300792517298</v>
      </c>
      <c r="I143">
        <v>2.01895529812264</v>
      </c>
      <c r="J143">
        <v>0.26346964346736501</v>
      </c>
      <c r="K143">
        <v>1.26000004633336</v>
      </c>
      <c r="L143">
        <v>3.7730730083095501</v>
      </c>
      <c r="M143">
        <v>289.067072376608</v>
      </c>
      <c r="N143">
        <v>31.323961284011599</v>
      </c>
      <c r="O143">
        <f t="shared" si="7"/>
        <v>7.6422917590510222</v>
      </c>
      <c r="P143">
        <v>4.5959570441282098</v>
      </c>
      <c r="Q143">
        <v>93.919415170357695</v>
      </c>
      <c r="R143">
        <v>92.451796516962006</v>
      </c>
      <c r="S143">
        <v>109.630951008018</v>
      </c>
      <c r="T143">
        <v>4.0534193501074398</v>
      </c>
      <c r="U143">
        <v>102.539141121268</v>
      </c>
      <c r="V143">
        <v>91.826372249386793</v>
      </c>
      <c r="X143">
        <v>269</v>
      </c>
      <c r="Y143">
        <v>664</v>
      </c>
      <c r="Z143">
        <v>1</v>
      </c>
      <c r="AA143">
        <v>123</v>
      </c>
      <c r="AB143">
        <f>COUNTIF('HOF''ers'!$B$2:$B$268, Pitching!A143)</f>
        <v>0</v>
      </c>
      <c r="AC143" s="2">
        <v>1</v>
      </c>
      <c r="AD143" s="2">
        <f t="shared" si="8"/>
        <v>0</v>
      </c>
      <c r="AE143" t="s">
        <v>1449</v>
      </c>
      <c r="AF143">
        <v>76</v>
      </c>
      <c r="AG143">
        <v>123057</v>
      </c>
    </row>
    <row r="144" spans="1:33" x14ac:dyDescent="0.45">
      <c r="A144" t="s">
        <v>279</v>
      </c>
      <c r="B144" t="s">
        <v>27</v>
      </c>
      <c r="C144">
        <v>68</v>
      </c>
      <c r="D144">
        <v>71</v>
      </c>
      <c r="E144" s="15">
        <f t="shared" si="6"/>
        <v>0.48920863309352519</v>
      </c>
      <c r="F144">
        <v>2.8330136120158498</v>
      </c>
      <c r="G144">
        <v>300</v>
      </c>
      <c r="H144">
        <v>7.4366607315416102</v>
      </c>
      <c r="I144">
        <v>2.66890611619786</v>
      </c>
      <c r="J144">
        <v>0.223721048612878</v>
      </c>
      <c r="K144">
        <v>1.14011523410394</v>
      </c>
      <c r="L144">
        <v>2.9404765858623998</v>
      </c>
      <c r="M144">
        <v>173.56192338466599</v>
      </c>
      <c r="N144">
        <v>19.2046559900045</v>
      </c>
      <c r="O144">
        <f t="shared" si="7"/>
        <v>4.7067386843883954</v>
      </c>
      <c r="Q144">
        <v>74.983523675504401</v>
      </c>
      <c r="R144">
        <v>79.886515691023703</v>
      </c>
      <c r="U144">
        <v>89.385235317188801</v>
      </c>
      <c r="V144">
        <v>86.281299000710504</v>
      </c>
      <c r="X144">
        <v>0</v>
      </c>
      <c r="Y144">
        <v>661</v>
      </c>
      <c r="Z144">
        <v>0</v>
      </c>
      <c r="AA144">
        <v>300</v>
      </c>
      <c r="AB144">
        <f>COUNTIF('HOF''ers'!$B$2:$B$268, Pitching!A144)</f>
        <v>1</v>
      </c>
      <c r="AC144" s="2">
        <v>1</v>
      </c>
      <c r="AD144" s="2">
        <f t="shared" si="8"/>
        <v>1</v>
      </c>
      <c r="AE144" t="s">
        <v>279</v>
      </c>
      <c r="AF144">
        <v>1012743</v>
      </c>
      <c r="AG144">
        <v>123004</v>
      </c>
    </row>
    <row r="145" spans="1:33" x14ac:dyDescent="0.45">
      <c r="A145" t="s">
        <v>1538</v>
      </c>
      <c r="B145" t="s">
        <v>27</v>
      </c>
      <c r="C145">
        <v>239</v>
      </c>
      <c r="D145">
        <v>157</v>
      </c>
      <c r="E145" s="15">
        <f t="shared" si="6"/>
        <v>0.60353535353535348</v>
      </c>
      <c r="F145">
        <v>4.1296889549447098</v>
      </c>
      <c r="G145">
        <v>13</v>
      </c>
      <c r="H145">
        <v>5.76010480978029</v>
      </c>
      <c r="I145">
        <v>1.88165168479419</v>
      </c>
      <c r="J145">
        <v>0.26706340459922101</v>
      </c>
      <c r="K145">
        <v>1.26606574495347</v>
      </c>
      <c r="L145">
        <v>3.9939637680294702</v>
      </c>
      <c r="M145">
        <v>583.57339534163395</v>
      </c>
      <c r="N145">
        <v>58.298427401110501</v>
      </c>
      <c r="O145">
        <f t="shared" si="7"/>
        <v>14.309613998454395</v>
      </c>
      <c r="P145">
        <v>4.1333862188442199</v>
      </c>
      <c r="Q145">
        <v>92.951768526377407</v>
      </c>
      <c r="R145">
        <v>90.088826200041495</v>
      </c>
      <c r="S145">
        <v>93.479319434611597</v>
      </c>
      <c r="T145">
        <v>4.3031132323709702</v>
      </c>
      <c r="U145">
        <v>101.440885127182</v>
      </c>
      <c r="V145">
        <v>89.432452172284599</v>
      </c>
      <c r="X145">
        <v>489</v>
      </c>
      <c r="Y145">
        <v>660</v>
      </c>
      <c r="Z145">
        <v>1</v>
      </c>
      <c r="AA145">
        <v>239</v>
      </c>
      <c r="AB145">
        <f>COUNTIF('HOF''ers'!$B$2:$B$268, Pitching!A145)</f>
        <v>0</v>
      </c>
      <c r="AC145" s="2">
        <v>1</v>
      </c>
      <c r="AD145" s="2">
        <f t="shared" si="8"/>
        <v>0</v>
      </c>
      <c r="AE145" t="s">
        <v>1538</v>
      </c>
      <c r="AF145">
        <v>855</v>
      </c>
      <c r="AG145">
        <v>124071</v>
      </c>
    </row>
    <row r="146" spans="1:33" x14ac:dyDescent="0.45">
      <c r="A146" t="s">
        <v>1444</v>
      </c>
      <c r="B146" t="s">
        <v>27</v>
      </c>
      <c r="C146">
        <v>102</v>
      </c>
      <c r="D146">
        <v>115</v>
      </c>
      <c r="E146" s="15">
        <f t="shared" si="6"/>
        <v>0.47004608294930877</v>
      </c>
      <c r="F146">
        <v>4.4808317536675704</v>
      </c>
      <c r="G146">
        <v>41</v>
      </c>
      <c r="H146">
        <v>5.7505540986493502</v>
      </c>
      <c r="I146">
        <v>4.1357985077486097</v>
      </c>
      <c r="J146">
        <v>0.263666014350945</v>
      </c>
      <c r="K146">
        <v>1.4925882638272101</v>
      </c>
      <c r="L146">
        <v>4.6028829769106103</v>
      </c>
      <c r="M146">
        <v>153.41443093493501</v>
      </c>
      <c r="N146">
        <v>15.506188545376</v>
      </c>
      <c r="O146">
        <f t="shared" si="7"/>
        <v>3.8176330461260064</v>
      </c>
      <c r="P146">
        <v>4.6627856833286003</v>
      </c>
      <c r="Q146">
        <v>101.06386209183501</v>
      </c>
      <c r="R146">
        <v>104.37271843297199</v>
      </c>
      <c r="S146">
        <v>107.692617353808</v>
      </c>
      <c r="T146">
        <v>4.7655573414805801</v>
      </c>
      <c r="U146">
        <v>101.616921962818</v>
      </c>
      <c r="V146">
        <v>107.257493903327</v>
      </c>
      <c r="X146">
        <v>248</v>
      </c>
      <c r="Y146">
        <v>658</v>
      </c>
      <c r="Z146">
        <v>1</v>
      </c>
      <c r="AA146">
        <v>102</v>
      </c>
      <c r="AB146">
        <f>COUNTIF('HOF''ers'!$B$2:$B$268, Pitching!A146)</f>
        <v>0</v>
      </c>
      <c r="AC146" s="2">
        <v>1</v>
      </c>
      <c r="AD146" s="2">
        <f t="shared" si="8"/>
        <v>0</v>
      </c>
      <c r="AE146" t="s">
        <v>1444</v>
      </c>
      <c r="AF146">
        <v>46</v>
      </c>
      <c r="AG146">
        <v>110683</v>
      </c>
    </row>
    <row r="147" spans="1:33" x14ac:dyDescent="0.45">
      <c r="A147" t="s">
        <v>267</v>
      </c>
      <c r="B147" t="s">
        <v>27</v>
      </c>
      <c r="C147">
        <v>311</v>
      </c>
      <c r="D147">
        <v>205</v>
      </c>
      <c r="E147" s="15">
        <f t="shared" si="6"/>
        <v>0.6027131782945736</v>
      </c>
      <c r="F147">
        <v>2.86221074949465</v>
      </c>
      <c r="G147">
        <v>1</v>
      </c>
      <c r="H147">
        <v>6.8497351269957401</v>
      </c>
      <c r="I147">
        <v>2.6156955567373799</v>
      </c>
      <c r="J147">
        <v>0.22180640116181599</v>
      </c>
      <c r="K147">
        <v>1.1209227721557999</v>
      </c>
      <c r="L147">
        <v>3.03680815067418</v>
      </c>
      <c r="M147">
        <v>793.578672558069</v>
      </c>
      <c r="N147">
        <v>92.3706535417586</v>
      </c>
      <c r="O147">
        <f t="shared" si="7"/>
        <v>22.811045539275753</v>
      </c>
      <c r="Q147">
        <v>78.595935181445498</v>
      </c>
      <c r="R147">
        <v>84.953831361598304</v>
      </c>
      <c r="U147">
        <v>88.732099652985895</v>
      </c>
      <c r="V147">
        <v>84.574394872281701</v>
      </c>
      <c r="X147">
        <v>647</v>
      </c>
      <c r="Y147">
        <v>656</v>
      </c>
      <c r="Z147">
        <v>1</v>
      </c>
      <c r="AA147">
        <v>311</v>
      </c>
      <c r="AB147">
        <f>COUNTIF('HOF''ers'!$B$2:$B$268, Pitching!A147)</f>
        <v>1</v>
      </c>
      <c r="AC147" s="2">
        <v>1</v>
      </c>
      <c r="AD147" s="2">
        <f t="shared" si="8"/>
        <v>1</v>
      </c>
      <c r="AE147" t="s">
        <v>267</v>
      </c>
      <c r="AF147">
        <v>1011708</v>
      </c>
      <c r="AG147">
        <v>121961</v>
      </c>
    </row>
    <row r="148" spans="1:33" x14ac:dyDescent="0.45">
      <c r="A148" t="s">
        <v>1890</v>
      </c>
      <c r="B148" t="s">
        <v>27</v>
      </c>
      <c r="C148">
        <v>68</v>
      </c>
      <c r="D148">
        <v>63</v>
      </c>
      <c r="E148" s="15">
        <f t="shared" si="6"/>
        <v>0.51908396946564883</v>
      </c>
      <c r="F148">
        <v>3.2999176754969199</v>
      </c>
      <c r="G148">
        <v>64</v>
      </c>
      <c r="H148">
        <v>4.9758309219290702</v>
      </c>
      <c r="I148">
        <v>2.8475694098670101</v>
      </c>
      <c r="J148">
        <v>0.24716940824610101</v>
      </c>
      <c r="K148">
        <v>1.26970615179544</v>
      </c>
      <c r="L148">
        <v>3.6620942046839802</v>
      </c>
      <c r="M148">
        <v>40.416227370500501</v>
      </c>
      <c r="N148">
        <v>4.6260139700025302</v>
      </c>
      <c r="O148">
        <f t="shared" si="7"/>
        <v>1.1441439131914655</v>
      </c>
      <c r="Q148">
        <v>94.946701662746605</v>
      </c>
      <c r="R148">
        <v>101.96595144263399</v>
      </c>
      <c r="U148">
        <v>101.112960773623</v>
      </c>
      <c r="V148">
        <v>97.763815640641397</v>
      </c>
      <c r="X148">
        <v>32</v>
      </c>
      <c r="Y148">
        <v>655</v>
      </c>
      <c r="Z148">
        <v>0</v>
      </c>
      <c r="AA148">
        <v>64</v>
      </c>
      <c r="AB148">
        <f>COUNTIF('HOF''ers'!$B$2:$B$268, Pitching!A148)</f>
        <v>0</v>
      </c>
      <c r="AC148" s="2">
        <v>1</v>
      </c>
      <c r="AD148" s="2">
        <f t="shared" si="8"/>
        <v>0</v>
      </c>
      <c r="AE148" t="s">
        <v>1890</v>
      </c>
      <c r="AF148">
        <v>1007614</v>
      </c>
      <c r="AG148">
        <v>117778</v>
      </c>
    </row>
    <row r="149" spans="1:33" x14ac:dyDescent="0.45">
      <c r="A149" t="s">
        <v>1634</v>
      </c>
      <c r="B149" t="s">
        <v>27</v>
      </c>
      <c r="C149">
        <v>42</v>
      </c>
      <c r="D149">
        <v>31</v>
      </c>
      <c r="E149" s="15">
        <f t="shared" si="6"/>
        <v>0.57534246575342463</v>
      </c>
      <c r="F149">
        <v>3.2913230890343099</v>
      </c>
      <c r="G149">
        <v>144</v>
      </c>
      <c r="H149">
        <v>8.1306837326568093</v>
      </c>
      <c r="I149">
        <v>3.8631207443326501</v>
      </c>
      <c r="J149">
        <v>0.22716049382716</v>
      </c>
      <c r="K149">
        <v>1.2846077404940901</v>
      </c>
      <c r="L149">
        <v>3.9443862960518499</v>
      </c>
      <c r="M149">
        <v>13.0811204984784</v>
      </c>
      <c r="N149">
        <v>1.4183564600534699</v>
      </c>
      <c r="O149">
        <f t="shared" si="7"/>
        <v>0.35079961302085821</v>
      </c>
      <c r="P149">
        <v>4.1222245594264102</v>
      </c>
      <c r="Q149">
        <v>81.9859331367864</v>
      </c>
      <c r="R149">
        <v>99.861590275738905</v>
      </c>
      <c r="S149">
        <v>100.710053669169</v>
      </c>
      <c r="T149">
        <v>3.7947019256541901</v>
      </c>
      <c r="U149">
        <v>89.607382101985806</v>
      </c>
      <c r="V149">
        <v>96.053673950671396</v>
      </c>
      <c r="X149">
        <v>0</v>
      </c>
      <c r="Y149">
        <v>655</v>
      </c>
      <c r="Z149">
        <v>0</v>
      </c>
      <c r="AA149">
        <v>144</v>
      </c>
      <c r="AB149">
        <f>COUNTIF('HOF''ers'!$B$2:$B$268, Pitching!A149)</f>
        <v>0</v>
      </c>
      <c r="AC149" s="2">
        <v>1</v>
      </c>
      <c r="AD149" s="2">
        <f t="shared" si="8"/>
        <v>0</v>
      </c>
      <c r="AE149" t="s">
        <v>1634</v>
      </c>
      <c r="AF149">
        <v>2873</v>
      </c>
      <c r="AG149">
        <v>433586</v>
      </c>
    </row>
    <row r="150" spans="1:33" x14ac:dyDescent="0.45">
      <c r="A150" t="s">
        <v>1915</v>
      </c>
      <c r="B150" t="s">
        <v>27</v>
      </c>
      <c r="C150">
        <v>38</v>
      </c>
      <c r="D150">
        <v>30</v>
      </c>
      <c r="E150" s="15">
        <f t="shared" si="6"/>
        <v>0.55882352941176472</v>
      </c>
      <c r="F150">
        <v>3.89540227906748</v>
      </c>
      <c r="G150">
        <v>17</v>
      </c>
      <c r="H150">
        <v>7.3525718017398702</v>
      </c>
      <c r="I150">
        <v>4.4066738281950899</v>
      </c>
      <c r="J150">
        <v>0.25314685314685298</v>
      </c>
      <c r="K150">
        <v>1.4688912760650299</v>
      </c>
      <c r="L150">
        <v>4.0655547945056103</v>
      </c>
      <c r="M150">
        <v>56.212299868464399</v>
      </c>
      <c r="N150">
        <v>5.7373821996152401</v>
      </c>
      <c r="O150">
        <f t="shared" si="7"/>
        <v>1.4233628121556949</v>
      </c>
      <c r="Q150">
        <v>90.041128202181596</v>
      </c>
      <c r="R150">
        <v>94.143865678559294</v>
      </c>
      <c r="U150">
        <v>98.158848339515998</v>
      </c>
      <c r="V150">
        <v>106.60568687739899</v>
      </c>
      <c r="X150">
        <v>7</v>
      </c>
      <c r="Y150">
        <v>653</v>
      </c>
      <c r="Z150">
        <v>0</v>
      </c>
      <c r="AA150">
        <v>17</v>
      </c>
      <c r="AB150">
        <f>COUNTIF('HOF''ers'!$B$2:$B$268, Pitching!A150)</f>
        <v>0</v>
      </c>
      <c r="AC150" s="2">
        <v>1</v>
      </c>
      <c r="AD150" s="2">
        <f t="shared" si="8"/>
        <v>0</v>
      </c>
      <c r="AE150" t="s">
        <v>1915</v>
      </c>
      <c r="AF150">
        <v>1008477</v>
      </c>
      <c r="AG150">
        <v>118660</v>
      </c>
    </row>
    <row r="151" spans="1:33" x14ac:dyDescent="0.45">
      <c r="A151" t="s">
        <v>2059</v>
      </c>
      <c r="B151" t="s">
        <v>27</v>
      </c>
      <c r="C151">
        <v>164</v>
      </c>
      <c r="D151">
        <v>156</v>
      </c>
      <c r="E151" s="15">
        <f t="shared" si="6"/>
        <v>0.51249999999999996</v>
      </c>
      <c r="F151">
        <v>3.2358419796857198</v>
      </c>
      <c r="G151">
        <v>57</v>
      </c>
      <c r="H151">
        <v>4.7313710190016103</v>
      </c>
      <c r="I151">
        <v>2.4277197857953001</v>
      </c>
      <c r="J151">
        <v>0.249059515771197</v>
      </c>
      <c r="K151">
        <v>1.23174364822579</v>
      </c>
      <c r="L151">
        <v>3.3694544281128098</v>
      </c>
      <c r="M151">
        <v>323.76184257119797</v>
      </c>
      <c r="N151">
        <v>36.942626188043498</v>
      </c>
      <c r="O151">
        <f t="shared" si="7"/>
        <v>9.1930959177619762</v>
      </c>
      <c r="Q151">
        <v>88.114532071918902</v>
      </c>
      <c r="R151">
        <v>91.9941504441353</v>
      </c>
      <c r="U151">
        <v>101.10577562426801</v>
      </c>
      <c r="V151">
        <v>93.916911845258596</v>
      </c>
      <c r="X151">
        <v>297</v>
      </c>
      <c r="Y151">
        <v>651</v>
      </c>
      <c r="Z151">
        <v>1</v>
      </c>
      <c r="AA151">
        <v>164</v>
      </c>
      <c r="AB151">
        <f>COUNTIF('HOF''ers'!$B$2:$B$268, Pitching!A151)</f>
        <v>0</v>
      </c>
      <c r="AC151" s="2">
        <v>1</v>
      </c>
      <c r="AD151" s="2">
        <f t="shared" si="8"/>
        <v>0</v>
      </c>
      <c r="AE151" t="s">
        <v>2059</v>
      </c>
      <c r="AF151">
        <v>1014248</v>
      </c>
      <c r="AG151">
        <v>124543</v>
      </c>
    </row>
    <row r="152" spans="1:33" x14ac:dyDescent="0.45">
      <c r="A152" t="s">
        <v>1484</v>
      </c>
      <c r="B152" t="s">
        <v>27</v>
      </c>
      <c r="C152">
        <v>26</v>
      </c>
      <c r="D152">
        <v>43</v>
      </c>
      <c r="E152" s="15">
        <f t="shared" si="6"/>
        <v>0.37681159420289856</v>
      </c>
      <c r="F152">
        <v>3.62445710972862</v>
      </c>
      <c r="G152">
        <v>204</v>
      </c>
      <c r="H152">
        <v>9.3766319559376097</v>
      </c>
      <c r="I152">
        <v>3.7858701793926501</v>
      </c>
      <c r="J152">
        <v>0.222750865051903</v>
      </c>
      <c r="K152">
        <v>1.2603262914171001</v>
      </c>
      <c r="L152">
        <v>3.8732172683911199</v>
      </c>
      <c r="M152">
        <v>76.800010919570894</v>
      </c>
      <c r="N152">
        <v>7.6948185060173202</v>
      </c>
      <c r="O152">
        <f t="shared" si="7"/>
        <v>1.9177855353458551</v>
      </c>
      <c r="P152">
        <v>4.0771353550360203</v>
      </c>
      <c r="Q152">
        <v>80.339897695321199</v>
      </c>
      <c r="R152">
        <v>87.679334370955104</v>
      </c>
      <c r="S152">
        <v>94.470276400468506</v>
      </c>
      <c r="T152">
        <v>3.4271099214196501</v>
      </c>
      <c r="U152">
        <v>86.529274658665798</v>
      </c>
      <c r="V152">
        <v>91.688234014389906</v>
      </c>
      <c r="X152">
        <v>0</v>
      </c>
      <c r="Y152">
        <v>650</v>
      </c>
      <c r="Z152">
        <v>0</v>
      </c>
      <c r="AA152">
        <v>204</v>
      </c>
      <c r="AB152">
        <f>COUNTIF('HOF''ers'!$B$2:$B$268, Pitching!A152)</f>
        <v>0</v>
      </c>
      <c r="AC152" s="2">
        <v>1</v>
      </c>
      <c r="AD152" s="2">
        <f t="shared" si="8"/>
        <v>0</v>
      </c>
      <c r="AE152" t="s">
        <v>1484</v>
      </c>
      <c r="AF152">
        <v>429</v>
      </c>
      <c r="AG152">
        <v>150118</v>
      </c>
    </row>
    <row r="153" spans="1:33" x14ac:dyDescent="0.45">
      <c r="A153" t="s">
        <v>1865</v>
      </c>
      <c r="B153" t="s">
        <v>27</v>
      </c>
      <c r="C153">
        <v>229</v>
      </c>
      <c r="D153">
        <v>217</v>
      </c>
      <c r="E153" s="15">
        <f t="shared" si="6"/>
        <v>0.51345291479820632</v>
      </c>
      <c r="F153">
        <v>3.8382692846056798</v>
      </c>
      <c r="G153">
        <v>31</v>
      </c>
      <c r="H153">
        <v>2.8346638496816099</v>
      </c>
      <c r="I153">
        <v>3.2356424645589001</v>
      </c>
      <c r="J153">
        <v>0.26764216676128899</v>
      </c>
      <c r="K153">
        <v>1.4112799033574299</v>
      </c>
      <c r="L153">
        <v>3.9980154716368999</v>
      </c>
      <c r="M153">
        <v>409.28282776474902</v>
      </c>
      <c r="N153">
        <v>38.985406428575502</v>
      </c>
      <c r="O153">
        <f t="shared" si="7"/>
        <v>9.7614155199833554</v>
      </c>
      <c r="Q153">
        <v>97.598651650571199</v>
      </c>
      <c r="R153">
        <v>100.80708477856599</v>
      </c>
      <c r="U153">
        <v>98.654016384225002</v>
      </c>
      <c r="V153">
        <v>97.778112710577503</v>
      </c>
      <c r="X153">
        <v>487</v>
      </c>
      <c r="Y153">
        <v>647</v>
      </c>
      <c r="Z153">
        <v>1</v>
      </c>
      <c r="AA153">
        <v>229</v>
      </c>
      <c r="AB153">
        <f>COUNTIF('HOF''ers'!$B$2:$B$268, Pitching!A153)</f>
        <v>0</v>
      </c>
      <c r="AC153" s="2">
        <v>1</v>
      </c>
      <c r="AD153" s="2">
        <f t="shared" si="8"/>
        <v>0</v>
      </c>
      <c r="AE153" t="s">
        <v>1865</v>
      </c>
      <c r="AF153">
        <v>1006589</v>
      </c>
      <c r="AG153">
        <v>116726</v>
      </c>
    </row>
    <row r="154" spans="1:33" x14ac:dyDescent="0.45">
      <c r="A154" t="s">
        <v>1879</v>
      </c>
      <c r="B154" t="s">
        <v>27</v>
      </c>
      <c r="C154">
        <v>65</v>
      </c>
      <c r="D154">
        <v>58</v>
      </c>
      <c r="E154" s="15">
        <f t="shared" si="6"/>
        <v>0.52845528455284552</v>
      </c>
      <c r="F154">
        <v>3.53367242678716</v>
      </c>
      <c r="G154">
        <v>126</v>
      </c>
      <c r="H154">
        <v>7.0244604794628396</v>
      </c>
      <c r="I154">
        <v>3.9367855434352199</v>
      </c>
      <c r="J154">
        <v>0.23142785192646601</v>
      </c>
      <c r="K154">
        <v>1.3132148339031</v>
      </c>
      <c r="L154">
        <v>3.6172170248235802</v>
      </c>
      <c r="M154">
        <v>63.496272347867396</v>
      </c>
      <c r="N154">
        <v>6.9525843793526203</v>
      </c>
      <c r="O154">
        <f t="shared" si="7"/>
        <v>1.7408325648456329</v>
      </c>
      <c r="Q154">
        <v>94.064108144527395</v>
      </c>
      <c r="R154">
        <v>95.189299983615697</v>
      </c>
      <c r="U154">
        <v>91.414908018451001</v>
      </c>
      <c r="V154">
        <v>97.679006008076101</v>
      </c>
      <c r="X154">
        <v>15</v>
      </c>
      <c r="Y154">
        <v>647</v>
      </c>
      <c r="Z154">
        <v>0</v>
      </c>
      <c r="AA154">
        <v>126</v>
      </c>
      <c r="AB154">
        <f>COUNTIF('HOF''ers'!$B$2:$B$268, Pitching!A154)</f>
        <v>0</v>
      </c>
      <c r="AC154" s="2">
        <v>1</v>
      </c>
      <c r="AD154" s="2">
        <f t="shared" si="8"/>
        <v>0</v>
      </c>
      <c r="AE154" t="s">
        <v>1879</v>
      </c>
      <c r="AF154">
        <v>1007354</v>
      </c>
      <c r="AG154">
        <v>117509</v>
      </c>
    </row>
    <row r="155" spans="1:33" x14ac:dyDescent="0.45">
      <c r="A155" t="s">
        <v>1583</v>
      </c>
      <c r="B155" t="s">
        <v>27</v>
      </c>
      <c r="C155">
        <v>44</v>
      </c>
      <c r="D155">
        <v>50</v>
      </c>
      <c r="E155" s="15">
        <f t="shared" si="6"/>
        <v>0.46808510638297873</v>
      </c>
      <c r="F155">
        <v>4.0008013855604396</v>
      </c>
      <c r="G155">
        <v>19</v>
      </c>
      <c r="H155">
        <v>7.1581905871378799</v>
      </c>
      <c r="I155">
        <v>4.1846219897618697</v>
      </c>
      <c r="J155">
        <v>0.245277175596159</v>
      </c>
      <c r="K155">
        <v>1.41649995002275</v>
      </c>
      <c r="L155">
        <v>4.1146324219378902</v>
      </c>
      <c r="M155">
        <v>54.583439037203703</v>
      </c>
      <c r="N155">
        <v>5.4164792802184802</v>
      </c>
      <c r="O155">
        <f t="shared" si="7"/>
        <v>1.3562127409511495</v>
      </c>
      <c r="P155">
        <v>4.2965732448066598</v>
      </c>
      <c r="Q155">
        <v>88.914062286129393</v>
      </c>
      <c r="R155">
        <v>93.115941014212396</v>
      </c>
      <c r="S155">
        <v>97.379514772607394</v>
      </c>
      <c r="T155">
        <v>4.0801374688750398</v>
      </c>
      <c r="U155">
        <v>93.061926384514706</v>
      </c>
      <c r="V155">
        <v>100.484795399441</v>
      </c>
      <c r="X155">
        <v>10</v>
      </c>
      <c r="Y155">
        <v>647</v>
      </c>
      <c r="Z155">
        <v>0</v>
      </c>
      <c r="AA155">
        <v>19</v>
      </c>
      <c r="AB155">
        <f>COUNTIF('HOF''ers'!$B$2:$B$268, Pitching!A155)</f>
        <v>0</v>
      </c>
      <c r="AC155" s="2">
        <v>1</v>
      </c>
      <c r="AD155" s="2">
        <f t="shared" si="8"/>
        <v>0</v>
      </c>
      <c r="AE155" t="s">
        <v>1583</v>
      </c>
      <c r="AF155">
        <v>1240</v>
      </c>
      <c r="AG155">
        <v>112031</v>
      </c>
    </row>
    <row r="156" spans="1:33" x14ac:dyDescent="0.45">
      <c r="A156" t="s">
        <v>1653</v>
      </c>
      <c r="B156" t="s">
        <v>27</v>
      </c>
      <c r="C156">
        <v>35</v>
      </c>
      <c r="D156">
        <v>36</v>
      </c>
      <c r="E156" s="15">
        <f t="shared" si="6"/>
        <v>0.49295774647887325</v>
      </c>
      <c r="F156">
        <v>3.1490287312465202</v>
      </c>
      <c r="G156">
        <v>66</v>
      </c>
      <c r="H156">
        <v>9.0534576023337703</v>
      </c>
      <c r="I156">
        <v>2.5804540992159</v>
      </c>
      <c r="J156">
        <v>0.21653034868704199</v>
      </c>
      <c r="K156">
        <v>1.1015121076376699</v>
      </c>
      <c r="L156">
        <v>3.1761827888608201</v>
      </c>
      <c r="M156">
        <v>83.199096143245697</v>
      </c>
      <c r="N156">
        <v>8.8099070787429792</v>
      </c>
      <c r="O156">
        <f t="shared" si="7"/>
        <v>2.2092955832141836</v>
      </c>
      <c r="P156">
        <v>3.2093621497935798</v>
      </c>
      <c r="Q156">
        <v>82.525870183172003</v>
      </c>
      <c r="R156">
        <v>80.758613544026304</v>
      </c>
      <c r="S156">
        <v>79.998734591896905</v>
      </c>
      <c r="T156">
        <v>2.9430800864086</v>
      </c>
      <c r="U156">
        <v>86.544164165734102</v>
      </c>
      <c r="V156">
        <v>83.557754188473496</v>
      </c>
      <c r="X156">
        <v>0</v>
      </c>
      <c r="Y156">
        <v>646</v>
      </c>
      <c r="Z156">
        <v>0</v>
      </c>
      <c r="AA156">
        <v>66</v>
      </c>
      <c r="AB156">
        <f>COUNTIF('HOF''ers'!$B$2:$B$268, Pitching!A156)</f>
        <v>0</v>
      </c>
      <c r="AC156" s="2">
        <v>1</v>
      </c>
      <c r="AD156" s="2">
        <f t="shared" si="8"/>
        <v>0</v>
      </c>
      <c r="AE156" t="s">
        <v>1653</v>
      </c>
      <c r="AF156">
        <v>4090</v>
      </c>
      <c r="AG156">
        <v>502381</v>
      </c>
    </row>
    <row r="157" spans="1:33" x14ac:dyDescent="0.45">
      <c r="A157" t="s">
        <v>1644</v>
      </c>
      <c r="B157" t="s">
        <v>27</v>
      </c>
      <c r="C157">
        <v>42</v>
      </c>
      <c r="D157">
        <v>21</v>
      </c>
      <c r="E157" s="15">
        <f t="shared" si="6"/>
        <v>0.66666666666666663</v>
      </c>
      <c r="F157">
        <v>2.5862077439970101</v>
      </c>
      <c r="G157">
        <v>21</v>
      </c>
      <c r="H157">
        <v>9.4137961881491101</v>
      </c>
      <c r="I157">
        <v>2.5418727540999102</v>
      </c>
      <c r="J157">
        <v>0.204555605180884</v>
      </c>
      <c r="K157">
        <v>1.0344830975988</v>
      </c>
      <c r="L157">
        <v>3.48202137480334</v>
      </c>
      <c r="M157">
        <v>84.278319612145395</v>
      </c>
      <c r="N157">
        <v>8.7559387013316101</v>
      </c>
      <c r="O157">
        <f t="shared" si="7"/>
        <v>2.2025808534405602</v>
      </c>
      <c r="P157">
        <v>3.64633994208419</v>
      </c>
      <c r="Q157">
        <v>60.669541244222003</v>
      </c>
      <c r="R157">
        <v>81.6807910373076</v>
      </c>
      <c r="S157">
        <v>87.782996495670801</v>
      </c>
      <c r="T157">
        <v>3.0330567856844</v>
      </c>
      <c r="U157">
        <v>81.023820555294293</v>
      </c>
      <c r="V157">
        <v>77.945946600430403</v>
      </c>
      <c r="X157">
        <v>0</v>
      </c>
      <c r="Y157">
        <v>644</v>
      </c>
      <c r="Z157">
        <v>0</v>
      </c>
      <c r="AA157">
        <v>21</v>
      </c>
      <c r="AB157">
        <f>COUNTIF('HOF''ers'!$B$2:$B$268, Pitching!A157)</f>
        <v>0</v>
      </c>
      <c r="AC157" s="2">
        <v>1</v>
      </c>
      <c r="AD157" s="2">
        <f t="shared" si="8"/>
        <v>0</v>
      </c>
      <c r="AE157" t="s">
        <v>1644</v>
      </c>
      <c r="AF157">
        <v>3321</v>
      </c>
      <c r="AG157">
        <v>503285</v>
      </c>
    </row>
    <row r="158" spans="1:33" x14ac:dyDescent="0.45">
      <c r="A158" t="s">
        <v>1570</v>
      </c>
      <c r="B158" t="s">
        <v>27</v>
      </c>
      <c r="C158">
        <v>45</v>
      </c>
      <c r="D158">
        <v>42</v>
      </c>
      <c r="E158" s="15">
        <f t="shared" si="6"/>
        <v>0.51724137931034486</v>
      </c>
      <c r="F158">
        <v>2.98321711347756</v>
      </c>
      <c r="G158">
        <v>314</v>
      </c>
      <c r="H158">
        <v>9.9818192868679496</v>
      </c>
      <c r="I158">
        <v>3.2727276350386698</v>
      </c>
      <c r="J158">
        <v>0.223490427098674</v>
      </c>
      <c r="K158">
        <v>1.21258754682843</v>
      </c>
      <c r="L158">
        <v>2.9244013930367601</v>
      </c>
      <c r="M158">
        <v>180.634527683258</v>
      </c>
      <c r="N158">
        <v>18.063821829855399</v>
      </c>
      <c r="O158">
        <f t="shared" si="7"/>
        <v>4.5510717518453729</v>
      </c>
      <c r="P158">
        <v>2.7709177491550401</v>
      </c>
      <c r="Q158">
        <v>71.804613039174797</v>
      </c>
      <c r="R158">
        <v>68.251097327221501</v>
      </c>
      <c r="S158">
        <v>65.275356570330302</v>
      </c>
      <c r="T158">
        <v>2.50688767429464</v>
      </c>
      <c r="U158">
        <v>86.653833791578407</v>
      </c>
      <c r="V158">
        <v>87.239897008343505</v>
      </c>
      <c r="X158">
        <v>4</v>
      </c>
      <c r="Y158">
        <v>643</v>
      </c>
      <c r="Z158">
        <v>0</v>
      </c>
      <c r="AA158">
        <v>314</v>
      </c>
      <c r="AB158">
        <f>COUNTIF('HOF''ers'!$B$2:$B$268, Pitching!A158)</f>
        <v>0</v>
      </c>
      <c r="AC158" s="2">
        <v>1</v>
      </c>
      <c r="AD158" s="2">
        <f t="shared" si="8"/>
        <v>0</v>
      </c>
      <c r="AE158" t="s">
        <v>1570</v>
      </c>
      <c r="AF158">
        <v>1123</v>
      </c>
      <c r="AG158">
        <v>119718</v>
      </c>
    </row>
    <row r="159" spans="1:33" x14ac:dyDescent="0.45">
      <c r="A159" t="s">
        <v>1840</v>
      </c>
      <c r="B159" t="s">
        <v>27</v>
      </c>
      <c r="C159">
        <v>41</v>
      </c>
      <c r="D159">
        <v>42</v>
      </c>
      <c r="E159" s="15">
        <f t="shared" si="6"/>
        <v>0.49397590361445781</v>
      </c>
      <c r="F159">
        <v>2.6669485195416298</v>
      </c>
      <c r="G159">
        <v>311</v>
      </c>
      <c r="H159">
        <v>9.8130028860057408</v>
      </c>
      <c r="I159">
        <v>2.90629005334665</v>
      </c>
      <c r="J159">
        <v>0.20716723549488</v>
      </c>
      <c r="K159">
        <v>1.0916000113223501</v>
      </c>
      <c r="L159">
        <v>2.7222338702170501</v>
      </c>
      <c r="M159">
        <v>199.364644646644</v>
      </c>
      <c r="N159">
        <v>20.592262670397702</v>
      </c>
      <c r="O159">
        <f t="shared" si="7"/>
        <v>5.1961784308480174</v>
      </c>
      <c r="Q159">
        <v>63.877278839082102</v>
      </c>
      <c r="R159">
        <v>66.019261851105099</v>
      </c>
      <c r="U159">
        <v>80.332901950763997</v>
      </c>
      <c r="V159">
        <v>79.121620530319603</v>
      </c>
      <c r="X159">
        <v>0</v>
      </c>
      <c r="Y159">
        <v>642</v>
      </c>
      <c r="Z159">
        <v>0</v>
      </c>
      <c r="AA159">
        <v>311</v>
      </c>
      <c r="AB159">
        <f>COUNTIF('HOF''ers'!$B$2:$B$268, Pitching!A159)</f>
        <v>0</v>
      </c>
      <c r="AC159" s="2">
        <v>1</v>
      </c>
      <c r="AD159" s="2">
        <f t="shared" si="8"/>
        <v>0</v>
      </c>
      <c r="AE159" t="s">
        <v>1840</v>
      </c>
      <c r="AF159">
        <v>1005649</v>
      </c>
      <c r="AG159">
        <v>115765</v>
      </c>
    </row>
    <row r="160" spans="1:33" x14ac:dyDescent="0.45">
      <c r="A160" t="s">
        <v>1889</v>
      </c>
      <c r="B160" t="s">
        <v>27</v>
      </c>
      <c r="C160">
        <v>191</v>
      </c>
      <c r="D160">
        <v>181</v>
      </c>
      <c r="E160" s="15">
        <f t="shared" si="6"/>
        <v>0.51344086021505375</v>
      </c>
      <c r="F160">
        <v>3.24950783563051</v>
      </c>
      <c r="G160">
        <v>44</v>
      </c>
      <c r="H160">
        <v>3.2718796623818398</v>
      </c>
      <c r="I160">
        <v>2.0610045394661598</v>
      </c>
      <c r="J160">
        <v>0.26028044745549</v>
      </c>
      <c r="K160">
        <v>1.25561877641833</v>
      </c>
      <c r="L160">
        <v>3.4279460076084698</v>
      </c>
      <c r="M160">
        <v>504.20692145824398</v>
      </c>
      <c r="N160">
        <v>51.837112344801398</v>
      </c>
      <c r="O160">
        <f t="shared" si="7"/>
        <v>13.121269062277854</v>
      </c>
      <c r="Q160">
        <v>83.910536822845998</v>
      </c>
      <c r="R160">
        <v>86.398322016838904</v>
      </c>
      <c r="U160">
        <v>99.445097504290004</v>
      </c>
      <c r="V160">
        <v>88.455536292067194</v>
      </c>
      <c r="X160">
        <v>374</v>
      </c>
      <c r="Y160">
        <v>640</v>
      </c>
      <c r="Z160">
        <v>1</v>
      </c>
      <c r="AA160">
        <v>191</v>
      </c>
      <c r="AB160">
        <f>COUNTIF('HOF''ers'!$B$2:$B$268, Pitching!A160)</f>
        <v>0</v>
      </c>
      <c r="AC160" s="2">
        <v>1</v>
      </c>
      <c r="AD160" s="2">
        <f t="shared" si="8"/>
        <v>0</v>
      </c>
      <c r="AE160" t="s">
        <v>1889</v>
      </c>
      <c r="AF160">
        <v>1007533</v>
      </c>
      <c r="AG160">
        <v>117689</v>
      </c>
    </row>
    <row r="161" spans="1:33" x14ac:dyDescent="0.45">
      <c r="A161" t="s">
        <v>2016</v>
      </c>
      <c r="B161" t="s">
        <v>27</v>
      </c>
      <c r="C161">
        <v>134</v>
      </c>
      <c r="D161">
        <v>111</v>
      </c>
      <c r="E161" s="15">
        <f t="shared" si="6"/>
        <v>0.54693877551020409</v>
      </c>
      <c r="F161">
        <v>3.6968882627944302</v>
      </c>
      <c r="G161">
        <v>61</v>
      </c>
      <c r="H161">
        <v>3.3017662985891301</v>
      </c>
      <c r="I161">
        <v>2.4025232076391299</v>
      </c>
      <c r="J161">
        <v>0.26518063028439598</v>
      </c>
      <c r="K161">
        <v>1.3115223307402</v>
      </c>
      <c r="L161">
        <v>3.8815372003455102</v>
      </c>
      <c r="M161">
        <v>197.85013614594899</v>
      </c>
      <c r="N161">
        <v>20.380483021494001</v>
      </c>
      <c r="O161">
        <f t="shared" si="7"/>
        <v>5.1588097648156692</v>
      </c>
      <c r="Q161">
        <v>91.587103556699901</v>
      </c>
      <c r="R161">
        <v>95.6415360920181</v>
      </c>
      <c r="U161">
        <v>103.982705630448</v>
      </c>
      <c r="V161">
        <v>94.617277160414503</v>
      </c>
      <c r="X161">
        <v>186</v>
      </c>
      <c r="Y161">
        <v>640</v>
      </c>
      <c r="Z161">
        <v>0</v>
      </c>
      <c r="AA161">
        <v>61</v>
      </c>
      <c r="AB161">
        <f>COUNTIF('HOF''ers'!$B$2:$B$268, Pitching!A161)</f>
        <v>0</v>
      </c>
      <c r="AC161" s="2">
        <v>1</v>
      </c>
      <c r="AD161" s="2">
        <f t="shared" si="8"/>
        <v>0</v>
      </c>
      <c r="AE161" t="s">
        <v>2016</v>
      </c>
      <c r="AF161">
        <v>1012388</v>
      </c>
      <c r="AG161">
        <v>122646</v>
      </c>
    </row>
    <row r="162" spans="1:33" x14ac:dyDescent="0.45">
      <c r="A162" t="s">
        <v>1999</v>
      </c>
      <c r="B162" t="s">
        <v>27</v>
      </c>
      <c r="C162">
        <v>92</v>
      </c>
      <c r="D162">
        <v>111</v>
      </c>
      <c r="E162" s="15">
        <f t="shared" si="6"/>
        <v>0.45320197044334976</v>
      </c>
      <c r="F162">
        <v>3.8087774910888101</v>
      </c>
      <c r="G162">
        <v>71</v>
      </c>
      <c r="H162">
        <v>6.46247474958599</v>
      </c>
      <c r="I162">
        <v>3.9133321673147798</v>
      </c>
      <c r="J162">
        <v>0.238719907741098</v>
      </c>
      <c r="K162">
        <v>1.3509128007609099</v>
      </c>
      <c r="L162">
        <v>3.7778504886773199</v>
      </c>
      <c r="M162">
        <v>128.02407306432701</v>
      </c>
      <c r="N162">
        <v>13.8404589295387</v>
      </c>
      <c r="O162">
        <f t="shared" si="7"/>
        <v>3.5088487426999522</v>
      </c>
      <c r="Q162">
        <v>104.01313605555001</v>
      </c>
      <c r="R162">
        <v>101.020572130254</v>
      </c>
      <c r="U162">
        <v>98.095314931426202</v>
      </c>
      <c r="V162">
        <v>103.926752635348</v>
      </c>
      <c r="X162">
        <v>171</v>
      </c>
      <c r="Y162">
        <v>639</v>
      </c>
      <c r="Z162">
        <v>0</v>
      </c>
      <c r="AA162">
        <v>71</v>
      </c>
      <c r="AB162">
        <f>COUNTIF('HOF''ers'!$B$2:$B$268, Pitching!A162)</f>
        <v>0</v>
      </c>
      <c r="AC162" s="2">
        <v>1</v>
      </c>
      <c r="AD162" s="2">
        <f t="shared" si="8"/>
        <v>0</v>
      </c>
      <c r="AE162" t="s">
        <v>1999</v>
      </c>
      <c r="AF162">
        <v>1011725</v>
      </c>
      <c r="AG162">
        <v>121978</v>
      </c>
    </row>
    <row r="163" spans="1:33" x14ac:dyDescent="0.45">
      <c r="A163" t="s">
        <v>1877</v>
      </c>
      <c r="B163" t="s">
        <v>27</v>
      </c>
      <c r="C163">
        <v>96</v>
      </c>
      <c r="D163">
        <v>96</v>
      </c>
      <c r="E163" s="15">
        <f t="shared" si="6"/>
        <v>0.5</v>
      </c>
      <c r="F163">
        <v>3.9280773770981399</v>
      </c>
      <c r="G163">
        <v>35</v>
      </c>
      <c r="H163">
        <v>4.2132194144844899</v>
      </c>
      <c r="I163">
        <v>2.6990168711225002</v>
      </c>
      <c r="J163">
        <v>0.27282773863793303</v>
      </c>
      <c r="K163">
        <v>1.3787327631477799</v>
      </c>
      <c r="L163">
        <v>3.6139869776603102</v>
      </c>
      <c r="M163">
        <v>199.667434304952</v>
      </c>
      <c r="N163">
        <v>21.497985016554502</v>
      </c>
      <c r="O163">
        <f t="shared" si="7"/>
        <v>5.4501933844786059</v>
      </c>
      <c r="Q163">
        <v>96.946731806795896</v>
      </c>
      <c r="R163">
        <v>92.178227580774902</v>
      </c>
      <c r="U163">
        <v>106.948202321737</v>
      </c>
      <c r="V163">
        <v>102.142720736463</v>
      </c>
      <c r="X163">
        <v>163</v>
      </c>
      <c r="Y163">
        <v>639</v>
      </c>
      <c r="Z163">
        <v>0</v>
      </c>
      <c r="AA163">
        <v>35</v>
      </c>
      <c r="AB163">
        <f>COUNTIF('HOF''ers'!$B$2:$B$268, Pitching!A163)</f>
        <v>0</v>
      </c>
      <c r="AC163" s="2">
        <v>1</v>
      </c>
      <c r="AD163" s="2">
        <f t="shared" si="8"/>
        <v>0</v>
      </c>
      <c r="AE163" t="s">
        <v>1877</v>
      </c>
      <c r="AF163">
        <v>1007284</v>
      </c>
      <c r="AG163">
        <v>117439</v>
      </c>
    </row>
    <row r="164" spans="1:33" x14ac:dyDescent="0.45">
      <c r="A164" t="s">
        <v>1453</v>
      </c>
      <c r="B164" t="s">
        <v>27</v>
      </c>
      <c r="C164">
        <v>53</v>
      </c>
      <c r="D164">
        <v>55</v>
      </c>
      <c r="E164" s="15">
        <f t="shared" si="6"/>
        <v>0.49074074074074076</v>
      </c>
      <c r="F164">
        <v>3.9010247679563701</v>
      </c>
      <c r="G164">
        <v>20</v>
      </c>
      <c r="H164">
        <v>8.7440292699074593</v>
      </c>
      <c r="I164">
        <v>4.4027313654100801</v>
      </c>
      <c r="J164">
        <v>0.23430962343096201</v>
      </c>
      <c r="K164">
        <v>1.3811152138521501</v>
      </c>
      <c r="L164">
        <v>4.2343651491747396</v>
      </c>
      <c r="M164">
        <v>83.265160873532295</v>
      </c>
      <c r="N164">
        <v>8.3062867911066807</v>
      </c>
      <c r="O164">
        <f t="shared" si="7"/>
        <v>2.10581918647775</v>
      </c>
      <c r="P164">
        <v>3.9107639293190899</v>
      </c>
      <c r="Q164">
        <v>91.556529832007101</v>
      </c>
      <c r="R164">
        <v>97.537362562643096</v>
      </c>
      <c r="S164">
        <v>90.273962598242505</v>
      </c>
      <c r="T164">
        <v>3.5552803199879901</v>
      </c>
      <c r="U164">
        <v>91.081860943053996</v>
      </c>
      <c r="V164">
        <v>99.707210790026195</v>
      </c>
      <c r="X164">
        <v>59</v>
      </c>
      <c r="Y164">
        <v>639</v>
      </c>
      <c r="Z164">
        <v>0</v>
      </c>
      <c r="AA164">
        <v>20</v>
      </c>
      <c r="AB164">
        <f>COUNTIF('HOF''ers'!$B$2:$B$268, Pitching!A164)</f>
        <v>0</v>
      </c>
      <c r="AC164" s="2">
        <v>1</v>
      </c>
      <c r="AD164" s="2">
        <f t="shared" si="8"/>
        <v>0</v>
      </c>
      <c r="AE164" t="s">
        <v>1453</v>
      </c>
      <c r="AF164">
        <v>111</v>
      </c>
      <c r="AG164">
        <v>121060</v>
      </c>
    </row>
    <row r="165" spans="1:33" x14ac:dyDescent="0.45">
      <c r="A165" t="s">
        <v>2023</v>
      </c>
      <c r="B165" t="s">
        <v>27</v>
      </c>
      <c r="C165">
        <v>240</v>
      </c>
      <c r="D165">
        <v>236</v>
      </c>
      <c r="E165" s="15">
        <f t="shared" si="6"/>
        <v>0.50420168067226889</v>
      </c>
      <c r="F165">
        <v>3.6615997267467302</v>
      </c>
      <c r="G165">
        <v>1</v>
      </c>
      <c r="H165">
        <v>5.9586948604863199</v>
      </c>
      <c r="I165">
        <v>2.6967767940534899</v>
      </c>
      <c r="J165">
        <v>0.249923110044903</v>
      </c>
      <c r="K165">
        <v>1.2697174847965</v>
      </c>
      <c r="L165">
        <v>3.7881320166600201</v>
      </c>
      <c r="M165">
        <v>547.62356053292694</v>
      </c>
      <c r="N165">
        <v>58.549625293351703</v>
      </c>
      <c r="O165">
        <f t="shared" si="7"/>
        <v>14.866832754738207</v>
      </c>
      <c r="Q165">
        <v>94.089894360508495</v>
      </c>
      <c r="R165">
        <v>96.186942205616305</v>
      </c>
      <c r="U165">
        <v>97.372097080948507</v>
      </c>
      <c r="V165">
        <v>93.235355172316105</v>
      </c>
      <c r="X165">
        <v>616</v>
      </c>
      <c r="Y165">
        <v>638</v>
      </c>
      <c r="Z165">
        <v>1</v>
      </c>
      <c r="AA165">
        <v>240</v>
      </c>
      <c r="AB165">
        <f>COUNTIF('HOF''ers'!$B$2:$B$268, Pitching!A165)</f>
        <v>0</v>
      </c>
      <c r="AC165" s="2">
        <v>1</v>
      </c>
      <c r="AD165" s="2">
        <f t="shared" si="8"/>
        <v>0</v>
      </c>
      <c r="AE165" t="s">
        <v>2023</v>
      </c>
      <c r="AF165">
        <v>1012818</v>
      </c>
      <c r="AG165">
        <v>123084</v>
      </c>
    </row>
    <row r="166" spans="1:33" x14ac:dyDescent="0.45">
      <c r="A166" t="s">
        <v>2017</v>
      </c>
      <c r="B166" t="s">
        <v>130</v>
      </c>
      <c r="C166">
        <v>115</v>
      </c>
      <c r="D166">
        <v>97</v>
      </c>
      <c r="E166" s="15">
        <f t="shared" si="6"/>
        <v>0.54245283018867929</v>
      </c>
      <c r="F166">
        <v>3.6379613722611199</v>
      </c>
      <c r="G166">
        <v>132</v>
      </c>
      <c r="H166">
        <v>3.65377859561878</v>
      </c>
      <c r="I166">
        <v>2.4833040671521598</v>
      </c>
      <c r="J166">
        <v>0.27624145108533998</v>
      </c>
      <c r="K166">
        <v>1.36438197036975</v>
      </c>
      <c r="L166">
        <v>3.6814708304831001</v>
      </c>
      <c r="M166">
        <v>202.05134554207299</v>
      </c>
      <c r="N166">
        <v>20.8602944426238</v>
      </c>
      <c r="O166">
        <f t="shared" si="7"/>
        <v>5.3051298268525207</v>
      </c>
      <c r="Q166">
        <v>84.912854834527195</v>
      </c>
      <c r="R166">
        <v>90.259982104001494</v>
      </c>
      <c r="U166">
        <v>106.550257462722</v>
      </c>
      <c r="V166">
        <v>99.331309826106704</v>
      </c>
      <c r="X166">
        <v>85</v>
      </c>
      <c r="Y166">
        <v>637</v>
      </c>
      <c r="Z166">
        <v>0</v>
      </c>
      <c r="AA166">
        <v>132</v>
      </c>
      <c r="AB166">
        <f>COUNTIF('HOF''ers'!$B$2:$B$268, Pitching!A166)</f>
        <v>0</v>
      </c>
      <c r="AC166" s="2">
        <v>1</v>
      </c>
      <c r="AD166" s="2">
        <f t="shared" si="8"/>
        <v>0</v>
      </c>
      <c r="AE166" t="s">
        <v>2017</v>
      </c>
      <c r="AF166">
        <v>1012409</v>
      </c>
      <c r="AG166">
        <v>122674</v>
      </c>
    </row>
    <row r="167" spans="1:33" x14ac:dyDescent="0.45">
      <c r="A167" t="s">
        <v>212</v>
      </c>
      <c r="B167" t="s">
        <v>27</v>
      </c>
      <c r="C167">
        <v>373</v>
      </c>
      <c r="D167">
        <v>188</v>
      </c>
      <c r="E167" s="15">
        <f t="shared" si="6"/>
        <v>0.6648841354723708</v>
      </c>
      <c r="F167">
        <v>2.1329660652898701</v>
      </c>
      <c r="G167">
        <v>28</v>
      </c>
      <c r="H167">
        <v>4.71022161990755</v>
      </c>
      <c r="I167">
        <v>1.5888996991214901</v>
      </c>
      <c r="J167">
        <v>0.23822540434548201</v>
      </c>
      <c r="K167">
        <v>1.0588481143961199</v>
      </c>
      <c r="L167">
        <v>2.26692722385312</v>
      </c>
      <c r="M167">
        <v>781.05375641584396</v>
      </c>
      <c r="N167">
        <v>90.011525483801904</v>
      </c>
      <c r="O167">
        <f t="shared" si="7"/>
        <v>22.963570280906943</v>
      </c>
      <c r="Q167">
        <v>74.481393432220301</v>
      </c>
      <c r="R167">
        <v>75.971281842922906</v>
      </c>
      <c r="U167">
        <v>94.805605737779501</v>
      </c>
      <c r="V167">
        <v>83.874352039053505</v>
      </c>
      <c r="X167">
        <v>551</v>
      </c>
      <c r="Y167">
        <v>635</v>
      </c>
      <c r="Z167">
        <v>1</v>
      </c>
      <c r="AA167">
        <v>373</v>
      </c>
      <c r="AB167">
        <f>COUNTIF('HOF''ers'!$B$2:$B$268, Pitching!A167)</f>
        <v>1</v>
      </c>
      <c r="AC167" s="2">
        <v>1</v>
      </c>
      <c r="AD167" s="2">
        <f t="shared" si="8"/>
        <v>1</v>
      </c>
      <c r="AE167" t="s">
        <v>212</v>
      </c>
      <c r="AF167">
        <v>1008235</v>
      </c>
      <c r="AG167">
        <v>118422</v>
      </c>
    </row>
    <row r="168" spans="1:33" x14ac:dyDescent="0.45">
      <c r="A168" t="s">
        <v>2000</v>
      </c>
      <c r="B168" t="s">
        <v>27</v>
      </c>
      <c r="C168">
        <v>34</v>
      </c>
      <c r="D168">
        <v>54</v>
      </c>
      <c r="E168" s="15">
        <f t="shared" si="6"/>
        <v>0.38636363636363635</v>
      </c>
      <c r="F168">
        <v>3.5448115729040999</v>
      </c>
      <c r="G168">
        <v>203</v>
      </c>
      <c r="H168">
        <v>5.78419852464891</v>
      </c>
      <c r="I168">
        <v>2.4834907426932902</v>
      </c>
      <c r="J168">
        <v>0.24954407294832801</v>
      </c>
      <c r="K168">
        <v>1.2441038620804401</v>
      </c>
      <c r="L168">
        <v>4.0899801458582798</v>
      </c>
      <c r="M168">
        <v>66.722077172249499</v>
      </c>
      <c r="N168">
        <v>6.6830271766521001</v>
      </c>
      <c r="O168">
        <f t="shared" si="7"/>
        <v>1.7103481873896371</v>
      </c>
      <c r="Q168">
        <v>85.309209756768098</v>
      </c>
      <c r="R168">
        <v>96.562472648763205</v>
      </c>
      <c r="U168">
        <v>96.829561490518302</v>
      </c>
      <c r="V168">
        <v>89.911891497786698</v>
      </c>
      <c r="X168">
        <v>19</v>
      </c>
      <c r="Y168">
        <v>633</v>
      </c>
      <c r="Z168">
        <v>0</v>
      </c>
      <c r="AA168">
        <v>203</v>
      </c>
      <c r="AB168">
        <f>COUNTIF('HOF''ers'!$B$2:$B$268, Pitching!A168)</f>
        <v>0</v>
      </c>
      <c r="AC168" s="2">
        <v>1</v>
      </c>
      <c r="AD168" s="2">
        <f t="shared" si="8"/>
        <v>0</v>
      </c>
      <c r="AE168" t="s">
        <v>2000</v>
      </c>
      <c r="AF168">
        <v>1011823</v>
      </c>
      <c r="AG168">
        <v>122079</v>
      </c>
    </row>
    <row r="169" spans="1:33" x14ac:dyDescent="0.45">
      <c r="A169" t="s">
        <v>1984</v>
      </c>
      <c r="B169" t="s">
        <v>27</v>
      </c>
      <c r="C169">
        <v>201</v>
      </c>
      <c r="D169">
        <v>160</v>
      </c>
      <c r="E169" s="15">
        <f t="shared" si="6"/>
        <v>0.55678670360110805</v>
      </c>
      <c r="F169">
        <v>3.58611345067545</v>
      </c>
      <c r="G169">
        <v>40</v>
      </c>
      <c r="H169">
        <v>4.1068599093685103</v>
      </c>
      <c r="I169">
        <v>2.50239784744935</v>
      </c>
      <c r="J169">
        <v>0.25889658466682502</v>
      </c>
      <c r="K169">
        <v>1.2951417930618401</v>
      </c>
      <c r="L169">
        <v>3.83931788247199</v>
      </c>
      <c r="M169">
        <v>408.01182329654603</v>
      </c>
      <c r="N169">
        <v>39.539648503065102</v>
      </c>
      <c r="O169">
        <f t="shared" si="7"/>
        <v>10.135163065659093</v>
      </c>
      <c r="Q169">
        <v>90.657303737794706</v>
      </c>
      <c r="R169">
        <v>93.878900476030694</v>
      </c>
      <c r="U169">
        <v>95.402541482036995</v>
      </c>
      <c r="V169">
        <v>91.979172032939104</v>
      </c>
      <c r="X169">
        <v>341</v>
      </c>
      <c r="Y169">
        <v>632</v>
      </c>
      <c r="Z169">
        <v>1</v>
      </c>
      <c r="AA169">
        <v>201</v>
      </c>
      <c r="AB169">
        <f>COUNTIF('HOF''ers'!$B$2:$B$268, Pitching!A169)</f>
        <v>0</v>
      </c>
      <c r="AC169" s="2">
        <v>1</v>
      </c>
      <c r="AD169" s="2">
        <f t="shared" si="8"/>
        <v>0</v>
      </c>
      <c r="AE169" t="s">
        <v>1984</v>
      </c>
      <c r="AF169">
        <v>1011188</v>
      </c>
      <c r="AG169">
        <v>121440</v>
      </c>
    </row>
    <row r="170" spans="1:33" x14ac:dyDescent="0.45">
      <c r="A170" t="s">
        <v>1600</v>
      </c>
      <c r="B170" t="s">
        <v>27</v>
      </c>
      <c r="C170">
        <v>43</v>
      </c>
      <c r="D170">
        <v>52</v>
      </c>
      <c r="E170" s="15">
        <f t="shared" si="6"/>
        <v>0.45263157894736844</v>
      </c>
      <c r="F170">
        <v>4.4828742877416001</v>
      </c>
      <c r="G170">
        <v>39</v>
      </c>
      <c r="H170">
        <v>8.11798438353207</v>
      </c>
      <c r="I170">
        <v>3.9819227197704699</v>
      </c>
      <c r="J170">
        <v>0.24972617743702</v>
      </c>
      <c r="K170">
        <v>1.418649169696</v>
      </c>
      <c r="L170">
        <v>4.4373023400061502</v>
      </c>
      <c r="M170">
        <v>30.003391250967901</v>
      </c>
      <c r="N170">
        <v>2.9756855694577098</v>
      </c>
      <c r="O170">
        <f t="shared" si="7"/>
        <v>0.76396364857709831</v>
      </c>
      <c r="P170">
        <v>4.2911240236666304</v>
      </c>
      <c r="Q170">
        <v>102.430275224727</v>
      </c>
      <c r="R170">
        <v>100.32855305871099</v>
      </c>
      <c r="S170">
        <v>97.289923563698295</v>
      </c>
      <c r="T170">
        <v>3.8910922608048502</v>
      </c>
      <c r="U170">
        <v>96.138815564905798</v>
      </c>
      <c r="V170">
        <v>101.491883648021</v>
      </c>
      <c r="X170">
        <v>9</v>
      </c>
      <c r="Y170">
        <v>631</v>
      </c>
      <c r="Z170">
        <v>0</v>
      </c>
      <c r="AA170">
        <v>39</v>
      </c>
      <c r="AB170">
        <f>COUNTIF('HOF''ers'!$B$2:$B$268, Pitching!A170)</f>
        <v>0</v>
      </c>
      <c r="AC170" s="2">
        <v>1</v>
      </c>
      <c r="AD170" s="2">
        <f t="shared" si="8"/>
        <v>0</v>
      </c>
      <c r="AE170" t="s">
        <v>1600</v>
      </c>
      <c r="AF170">
        <v>1463</v>
      </c>
      <c r="AG170">
        <v>119023</v>
      </c>
    </row>
    <row r="171" spans="1:33" x14ac:dyDescent="0.45">
      <c r="A171" t="s">
        <v>1953</v>
      </c>
      <c r="B171" t="s">
        <v>27</v>
      </c>
      <c r="C171">
        <v>215</v>
      </c>
      <c r="D171">
        <v>174</v>
      </c>
      <c r="E171" s="15">
        <f t="shared" si="6"/>
        <v>0.5526992287917738</v>
      </c>
      <c r="F171">
        <v>3.4458759778468</v>
      </c>
      <c r="G171">
        <v>10</v>
      </c>
      <c r="H171">
        <v>4.3141928975427</v>
      </c>
      <c r="I171">
        <v>2.7336917534905498</v>
      </c>
      <c r="J171">
        <v>0.24711553658922</v>
      </c>
      <c r="K171">
        <v>1.25545295960237</v>
      </c>
      <c r="L171">
        <v>3.7763609257080502</v>
      </c>
      <c r="M171">
        <v>340.92718124389597</v>
      </c>
      <c r="N171">
        <v>37.452905379235702</v>
      </c>
      <c r="O171">
        <f t="shared" si="7"/>
        <v>9.6307470975177516</v>
      </c>
      <c r="Q171">
        <v>94.140388939587496</v>
      </c>
      <c r="R171">
        <v>100.238316492398</v>
      </c>
      <c r="U171">
        <v>101.23847018111699</v>
      </c>
      <c r="V171">
        <v>95.755369425396594</v>
      </c>
      <c r="X171">
        <v>447</v>
      </c>
      <c r="Y171">
        <v>630</v>
      </c>
      <c r="Z171">
        <v>1</v>
      </c>
      <c r="AA171">
        <v>215</v>
      </c>
      <c r="AB171">
        <f>COUNTIF('HOF''ers'!$B$2:$B$268, Pitching!A171)</f>
        <v>0</v>
      </c>
      <c r="AC171" s="2">
        <v>1</v>
      </c>
      <c r="AD171" s="2">
        <f t="shared" si="8"/>
        <v>0</v>
      </c>
      <c r="AE171" t="s">
        <v>1953</v>
      </c>
      <c r="AF171">
        <v>1010213</v>
      </c>
      <c r="AG171">
        <v>120442</v>
      </c>
    </row>
    <row r="172" spans="1:33" x14ac:dyDescent="0.45">
      <c r="A172" t="s">
        <v>1977</v>
      </c>
      <c r="B172" t="s">
        <v>27</v>
      </c>
      <c r="C172">
        <v>220</v>
      </c>
      <c r="D172">
        <v>191</v>
      </c>
      <c r="E172" s="15">
        <f t="shared" si="6"/>
        <v>0.53527980535279807</v>
      </c>
      <c r="F172">
        <v>3.6392372470660499</v>
      </c>
      <c r="G172">
        <v>11</v>
      </c>
      <c r="H172">
        <v>4.6765670014521197</v>
      </c>
      <c r="I172">
        <v>2.7637603621586502</v>
      </c>
      <c r="J172">
        <v>0.25937760489024703</v>
      </c>
      <c r="K172">
        <v>1.32452322985834</v>
      </c>
      <c r="L172">
        <v>3.45409565907361</v>
      </c>
      <c r="M172">
        <v>462.63847167789902</v>
      </c>
      <c r="N172">
        <v>51.709286008030098</v>
      </c>
      <c r="O172">
        <f t="shared" si="7"/>
        <v>13.339019639014133</v>
      </c>
      <c r="Q172">
        <v>100.138310531266</v>
      </c>
      <c r="R172">
        <v>95.116055519689695</v>
      </c>
      <c r="U172">
        <v>103.37567464191</v>
      </c>
      <c r="V172">
        <v>99.2842529331392</v>
      </c>
      <c r="X172">
        <v>547</v>
      </c>
      <c r="Y172">
        <v>628</v>
      </c>
      <c r="Z172">
        <v>1</v>
      </c>
      <c r="AA172">
        <v>220</v>
      </c>
      <c r="AB172">
        <f>COUNTIF('HOF''ers'!$B$2:$B$268, Pitching!A172)</f>
        <v>0</v>
      </c>
      <c r="AC172" s="2">
        <v>1</v>
      </c>
      <c r="AD172" s="2">
        <f t="shared" si="8"/>
        <v>0</v>
      </c>
      <c r="AE172" t="s">
        <v>1977</v>
      </c>
      <c r="AF172">
        <v>1010853</v>
      </c>
      <c r="AG172">
        <v>121090</v>
      </c>
    </row>
    <row r="173" spans="1:33" x14ac:dyDescent="0.45">
      <c r="A173" t="s">
        <v>1465</v>
      </c>
      <c r="B173" t="s">
        <v>27</v>
      </c>
      <c r="C173">
        <v>200</v>
      </c>
      <c r="D173">
        <v>180</v>
      </c>
      <c r="E173" s="15">
        <f t="shared" si="6"/>
        <v>0.52631578947368418</v>
      </c>
      <c r="F173">
        <v>4.4130592803374604</v>
      </c>
      <c r="G173">
        <v>22</v>
      </c>
      <c r="H173">
        <v>6.01425778028291</v>
      </c>
      <c r="I173">
        <v>3.3614010321154502</v>
      </c>
      <c r="J173">
        <v>0.25119540962703202</v>
      </c>
      <c r="K173">
        <v>1.35044945107671</v>
      </c>
      <c r="L173">
        <v>4.7238229998371102</v>
      </c>
      <c r="M173">
        <v>279.55190769582902</v>
      </c>
      <c r="N173">
        <v>27.327317926101301</v>
      </c>
      <c r="O173">
        <f t="shared" si="7"/>
        <v>7.060646736887418</v>
      </c>
      <c r="P173">
        <v>4.7672042265038099</v>
      </c>
      <c r="Q173">
        <v>95.679818361412998</v>
      </c>
      <c r="R173">
        <v>108.35247625978801</v>
      </c>
      <c r="S173">
        <v>109.153910136958</v>
      </c>
      <c r="T173">
        <v>4.5755873695505702</v>
      </c>
      <c r="U173">
        <v>95.3227243761728</v>
      </c>
      <c r="V173">
        <v>95.787344985658805</v>
      </c>
      <c r="X173">
        <v>463</v>
      </c>
      <c r="Y173">
        <v>627</v>
      </c>
      <c r="Z173">
        <v>1</v>
      </c>
      <c r="AA173">
        <v>200</v>
      </c>
      <c r="AB173">
        <f>COUNTIF('HOF''ers'!$B$2:$B$268, Pitching!A173)</f>
        <v>0</v>
      </c>
      <c r="AC173" s="2">
        <v>1</v>
      </c>
      <c r="AD173" s="2">
        <f t="shared" si="8"/>
        <v>0</v>
      </c>
      <c r="AE173" t="s">
        <v>1465</v>
      </c>
      <c r="AF173">
        <v>219</v>
      </c>
      <c r="AG173">
        <v>123801</v>
      </c>
    </row>
    <row r="174" spans="1:33" x14ac:dyDescent="0.45">
      <c r="A174" t="s">
        <v>1755</v>
      </c>
      <c r="B174" t="s">
        <v>27</v>
      </c>
      <c r="C174">
        <v>203</v>
      </c>
      <c r="D174">
        <v>144</v>
      </c>
      <c r="E174" s="15">
        <f t="shared" si="6"/>
        <v>0.58501440922190207</v>
      </c>
      <c r="F174">
        <v>3.6559443922698098</v>
      </c>
      <c r="G174">
        <v>31</v>
      </c>
      <c r="H174">
        <v>3.1512714906081598</v>
      </c>
      <c r="I174">
        <v>1.84264292002041</v>
      </c>
      <c r="J174">
        <v>0.26415720089544797</v>
      </c>
      <c r="K174">
        <v>1.2434253533188</v>
      </c>
      <c r="L174">
        <v>3.6834811948194002</v>
      </c>
      <c r="M174">
        <v>278.193567663431</v>
      </c>
      <c r="N174">
        <v>29.3293449804186</v>
      </c>
      <c r="O174">
        <f t="shared" si="7"/>
        <v>7.590022183431012</v>
      </c>
      <c r="Q174">
        <v>100.77388155765</v>
      </c>
      <c r="R174">
        <v>102.522110193825</v>
      </c>
      <c r="U174">
        <v>104.644095714947</v>
      </c>
      <c r="V174">
        <v>92.770662045068505</v>
      </c>
      <c r="X174">
        <v>373</v>
      </c>
      <c r="Y174">
        <v>626</v>
      </c>
      <c r="Z174">
        <v>1</v>
      </c>
      <c r="AA174">
        <v>203</v>
      </c>
      <c r="AB174">
        <f>COUNTIF('HOF''ers'!$B$2:$B$268, Pitching!A174)</f>
        <v>0</v>
      </c>
      <c r="AC174" s="2">
        <v>1</v>
      </c>
      <c r="AD174" s="2">
        <f t="shared" si="8"/>
        <v>0</v>
      </c>
      <c r="AE174" t="s">
        <v>1755</v>
      </c>
      <c r="AF174">
        <v>1001662</v>
      </c>
      <c r="AG174">
        <v>111701</v>
      </c>
    </row>
    <row r="175" spans="1:33" x14ac:dyDescent="0.45">
      <c r="A175" t="s">
        <v>1501</v>
      </c>
      <c r="B175" t="s">
        <v>27</v>
      </c>
      <c r="C175">
        <v>52</v>
      </c>
      <c r="D175">
        <v>48</v>
      </c>
      <c r="E175" s="15">
        <f t="shared" si="6"/>
        <v>0.52</v>
      </c>
      <c r="F175">
        <v>3.9988638963827499</v>
      </c>
      <c r="G175">
        <v>9</v>
      </c>
      <c r="H175">
        <v>6.5659095178458502</v>
      </c>
      <c r="I175">
        <v>3.1704547516078101</v>
      </c>
      <c r="J175">
        <v>0.25674499564838899</v>
      </c>
      <c r="K175">
        <v>1.3579546337531601</v>
      </c>
      <c r="L175">
        <v>4.0717582606055904</v>
      </c>
      <c r="M175">
        <v>84.960859654471193</v>
      </c>
      <c r="N175">
        <v>8.2710103506687993</v>
      </c>
      <c r="O175">
        <f t="shared" si="7"/>
        <v>2.1404212089590184</v>
      </c>
      <c r="P175">
        <v>4.2851026061043198</v>
      </c>
      <c r="Q175">
        <v>93.248820178628193</v>
      </c>
      <c r="R175">
        <v>93.444436278485995</v>
      </c>
      <c r="S175">
        <v>97.229142779272394</v>
      </c>
      <c r="T175">
        <v>4.0144293593009497</v>
      </c>
      <c r="U175">
        <v>98.164834029247203</v>
      </c>
      <c r="V175">
        <v>97.082780185244701</v>
      </c>
      <c r="X175">
        <v>42</v>
      </c>
      <c r="Y175">
        <v>626</v>
      </c>
      <c r="Z175">
        <v>0</v>
      </c>
      <c r="AA175">
        <v>9</v>
      </c>
      <c r="AB175">
        <f>COUNTIF('HOF''ers'!$B$2:$B$268, Pitching!A175)</f>
        <v>0</v>
      </c>
      <c r="AC175" s="2">
        <v>1</v>
      </c>
      <c r="AD175" s="2">
        <f t="shared" si="8"/>
        <v>0</v>
      </c>
      <c r="AE175" t="s">
        <v>1501</v>
      </c>
      <c r="AF175">
        <v>551</v>
      </c>
      <c r="AG175">
        <v>111492</v>
      </c>
    </row>
    <row r="176" spans="1:33" x14ac:dyDescent="0.45">
      <c r="A176" t="s">
        <v>1614</v>
      </c>
      <c r="B176" t="s">
        <v>27</v>
      </c>
      <c r="C176">
        <v>27</v>
      </c>
      <c r="D176">
        <v>33</v>
      </c>
      <c r="E176" s="15">
        <f t="shared" si="6"/>
        <v>0.45</v>
      </c>
      <c r="F176">
        <v>3.2696988953848001</v>
      </c>
      <c r="G176">
        <v>288</v>
      </c>
      <c r="H176">
        <v>9.8804874917304897</v>
      </c>
      <c r="I176">
        <v>3.7694345344174098</v>
      </c>
      <c r="J176">
        <v>0.207979626485568</v>
      </c>
      <c r="K176">
        <v>1.19619260898599</v>
      </c>
      <c r="L176">
        <v>3.6594843452606098</v>
      </c>
      <c r="M176">
        <v>84.067016363143907</v>
      </c>
      <c r="N176">
        <v>8.46473936736583</v>
      </c>
      <c r="O176">
        <f t="shared" si="7"/>
        <v>2.1905555551330105</v>
      </c>
      <c r="P176">
        <v>3.7572941016602699</v>
      </c>
      <c r="Q176">
        <v>76.247121744190594</v>
      </c>
      <c r="R176">
        <v>85.157079881467794</v>
      </c>
      <c r="S176">
        <v>88.765311965308697</v>
      </c>
      <c r="T176">
        <v>3.2179419960406199</v>
      </c>
      <c r="U176">
        <v>81.328449598231799</v>
      </c>
      <c r="V176">
        <v>88.001635371325193</v>
      </c>
      <c r="X176">
        <v>0</v>
      </c>
      <c r="Y176">
        <v>626</v>
      </c>
      <c r="Z176">
        <v>0</v>
      </c>
      <c r="AA176">
        <v>288</v>
      </c>
      <c r="AB176">
        <f>COUNTIF('HOF''ers'!$B$2:$B$268, Pitching!A176)</f>
        <v>0</v>
      </c>
      <c r="AC176" s="2">
        <v>1</v>
      </c>
      <c r="AD176" s="2">
        <f t="shared" si="8"/>
        <v>0</v>
      </c>
      <c r="AE176" t="s">
        <v>1614</v>
      </c>
      <c r="AF176">
        <v>1726</v>
      </c>
      <c r="AG176">
        <v>407878</v>
      </c>
    </row>
    <row r="177" spans="1:33" x14ac:dyDescent="0.45">
      <c r="A177" t="s">
        <v>1784</v>
      </c>
      <c r="B177" t="s">
        <v>27</v>
      </c>
      <c r="C177">
        <v>172</v>
      </c>
      <c r="D177">
        <v>181</v>
      </c>
      <c r="E177" s="15">
        <f t="shared" si="6"/>
        <v>0.48725212464589235</v>
      </c>
      <c r="F177">
        <v>3.6562192403361502</v>
      </c>
      <c r="G177">
        <v>23</v>
      </c>
      <c r="H177">
        <v>3.7771103603795302</v>
      </c>
      <c r="I177">
        <v>3.1195806098997201</v>
      </c>
      <c r="J177">
        <v>0.25580609745798499</v>
      </c>
      <c r="K177">
        <v>1.3389756303990901</v>
      </c>
      <c r="L177">
        <v>4.04077623517703</v>
      </c>
      <c r="M177">
        <v>316.70553776621801</v>
      </c>
      <c r="N177">
        <v>32.631677174940698</v>
      </c>
      <c r="O177">
        <f t="shared" si="7"/>
        <v>8.4581307237446293</v>
      </c>
      <c r="Q177">
        <v>91.779597071532095</v>
      </c>
      <c r="R177">
        <v>99.262602549661594</v>
      </c>
      <c r="U177">
        <v>100.210874398069</v>
      </c>
      <c r="V177">
        <v>97.121874093663607</v>
      </c>
      <c r="X177">
        <v>338</v>
      </c>
      <c r="Y177">
        <v>625</v>
      </c>
      <c r="Z177">
        <v>1</v>
      </c>
      <c r="AA177">
        <v>172</v>
      </c>
      <c r="AB177">
        <f>COUNTIF('HOF''ers'!$B$2:$B$268, Pitching!A177)</f>
        <v>0</v>
      </c>
      <c r="AC177" s="2">
        <v>1</v>
      </c>
      <c r="AD177" s="2">
        <f t="shared" si="8"/>
        <v>0</v>
      </c>
      <c r="AE177" t="s">
        <v>1784</v>
      </c>
      <c r="AF177">
        <v>1003282</v>
      </c>
      <c r="AG177">
        <v>113346</v>
      </c>
    </row>
    <row r="178" spans="1:33" x14ac:dyDescent="0.45">
      <c r="A178" t="s">
        <v>1816</v>
      </c>
      <c r="B178" t="s">
        <v>27</v>
      </c>
      <c r="C178">
        <v>141</v>
      </c>
      <c r="D178">
        <v>155</v>
      </c>
      <c r="E178" s="15">
        <f t="shared" si="6"/>
        <v>0.47635135135135137</v>
      </c>
      <c r="F178">
        <v>3.7696985417926099</v>
      </c>
      <c r="G178">
        <v>58</v>
      </c>
      <c r="H178">
        <v>5.9232787978464101</v>
      </c>
      <c r="I178">
        <v>3.3218135665301198</v>
      </c>
      <c r="J178">
        <v>0.25361620057859202</v>
      </c>
      <c r="K178">
        <v>1.35070496706474</v>
      </c>
      <c r="L178">
        <v>3.4365963295620099</v>
      </c>
      <c r="M178">
        <v>255.81910407356901</v>
      </c>
      <c r="N178">
        <v>29.3104580456856</v>
      </c>
      <c r="O178">
        <f t="shared" si="7"/>
        <v>7.5972707254417076</v>
      </c>
      <c r="Q178">
        <v>104.09800856207301</v>
      </c>
      <c r="R178">
        <v>97.838287180913895</v>
      </c>
      <c r="U178">
        <v>102.241953334266</v>
      </c>
      <c r="V178">
        <v>103.261654147169</v>
      </c>
      <c r="X178">
        <v>322</v>
      </c>
      <c r="Y178">
        <v>625</v>
      </c>
      <c r="Z178">
        <v>1</v>
      </c>
      <c r="AA178">
        <v>141</v>
      </c>
      <c r="AB178">
        <f>COUNTIF('HOF''ers'!$B$2:$B$268, Pitching!A178)</f>
        <v>0</v>
      </c>
      <c r="AC178" s="2">
        <v>1</v>
      </c>
      <c r="AD178" s="2">
        <f t="shared" si="8"/>
        <v>0</v>
      </c>
      <c r="AE178" t="s">
        <v>1816</v>
      </c>
      <c r="AF178">
        <v>1004381</v>
      </c>
      <c r="AG178">
        <v>114466</v>
      </c>
    </row>
    <row r="179" spans="1:33" x14ac:dyDescent="0.45">
      <c r="A179" t="s">
        <v>257</v>
      </c>
      <c r="B179" t="s">
        <v>27</v>
      </c>
      <c r="C179">
        <v>273</v>
      </c>
      <c r="D179">
        <v>225</v>
      </c>
      <c r="E179" s="15">
        <f t="shared" si="6"/>
        <v>0.54819277108433739</v>
      </c>
      <c r="F179">
        <v>3.79765208043814</v>
      </c>
      <c r="G179">
        <v>16</v>
      </c>
      <c r="H179">
        <v>4.1167128662469104</v>
      </c>
      <c r="I179">
        <v>3.1926796813721601</v>
      </c>
      <c r="J179">
        <v>0.25229681978798502</v>
      </c>
      <c r="K179">
        <v>1.34093007022805</v>
      </c>
      <c r="L179">
        <v>4.00255574752698</v>
      </c>
      <c r="M179">
        <v>579.30555855482805</v>
      </c>
      <c r="N179">
        <v>54.968567429110401</v>
      </c>
      <c r="O179">
        <f t="shared" si="7"/>
        <v>14.2706857748652</v>
      </c>
      <c r="Q179">
        <v>91.003366431489198</v>
      </c>
      <c r="R179">
        <v>95.719288315678597</v>
      </c>
      <c r="U179">
        <v>92.89775442557</v>
      </c>
      <c r="V179">
        <v>90.087306214763203</v>
      </c>
      <c r="X179">
        <v>536</v>
      </c>
      <c r="Y179">
        <v>624</v>
      </c>
      <c r="Z179">
        <v>1</v>
      </c>
      <c r="AA179">
        <v>273</v>
      </c>
      <c r="AB179">
        <f>COUNTIF('HOF''ers'!$B$2:$B$268, Pitching!A179)</f>
        <v>1</v>
      </c>
      <c r="AC179" s="2">
        <v>1</v>
      </c>
      <c r="AD179" s="2">
        <f t="shared" si="8"/>
        <v>1</v>
      </c>
      <c r="AE179" t="s">
        <v>257</v>
      </c>
      <c r="AF179">
        <v>1011296</v>
      </c>
      <c r="AG179">
        <v>121547</v>
      </c>
    </row>
    <row r="180" spans="1:33" x14ac:dyDescent="0.45">
      <c r="A180" t="s">
        <v>1781</v>
      </c>
      <c r="B180" t="s">
        <v>27</v>
      </c>
      <c r="C180">
        <v>51</v>
      </c>
      <c r="D180">
        <v>84</v>
      </c>
      <c r="E180" s="15">
        <f t="shared" si="6"/>
        <v>0.37777777777777777</v>
      </c>
      <c r="F180">
        <v>4.1659391109863604</v>
      </c>
      <c r="G180">
        <v>96</v>
      </c>
      <c r="H180">
        <v>7.9152843108740898</v>
      </c>
      <c r="I180">
        <v>4.1973801608806003</v>
      </c>
      <c r="J180">
        <v>0.243114045071704</v>
      </c>
      <c r="K180">
        <v>1.39912672029353</v>
      </c>
      <c r="L180">
        <v>3.9734222928946799</v>
      </c>
      <c r="M180">
        <v>60.862165404483598</v>
      </c>
      <c r="N180">
        <v>7.0535223800688902</v>
      </c>
      <c r="O180">
        <f t="shared" si="7"/>
        <v>1.8312029255948081</v>
      </c>
      <c r="Q180">
        <v>112.380458041773</v>
      </c>
      <c r="R180">
        <v>105.288004711322</v>
      </c>
      <c r="U180">
        <v>96.906066306644206</v>
      </c>
      <c r="V180">
        <v>104.991831410825</v>
      </c>
      <c r="X180">
        <v>85</v>
      </c>
      <c r="Y180">
        <v>624</v>
      </c>
      <c r="Z180">
        <v>0</v>
      </c>
      <c r="AA180">
        <v>96</v>
      </c>
      <c r="AB180">
        <f>COUNTIF('HOF''ers'!$B$2:$B$268, Pitching!A180)</f>
        <v>0</v>
      </c>
      <c r="AC180" s="2">
        <v>1</v>
      </c>
      <c r="AD180" s="2">
        <f t="shared" si="8"/>
        <v>0</v>
      </c>
      <c r="AE180" t="s">
        <v>1781</v>
      </c>
      <c r="AF180">
        <v>1003067</v>
      </c>
      <c r="AG180">
        <v>113126</v>
      </c>
    </row>
    <row r="181" spans="1:33" x14ac:dyDescent="0.45">
      <c r="A181" t="s">
        <v>243</v>
      </c>
      <c r="B181" t="s">
        <v>27</v>
      </c>
      <c r="C181">
        <v>326</v>
      </c>
      <c r="D181">
        <v>194</v>
      </c>
      <c r="E181" s="15">
        <f t="shared" si="6"/>
        <v>0.62692307692307692</v>
      </c>
      <c r="F181">
        <v>2.3502631579322499</v>
      </c>
      <c r="G181">
        <v>23</v>
      </c>
      <c r="H181">
        <v>4.4963296871514702</v>
      </c>
      <c r="I181">
        <v>2.1460665292192198</v>
      </c>
      <c r="J181">
        <v>0.237706578842413</v>
      </c>
      <c r="K181">
        <v>1.1188551660419399</v>
      </c>
      <c r="L181">
        <v>2.4495799554319699</v>
      </c>
      <c r="M181">
        <v>589.31632709503106</v>
      </c>
      <c r="N181">
        <v>67.827143847942295</v>
      </c>
      <c r="O181">
        <f t="shared" si="7"/>
        <v>17.637234836864611</v>
      </c>
      <c r="Q181">
        <v>81.427212114640994</v>
      </c>
      <c r="R181">
        <v>86.465182452369604</v>
      </c>
      <c r="U181">
        <v>94.698436912530497</v>
      </c>
      <c r="V181">
        <v>90.473875285370795</v>
      </c>
      <c r="X181">
        <v>529</v>
      </c>
      <c r="Y181">
        <v>623</v>
      </c>
      <c r="Z181">
        <v>1</v>
      </c>
      <c r="AA181">
        <v>326</v>
      </c>
      <c r="AB181">
        <f>COUNTIF('HOF''ers'!$B$2:$B$268, Pitching!A181)</f>
        <v>1</v>
      </c>
      <c r="AC181" s="2">
        <v>1</v>
      </c>
      <c r="AD181" s="2">
        <f t="shared" si="8"/>
        <v>1</v>
      </c>
      <c r="AE181" t="s">
        <v>243</v>
      </c>
      <c r="AF181">
        <v>1010385</v>
      </c>
      <c r="AG181">
        <v>120616</v>
      </c>
    </row>
    <row r="182" spans="1:33" x14ac:dyDescent="0.45">
      <c r="A182" t="s">
        <v>1945</v>
      </c>
      <c r="B182" t="s">
        <v>27</v>
      </c>
      <c r="C182">
        <v>40</v>
      </c>
      <c r="D182">
        <v>39</v>
      </c>
      <c r="E182" s="15">
        <f t="shared" si="6"/>
        <v>0.50632911392405067</v>
      </c>
      <c r="F182">
        <v>3.4553578833157599</v>
      </c>
      <c r="G182">
        <v>217</v>
      </c>
      <c r="H182">
        <v>7.8750016875568596</v>
      </c>
      <c r="I182">
        <v>4.4196438042410904</v>
      </c>
      <c r="J182">
        <v>0.23478602277188801</v>
      </c>
      <c r="K182">
        <v>1.3809526768807201</v>
      </c>
      <c r="L182">
        <v>3.6363361423718699</v>
      </c>
      <c r="M182">
        <v>93.089959695935207</v>
      </c>
      <c r="N182">
        <v>9.8031321270391292</v>
      </c>
      <c r="O182">
        <f t="shared" si="7"/>
        <v>2.557338815749338</v>
      </c>
      <c r="Q182">
        <v>80.271305218768205</v>
      </c>
      <c r="R182">
        <v>83.769405637173605</v>
      </c>
      <c r="U182">
        <v>90.427486395101994</v>
      </c>
      <c r="V182">
        <v>98.648184774476107</v>
      </c>
      <c r="X182">
        <v>0</v>
      </c>
      <c r="Y182">
        <v>621</v>
      </c>
      <c r="Z182">
        <v>0</v>
      </c>
      <c r="AA182">
        <v>217</v>
      </c>
      <c r="AB182">
        <f>COUNTIF('HOF''ers'!$B$2:$B$268, Pitching!A182)</f>
        <v>0</v>
      </c>
      <c r="AC182" s="2">
        <v>1</v>
      </c>
      <c r="AD182" s="2">
        <f t="shared" si="8"/>
        <v>0</v>
      </c>
      <c r="AE182" t="s">
        <v>1945</v>
      </c>
      <c r="AF182">
        <v>1009791</v>
      </c>
      <c r="AG182">
        <v>120002</v>
      </c>
    </row>
    <row r="183" spans="1:33" x14ac:dyDescent="0.45">
      <c r="A183" t="s">
        <v>231</v>
      </c>
      <c r="B183" t="s">
        <v>27</v>
      </c>
      <c r="C183">
        <v>361</v>
      </c>
      <c r="D183">
        <v>208</v>
      </c>
      <c r="E183" s="15">
        <f t="shared" si="6"/>
        <v>0.63444639718804918</v>
      </c>
      <c r="F183">
        <v>2.9547102695562799</v>
      </c>
      <c r="G183">
        <v>17</v>
      </c>
      <c r="H183">
        <v>3.3249390262235701</v>
      </c>
      <c r="I183">
        <v>2.2569714589140699</v>
      </c>
      <c r="J183">
        <v>0.25622220424286402</v>
      </c>
      <c r="K183">
        <v>1.2222295492541999</v>
      </c>
      <c r="L183">
        <v>3.5462492997801802</v>
      </c>
      <c r="M183">
        <v>905.02710294723499</v>
      </c>
      <c r="N183">
        <v>80.031540185213004</v>
      </c>
      <c r="O183">
        <f t="shared" si="7"/>
        <v>20.911466951620174</v>
      </c>
      <c r="Q183">
        <v>73.498039948627493</v>
      </c>
      <c r="R183">
        <v>86.440514801966799</v>
      </c>
      <c r="U183">
        <v>92.006313623834998</v>
      </c>
      <c r="V183">
        <v>84.618743255310406</v>
      </c>
      <c r="X183">
        <v>561</v>
      </c>
      <c r="Y183">
        <v>620</v>
      </c>
      <c r="Z183">
        <v>1</v>
      </c>
      <c r="AA183">
        <v>361</v>
      </c>
      <c r="AB183">
        <f>COUNTIF('HOF''ers'!$B$2:$B$268, Pitching!A183)</f>
        <v>1</v>
      </c>
      <c r="AC183" s="2">
        <v>1</v>
      </c>
      <c r="AD183" s="2">
        <f t="shared" si="8"/>
        <v>1</v>
      </c>
      <c r="AE183" t="s">
        <v>231</v>
      </c>
      <c r="AF183">
        <v>1009564</v>
      </c>
      <c r="AG183">
        <v>119761</v>
      </c>
    </row>
    <row r="184" spans="1:33" x14ac:dyDescent="0.45">
      <c r="A184" t="s">
        <v>2032</v>
      </c>
      <c r="B184" t="s">
        <v>27</v>
      </c>
      <c r="C184">
        <v>100</v>
      </c>
      <c r="D184">
        <v>94</v>
      </c>
      <c r="E184" s="15">
        <f t="shared" si="6"/>
        <v>0.51546391752577314</v>
      </c>
      <c r="F184">
        <v>3.6797099111646601</v>
      </c>
      <c r="G184">
        <v>55</v>
      </c>
      <c r="H184">
        <v>5.0248139543214903</v>
      </c>
      <c r="I184">
        <v>2.9839664405663</v>
      </c>
      <c r="J184">
        <v>0.251104565537555</v>
      </c>
      <c r="K184">
        <v>1.30788319905074</v>
      </c>
      <c r="L184">
        <v>3.7775975032550502</v>
      </c>
      <c r="M184">
        <v>113.672309875488</v>
      </c>
      <c r="N184">
        <v>12.6250786371529</v>
      </c>
      <c r="O184">
        <f t="shared" si="7"/>
        <v>3.298810869707693</v>
      </c>
      <c r="Q184">
        <v>98.775686129619899</v>
      </c>
      <c r="R184">
        <v>101.128778784123</v>
      </c>
      <c r="U184">
        <v>99.559899345877497</v>
      </c>
      <c r="V184">
        <v>98.220274619531807</v>
      </c>
      <c r="X184">
        <v>138</v>
      </c>
      <c r="Y184">
        <v>620</v>
      </c>
      <c r="Z184">
        <v>0</v>
      </c>
      <c r="AA184">
        <v>55</v>
      </c>
      <c r="AB184">
        <f>COUNTIF('HOF''ers'!$B$2:$B$268, Pitching!A184)</f>
        <v>0</v>
      </c>
      <c r="AC184" s="2">
        <v>1</v>
      </c>
      <c r="AD184" s="2">
        <f t="shared" si="8"/>
        <v>0</v>
      </c>
      <c r="AE184" t="s">
        <v>2032</v>
      </c>
      <c r="AF184">
        <v>1013056</v>
      </c>
      <c r="AG184">
        <v>123333</v>
      </c>
    </row>
    <row r="185" spans="1:33" x14ac:dyDescent="0.45">
      <c r="A185" t="s">
        <v>1558</v>
      </c>
      <c r="B185" t="s">
        <v>27</v>
      </c>
      <c r="C185">
        <v>31</v>
      </c>
      <c r="D185">
        <v>41</v>
      </c>
      <c r="E185" s="15">
        <f t="shared" si="6"/>
        <v>0.43055555555555558</v>
      </c>
      <c r="F185">
        <v>3.8553493754680601</v>
      </c>
      <c r="G185">
        <v>100</v>
      </c>
      <c r="H185">
        <v>6.5051171872718401</v>
      </c>
      <c r="I185">
        <v>4.4079075921475201</v>
      </c>
      <c r="J185">
        <v>0.25353645266594099</v>
      </c>
      <c r="K185">
        <v>1.4651164836197801</v>
      </c>
      <c r="L185">
        <v>4.2972603528419304</v>
      </c>
      <c r="M185">
        <v>43.965921999886604</v>
      </c>
      <c r="N185">
        <v>4.1861701712477899</v>
      </c>
      <c r="O185">
        <f t="shared" si="7"/>
        <v>1.0938057544228097</v>
      </c>
      <c r="P185">
        <v>4.6001871046248999</v>
      </c>
      <c r="Q185">
        <v>87.857383309510297</v>
      </c>
      <c r="R185">
        <v>97.896035409321499</v>
      </c>
      <c r="S185">
        <v>107.682551794007</v>
      </c>
      <c r="T185">
        <v>4.3654976330453801</v>
      </c>
      <c r="U185">
        <v>96.908418935170303</v>
      </c>
      <c r="V185">
        <v>103.331946709573</v>
      </c>
      <c r="X185">
        <v>6</v>
      </c>
      <c r="Y185">
        <v>620</v>
      </c>
      <c r="Z185">
        <v>0</v>
      </c>
      <c r="AA185">
        <v>100</v>
      </c>
      <c r="AB185">
        <f>COUNTIF('HOF''ers'!$B$2:$B$268, Pitching!A185)</f>
        <v>0</v>
      </c>
      <c r="AC185" s="2">
        <v>1</v>
      </c>
      <c r="AD185" s="2">
        <f t="shared" si="8"/>
        <v>0</v>
      </c>
      <c r="AE185" t="s">
        <v>1558</v>
      </c>
      <c r="AF185">
        <v>988</v>
      </c>
      <c r="AG185">
        <v>114097</v>
      </c>
    </row>
    <row r="186" spans="1:33" x14ac:dyDescent="0.45">
      <c r="A186" t="s">
        <v>1529</v>
      </c>
      <c r="B186" t="s">
        <v>27</v>
      </c>
      <c r="C186">
        <v>38</v>
      </c>
      <c r="D186">
        <v>40</v>
      </c>
      <c r="E186" s="15">
        <f t="shared" si="6"/>
        <v>0.48717948717948717</v>
      </c>
      <c r="F186">
        <v>3.5576763067268602</v>
      </c>
      <c r="G186">
        <v>27</v>
      </c>
      <c r="H186">
        <v>6.8877571594880296</v>
      </c>
      <c r="I186">
        <v>3.34205956086462</v>
      </c>
      <c r="J186">
        <v>0.25086028905712299</v>
      </c>
      <c r="K186">
        <v>1.3416153075872299</v>
      </c>
      <c r="L186">
        <v>3.9539065637835802</v>
      </c>
      <c r="M186">
        <v>80.092420939356003</v>
      </c>
      <c r="N186">
        <v>8.0499650924466497</v>
      </c>
      <c r="O186">
        <f t="shared" si="7"/>
        <v>2.1067760015773138</v>
      </c>
      <c r="P186">
        <v>3.6876548665275202</v>
      </c>
      <c r="Q186">
        <v>81.936773296534696</v>
      </c>
      <c r="R186">
        <v>90.978239090647307</v>
      </c>
      <c r="S186">
        <v>86.755744555998206</v>
      </c>
      <c r="T186">
        <v>3.5139871727832399</v>
      </c>
      <c r="U186">
        <v>96.8981245959299</v>
      </c>
      <c r="V186">
        <v>97.511539238340305</v>
      </c>
      <c r="X186">
        <v>50</v>
      </c>
      <c r="Y186">
        <v>619</v>
      </c>
      <c r="Z186">
        <v>0</v>
      </c>
      <c r="AA186">
        <v>27</v>
      </c>
      <c r="AB186">
        <f>COUNTIF('HOF''ers'!$B$2:$B$268, Pitching!A186)</f>
        <v>0</v>
      </c>
      <c r="AC186" s="2">
        <v>1</v>
      </c>
      <c r="AD186" s="2">
        <f t="shared" si="8"/>
        <v>0</v>
      </c>
      <c r="AE186" t="s">
        <v>1529</v>
      </c>
      <c r="AF186">
        <v>773</v>
      </c>
      <c r="AG186">
        <v>275933</v>
      </c>
    </row>
    <row r="187" spans="1:33" x14ac:dyDescent="0.45">
      <c r="A187" t="s">
        <v>1467</v>
      </c>
      <c r="B187" t="s">
        <v>27</v>
      </c>
      <c r="C187">
        <v>41</v>
      </c>
      <c r="D187">
        <v>37</v>
      </c>
      <c r="E187" s="15">
        <f t="shared" si="6"/>
        <v>0.52564102564102566</v>
      </c>
      <c r="F187">
        <v>3.3292376863569899</v>
      </c>
      <c r="G187">
        <v>191</v>
      </c>
      <c r="H187">
        <v>8.2144077622141598</v>
      </c>
      <c r="I187">
        <v>2.2194917909046601</v>
      </c>
      <c r="J187">
        <v>0.220047249409382</v>
      </c>
      <c r="K187">
        <v>1.0754238574486501</v>
      </c>
      <c r="L187">
        <v>3.7158786365273002</v>
      </c>
      <c r="M187">
        <v>127.13062816858201</v>
      </c>
      <c r="N187">
        <v>12.2797512598335</v>
      </c>
      <c r="O187">
        <f t="shared" si="7"/>
        <v>3.213763657662402</v>
      </c>
      <c r="P187">
        <v>4.2404372747113497</v>
      </c>
      <c r="Q187">
        <v>73.408537357714593</v>
      </c>
      <c r="R187">
        <v>82.906073333749603</v>
      </c>
      <c r="S187">
        <v>95.820016562955601</v>
      </c>
      <c r="T187">
        <v>3.5249065243245399</v>
      </c>
      <c r="U187">
        <v>83.1779644011568</v>
      </c>
      <c r="V187">
        <v>75.985908484077299</v>
      </c>
      <c r="X187">
        <v>8</v>
      </c>
      <c r="Y187">
        <v>619</v>
      </c>
      <c r="Z187">
        <v>0</v>
      </c>
      <c r="AA187">
        <v>191</v>
      </c>
      <c r="AB187">
        <f>COUNTIF('HOF''ers'!$B$2:$B$268, Pitching!A187)</f>
        <v>0</v>
      </c>
      <c r="AC187" s="2">
        <v>1</v>
      </c>
      <c r="AD187" s="2">
        <f t="shared" si="8"/>
        <v>0</v>
      </c>
      <c r="AE187" t="s">
        <v>1467</v>
      </c>
      <c r="AF187">
        <v>231</v>
      </c>
      <c r="AG187">
        <v>114342</v>
      </c>
    </row>
    <row r="188" spans="1:33" x14ac:dyDescent="0.45">
      <c r="A188" t="s">
        <v>26</v>
      </c>
      <c r="B188" t="s">
        <v>27</v>
      </c>
      <c r="C188">
        <v>303</v>
      </c>
      <c r="D188">
        <v>166</v>
      </c>
      <c r="E188" s="15">
        <f t="shared" si="6"/>
        <v>0.64605543710021318</v>
      </c>
      <c r="F188">
        <v>3.29284220538413</v>
      </c>
      <c r="G188">
        <v>2</v>
      </c>
      <c r="H188">
        <v>10.6097856915053</v>
      </c>
      <c r="I188">
        <v>3.25802034465304</v>
      </c>
      <c r="J188">
        <v>0.21755526657997301</v>
      </c>
      <c r="K188">
        <v>1.1711268855603501</v>
      </c>
      <c r="L188">
        <v>3.1867381214315702</v>
      </c>
      <c r="M188">
        <v>1030.7866962403</v>
      </c>
      <c r="N188">
        <v>110.45432747900399</v>
      </c>
      <c r="O188">
        <f t="shared" si="7"/>
        <v>28.954047009059298</v>
      </c>
      <c r="P188">
        <v>3.2332351748976902</v>
      </c>
      <c r="Q188">
        <v>75.068882915053806</v>
      </c>
      <c r="R188">
        <v>73.164446860140302</v>
      </c>
      <c r="S188">
        <v>73.8721083319043</v>
      </c>
      <c r="T188">
        <v>3.13078842136709</v>
      </c>
      <c r="U188">
        <v>83.755635688503503</v>
      </c>
      <c r="V188">
        <v>83.730199663226202</v>
      </c>
      <c r="X188">
        <v>603</v>
      </c>
      <c r="Y188">
        <v>618</v>
      </c>
      <c r="Z188">
        <v>1</v>
      </c>
      <c r="AA188">
        <v>303</v>
      </c>
      <c r="AB188">
        <f>COUNTIF('HOF''ers'!$B$2:$B$268, Pitching!A188)</f>
        <v>1</v>
      </c>
      <c r="AC188" s="2">
        <v>1</v>
      </c>
      <c r="AD188" s="2">
        <f t="shared" si="8"/>
        <v>1</v>
      </c>
      <c r="AE188" t="s">
        <v>26</v>
      </c>
      <c r="AF188">
        <v>60</v>
      </c>
      <c r="AG188">
        <v>116615</v>
      </c>
    </row>
    <row r="189" spans="1:33" x14ac:dyDescent="0.45">
      <c r="A189" t="s">
        <v>2046</v>
      </c>
      <c r="B189" t="s">
        <v>27</v>
      </c>
      <c r="C189">
        <v>48</v>
      </c>
      <c r="D189">
        <v>45</v>
      </c>
      <c r="E189" s="15">
        <f t="shared" si="6"/>
        <v>0.5161290322580645</v>
      </c>
      <c r="F189">
        <v>2.9294121518075</v>
      </c>
      <c r="G189">
        <v>330</v>
      </c>
      <c r="H189">
        <v>9.4588247793302607</v>
      </c>
      <c r="I189">
        <v>2.96470627411844</v>
      </c>
      <c r="J189">
        <v>0.21411192214111899</v>
      </c>
      <c r="K189">
        <v>1.1346406728107601</v>
      </c>
      <c r="L189">
        <v>3.1964007753816701</v>
      </c>
      <c r="M189">
        <v>159.934997200965</v>
      </c>
      <c r="N189">
        <v>16.056696275249099</v>
      </c>
      <c r="O189">
        <f t="shared" si="7"/>
        <v>4.2090368876866568</v>
      </c>
      <c r="Q189">
        <v>70.238232909175395</v>
      </c>
      <c r="R189">
        <v>75.345397207777907</v>
      </c>
      <c r="U189">
        <v>82.520418978703105</v>
      </c>
      <c r="V189">
        <v>81.533888764165098</v>
      </c>
      <c r="X189">
        <v>17</v>
      </c>
      <c r="Y189">
        <v>618</v>
      </c>
      <c r="Z189">
        <v>0</v>
      </c>
      <c r="AA189">
        <v>330</v>
      </c>
      <c r="AB189">
        <f>COUNTIF('HOF''ers'!$B$2:$B$268, Pitching!A189)</f>
        <v>0</v>
      </c>
      <c r="AC189" s="2">
        <v>1</v>
      </c>
      <c r="AD189" s="2">
        <f t="shared" si="8"/>
        <v>0</v>
      </c>
      <c r="AE189" t="s">
        <v>2046</v>
      </c>
      <c r="AF189">
        <v>1013815</v>
      </c>
      <c r="AG189">
        <v>124123</v>
      </c>
    </row>
    <row r="190" spans="1:33" x14ac:dyDescent="0.45">
      <c r="A190" t="s">
        <v>2054</v>
      </c>
      <c r="B190" t="s">
        <v>27</v>
      </c>
      <c r="C190">
        <v>45</v>
      </c>
      <c r="D190">
        <v>58</v>
      </c>
      <c r="E190" s="15">
        <f t="shared" si="6"/>
        <v>0.43689320388349512</v>
      </c>
      <c r="F190">
        <v>3.64513064750534</v>
      </c>
      <c r="G190">
        <v>192</v>
      </c>
      <c r="H190">
        <v>8.5920936691197394</v>
      </c>
      <c r="I190">
        <v>7.0819681151532397</v>
      </c>
      <c r="J190">
        <v>0.212841854934601</v>
      </c>
      <c r="K190">
        <v>1.56364532934654</v>
      </c>
      <c r="L190">
        <v>4.4336865902242399</v>
      </c>
      <c r="M190">
        <v>-21.507172539830201</v>
      </c>
      <c r="N190">
        <v>-2.20489145163446</v>
      </c>
      <c r="O190">
        <f t="shared" si="7"/>
        <v>-0.5779812543119458</v>
      </c>
      <c r="Q190">
        <v>90.722837712223495</v>
      </c>
      <c r="R190">
        <v>111.406901447037</v>
      </c>
      <c r="U190">
        <v>84.396800351585696</v>
      </c>
      <c r="V190">
        <v>116.274077242499</v>
      </c>
      <c r="X190">
        <v>3</v>
      </c>
      <c r="Y190">
        <v>618</v>
      </c>
      <c r="Z190">
        <v>0</v>
      </c>
      <c r="AA190">
        <v>192</v>
      </c>
      <c r="AB190">
        <f>COUNTIF('HOF''ers'!$B$2:$B$268, Pitching!A190)</f>
        <v>0</v>
      </c>
      <c r="AC190" s="2">
        <v>1</v>
      </c>
      <c r="AD190" s="2">
        <f t="shared" si="8"/>
        <v>0</v>
      </c>
      <c r="AE190" t="s">
        <v>2054</v>
      </c>
      <c r="AF190">
        <v>1014025</v>
      </c>
      <c r="AG190">
        <v>124329</v>
      </c>
    </row>
    <row r="191" spans="1:33" x14ac:dyDescent="0.45">
      <c r="A191" t="s">
        <v>240</v>
      </c>
      <c r="B191" t="s">
        <v>27</v>
      </c>
      <c r="C191">
        <v>240</v>
      </c>
      <c r="D191">
        <v>162</v>
      </c>
      <c r="E191" s="15">
        <f t="shared" si="6"/>
        <v>0.59701492537313428</v>
      </c>
      <c r="F191">
        <v>3.5983201510647</v>
      </c>
      <c r="G191">
        <v>32</v>
      </c>
      <c r="H191">
        <v>3.0918339113140001</v>
      </c>
      <c r="I191">
        <v>2.30816614732161</v>
      </c>
      <c r="J191">
        <v>0.27441096609884902</v>
      </c>
      <c r="K191">
        <v>1.3483901219676</v>
      </c>
      <c r="L191">
        <v>3.5683838885377699</v>
      </c>
      <c r="M191">
        <v>480.689517527818</v>
      </c>
      <c r="N191">
        <v>46.896747343242097</v>
      </c>
      <c r="O191">
        <f t="shared" si="7"/>
        <v>12.313246466134878</v>
      </c>
      <c r="Q191">
        <v>95.298602140783501</v>
      </c>
      <c r="R191">
        <v>92.688813799017794</v>
      </c>
      <c r="U191">
        <v>101.388230419986</v>
      </c>
      <c r="V191">
        <v>94.079935436884099</v>
      </c>
      <c r="X191">
        <v>420</v>
      </c>
      <c r="Y191">
        <v>617</v>
      </c>
      <c r="Z191">
        <v>1</v>
      </c>
      <c r="AA191">
        <v>240</v>
      </c>
      <c r="AB191">
        <f>COUNTIF('HOF''ers'!$B$2:$B$268, Pitching!A191)</f>
        <v>1</v>
      </c>
      <c r="AC191" s="2">
        <v>1</v>
      </c>
      <c r="AD191" s="2">
        <f t="shared" si="8"/>
        <v>1</v>
      </c>
      <c r="AE191" t="s">
        <v>240</v>
      </c>
      <c r="AF191">
        <v>1010161</v>
      </c>
      <c r="AG191">
        <v>120386</v>
      </c>
    </row>
    <row r="192" spans="1:33" x14ac:dyDescent="0.45">
      <c r="A192" t="s">
        <v>1593</v>
      </c>
      <c r="B192" t="s">
        <v>27</v>
      </c>
      <c r="C192">
        <v>28</v>
      </c>
      <c r="D192">
        <v>30</v>
      </c>
      <c r="E192" s="15">
        <f t="shared" si="6"/>
        <v>0.48275862068965519</v>
      </c>
      <c r="F192">
        <v>4.2274141347107799</v>
      </c>
      <c r="G192">
        <v>4</v>
      </c>
      <c r="H192">
        <v>7.4430209519334198</v>
      </c>
      <c r="I192">
        <v>4.6016442384392802</v>
      </c>
      <c r="J192">
        <v>0.25808997632202002</v>
      </c>
      <c r="K192">
        <v>1.5184809970217901</v>
      </c>
      <c r="L192">
        <v>4.7016683427036901</v>
      </c>
      <c r="M192">
        <v>21.792434483766499</v>
      </c>
      <c r="N192">
        <v>2.3880172446370098</v>
      </c>
      <c r="O192">
        <f t="shared" si="7"/>
        <v>0.62699966552868003</v>
      </c>
      <c r="P192">
        <v>4.3088082809743202</v>
      </c>
      <c r="Q192">
        <v>93.714806600984403</v>
      </c>
      <c r="R192">
        <v>105.43182725884201</v>
      </c>
      <c r="S192">
        <v>98.6244022619465</v>
      </c>
      <c r="T192">
        <v>4.0030693835243003</v>
      </c>
      <c r="U192">
        <v>98.410182797746202</v>
      </c>
      <c r="V192">
        <v>107.715333618179</v>
      </c>
      <c r="X192">
        <v>32</v>
      </c>
      <c r="Y192">
        <v>617</v>
      </c>
      <c r="Z192">
        <v>0</v>
      </c>
      <c r="AA192">
        <v>4</v>
      </c>
      <c r="AB192">
        <f>COUNTIF('HOF''ers'!$B$2:$B$268, Pitching!A192)</f>
        <v>0</v>
      </c>
      <c r="AC192" s="2">
        <v>1</v>
      </c>
      <c r="AD192" s="2">
        <f t="shared" si="8"/>
        <v>0</v>
      </c>
      <c r="AE192" t="s">
        <v>1593</v>
      </c>
      <c r="AF192">
        <v>1300</v>
      </c>
      <c r="AG192">
        <v>113961</v>
      </c>
    </row>
    <row r="193" spans="1:33" x14ac:dyDescent="0.45">
      <c r="A193" t="s">
        <v>161</v>
      </c>
      <c r="B193" t="s">
        <v>27</v>
      </c>
      <c r="C193">
        <v>270</v>
      </c>
      <c r="D193">
        <v>212</v>
      </c>
      <c r="E193" s="15">
        <f t="shared" si="6"/>
        <v>0.56016597510373445</v>
      </c>
      <c r="F193">
        <v>3.52679421210616</v>
      </c>
      <c r="G193">
        <v>18</v>
      </c>
      <c r="H193">
        <v>3.2555023496364499</v>
      </c>
      <c r="I193">
        <v>2.7882774753830701</v>
      </c>
      <c r="J193">
        <v>0.266312549043278</v>
      </c>
      <c r="K193">
        <v>1.36531098687354</v>
      </c>
      <c r="L193">
        <v>3.7072350342781402</v>
      </c>
      <c r="M193">
        <v>513.63020420074395</v>
      </c>
      <c r="N193">
        <v>51.476059593260203</v>
      </c>
      <c r="O193">
        <f t="shared" si="7"/>
        <v>13.537535152772977</v>
      </c>
      <c r="Q193">
        <v>94.010787397892798</v>
      </c>
      <c r="R193">
        <v>95.878117331251204</v>
      </c>
      <c r="U193">
        <v>98.148945339968293</v>
      </c>
      <c r="V193">
        <v>99.108848037003597</v>
      </c>
      <c r="X193">
        <v>497</v>
      </c>
      <c r="Y193">
        <v>616</v>
      </c>
      <c r="Z193">
        <v>1</v>
      </c>
      <c r="AA193">
        <v>270</v>
      </c>
      <c r="AB193">
        <f>COUNTIF('HOF''ers'!$B$2:$B$268, Pitching!A193)</f>
        <v>1</v>
      </c>
      <c r="AC193" s="2">
        <v>1</v>
      </c>
      <c r="AD193" s="2">
        <f t="shared" si="8"/>
        <v>1</v>
      </c>
      <c r="AE193" t="s">
        <v>161</v>
      </c>
      <c r="AF193">
        <v>1005061</v>
      </c>
      <c r="AG193">
        <v>115162</v>
      </c>
    </row>
    <row r="194" spans="1:33" x14ac:dyDescent="0.45">
      <c r="A194" t="s">
        <v>162</v>
      </c>
      <c r="B194" t="s">
        <v>27</v>
      </c>
      <c r="C194">
        <v>300</v>
      </c>
      <c r="D194">
        <v>141</v>
      </c>
      <c r="E194" s="15">
        <f t="shared" si="6"/>
        <v>0.68027210884353739</v>
      </c>
      <c r="F194">
        <v>3.0581120498463199</v>
      </c>
      <c r="G194">
        <v>55</v>
      </c>
      <c r="H194">
        <v>5.1752665458937699</v>
      </c>
      <c r="I194">
        <v>2.7109626610661501</v>
      </c>
      <c r="J194">
        <v>0.24987016359387099</v>
      </c>
      <c r="K194">
        <v>1.27795637565563</v>
      </c>
      <c r="L194">
        <v>3.4312846545426701</v>
      </c>
      <c r="M194">
        <v>888.65123462677002</v>
      </c>
      <c r="N194">
        <v>87.369861483573899</v>
      </c>
      <c r="O194">
        <f t="shared" si="7"/>
        <v>22.977138896654171</v>
      </c>
      <c r="Q194">
        <v>68.070014068386399</v>
      </c>
      <c r="R194">
        <v>76.335521811575106</v>
      </c>
      <c r="U194">
        <v>91.310559794776694</v>
      </c>
      <c r="V194">
        <v>85.3460422544956</v>
      </c>
      <c r="X194">
        <v>457</v>
      </c>
      <c r="Y194">
        <v>616</v>
      </c>
      <c r="Z194">
        <v>1</v>
      </c>
      <c r="AA194">
        <v>300</v>
      </c>
      <c r="AB194">
        <f>COUNTIF('HOF''ers'!$B$2:$B$268, Pitching!A194)</f>
        <v>1</v>
      </c>
      <c r="AC194" s="2">
        <v>1</v>
      </c>
      <c r="AD194" s="2">
        <f t="shared" si="8"/>
        <v>1</v>
      </c>
      <c r="AE194" t="s">
        <v>162</v>
      </c>
      <c r="AF194">
        <v>1005099</v>
      </c>
      <c r="AG194">
        <v>115201</v>
      </c>
    </row>
    <row r="195" spans="1:33" x14ac:dyDescent="0.45">
      <c r="A195" t="s">
        <v>1700</v>
      </c>
      <c r="B195" t="s">
        <v>27</v>
      </c>
      <c r="C195">
        <v>26</v>
      </c>
      <c r="D195">
        <v>22</v>
      </c>
      <c r="E195" s="15">
        <f t="shared" ref="E195:E258" si="9">C195/SUM(C195:D195)</f>
        <v>0.54166666666666663</v>
      </c>
      <c r="F195">
        <v>3.71674558599813</v>
      </c>
      <c r="G195">
        <v>7</v>
      </c>
      <c r="H195">
        <v>9.4884226257933104</v>
      </c>
      <c r="I195">
        <v>3.9490421851230102</v>
      </c>
      <c r="J195">
        <v>0.21565495207667701</v>
      </c>
      <c r="K195">
        <v>1.24288607736903</v>
      </c>
      <c r="L195">
        <v>4.2911504249340604</v>
      </c>
      <c r="M195">
        <v>13.5659715235233</v>
      </c>
      <c r="N195">
        <v>1.47852854430675</v>
      </c>
      <c r="O195">
        <f t="shared" ref="O195:O258" si="10">(N195/Y195)*162</f>
        <v>0.38883380548326868</v>
      </c>
      <c r="P195">
        <v>4.17997281309699</v>
      </c>
      <c r="Q195">
        <v>92.325329959931693</v>
      </c>
      <c r="R195">
        <v>104.991729175122</v>
      </c>
      <c r="S195">
        <v>101.283565551804</v>
      </c>
      <c r="T195">
        <v>3.5957619882402398</v>
      </c>
      <c r="U195">
        <v>85.678877844748399</v>
      </c>
      <c r="V195">
        <v>94.095647572424198</v>
      </c>
      <c r="X195">
        <v>0</v>
      </c>
      <c r="Y195">
        <v>616</v>
      </c>
      <c r="Z195">
        <v>0</v>
      </c>
      <c r="AA195">
        <v>7</v>
      </c>
      <c r="AB195">
        <f>COUNTIF('HOF''ers'!$B$2:$B$268, Pitching!A195)</f>
        <v>0</v>
      </c>
      <c r="AC195" s="2">
        <v>1</v>
      </c>
      <c r="AD195" s="2">
        <f t="shared" ref="AD195:AD258" si="11">IF(AND(AB195=1, AC195=1), 1, IF(AC195=0, "", 0))</f>
        <v>0</v>
      </c>
      <c r="AE195" t="s">
        <v>1700</v>
      </c>
      <c r="AF195">
        <v>8280</v>
      </c>
      <c r="AG195">
        <v>448609</v>
      </c>
    </row>
    <row r="196" spans="1:33" x14ac:dyDescent="0.45">
      <c r="A196" t="s">
        <v>2060</v>
      </c>
      <c r="B196" t="s">
        <v>27</v>
      </c>
      <c r="C196">
        <v>50</v>
      </c>
      <c r="D196">
        <v>52</v>
      </c>
      <c r="E196" s="15">
        <f t="shared" si="9"/>
        <v>0.49019607843137253</v>
      </c>
      <c r="F196">
        <v>3.0879390118783401</v>
      </c>
      <c r="G196">
        <v>256</v>
      </c>
      <c r="H196">
        <v>8.1480071405865502</v>
      </c>
      <c r="I196">
        <v>3.2047098148485298</v>
      </c>
      <c r="J196">
        <v>0.23039029935581601</v>
      </c>
      <c r="K196">
        <v>1.23258069801866</v>
      </c>
      <c r="L196">
        <v>3.4187821236070599</v>
      </c>
      <c r="M196">
        <v>71.966775089502306</v>
      </c>
      <c r="N196">
        <v>7.5012886114418498</v>
      </c>
      <c r="O196">
        <f t="shared" si="10"/>
        <v>1.9727414854765906</v>
      </c>
      <c r="Q196">
        <v>81.939974407471794</v>
      </c>
      <c r="R196">
        <v>89.547128683006406</v>
      </c>
      <c r="U196">
        <v>91.503778690112298</v>
      </c>
      <c r="V196">
        <v>92.227011494380406</v>
      </c>
      <c r="X196">
        <v>0</v>
      </c>
      <c r="Y196">
        <v>616</v>
      </c>
      <c r="Z196">
        <v>0</v>
      </c>
      <c r="AA196">
        <v>256</v>
      </c>
      <c r="AB196">
        <f>COUNTIF('HOF''ers'!$B$2:$B$268, Pitching!A196)</f>
        <v>0</v>
      </c>
      <c r="AC196" s="2">
        <v>1</v>
      </c>
      <c r="AD196" s="2">
        <f t="shared" si="11"/>
        <v>0</v>
      </c>
      <c r="AE196" t="s">
        <v>2060</v>
      </c>
      <c r="AF196">
        <v>1014259</v>
      </c>
      <c r="AG196">
        <v>124581</v>
      </c>
    </row>
    <row r="197" spans="1:33" x14ac:dyDescent="0.45">
      <c r="A197" t="s">
        <v>1747</v>
      </c>
      <c r="B197" t="s">
        <v>27</v>
      </c>
      <c r="C197">
        <v>43</v>
      </c>
      <c r="D197">
        <v>46</v>
      </c>
      <c r="E197" s="15">
        <f t="shared" si="9"/>
        <v>0.48314606741573035</v>
      </c>
      <c r="F197">
        <v>3.3933285090799301</v>
      </c>
      <c r="G197">
        <v>172</v>
      </c>
      <c r="H197">
        <v>7.6245159092907198</v>
      </c>
      <c r="I197">
        <v>3.8332044269236301</v>
      </c>
      <c r="J197">
        <v>0.231928637342356</v>
      </c>
      <c r="K197">
        <v>1.3033360528702</v>
      </c>
      <c r="L197">
        <v>4.2271262111559498</v>
      </c>
      <c r="M197">
        <v>15.976871460676101</v>
      </c>
      <c r="N197">
        <v>1.93759839981794</v>
      </c>
      <c r="O197">
        <f t="shared" si="10"/>
        <v>0.5103917736105793</v>
      </c>
      <c r="Q197">
        <v>87.797961390594196</v>
      </c>
      <c r="R197">
        <v>105.804744802092</v>
      </c>
      <c r="U197">
        <v>91.9262076625498</v>
      </c>
      <c r="V197">
        <v>97.057798185863604</v>
      </c>
      <c r="X197">
        <v>18</v>
      </c>
      <c r="Y197">
        <v>615</v>
      </c>
      <c r="Z197">
        <v>0</v>
      </c>
      <c r="AA197">
        <v>172</v>
      </c>
      <c r="AB197">
        <f>COUNTIF('HOF''ers'!$B$2:$B$268, Pitching!A197)</f>
        <v>0</v>
      </c>
      <c r="AC197" s="2">
        <v>1</v>
      </c>
      <c r="AD197" s="2">
        <f t="shared" si="11"/>
        <v>0</v>
      </c>
      <c r="AE197" t="s">
        <v>1747</v>
      </c>
      <c r="AF197">
        <v>1001358</v>
      </c>
      <c r="AG197">
        <v>111397</v>
      </c>
    </row>
    <row r="198" spans="1:33" x14ac:dyDescent="0.45">
      <c r="A198" t="s">
        <v>1812</v>
      </c>
      <c r="B198" t="s">
        <v>27</v>
      </c>
      <c r="C198">
        <v>54</v>
      </c>
      <c r="D198">
        <v>65</v>
      </c>
      <c r="E198" s="15">
        <f t="shared" si="9"/>
        <v>0.45378151260504201</v>
      </c>
      <c r="F198">
        <v>3.2315343544604702</v>
      </c>
      <c r="G198">
        <v>127</v>
      </c>
      <c r="H198">
        <v>6.4386490538494598</v>
      </c>
      <c r="I198">
        <v>3.7199274558902702</v>
      </c>
      <c r="J198">
        <v>0.24502369668246399</v>
      </c>
      <c r="K198">
        <v>1.34850761894782</v>
      </c>
      <c r="L198">
        <v>3.0922277947093302</v>
      </c>
      <c r="M198">
        <v>143.040380090475</v>
      </c>
      <c r="N198">
        <v>15.932730820029899</v>
      </c>
      <c r="O198">
        <f t="shared" si="10"/>
        <v>4.210607492405944</v>
      </c>
      <c r="Q198">
        <v>87.497150158997201</v>
      </c>
      <c r="R198">
        <v>83.366609754200695</v>
      </c>
      <c r="U198">
        <v>97.7904267633198</v>
      </c>
      <c r="V198">
        <v>101.58721751736201</v>
      </c>
      <c r="X198">
        <v>39</v>
      </c>
      <c r="Y198">
        <v>613</v>
      </c>
      <c r="Z198">
        <v>0</v>
      </c>
      <c r="AA198">
        <v>127</v>
      </c>
      <c r="AB198">
        <f>COUNTIF('HOF''ers'!$B$2:$B$268, Pitching!A198)</f>
        <v>0</v>
      </c>
      <c r="AC198" s="2">
        <v>1</v>
      </c>
      <c r="AD198" s="2">
        <f t="shared" si="11"/>
        <v>0</v>
      </c>
      <c r="AE198" t="s">
        <v>1812</v>
      </c>
      <c r="AF198">
        <v>1004236</v>
      </c>
      <c r="AG198">
        <v>114317</v>
      </c>
    </row>
    <row r="199" spans="1:33" x14ac:dyDescent="0.45">
      <c r="A199" t="s">
        <v>1491</v>
      </c>
      <c r="B199" t="s">
        <v>27</v>
      </c>
      <c r="C199">
        <v>42</v>
      </c>
      <c r="D199">
        <v>54</v>
      </c>
      <c r="E199" s="15">
        <f t="shared" si="9"/>
        <v>0.4375</v>
      </c>
      <c r="F199">
        <v>4.4545815266281901</v>
      </c>
      <c r="G199">
        <v>16</v>
      </c>
      <c r="H199">
        <v>5.6809016174881801</v>
      </c>
      <c r="I199">
        <v>3.0291154381071701</v>
      </c>
      <c r="J199">
        <v>0.27336860670194002</v>
      </c>
      <c r="K199">
        <v>1.4196431061332699</v>
      </c>
      <c r="L199">
        <v>4.3360804571724403</v>
      </c>
      <c r="M199">
        <v>42.690280448645296</v>
      </c>
      <c r="N199">
        <v>4.2742699572117999</v>
      </c>
      <c r="O199">
        <f t="shared" si="10"/>
        <v>1.1295786836350923</v>
      </c>
      <c r="P199">
        <v>4.3072018343701899</v>
      </c>
      <c r="Q199">
        <v>98.458093696430197</v>
      </c>
      <c r="R199">
        <v>96.359758667042598</v>
      </c>
      <c r="S199">
        <v>97.881827798232607</v>
      </c>
      <c r="T199">
        <v>4.1340527148330901</v>
      </c>
      <c r="U199">
        <v>104.177469573005</v>
      </c>
      <c r="V199">
        <v>100.547208096517</v>
      </c>
      <c r="X199">
        <v>18</v>
      </c>
      <c r="Y199">
        <v>613</v>
      </c>
      <c r="Z199">
        <v>0</v>
      </c>
      <c r="AA199">
        <v>16</v>
      </c>
      <c r="AB199">
        <f>COUNTIF('HOF''ers'!$B$2:$B$268, Pitching!A199)</f>
        <v>0</v>
      </c>
      <c r="AC199" s="2">
        <v>1</v>
      </c>
      <c r="AD199" s="2">
        <f t="shared" si="11"/>
        <v>0</v>
      </c>
      <c r="AE199" t="s">
        <v>1491</v>
      </c>
      <c r="AF199">
        <v>456</v>
      </c>
      <c r="AG199">
        <v>124184</v>
      </c>
    </row>
    <row r="200" spans="1:33" x14ac:dyDescent="0.45">
      <c r="A200" t="s">
        <v>1490</v>
      </c>
      <c r="B200" t="s">
        <v>27</v>
      </c>
      <c r="C200">
        <v>35</v>
      </c>
      <c r="D200">
        <v>33</v>
      </c>
      <c r="E200" s="15">
        <f t="shared" si="9"/>
        <v>0.51470588235294112</v>
      </c>
      <c r="F200">
        <v>4.1066678626264101</v>
      </c>
      <c r="G200">
        <v>17</v>
      </c>
      <c r="H200">
        <v>7.8400022831958696</v>
      </c>
      <c r="I200">
        <v>3.0800008969697998</v>
      </c>
      <c r="J200">
        <v>0.23475258918296801</v>
      </c>
      <c r="K200">
        <v>1.24888925259526</v>
      </c>
      <c r="L200">
        <v>4.64845193316948</v>
      </c>
      <c r="M200">
        <v>19.3894218355417</v>
      </c>
      <c r="N200">
        <v>1.9325984641909599</v>
      </c>
      <c r="O200">
        <f t="shared" si="10"/>
        <v>0.51073564632779034</v>
      </c>
      <c r="P200">
        <v>4.4795686690674703</v>
      </c>
      <c r="Q200">
        <v>88.683109226346701</v>
      </c>
      <c r="R200">
        <v>102.699602498716</v>
      </c>
      <c r="S200">
        <v>102.30322998294901</v>
      </c>
      <c r="T200">
        <v>3.7624434788524099</v>
      </c>
      <c r="U200">
        <v>89.764674939970405</v>
      </c>
      <c r="V200">
        <v>89.091696252568298</v>
      </c>
      <c r="X200">
        <v>0</v>
      </c>
      <c r="Y200">
        <v>613</v>
      </c>
      <c r="Z200">
        <v>0</v>
      </c>
      <c r="AA200">
        <v>17</v>
      </c>
      <c r="AB200">
        <f>COUNTIF('HOF''ers'!$B$2:$B$268, Pitching!A200)</f>
        <v>0</v>
      </c>
      <c r="AC200" s="2">
        <v>1</v>
      </c>
      <c r="AD200" s="2">
        <f t="shared" si="11"/>
        <v>0</v>
      </c>
      <c r="AE200" t="s">
        <v>1490</v>
      </c>
      <c r="AF200">
        <v>451</v>
      </c>
      <c r="AG200">
        <v>133221</v>
      </c>
    </row>
    <row r="201" spans="1:33" x14ac:dyDescent="0.45">
      <c r="A201" t="s">
        <v>1875</v>
      </c>
      <c r="B201" t="s">
        <v>27</v>
      </c>
      <c r="C201">
        <v>222</v>
      </c>
      <c r="D201">
        <v>209</v>
      </c>
      <c r="E201" s="15">
        <f t="shared" si="9"/>
        <v>0.51508120649651967</v>
      </c>
      <c r="F201">
        <v>3.3591769444218502</v>
      </c>
      <c r="G201">
        <v>17</v>
      </c>
      <c r="H201">
        <v>5.9916652267566404</v>
      </c>
      <c r="I201">
        <v>2.8083000554203599</v>
      </c>
      <c r="J201">
        <v>0.24682555849799601</v>
      </c>
      <c r="K201">
        <v>1.2588122952927601</v>
      </c>
      <c r="L201">
        <v>3.2558774139223301</v>
      </c>
      <c r="M201">
        <v>559.66925562918095</v>
      </c>
      <c r="N201">
        <v>62.618174156174</v>
      </c>
      <c r="O201">
        <f t="shared" si="10"/>
        <v>16.575399041340177</v>
      </c>
      <c r="Q201">
        <v>91.443490341182894</v>
      </c>
      <c r="R201">
        <v>90.277169109732398</v>
      </c>
      <c r="U201">
        <v>98.102759584220706</v>
      </c>
      <c r="V201">
        <v>94.304527469115101</v>
      </c>
      <c r="X201">
        <v>527</v>
      </c>
      <c r="Y201">
        <v>612</v>
      </c>
      <c r="Z201">
        <v>1</v>
      </c>
      <c r="AA201">
        <v>222</v>
      </c>
      <c r="AB201">
        <f>COUNTIF('HOF''ers'!$B$2:$B$268, Pitching!A201)</f>
        <v>0</v>
      </c>
      <c r="AC201" s="2">
        <v>1</v>
      </c>
      <c r="AD201" s="2">
        <f t="shared" si="11"/>
        <v>0</v>
      </c>
      <c r="AE201" t="s">
        <v>1875</v>
      </c>
      <c r="AF201">
        <v>1007103</v>
      </c>
      <c r="AG201">
        <v>117255</v>
      </c>
    </row>
    <row r="202" spans="1:33" x14ac:dyDescent="0.45">
      <c r="A202" t="s">
        <v>1589</v>
      </c>
      <c r="B202" t="s">
        <v>27</v>
      </c>
      <c r="C202">
        <v>31</v>
      </c>
      <c r="D202">
        <v>22</v>
      </c>
      <c r="E202" s="15">
        <f t="shared" si="9"/>
        <v>0.58490566037735847</v>
      </c>
      <c r="F202">
        <v>3.80697288204769</v>
      </c>
      <c r="G202">
        <v>8</v>
      </c>
      <c r="H202">
        <v>5.56295668373021</v>
      </c>
      <c r="I202">
        <v>3.6664941779130902</v>
      </c>
      <c r="J202">
        <v>0.25918449737585703</v>
      </c>
      <c r="K202">
        <v>1.4094696648171601</v>
      </c>
      <c r="L202">
        <v>4.2955463326885397</v>
      </c>
      <c r="M202">
        <v>5.5930388271808598</v>
      </c>
      <c r="N202">
        <v>0.70270743407309</v>
      </c>
      <c r="O202">
        <f t="shared" si="10"/>
        <v>0.18692710068939339</v>
      </c>
      <c r="P202">
        <v>4.73426775336074</v>
      </c>
      <c r="Q202">
        <v>93.195635990072404</v>
      </c>
      <c r="R202">
        <v>104.05984576687599</v>
      </c>
      <c r="S202">
        <v>107.80462106796099</v>
      </c>
      <c r="T202">
        <v>4.62725854988114</v>
      </c>
      <c r="U202">
        <v>101.470511635918</v>
      </c>
      <c r="V202">
        <v>103.318823933877</v>
      </c>
      <c r="X202">
        <v>2</v>
      </c>
      <c r="Y202">
        <v>609</v>
      </c>
      <c r="Z202">
        <v>0</v>
      </c>
      <c r="AA202">
        <v>8</v>
      </c>
      <c r="AB202">
        <f>COUNTIF('HOF''ers'!$B$2:$B$268, Pitching!A202)</f>
        <v>0</v>
      </c>
      <c r="AC202" s="2">
        <v>1</v>
      </c>
      <c r="AD202" s="2">
        <f t="shared" si="11"/>
        <v>0</v>
      </c>
      <c r="AE202" t="s">
        <v>1589</v>
      </c>
      <c r="AF202">
        <v>1276</v>
      </c>
      <c r="AG202">
        <v>121363</v>
      </c>
    </row>
    <row r="203" spans="1:33" x14ac:dyDescent="0.45">
      <c r="A203" t="s">
        <v>2010</v>
      </c>
      <c r="B203" t="s">
        <v>27</v>
      </c>
      <c r="C203">
        <v>53</v>
      </c>
      <c r="D203">
        <v>53</v>
      </c>
      <c r="E203" s="15">
        <f t="shared" si="9"/>
        <v>0.5</v>
      </c>
      <c r="F203">
        <v>2.6688636718219301</v>
      </c>
      <c r="G203">
        <v>216</v>
      </c>
      <c r="H203">
        <v>6.0939053839934099</v>
      </c>
      <c r="I203">
        <v>3.1470350796900299</v>
      </c>
      <c r="J203">
        <v>0.22868343678536401</v>
      </c>
      <c r="K203">
        <v>1.2145800876856201</v>
      </c>
      <c r="L203">
        <v>3.04063187351798</v>
      </c>
      <c r="M203">
        <v>78.459170997142706</v>
      </c>
      <c r="N203">
        <v>8.6058711744844896</v>
      </c>
      <c r="O203">
        <f t="shared" si="10"/>
        <v>2.2892465193209972</v>
      </c>
      <c r="Q203">
        <v>76.921609262763099</v>
      </c>
      <c r="R203">
        <v>87.4542980326774</v>
      </c>
      <c r="U203">
        <v>91.921129256159503</v>
      </c>
      <c r="V203">
        <v>92.426285003273193</v>
      </c>
      <c r="X203">
        <v>1</v>
      </c>
      <c r="Y203">
        <v>609</v>
      </c>
      <c r="Z203">
        <v>0</v>
      </c>
      <c r="AA203">
        <v>216</v>
      </c>
      <c r="AB203">
        <f>COUNTIF('HOF''ers'!$B$2:$B$268, Pitching!A203)</f>
        <v>0</v>
      </c>
      <c r="AC203" s="2">
        <v>1</v>
      </c>
      <c r="AD203" s="2">
        <f t="shared" si="11"/>
        <v>0</v>
      </c>
      <c r="AE203" t="s">
        <v>2010</v>
      </c>
      <c r="AF203">
        <v>1012117</v>
      </c>
      <c r="AG203">
        <v>122371</v>
      </c>
    </row>
    <row r="204" spans="1:33" x14ac:dyDescent="0.45">
      <c r="A204" t="s">
        <v>1504</v>
      </c>
      <c r="B204" t="s">
        <v>27</v>
      </c>
      <c r="C204">
        <v>42</v>
      </c>
      <c r="D204">
        <v>31</v>
      </c>
      <c r="E204" s="15">
        <f t="shared" si="9"/>
        <v>0.57534246575342463</v>
      </c>
      <c r="F204">
        <v>3.5086297876983998</v>
      </c>
      <c r="G204">
        <v>8</v>
      </c>
      <c r="H204">
        <v>7.7710667563476399</v>
      </c>
      <c r="I204">
        <v>3.1385789897770899</v>
      </c>
      <c r="J204">
        <v>0.249801744647105</v>
      </c>
      <c r="K204">
        <v>1.3081219564379001</v>
      </c>
      <c r="L204">
        <v>4.1498554321603596</v>
      </c>
      <c r="M204">
        <v>42.662480056285801</v>
      </c>
      <c r="N204">
        <v>4.2888235822319896</v>
      </c>
      <c r="O204">
        <f t="shared" si="10"/>
        <v>1.1446283695577961</v>
      </c>
      <c r="P204">
        <v>4.0812122159511404</v>
      </c>
      <c r="Q204">
        <v>83.589014223153399</v>
      </c>
      <c r="R204">
        <v>96.548998127523902</v>
      </c>
      <c r="S204">
        <v>94.5599066766992</v>
      </c>
      <c r="T204">
        <v>3.657982198509</v>
      </c>
      <c r="U204">
        <v>96.917770010005</v>
      </c>
      <c r="V204">
        <v>94.824708105879694</v>
      </c>
      <c r="X204">
        <v>6</v>
      </c>
      <c r="Y204">
        <v>607</v>
      </c>
      <c r="Z204">
        <v>0</v>
      </c>
      <c r="AA204">
        <v>8</v>
      </c>
      <c r="AB204">
        <f>COUNTIF('HOF''ers'!$B$2:$B$268, Pitching!A204)</f>
        <v>0</v>
      </c>
      <c r="AC204" s="2">
        <v>1</v>
      </c>
      <c r="AD204" s="2">
        <f t="shared" si="11"/>
        <v>0</v>
      </c>
      <c r="AE204" t="s">
        <v>1504</v>
      </c>
      <c r="AF204">
        <v>564</v>
      </c>
      <c r="AG204">
        <v>276530</v>
      </c>
    </row>
    <row r="205" spans="1:33" x14ac:dyDescent="0.45">
      <c r="A205" t="s">
        <v>1769</v>
      </c>
      <c r="B205" t="s">
        <v>27</v>
      </c>
      <c r="C205">
        <v>51</v>
      </c>
      <c r="D205">
        <v>54</v>
      </c>
      <c r="E205" s="15">
        <f t="shared" si="9"/>
        <v>0.48571428571428571</v>
      </c>
      <c r="F205">
        <v>3.71275071814178</v>
      </c>
      <c r="G205">
        <v>97</v>
      </c>
      <c r="H205">
        <v>8.0859907823680892</v>
      </c>
      <c r="I205">
        <v>4.09303246285711</v>
      </c>
      <c r="J205">
        <v>0.23443008225616899</v>
      </c>
      <c r="K205">
        <v>1.3421054557643399</v>
      </c>
      <c r="L205">
        <v>3.62369745996279</v>
      </c>
      <c r="M205">
        <v>117.12913380563199</v>
      </c>
      <c r="N205">
        <v>12.2499029715545</v>
      </c>
      <c r="O205">
        <f t="shared" si="10"/>
        <v>3.2801393080856678</v>
      </c>
      <c r="Q205">
        <v>89.220880907253402</v>
      </c>
      <c r="R205">
        <v>86.483050191103501</v>
      </c>
      <c r="U205">
        <v>91.872117675766106</v>
      </c>
      <c r="V205">
        <v>98.128031828454397</v>
      </c>
      <c r="X205">
        <v>37</v>
      </c>
      <c r="Y205">
        <v>605</v>
      </c>
      <c r="Z205">
        <v>0</v>
      </c>
      <c r="AA205">
        <v>97</v>
      </c>
      <c r="AB205">
        <f>COUNTIF('HOF''ers'!$B$2:$B$268, Pitching!A205)</f>
        <v>0</v>
      </c>
      <c r="AC205" s="2">
        <v>1</v>
      </c>
      <c r="AD205" s="2">
        <f t="shared" si="11"/>
        <v>0</v>
      </c>
      <c r="AE205" t="s">
        <v>1769</v>
      </c>
      <c r="AF205">
        <v>1002160</v>
      </c>
      <c r="AG205">
        <v>112213</v>
      </c>
    </row>
    <row r="206" spans="1:33" x14ac:dyDescent="0.45">
      <c r="A206" t="s">
        <v>1581</v>
      </c>
      <c r="B206" t="s">
        <v>27</v>
      </c>
      <c r="C206">
        <v>36</v>
      </c>
      <c r="D206">
        <v>35</v>
      </c>
      <c r="E206" s="15">
        <f t="shared" si="9"/>
        <v>0.50704225352112675</v>
      </c>
      <c r="F206">
        <v>3.4365999714381301</v>
      </c>
      <c r="G206">
        <v>95</v>
      </c>
      <c r="H206">
        <v>8.0014421976503005</v>
      </c>
      <c r="I206">
        <v>3.33285355720604</v>
      </c>
      <c r="J206">
        <v>0.247380239520958</v>
      </c>
      <c r="K206">
        <v>1.3227667814591999</v>
      </c>
      <c r="L206">
        <v>4.0134618457543203</v>
      </c>
      <c r="M206">
        <v>57.159066438674898</v>
      </c>
      <c r="N206">
        <v>5.6526390612125397</v>
      </c>
      <c r="O206">
        <f t="shared" si="10"/>
        <v>1.5135992196965808</v>
      </c>
      <c r="P206">
        <v>4.0449775892927198</v>
      </c>
      <c r="Q206">
        <v>77.267611327909506</v>
      </c>
      <c r="R206">
        <v>90.9676533455075</v>
      </c>
      <c r="S206">
        <v>95.435587504787193</v>
      </c>
      <c r="T206">
        <v>3.7632604683506501</v>
      </c>
      <c r="U206">
        <v>95.957114348985698</v>
      </c>
      <c r="V206">
        <v>95.0516846994947</v>
      </c>
      <c r="X206">
        <v>0</v>
      </c>
      <c r="Y206">
        <v>605</v>
      </c>
      <c r="Z206">
        <v>0</v>
      </c>
      <c r="AA206">
        <v>95</v>
      </c>
      <c r="AB206">
        <f>COUNTIF('HOF''ers'!$B$2:$B$268, Pitching!A206)</f>
        <v>0</v>
      </c>
      <c r="AC206" s="2">
        <v>1</v>
      </c>
      <c r="AD206" s="2">
        <f t="shared" si="11"/>
        <v>0</v>
      </c>
      <c r="AE206" t="s">
        <v>1581</v>
      </c>
      <c r="AF206">
        <v>1188</v>
      </c>
      <c r="AG206">
        <v>123707</v>
      </c>
    </row>
    <row r="207" spans="1:33" x14ac:dyDescent="0.45">
      <c r="A207" t="s">
        <v>1519</v>
      </c>
      <c r="B207" t="s">
        <v>27</v>
      </c>
      <c r="C207">
        <v>50</v>
      </c>
      <c r="D207">
        <v>34</v>
      </c>
      <c r="E207" s="15">
        <f t="shared" si="9"/>
        <v>0.59523809523809523</v>
      </c>
      <c r="F207">
        <v>4.3568763348203197</v>
      </c>
      <c r="G207">
        <v>55</v>
      </c>
      <c r="H207">
        <v>8.0949499438255792</v>
      </c>
      <c r="I207">
        <v>4.5715629947969703</v>
      </c>
      <c r="J207">
        <v>0.248169838945827</v>
      </c>
      <c r="K207">
        <v>1.4593080155275699</v>
      </c>
      <c r="L207">
        <v>4.3553017848113704</v>
      </c>
      <c r="M207">
        <v>55.645306727848897</v>
      </c>
      <c r="N207">
        <v>5.5718857538886297</v>
      </c>
      <c r="O207">
        <f t="shared" si="10"/>
        <v>1.4969245308954526</v>
      </c>
      <c r="P207">
        <v>4.53052134231769</v>
      </c>
      <c r="Q207">
        <v>87.445740161693905</v>
      </c>
      <c r="R207">
        <v>93.694507031917894</v>
      </c>
      <c r="S207">
        <v>101.41447152295601</v>
      </c>
      <c r="T207">
        <v>4.3516037108496404</v>
      </c>
      <c r="U207">
        <v>95.901474506680501</v>
      </c>
      <c r="V207">
        <v>104.695998048185</v>
      </c>
      <c r="X207">
        <v>11</v>
      </c>
      <c r="Y207">
        <v>603</v>
      </c>
      <c r="Z207">
        <v>0</v>
      </c>
      <c r="AA207">
        <v>55</v>
      </c>
      <c r="AB207">
        <f>COUNTIF('HOF''ers'!$B$2:$B$268, Pitching!A207)</f>
        <v>0</v>
      </c>
      <c r="AC207" s="2">
        <v>1</v>
      </c>
      <c r="AD207" s="2">
        <f t="shared" si="11"/>
        <v>0</v>
      </c>
      <c r="AE207" t="s">
        <v>1519</v>
      </c>
      <c r="AF207">
        <v>694</v>
      </c>
      <c r="AG207">
        <v>117710</v>
      </c>
    </row>
    <row r="208" spans="1:33" x14ac:dyDescent="0.45">
      <c r="A208" t="s">
        <v>1503</v>
      </c>
      <c r="B208" t="s">
        <v>27</v>
      </c>
      <c r="C208">
        <v>26</v>
      </c>
      <c r="D208">
        <v>32</v>
      </c>
      <c r="E208" s="15">
        <f t="shared" si="9"/>
        <v>0.44827586206896552</v>
      </c>
      <c r="F208">
        <v>3.5353594475919898</v>
      </c>
      <c r="G208">
        <v>225</v>
      </c>
      <c r="H208">
        <v>11.9187856482109</v>
      </c>
      <c r="I208">
        <v>4.2812158711345996</v>
      </c>
      <c r="J208">
        <v>0.216931216931216</v>
      </c>
      <c r="K208">
        <v>1.2911603420882101</v>
      </c>
      <c r="L208">
        <v>3.2672917643011399</v>
      </c>
      <c r="M208">
        <v>114.381778828799</v>
      </c>
      <c r="N208">
        <v>11.5122950440272</v>
      </c>
      <c r="O208">
        <f t="shared" si="10"/>
        <v>3.0928553849625313</v>
      </c>
      <c r="P208">
        <v>3.27170713916205</v>
      </c>
      <c r="Q208">
        <v>82.353892131320805</v>
      </c>
      <c r="R208">
        <v>75.030257931449697</v>
      </c>
      <c r="S208">
        <v>75.841006407358904</v>
      </c>
      <c r="T208">
        <v>2.86482735929108</v>
      </c>
      <c r="U208">
        <v>84.395642248222003</v>
      </c>
      <c r="V208">
        <v>93.626087405794607</v>
      </c>
      <c r="X208">
        <v>1</v>
      </c>
      <c r="Y208">
        <v>603</v>
      </c>
      <c r="Z208">
        <v>0</v>
      </c>
      <c r="AA208">
        <v>225</v>
      </c>
      <c r="AB208">
        <f>COUNTIF('HOF''ers'!$B$2:$B$268, Pitching!A208)</f>
        <v>0</v>
      </c>
      <c r="AC208" s="2">
        <v>1</v>
      </c>
      <c r="AD208" s="2">
        <f t="shared" si="11"/>
        <v>0</v>
      </c>
      <c r="AE208" t="s">
        <v>1503</v>
      </c>
      <c r="AF208">
        <v>563</v>
      </c>
      <c r="AG208">
        <v>400058</v>
      </c>
    </row>
    <row r="209" spans="1:33" x14ac:dyDescent="0.45">
      <c r="A209" t="s">
        <v>1815</v>
      </c>
      <c r="B209" t="s">
        <v>27</v>
      </c>
      <c r="C209">
        <v>197</v>
      </c>
      <c r="D209">
        <v>230</v>
      </c>
      <c r="E209" s="15">
        <f t="shared" si="9"/>
        <v>0.46135831381733022</v>
      </c>
      <c r="F209">
        <v>3.5840486680229402</v>
      </c>
      <c r="G209">
        <v>11</v>
      </c>
      <c r="H209">
        <v>4.3217944300081896</v>
      </c>
      <c r="I209">
        <v>2.2281915919419402</v>
      </c>
      <c r="J209">
        <v>0.26425669048619799</v>
      </c>
      <c r="K209">
        <v>1.29216280984353</v>
      </c>
      <c r="L209">
        <v>3.3458230286776001</v>
      </c>
      <c r="M209">
        <v>557.55241060256901</v>
      </c>
      <c r="N209">
        <v>61.137608245015102</v>
      </c>
      <c r="O209">
        <f t="shared" si="10"/>
        <v>16.452313182213366</v>
      </c>
      <c r="Q209">
        <v>93.755167777527305</v>
      </c>
      <c r="R209">
        <v>88.700186211865301</v>
      </c>
      <c r="U209">
        <v>104.782096670657</v>
      </c>
      <c r="V209">
        <v>96.736841619061707</v>
      </c>
      <c r="X209">
        <v>497</v>
      </c>
      <c r="Y209">
        <v>602</v>
      </c>
      <c r="Z209">
        <v>1</v>
      </c>
      <c r="AA209">
        <v>197</v>
      </c>
      <c r="AB209">
        <f>COUNTIF('HOF''ers'!$B$2:$B$268, Pitching!A209)</f>
        <v>0</v>
      </c>
      <c r="AC209" s="2">
        <v>1</v>
      </c>
      <c r="AD209" s="2">
        <f t="shared" si="11"/>
        <v>0</v>
      </c>
      <c r="AE209" t="s">
        <v>1815</v>
      </c>
      <c r="AF209">
        <v>1004355</v>
      </c>
      <c r="AG209">
        <v>114442</v>
      </c>
    </row>
    <row r="210" spans="1:33" x14ac:dyDescent="0.45">
      <c r="A210" t="s">
        <v>2061</v>
      </c>
      <c r="B210" t="s">
        <v>27</v>
      </c>
      <c r="C210">
        <v>75</v>
      </c>
      <c r="D210">
        <v>82</v>
      </c>
      <c r="E210" s="15">
        <f t="shared" si="9"/>
        <v>0.47770700636942676</v>
      </c>
      <c r="F210">
        <v>3.3858293591937101</v>
      </c>
      <c r="G210">
        <v>110</v>
      </c>
      <c r="H210">
        <v>6.02085647242549</v>
      </c>
      <c r="I210">
        <v>3.8045459963647899</v>
      </c>
      <c r="J210">
        <v>0.23655013606866199</v>
      </c>
      <c r="K210">
        <v>1.32914457431508</v>
      </c>
      <c r="L210">
        <v>3.5796284895197998</v>
      </c>
      <c r="M210">
        <v>94.1841127723455</v>
      </c>
      <c r="N210">
        <v>10.2081633601337</v>
      </c>
      <c r="O210">
        <f t="shared" si="10"/>
        <v>2.7470472829595667</v>
      </c>
      <c r="Q210">
        <v>90.930044602663102</v>
      </c>
      <c r="R210">
        <v>94.474941856639106</v>
      </c>
      <c r="U210">
        <v>95.797463288926906</v>
      </c>
      <c r="V210">
        <v>101.391562008679</v>
      </c>
      <c r="X210">
        <v>69</v>
      </c>
      <c r="Y210">
        <v>602</v>
      </c>
      <c r="Z210">
        <v>0</v>
      </c>
      <c r="AA210">
        <v>110</v>
      </c>
      <c r="AB210">
        <f>COUNTIF('HOF''ers'!$B$2:$B$268, Pitching!A210)</f>
        <v>0</v>
      </c>
      <c r="AC210" s="2">
        <v>1</v>
      </c>
      <c r="AD210" s="2">
        <f t="shared" si="11"/>
        <v>0</v>
      </c>
      <c r="AE210" t="s">
        <v>2061</v>
      </c>
      <c r="AF210">
        <v>1014260</v>
      </c>
      <c r="AG210">
        <v>124584</v>
      </c>
    </row>
    <row r="211" spans="1:33" x14ac:dyDescent="0.45">
      <c r="A211" t="s">
        <v>2012</v>
      </c>
      <c r="B211" t="s">
        <v>27</v>
      </c>
      <c r="C211">
        <v>59</v>
      </c>
      <c r="D211">
        <v>51</v>
      </c>
      <c r="E211" s="15">
        <f t="shared" si="9"/>
        <v>0.53636363636363638</v>
      </c>
      <c r="F211">
        <v>3.3235294808183999</v>
      </c>
      <c r="G211">
        <v>83</v>
      </c>
      <c r="H211">
        <v>5.2745099135112099</v>
      </c>
      <c r="I211">
        <v>3.2843137937290998</v>
      </c>
      <c r="J211">
        <v>0.247800170309395</v>
      </c>
      <c r="K211">
        <v>1.3159041667743701</v>
      </c>
      <c r="L211">
        <v>3.5461655435305701</v>
      </c>
      <c r="M211">
        <v>51.354647338390301</v>
      </c>
      <c r="N211">
        <v>5.6856316495686698</v>
      </c>
      <c r="O211">
        <f t="shared" si="10"/>
        <v>1.5325662682697578</v>
      </c>
      <c r="Q211">
        <v>89.734793559318106</v>
      </c>
      <c r="R211">
        <v>95.100457608272507</v>
      </c>
      <c r="U211">
        <v>98.278243965656003</v>
      </c>
      <c r="V211">
        <v>98.104987777225105</v>
      </c>
      <c r="X211">
        <v>3</v>
      </c>
      <c r="Y211">
        <v>601</v>
      </c>
      <c r="Z211">
        <v>0</v>
      </c>
      <c r="AA211">
        <v>83</v>
      </c>
      <c r="AB211">
        <f>COUNTIF('HOF''ers'!$B$2:$B$268, Pitching!A211)</f>
        <v>0</v>
      </c>
      <c r="AC211" s="2">
        <v>1</v>
      </c>
      <c r="AD211" s="2">
        <f t="shared" si="11"/>
        <v>0</v>
      </c>
      <c r="AE211" t="s">
        <v>2012</v>
      </c>
      <c r="AF211">
        <v>1012284</v>
      </c>
      <c r="AG211">
        <v>122542</v>
      </c>
    </row>
    <row r="212" spans="1:33" x14ac:dyDescent="0.45">
      <c r="A212" t="s">
        <v>188</v>
      </c>
      <c r="B212" t="s">
        <v>27</v>
      </c>
      <c r="C212">
        <v>342</v>
      </c>
      <c r="D212">
        <v>225</v>
      </c>
      <c r="E212" s="15">
        <f t="shared" si="9"/>
        <v>0.60317460317460314</v>
      </c>
      <c r="F212">
        <v>2.62457904249665</v>
      </c>
      <c r="G212">
        <v>2</v>
      </c>
      <c r="H212">
        <v>4.56805129543236</v>
      </c>
      <c r="I212">
        <v>2.1752625216344499</v>
      </c>
      <c r="J212">
        <v>0.23771757061674201</v>
      </c>
      <c r="K212">
        <v>1.12111207740704</v>
      </c>
      <c r="L212">
        <v>2.9585693546394101</v>
      </c>
      <c r="M212">
        <v>788.293885707855</v>
      </c>
      <c r="N212">
        <v>69.860854983329702</v>
      </c>
      <c r="O212">
        <f t="shared" si="10"/>
        <v>18.86243084549902</v>
      </c>
      <c r="Q212">
        <v>78.627590653137304</v>
      </c>
      <c r="R212">
        <v>87.670769374271103</v>
      </c>
      <c r="U212">
        <v>89.205048759535401</v>
      </c>
      <c r="V212">
        <v>87.196374568054907</v>
      </c>
      <c r="X212">
        <v>594</v>
      </c>
      <c r="Y212">
        <v>600</v>
      </c>
      <c r="Z212">
        <v>1</v>
      </c>
      <c r="AA212">
        <v>342</v>
      </c>
      <c r="AB212">
        <f>COUNTIF('HOF''ers'!$B$2:$B$268, Pitching!A212)</f>
        <v>1</v>
      </c>
      <c r="AC212" s="2">
        <v>1</v>
      </c>
      <c r="AD212" s="2">
        <f t="shared" si="11"/>
        <v>1</v>
      </c>
      <c r="AE212" t="s">
        <v>188</v>
      </c>
      <c r="AF212">
        <v>1006743</v>
      </c>
      <c r="AG212">
        <v>116888</v>
      </c>
    </row>
    <row r="213" spans="1:33" x14ac:dyDescent="0.45">
      <c r="A213" t="s">
        <v>1941</v>
      </c>
      <c r="B213" t="s">
        <v>27</v>
      </c>
      <c r="C213">
        <v>211</v>
      </c>
      <c r="D213">
        <v>222</v>
      </c>
      <c r="E213" s="15">
        <f t="shared" si="9"/>
        <v>0.48729792147806006</v>
      </c>
      <c r="F213">
        <v>3.9836847669024502</v>
      </c>
      <c r="G213">
        <v>21</v>
      </c>
      <c r="H213">
        <v>4.9843940412806003</v>
      </c>
      <c r="I213">
        <v>4.1464795770883702</v>
      </c>
      <c r="J213">
        <v>0.25684884830312099</v>
      </c>
      <c r="K213">
        <v>1.46329125953061</v>
      </c>
      <c r="L213">
        <v>3.9128773229449099</v>
      </c>
      <c r="M213">
        <v>557.17814431339502</v>
      </c>
      <c r="N213">
        <v>55.305539523949797</v>
      </c>
      <c r="O213">
        <f t="shared" si="10"/>
        <v>14.932495671466445</v>
      </c>
      <c r="Q213">
        <v>95.290042950763706</v>
      </c>
      <c r="R213">
        <v>92.154753337555604</v>
      </c>
      <c r="U213">
        <v>97.168278365937198</v>
      </c>
      <c r="V213">
        <v>100.252003117938</v>
      </c>
      <c r="X213">
        <v>483</v>
      </c>
      <c r="Y213">
        <v>600</v>
      </c>
      <c r="Z213">
        <v>1</v>
      </c>
      <c r="AA213">
        <v>211</v>
      </c>
      <c r="AB213">
        <f>COUNTIF('HOF''ers'!$B$2:$B$268, Pitching!A213)</f>
        <v>0</v>
      </c>
      <c r="AC213" s="2">
        <v>1</v>
      </c>
      <c r="AD213" s="2">
        <f t="shared" si="11"/>
        <v>0</v>
      </c>
      <c r="AE213" t="s">
        <v>1941</v>
      </c>
      <c r="AF213">
        <v>1009546</v>
      </c>
      <c r="AG213">
        <v>119749</v>
      </c>
    </row>
    <row r="214" spans="1:33" x14ac:dyDescent="0.45">
      <c r="A214" t="s">
        <v>1762</v>
      </c>
      <c r="B214" t="s">
        <v>27</v>
      </c>
      <c r="C214">
        <v>177</v>
      </c>
      <c r="D214">
        <v>122</v>
      </c>
      <c r="E214" s="15">
        <f t="shared" si="9"/>
        <v>0.59197324414715724</v>
      </c>
      <c r="F214">
        <v>3.3317937069141998</v>
      </c>
      <c r="G214">
        <v>29</v>
      </c>
      <c r="H214">
        <v>5.9615945151523704</v>
      </c>
      <c r="I214">
        <v>2.10954211175744</v>
      </c>
      <c r="J214">
        <v>0.246379788435863</v>
      </c>
      <c r="K214">
        <v>1.1842418273773501</v>
      </c>
      <c r="L214">
        <v>3.4083344142510601</v>
      </c>
      <c r="M214">
        <v>377.67939364910097</v>
      </c>
      <c r="N214">
        <v>41.622840470634401</v>
      </c>
      <c r="O214">
        <f t="shared" si="10"/>
        <v>11.238166927071287</v>
      </c>
      <c r="Q214">
        <v>87.914848132197093</v>
      </c>
      <c r="R214">
        <v>90.201061412086204</v>
      </c>
      <c r="U214">
        <v>97.538382300533698</v>
      </c>
      <c r="V214">
        <v>88.488219923445996</v>
      </c>
      <c r="X214">
        <v>356</v>
      </c>
      <c r="Y214">
        <v>600</v>
      </c>
      <c r="Z214">
        <v>1</v>
      </c>
      <c r="AA214">
        <v>177</v>
      </c>
      <c r="AB214">
        <f>COUNTIF('HOF''ers'!$B$2:$B$268, Pitching!A214)</f>
        <v>0</v>
      </c>
      <c r="AC214" s="2">
        <v>1</v>
      </c>
      <c r="AD214" s="2">
        <f t="shared" si="11"/>
        <v>0</v>
      </c>
      <c r="AE214" t="s">
        <v>1762</v>
      </c>
      <c r="AF214">
        <v>1001909</v>
      </c>
      <c r="AG214">
        <v>111952</v>
      </c>
    </row>
    <row r="215" spans="1:33" x14ac:dyDescent="0.45">
      <c r="A215" t="s">
        <v>1445</v>
      </c>
      <c r="B215" t="s">
        <v>27</v>
      </c>
      <c r="C215">
        <v>141</v>
      </c>
      <c r="D215">
        <v>186</v>
      </c>
      <c r="E215" s="15">
        <f t="shared" si="9"/>
        <v>0.43119266055045874</v>
      </c>
      <c r="F215">
        <v>4.23001077263008</v>
      </c>
      <c r="G215">
        <v>8</v>
      </c>
      <c r="H215">
        <v>4.5546470560245602</v>
      </c>
      <c r="I215">
        <v>3.0450883382402298</v>
      </c>
      <c r="J215">
        <v>0.27096952398489998</v>
      </c>
      <c r="K215">
        <v>1.39990379539331</v>
      </c>
      <c r="L215">
        <v>4.2666459011212403</v>
      </c>
      <c r="M215">
        <v>270.23373258486299</v>
      </c>
      <c r="N215">
        <v>28.350681223440901</v>
      </c>
      <c r="O215">
        <f t="shared" si="10"/>
        <v>7.6931496787226568</v>
      </c>
      <c r="P215">
        <v>4.8939575210047304</v>
      </c>
      <c r="Q215">
        <v>102.270734020231</v>
      </c>
      <c r="R215">
        <v>102.61695926118</v>
      </c>
      <c r="S215">
        <v>116.873528376615</v>
      </c>
      <c r="T215">
        <v>4.5394099949414901</v>
      </c>
      <c r="U215">
        <v>105.74309068647599</v>
      </c>
      <c r="V215">
        <v>102.28567063902899</v>
      </c>
      <c r="X215">
        <v>411</v>
      </c>
      <c r="Y215">
        <v>597</v>
      </c>
      <c r="Z215">
        <v>1</v>
      </c>
      <c r="AA215">
        <v>141</v>
      </c>
      <c r="AB215">
        <f>COUNTIF('HOF''ers'!$B$2:$B$268, Pitching!A215)</f>
        <v>0</v>
      </c>
      <c r="AC215" s="2">
        <v>1</v>
      </c>
      <c r="AD215" s="2">
        <f t="shared" si="11"/>
        <v>0</v>
      </c>
      <c r="AE215" t="s">
        <v>1445</v>
      </c>
      <c r="AF215">
        <v>67</v>
      </c>
      <c r="AG215">
        <v>119374</v>
      </c>
    </row>
    <row r="216" spans="1:33" x14ac:dyDescent="0.45">
      <c r="A216" t="s">
        <v>1936</v>
      </c>
      <c r="B216" t="s">
        <v>27</v>
      </c>
      <c r="C216">
        <v>32</v>
      </c>
      <c r="D216">
        <v>38</v>
      </c>
      <c r="E216" s="15">
        <f t="shared" si="9"/>
        <v>0.45714285714285713</v>
      </c>
      <c r="F216">
        <v>3.6385034668281899</v>
      </c>
      <c r="G216">
        <v>30</v>
      </c>
      <c r="H216">
        <v>7.5080230267883401</v>
      </c>
      <c r="I216">
        <v>3.56631093772446</v>
      </c>
      <c r="J216">
        <v>0.24844204403822101</v>
      </c>
      <c r="K216">
        <v>1.35561526872567</v>
      </c>
      <c r="L216">
        <v>3.5200389843490298</v>
      </c>
      <c r="M216">
        <v>45.834446847438798</v>
      </c>
      <c r="N216">
        <v>5.0840368494391397</v>
      </c>
      <c r="O216">
        <f t="shared" si="10"/>
        <v>1.3795878887925304</v>
      </c>
      <c r="Q216">
        <v>92.336159991859304</v>
      </c>
      <c r="R216">
        <v>89.759561640754299</v>
      </c>
      <c r="U216">
        <v>98.097877778969604</v>
      </c>
      <c r="V216">
        <v>101.00418611302599</v>
      </c>
      <c r="X216">
        <v>0</v>
      </c>
      <c r="Y216">
        <v>597</v>
      </c>
      <c r="Z216">
        <v>0</v>
      </c>
      <c r="AA216">
        <v>30</v>
      </c>
      <c r="AB216">
        <f>COUNTIF('HOF''ers'!$B$2:$B$268, Pitching!A216)</f>
        <v>0</v>
      </c>
      <c r="AC216" s="2">
        <v>1</v>
      </c>
      <c r="AD216" s="2">
        <f t="shared" si="11"/>
        <v>0</v>
      </c>
      <c r="AE216" t="s">
        <v>1936</v>
      </c>
      <c r="AF216">
        <v>1009374</v>
      </c>
      <c r="AG216">
        <v>119569</v>
      </c>
    </row>
    <row r="217" spans="1:33" x14ac:dyDescent="0.45">
      <c r="A217" t="s">
        <v>1497</v>
      </c>
      <c r="B217" t="s">
        <v>27</v>
      </c>
      <c r="C217">
        <v>34</v>
      </c>
      <c r="D217">
        <v>47</v>
      </c>
      <c r="E217" s="15">
        <f t="shared" si="9"/>
        <v>0.41975308641975306</v>
      </c>
      <c r="F217">
        <v>4.2195722945181302</v>
      </c>
      <c r="G217">
        <v>79</v>
      </c>
      <c r="H217">
        <v>9.1226890105781493</v>
      </c>
      <c r="I217">
        <v>3.8383648286582401</v>
      </c>
      <c r="J217">
        <v>0.24366250472947401</v>
      </c>
      <c r="K217">
        <v>1.36708884308375</v>
      </c>
      <c r="L217">
        <v>3.9648773646383701</v>
      </c>
      <c r="M217">
        <v>57.072351410984901</v>
      </c>
      <c r="N217">
        <v>6.2001447807997403</v>
      </c>
      <c r="O217">
        <f t="shared" si="10"/>
        <v>1.6881066462009375</v>
      </c>
      <c r="P217">
        <v>4.0914558423920404</v>
      </c>
      <c r="Q217">
        <v>98.483145835730895</v>
      </c>
      <c r="R217">
        <v>92.868624379944805</v>
      </c>
      <c r="S217">
        <v>96.649024944117699</v>
      </c>
      <c r="T217">
        <v>3.6074644607831599</v>
      </c>
      <c r="U217">
        <v>94.954331512230397</v>
      </c>
      <c r="V217">
        <v>100.722265241465</v>
      </c>
      <c r="X217">
        <v>16</v>
      </c>
      <c r="Y217">
        <v>595</v>
      </c>
      <c r="Z217">
        <v>0</v>
      </c>
      <c r="AA217">
        <v>79</v>
      </c>
      <c r="AB217">
        <f>COUNTIF('HOF''ers'!$B$2:$B$268, Pitching!A217)</f>
        <v>0</v>
      </c>
      <c r="AC217" s="2">
        <v>1</v>
      </c>
      <c r="AD217" s="2">
        <f t="shared" si="11"/>
        <v>0</v>
      </c>
      <c r="AE217" t="s">
        <v>1497</v>
      </c>
      <c r="AF217">
        <v>521</v>
      </c>
      <c r="AG217">
        <v>276351</v>
      </c>
    </row>
    <row r="218" spans="1:33" x14ac:dyDescent="0.45">
      <c r="A218" t="s">
        <v>205</v>
      </c>
      <c r="B218" t="s">
        <v>71</v>
      </c>
      <c r="C218">
        <v>260</v>
      </c>
      <c r="D218">
        <v>230</v>
      </c>
      <c r="E218" s="15">
        <f t="shared" si="9"/>
        <v>0.53061224489795922</v>
      </c>
      <c r="F218">
        <v>3.6683489058140299</v>
      </c>
      <c r="G218">
        <v>23</v>
      </c>
      <c r="H218">
        <v>2.32083630656749</v>
      </c>
      <c r="I218">
        <v>2.4246575020150498</v>
      </c>
      <c r="J218">
        <v>0.26889900563076502</v>
      </c>
      <c r="K218">
        <v>1.3482335797704801</v>
      </c>
      <c r="L218">
        <v>4.0835157006663101</v>
      </c>
      <c r="M218">
        <v>561.99018120765595</v>
      </c>
      <c r="N218">
        <v>53.633773177862103</v>
      </c>
      <c r="O218">
        <f t="shared" si="10"/>
        <v>14.627392684871483</v>
      </c>
      <c r="Q218">
        <v>85.469593001409905</v>
      </c>
      <c r="R218">
        <v>95.283218688326301</v>
      </c>
      <c r="U218">
        <v>98.611919151790104</v>
      </c>
      <c r="V218">
        <v>90.483312703627206</v>
      </c>
      <c r="X218">
        <v>484</v>
      </c>
      <c r="Y218">
        <v>594</v>
      </c>
      <c r="Z218">
        <v>1</v>
      </c>
      <c r="AA218">
        <v>260</v>
      </c>
      <c r="AB218">
        <f>COUNTIF('HOF''ers'!$B$2:$B$268, Pitching!A218)</f>
        <v>1</v>
      </c>
      <c r="AC218" s="2">
        <v>1</v>
      </c>
      <c r="AD218" s="2">
        <f t="shared" si="11"/>
        <v>1</v>
      </c>
      <c r="AE218" t="s">
        <v>205</v>
      </c>
      <c r="AF218">
        <v>1007887</v>
      </c>
      <c r="AG218">
        <v>118055</v>
      </c>
    </row>
    <row r="219" spans="1:33" x14ac:dyDescent="0.45">
      <c r="A219" t="s">
        <v>1617</v>
      </c>
      <c r="B219" t="s">
        <v>27</v>
      </c>
      <c r="C219">
        <v>30</v>
      </c>
      <c r="D219">
        <v>46</v>
      </c>
      <c r="E219" s="15">
        <f t="shared" si="9"/>
        <v>0.39473684210526316</v>
      </c>
      <c r="F219">
        <v>4.2355400153681702</v>
      </c>
      <c r="G219">
        <v>177</v>
      </c>
      <c r="H219">
        <v>8.2586783190512101</v>
      </c>
      <c r="I219">
        <v>4.11059783202397</v>
      </c>
      <c r="J219">
        <v>0.24156496769562</v>
      </c>
      <c r="K219">
        <v>1.39102297456535</v>
      </c>
      <c r="L219">
        <v>4.1599539265326504</v>
      </c>
      <c r="M219">
        <v>37.200134545564602</v>
      </c>
      <c r="N219">
        <v>3.75870484299957</v>
      </c>
      <c r="O219">
        <f t="shared" si="10"/>
        <v>1.0251013208180646</v>
      </c>
      <c r="P219">
        <v>4.3518611426687501</v>
      </c>
      <c r="Q219">
        <v>99.614807912568295</v>
      </c>
      <c r="R219">
        <v>98.056579306520106</v>
      </c>
      <c r="S219">
        <v>102.258206048171</v>
      </c>
      <c r="T219">
        <v>3.9081027417087801</v>
      </c>
      <c r="U219">
        <v>93.596403923383306</v>
      </c>
      <c r="V219">
        <v>102.097557796266</v>
      </c>
      <c r="X219">
        <v>8</v>
      </c>
      <c r="Y219">
        <v>594</v>
      </c>
      <c r="Z219">
        <v>0</v>
      </c>
      <c r="AA219">
        <v>177</v>
      </c>
      <c r="AB219">
        <f>COUNTIF('HOF''ers'!$B$2:$B$268, Pitching!A219)</f>
        <v>0</v>
      </c>
      <c r="AC219" s="2">
        <v>1</v>
      </c>
      <c r="AD219" s="2">
        <f t="shared" si="11"/>
        <v>0</v>
      </c>
      <c r="AE219" t="s">
        <v>1617</v>
      </c>
      <c r="AF219">
        <v>1793</v>
      </c>
      <c r="AG219">
        <v>276514</v>
      </c>
    </row>
    <row r="220" spans="1:33" x14ac:dyDescent="0.45">
      <c r="A220" t="s">
        <v>1744</v>
      </c>
      <c r="B220" t="s">
        <v>27</v>
      </c>
      <c r="C220">
        <v>69</v>
      </c>
      <c r="D220">
        <v>39</v>
      </c>
      <c r="E220" s="15">
        <f t="shared" si="9"/>
        <v>0.63888888888888884</v>
      </c>
      <c r="F220">
        <v>3.5152601791755398</v>
      </c>
      <c r="G220">
        <v>80</v>
      </c>
      <c r="H220">
        <v>3.5853900580618401</v>
      </c>
      <c r="I220">
        <v>2.2003249500575102</v>
      </c>
      <c r="J220">
        <v>0.27124505928853698</v>
      </c>
      <c r="K220">
        <v>1.3139612030223899</v>
      </c>
      <c r="L220">
        <v>3.41405631643907</v>
      </c>
      <c r="M220">
        <v>45.111515045166001</v>
      </c>
      <c r="N220">
        <v>4.9904191754758296</v>
      </c>
      <c r="O220">
        <f t="shared" si="10"/>
        <v>1.3633185605853027</v>
      </c>
      <c r="Q220">
        <v>97.849477636300193</v>
      </c>
      <c r="R220">
        <v>95.302310560316101</v>
      </c>
      <c r="U220">
        <v>108.59061066432599</v>
      </c>
      <c r="V220">
        <v>98.362409160170301</v>
      </c>
      <c r="X220">
        <v>4</v>
      </c>
      <c r="Y220">
        <v>593</v>
      </c>
      <c r="Z220">
        <v>0</v>
      </c>
      <c r="AA220">
        <v>80</v>
      </c>
      <c r="AB220">
        <f>COUNTIF('HOF''ers'!$B$2:$B$268, Pitching!A220)</f>
        <v>0</v>
      </c>
      <c r="AC220" s="2">
        <v>1</v>
      </c>
      <c r="AD220" s="2">
        <f t="shared" si="11"/>
        <v>0</v>
      </c>
      <c r="AE220" t="s">
        <v>1744</v>
      </c>
      <c r="AF220">
        <v>1001195</v>
      </c>
      <c r="AG220">
        <v>111227</v>
      </c>
    </row>
    <row r="221" spans="1:33" x14ac:dyDescent="0.45">
      <c r="A221" t="s">
        <v>1471</v>
      </c>
      <c r="B221" t="s">
        <v>27</v>
      </c>
      <c r="C221">
        <v>35</v>
      </c>
      <c r="D221">
        <v>37</v>
      </c>
      <c r="E221" s="15">
        <f t="shared" si="9"/>
        <v>0.4861111111111111</v>
      </c>
      <c r="F221">
        <v>4.1109306782105701</v>
      </c>
      <c r="G221">
        <v>129</v>
      </c>
      <c r="H221">
        <v>5.8727581117293903</v>
      </c>
      <c r="I221">
        <v>3.67047381983086</v>
      </c>
      <c r="J221">
        <v>0.277686628383921</v>
      </c>
      <c r="K221">
        <v>1.5122352137703099</v>
      </c>
      <c r="L221">
        <v>4.2792034823777199</v>
      </c>
      <c r="M221">
        <v>22.847142159938802</v>
      </c>
      <c r="N221">
        <v>2.2020405922084998</v>
      </c>
      <c r="O221">
        <f t="shared" si="10"/>
        <v>0.60258543232732598</v>
      </c>
      <c r="P221">
        <v>4.2242293991631099</v>
      </c>
      <c r="Q221">
        <v>96.382750145384406</v>
      </c>
      <c r="R221">
        <v>97.7456950227063</v>
      </c>
      <c r="S221">
        <v>96.879085976824598</v>
      </c>
      <c r="T221">
        <v>4.0933550653363797</v>
      </c>
      <c r="U221">
        <v>107.454545118445</v>
      </c>
      <c r="V221">
        <v>108.329667547382</v>
      </c>
      <c r="X221">
        <v>0</v>
      </c>
      <c r="Y221">
        <v>592</v>
      </c>
      <c r="Z221">
        <v>0</v>
      </c>
      <c r="AA221">
        <v>129</v>
      </c>
      <c r="AB221">
        <f>COUNTIF('HOF''ers'!$B$2:$B$268, Pitching!A221)</f>
        <v>0</v>
      </c>
      <c r="AC221" s="2">
        <v>1</v>
      </c>
      <c r="AD221" s="2">
        <f t="shared" si="11"/>
        <v>0</v>
      </c>
      <c r="AE221" t="s">
        <v>1471</v>
      </c>
      <c r="AF221">
        <v>260</v>
      </c>
      <c r="AG221">
        <v>110134</v>
      </c>
    </row>
    <row r="222" spans="1:33" x14ac:dyDescent="0.45">
      <c r="A222" t="s">
        <v>95</v>
      </c>
      <c r="B222" t="s">
        <v>27</v>
      </c>
      <c r="C222">
        <v>224</v>
      </c>
      <c r="D222">
        <v>184</v>
      </c>
      <c r="E222" s="15">
        <f t="shared" si="9"/>
        <v>0.5490196078431373</v>
      </c>
      <c r="F222">
        <v>3.26939108882382</v>
      </c>
      <c r="G222">
        <v>16</v>
      </c>
      <c r="H222">
        <v>6.8331709799356002</v>
      </c>
      <c r="I222">
        <v>2.3934048966499399</v>
      </c>
      <c r="J222">
        <v>0.23744639645870799</v>
      </c>
      <c r="K222">
        <v>1.1788848785388</v>
      </c>
      <c r="L222">
        <v>3.22053269048053</v>
      </c>
      <c r="M222">
        <v>593.91496080160096</v>
      </c>
      <c r="N222">
        <v>66.921011261641894</v>
      </c>
      <c r="O222">
        <f t="shared" si="10"/>
        <v>18.34383049811504</v>
      </c>
      <c r="Q222">
        <v>87.947271517900106</v>
      </c>
      <c r="R222">
        <v>87.684291900962407</v>
      </c>
      <c r="U222">
        <v>95.902571283064106</v>
      </c>
      <c r="V222">
        <v>89.586247827647895</v>
      </c>
      <c r="X222">
        <v>519</v>
      </c>
      <c r="Y222">
        <v>591</v>
      </c>
      <c r="Z222">
        <v>1</v>
      </c>
      <c r="AA222">
        <v>224</v>
      </c>
      <c r="AB222">
        <f>COUNTIF('HOF''ers'!$B$2:$B$268, Pitching!A222)</f>
        <v>1</v>
      </c>
      <c r="AC222" s="2">
        <v>1</v>
      </c>
      <c r="AD222" s="2">
        <f t="shared" si="11"/>
        <v>1</v>
      </c>
      <c r="AE222" t="s">
        <v>95</v>
      </c>
      <c r="AF222">
        <v>1001653</v>
      </c>
      <c r="AG222">
        <v>111691</v>
      </c>
    </row>
    <row r="223" spans="1:33" x14ac:dyDescent="0.45">
      <c r="A223" t="s">
        <v>1567</v>
      </c>
      <c r="B223" t="s">
        <v>27</v>
      </c>
      <c r="C223">
        <v>24</v>
      </c>
      <c r="D223">
        <v>28</v>
      </c>
      <c r="E223" s="15">
        <f t="shared" si="9"/>
        <v>0.46153846153846156</v>
      </c>
      <c r="F223">
        <v>2.8852806388147401</v>
      </c>
      <c r="G223">
        <v>207</v>
      </c>
      <c r="H223">
        <v>9.0660043601973097</v>
      </c>
      <c r="I223">
        <v>2.7862759110122699</v>
      </c>
      <c r="J223">
        <v>0.20729122509537901</v>
      </c>
      <c r="K223">
        <v>1.07805148051574</v>
      </c>
      <c r="L223">
        <v>3.3454577610460698</v>
      </c>
      <c r="M223">
        <v>98.823313117027197</v>
      </c>
      <c r="N223">
        <v>10.1297638155519</v>
      </c>
      <c r="O223">
        <f t="shared" si="10"/>
        <v>2.7766865281208255</v>
      </c>
      <c r="P223">
        <v>3.75846744879115</v>
      </c>
      <c r="Q223">
        <v>70.388804359361998</v>
      </c>
      <c r="R223">
        <v>80.544674876231895</v>
      </c>
      <c r="S223">
        <v>90.185572444986505</v>
      </c>
      <c r="T223">
        <v>3.1993355393725298</v>
      </c>
      <c r="U223">
        <v>81.248080004243405</v>
      </c>
      <c r="V223">
        <v>80.153710872440001</v>
      </c>
      <c r="X223">
        <v>8</v>
      </c>
      <c r="Y223">
        <v>591</v>
      </c>
      <c r="Z223">
        <v>0</v>
      </c>
      <c r="AA223">
        <v>207</v>
      </c>
      <c r="AB223">
        <f>COUNTIF('HOF''ers'!$B$2:$B$268, Pitching!A223)</f>
        <v>0</v>
      </c>
      <c r="AC223" s="2">
        <v>1</v>
      </c>
      <c r="AD223" s="2">
        <f t="shared" si="11"/>
        <v>0</v>
      </c>
      <c r="AE223" t="s">
        <v>1567</v>
      </c>
      <c r="AF223">
        <v>1100</v>
      </c>
      <c r="AG223">
        <v>400089</v>
      </c>
    </row>
    <row r="224" spans="1:33" x14ac:dyDescent="0.45">
      <c r="A224" t="s">
        <v>1805</v>
      </c>
      <c r="B224" t="s">
        <v>27</v>
      </c>
      <c r="C224">
        <v>106</v>
      </c>
      <c r="D224">
        <v>111</v>
      </c>
      <c r="E224" s="15">
        <f t="shared" si="9"/>
        <v>0.48847926267281105</v>
      </c>
      <c r="F224">
        <v>3.44692103994237</v>
      </c>
      <c r="G224">
        <v>83</v>
      </c>
      <c r="H224">
        <v>6.2129036202330301</v>
      </c>
      <c r="I224">
        <v>2.4703813885038701</v>
      </c>
      <c r="J224">
        <v>0.246517262265293</v>
      </c>
      <c r="K224">
        <v>1.2293255912402901</v>
      </c>
      <c r="L224">
        <v>3.1831656553338301</v>
      </c>
      <c r="M224">
        <v>168.594438448548</v>
      </c>
      <c r="N224">
        <v>19.054205875843699</v>
      </c>
      <c r="O224">
        <f t="shared" si="10"/>
        <v>5.2318327998079317</v>
      </c>
      <c r="Q224">
        <v>97.208017388204695</v>
      </c>
      <c r="R224">
        <v>92.596023757668505</v>
      </c>
      <c r="U224">
        <v>99.056117365818295</v>
      </c>
      <c r="V224">
        <v>94.705923471223201</v>
      </c>
      <c r="X224">
        <v>134</v>
      </c>
      <c r="Y224">
        <v>590</v>
      </c>
      <c r="Z224">
        <v>0</v>
      </c>
      <c r="AA224">
        <v>83</v>
      </c>
      <c r="AB224">
        <f>COUNTIF('HOF''ers'!$B$2:$B$268, Pitching!A224)</f>
        <v>0</v>
      </c>
      <c r="AC224" s="2">
        <v>1</v>
      </c>
      <c r="AD224" s="2">
        <f t="shared" si="11"/>
        <v>0</v>
      </c>
      <c r="AE224" t="s">
        <v>1805</v>
      </c>
      <c r="AF224">
        <v>1003950</v>
      </c>
      <c r="AG224">
        <v>114028</v>
      </c>
    </row>
    <row r="225" spans="1:33" x14ac:dyDescent="0.45">
      <c r="A225" t="s">
        <v>1628</v>
      </c>
      <c r="B225" t="s">
        <v>27</v>
      </c>
      <c r="C225">
        <v>38</v>
      </c>
      <c r="D225">
        <v>32</v>
      </c>
      <c r="E225" s="15">
        <f t="shared" si="9"/>
        <v>0.54285714285714282</v>
      </c>
      <c r="F225">
        <v>3.4931072992797101</v>
      </c>
      <c r="G225">
        <v>168</v>
      </c>
      <c r="H225">
        <v>9.1193006132835102</v>
      </c>
      <c r="I225">
        <v>3.06362689363056</v>
      </c>
      <c r="J225">
        <v>0.24282744282744201</v>
      </c>
      <c r="K225">
        <v>1.26935319891858</v>
      </c>
      <c r="L225">
        <v>3.1679035969754699</v>
      </c>
      <c r="M225">
        <v>96.366948306560502</v>
      </c>
      <c r="N225">
        <v>9.8700129687786102</v>
      </c>
      <c r="O225">
        <f t="shared" si="10"/>
        <v>2.7100713575290425</v>
      </c>
      <c r="P225">
        <v>3.3163243959095201</v>
      </c>
      <c r="Q225">
        <v>88.954058136174595</v>
      </c>
      <c r="R225">
        <v>78.8001256469651</v>
      </c>
      <c r="S225">
        <v>80.336193159167195</v>
      </c>
      <c r="T225">
        <v>3.0671889297980699</v>
      </c>
      <c r="U225">
        <v>95.613649091837601</v>
      </c>
      <c r="V225">
        <v>94.002210949065898</v>
      </c>
      <c r="X225">
        <v>0</v>
      </c>
      <c r="Y225">
        <v>590</v>
      </c>
      <c r="Z225">
        <v>0</v>
      </c>
      <c r="AA225">
        <v>168</v>
      </c>
      <c r="AB225">
        <f>COUNTIF('HOF''ers'!$B$2:$B$268, Pitching!A225)</f>
        <v>0</v>
      </c>
      <c r="AC225" s="2">
        <v>1</v>
      </c>
      <c r="AD225" s="2">
        <f t="shared" si="11"/>
        <v>0</v>
      </c>
      <c r="AE225" t="s">
        <v>1628</v>
      </c>
      <c r="AF225">
        <v>2080</v>
      </c>
      <c r="AG225">
        <v>425514</v>
      </c>
    </row>
    <row r="226" spans="1:33" x14ac:dyDescent="0.45">
      <c r="A226" t="s">
        <v>1797</v>
      </c>
      <c r="B226" t="s">
        <v>27</v>
      </c>
      <c r="C226">
        <v>88</v>
      </c>
      <c r="D226">
        <v>105</v>
      </c>
      <c r="E226" s="15">
        <f t="shared" si="9"/>
        <v>0.45595854922279794</v>
      </c>
      <c r="F226">
        <v>3.7074956483107502</v>
      </c>
      <c r="G226">
        <v>55</v>
      </c>
      <c r="H226">
        <v>6.3729437031613898</v>
      </c>
      <c r="I226">
        <v>3.8500916347842402</v>
      </c>
      <c r="J226">
        <v>0.230929487179487</v>
      </c>
      <c r="K226">
        <v>1.3059111068918301</v>
      </c>
      <c r="L226">
        <v>3.9378430450169999</v>
      </c>
      <c r="M226">
        <v>95.320268437266293</v>
      </c>
      <c r="N226">
        <v>10.6607002243399</v>
      </c>
      <c r="O226">
        <f t="shared" si="10"/>
        <v>2.9321450532140303</v>
      </c>
      <c r="Q226">
        <v>98.7030752441391</v>
      </c>
      <c r="R226">
        <v>104.237449565456</v>
      </c>
      <c r="U226">
        <v>93.539560356067597</v>
      </c>
      <c r="V226">
        <v>99.552277317639806</v>
      </c>
      <c r="X226">
        <v>154</v>
      </c>
      <c r="Y226">
        <v>589</v>
      </c>
      <c r="Z226">
        <v>0</v>
      </c>
      <c r="AA226">
        <v>55</v>
      </c>
      <c r="AB226">
        <f>COUNTIF('HOF''ers'!$B$2:$B$268, Pitching!A226)</f>
        <v>0</v>
      </c>
      <c r="AC226" s="2">
        <v>1</v>
      </c>
      <c r="AD226" s="2">
        <f t="shared" si="11"/>
        <v>0</v>
      </c>
      <c r="AE226" t="s">
        <v>1797</v>
      </c>
      <c r="AF226">
        <v>1003474</v>
      </c>
      <c r="AG226">
        <v>113539</v>
      </c>
    </row>
    <row r="227" spans="1:33" x14ac:dyDescent="0.45">
      <c r="A227" t="s">
        <v>1990</v>
      </c>
      <c r="B227" t="s">
        <v>27</v>
      </c>
      <c r="C227">
        <v>56</v>
      </c>
      <c r="D227">
        <v>73</v>
      </c>
      <c r="E227" s="15">
        <f t="shared" si="9"/>
        <v>0.43410852713178294</v>
      </c>
      <c r="F227">
        <v>3.74840903993787</v>
      </c>
      <c r="G227">
        <v>186</v>
      </c>
      <c r="H227">
        <v>5.6717193551898397</v>
      </c>
      <c r="I227">
        <v>3.39648417374283</v>
      </c>
      <c r="J227">
        <v>0.250529287226534</v>
      </c>
      <c r="K227">
        <v>1.3458625373867099</v>
      </c>
      <c r="L227">
        <v>3.9634793299959199</v>
      </c>
      <c r="M227">
        <v>105.332726761698</v>
      </c>
      <c r="N227">
        <v>10.961468582041499</v>
      </c>
      <c r="O227">
        <f t="shared" si="10"/>
        <v>3.0148691176412949</v>
      </c>
      <c r="Q227">
        <v>90.5347019587403</v>
      </c>
      <c r="R227">
        <v>97.651321578143495</v>
      </c>
      <c r="U227">
        <v>97.593800400115398</v>
      </c>
      <c r="V227">
        <v>98.019745118583501</v>
      </c>
      <c r="X227">
        <v>79</v>
      </c>
      <c r="Y227">
        <v>589</v>
      </c>
      <c r="Z227">
        <v>0</v>
      </c>
      <c r="AA227">
        <v>186</v>
      </c>
      <c r="AB227">
        <f>COUNTIF('HOF''ers'!$B$2:$B$268, Pitching!A227)</f>
        <v>0</v>
      </c>
      <c r="AC227" s="2">
        <v>1</v>
      </c>
      <c r="AD227" s="2">
        <f t="shared" si="11"/>
        <v>0</v>
      </c>
      <c r="AE227" t="s">
        <v>1990</v>
      </c>
      <c r="AF227">
        <v>1011314</v>
      </c>
      <c r="AG227">
        <v>121569</v>
      </c>
    </row>
    <row r="228" spans="1:33" x14ac:dyDescent="0.45">
      <c r="A228" t="s">
        <v>203</v>
      </c>
      <c r="B228" t="s">
        <v>27</v>
      </c>
      <c r="C228">
        <v>217</v>
      </c>
      <c r="D228">
        <v>191</v>
      </c>
      <c r="E228" s="15">
        <f t="shared" si="9"/>
        <v>0.53186274509803921</v>
      </c>
      <c r="F228">
        <v>3.4383874673804198</v>
      </c>
      <c r="G228">
        <v>11</v>
      </c>
      <c r="H228">
        <v>7.0054052572815602</v>
      </c>
      <c r="I228">
        <v>2.7185523932741602</v>
      </c>
      <c r="J228">
        <v>0.24130762061796501</v>
      </c>
      <c r="K228">
        <v>1.2272102351601599</v>
      </c>
      <c r="L228">
        <v>3.1962044357460599</v>
      </c>
      <c r="M228">
        <v>567.06606504321098</v>
      </c>
      <c r="N228">
        <v>64.575898079201494</v>
      </c>
      <c r="O228">
        <f t="shared" si="10"/>
        <v>17.852040083328738</v>
      </c>
      <c r="Q228">
        <v>95.948268065178098</v>
      </c>
      <c r="R228">
        <v>86.816167680522398</v>
      </c>
      <c r="U228">
        <v>99.340858285982094</v>
      </c>
      <c r="V228">
        <v>94.8486485860915</v>
      </c>
      <c r="X228">
        <v>496</v>
      </c>
      <c r="Y228">
        <v>586</v>
      </c>
      <c r="Z228">
        <v>1</v>
      </c>
      <c r="AA228">
        <v>217</v>
      </c>
      <c r="AB228">
        <f>COUNTIF('HOF''ers'!$B$2:$B$268, Pitching!A228)</f>
        <v>0</v>
      </c>
      <c r="AC228" s="2">
        <v>1</v>
      </c>
      <c r="AD228" s="2">
        <f t="shared" si="11"/>
        <v>0</v>
      </c>
      <c r="AE228" t="s">
        <v>203</v>
      </c>
      <c r="AF228">
        <v>1007712</v>
      </c>
      <c r="AG228">
        <v>117875</v>
      </c>
    </row>
    <row r="229" spans="1:33" x14ac:dyDescent="0.45">
      <c r="A229" t="s">
        <v>1959</v>
      </c>
      <c r="B229" t="s">
        <v>27</v>
      </c>
      <c r="C229">
        <v>211</v>
      </c>
      <c r="D229">
        <v>169</v>
      </c>
      <c r="E229" s="15">
        <f t="shared" si="9"/>
        <v>0.55526315789473679</v>
      </c>
      <c r="F229">
        <v>3.2688509484953099</v>
      </c>
      <c r="G229">
        <v>32</v>
      </c>
      <c r="H229">
        <v>5.4408268493273297</v>
      </c>
      <c r="I229">
        <v>3.2062501393234499</v>
      </c>
      <c r="J229">
        <v>0.23637801502570099</v>
      </c>
      <c r="K229">
        <v>1.26018150637246</v>
      </c>
      <c r="L229">
        <v>3.4968488675135099</v>
      </c>
      <c r="M229">
        <v>492.45610551535998</v>
      </c>
      <c r="N229">
        <v>52.564214229583698</v>
      </c>
      <c r="O229">
        <f t="shared" si="10"/>
        <v>14.556243940500099</v>
      </c>
      <c r="Q229">
        <v>84.1952819582431</v>
      </c>
      <c r="R229">
        <v>90.297732305640494</v>
      </c>
      <c r="U229">
        <v>93.483754255732293</v>
      </c>
      <c r="V229">
        <v>90.052256545555394</v>
      </c>
      <c r="X229">
        <v>432</v>
      </c>
      <c r="Y229">
        <v>585</v>
      </c>
      <c r="Z229">
        <v>1</v>
      </c>
      <c r="AA229">
        <v>211</v>
      </c>
      <c r="AB229">
        <f>COUNTIF('HOF''ers'!$B$2:$B$268, Pitching!A229)</f>
        <v>0</v>
      </c>
      <c r="AC229" s="2">
        <v>1</v>
      </c>
      <c r="AD229" s="2">
        <f t="shared" si="11"/>
        <v>0</v>
      </c>
      <c r="AE229" t="s">
        <v>1959</v>
      </c>
      <c r="AF229">
        <v>1010326</v>
      </c>
      <c r="AG229">
        <v>120562</v>
      </c>
    </row>
    <row r="230" spans="1:33" x14ac:dyDescent="0.45">
      <c r="A230" t="s">
        <v>1737</v>
      </c>
      <c r="B230" t="s">
        <v>27</v>
      </c>
      <c r="C230">
        <v>41</v>
      </c>
      <c r="D230">
        <v>37</v>
      </c>
      <c r="E230" s="15">
        <f t="shared" si="9"/>
        <v>0.52564102564102566</v>
      </c>
      <c r="F230">
        <v>4.1498057439030704</v>
      </c>
      <c r="G230">
        <v>79</v>
      </c>
      <c r="H230">
        <v>8.1682885212269394</v>
      </c>
      <c r="I230">
        <v>3.74270454750752</v>
      </c>
      <c r="J230">
        <v>0.22692307692307601</v>
      </c>
      <c r="K230">
        <v>1.2767510639645501</v>
      </c>
      <c r="L230">
        <v>4.2062494715724696</v>
      </c>
      <c r="M230">
        <v>27.3133225440979</v>
      </c>
      <c r="N230">
        <v>2.7900137342512599</v>
      </c>
      <c r="O230">
        <f t="shared" si="10"/>
        <v>0.77261918794650264</v>
      </c>
      <c r="Q230">
        <v>96.590679790068904</v>
      </c>
      <c r="R230">
        <v>99.1137294248595</v>
      </c>
      <c r="U230">
        <v>88.274406147889394</v>
      </c>
      <c r="V230">
        <v>92.039532928868198</v>
      </c>
      <c r="X230">
        <v>0</v>
      </c>
      <c r="Y230">
        <v>585</v>
      </c>
      <c r="Z230">
        <v>0</v>
      </c>
      <c r="AA230">
        <v>79</v>
      </c>
      <c r="AB230">
        <f>COUNTIF('HOF''ers'!$B$2:$B$268, Pitching!A230)</f>
        <v>0</v>
      </c>
      <c r="AC230" s="2">
        <v>1</v>
      </c>
      <c r="AD230" s="2">
        <f t="shared" si="11"/>
        <v>0</v>
      </c>
      <c r="AE230" t="s">
        <v>1737</v>
      </c>
      <c r="AF230">
        <v>1000792</v>
      </c>
      <c r="AG230">
        <v>110811</v>
      </c>
    </row>
    <row r="231" spans="1:33" x14ac:dyDescent="0.45">
      <c r="A231" t="s">
        <v>1749</v>
      </c>
      <c r="B231" t="s">
        <v>27</v>
      </c>
      <c r="C231">
        <v>69</v>
      </c>
      <c r="D231">
        <v>65</v>
      </c>
      <c r="E231" s="15">
        <f t="shared" si="9"/>
        <v>0.5149253731343284</v>
      </c>
      <c r="F231">
        <v>3.0701472715790801</v>
      </c>
      <c r="G231">
        <v>132</v>
      </c>
      <c r="H231">
        <v>7.0051247605044002</v>
      </c>
      <c r="I231">
        <v>3.1133887824463899</v>
      </c>
      <c r="J231">
        <v>0.228498727735368</v>
      </c>
      <c r="K231">
        <v>1.2088404593572699</v>
      </c>
      <c r="L231">
        <v>3.1890247261182201</v>
      </c>
      <c r="M231">
        <v>58.068961642682503</v>
      </c>
      <c r="N231">
        <v>6.5751547152176499</v>
      </c>
      <c r="O231">
        <f t="shared" si="10"/>
        <v>1.8239299038788686</v>
      </c>
      <c r="Q231">
        <v>88.721445701844104</v>
      </c>
      <c r="R231">
        <v>95.893760288963307</v>
      </c>
      <c r="U231">
        <v>92.171444628088807</v>
      </c>
      <c r="V231">
        <v>92.790758261690002</v>
      </c>
      <c r="X231">
        <v>35</v>
      </c>
      <c r="Y231">
        <v>584</v>
      </c>
      <c r="Z231">
        <v>0</v>
      </c>
      <c r="AA231">
        <v>132</v>
      </c>
      <c r="AB231">
        <f>COUNTIF('HOF''ers'!$B$2:$B$268, Pitching!A231)</f>
        <v>0</v>
      </c>
      <c r="AC231" s="2">
        <v>1</v>
      </c>
      <c r="AD231" s="2">
        <f t="shared" si="11"/>
        <v>0</v>
      </c>
      <c r="AE231" t="s">
        <v>1749</v>
      </c>
      <c r="AF231">
        <v>1001406</v>
      </c>
      <c r="AG231">
        <v>111442</v>
      </c>
    </row>
    <row r="232" spans="1:33" x14ac:dyDescent="0.45">
      <c r="A232" t="s">
        <v>1730</v>
      </c>
      <c r="B232" t="s">
        <v>27</v>
      </c>
      <c r="C232">
        <v>55</v>
      </c>
      <c r="D232">
        <v>43</v>
      </c>
      <c r="E232" s="15">
        <f t="shared" si="9"/>
        <v>0.56122448979591832</v>
      </c>
      <c r="F232">
        <v>3.6323316833727102</v>
      </c>
      <c r="G232">
        <v>81</v>
      </c>
      <c r="H232">
        <v>6.8192820976670196</v>
      </c>
      <c r="I232">
        <v>4.0084314217055796</v>
      </c>
      <c r="J232">
        <v>0.24040114613180499</v>
      </c>
      <c r="K232">
        <v>1.36803530551488</v>
      </c>
      <c r="L232">
        <v>3.7934951968636801</v>
      </c>
      <c r="M232">
        <v>29.752737730741501</v>
      </c>
      <c r="N232">
        <v>3.3880930999293901</v>
      </c>
      <c r="O232">
        <f t="shared" si="10"/>
        <v>0.9398477434735637</v>
      </c>
      <c r="Q232">
        <v>96.425481706068794</v>
      </c>
      <c r="R232">
        <v>99.489413886988103</v>
      </c>
      <c r="U232">
        <v>94.771509724349698</v>
      </c>
      <c r="V232">
        <v>102.136458523296</v>
      </c>
      <c r="X232">
        <v>5</v>
      </c>
      <c r="Y232">
        <v>584</v>
      </c>
      <c r="Z232">
        <v>0</v>
      </c>
      <c r="AA232">
        <v>81</v>
      </c>
      <c r="AB232">
        <f>COUNTIF('HOF''ers'!$B$2:$B$268, Pitching!A232)</f>
        <v>0</v>
      </c>
      <c r="AC232" s="2">
        <v>1</v>
      </c>
      <c r="AD232" s="2">
        <f t="shared" si="11"/>
        <v>0</v>
      </c>
      <c r="AE232" t="s">
        <v>1730</v>
      </c>
      <c r="AF232">
        <v>1000439</v>
      </c>
      <c r="AG232">
        <v>110457</v>
      </c>
    </row>
    <row r="233" spans="1:33" x14ac:dyDescent="0.45">
      <c r="A233" t="s">
        <v>1464</v>
      </c>
      <c r="B233" t="s">
        <v>27</v>
      </c>
      <c r="C233">
        <v>44</v>
      </c>
      <c r="D233">
        <v>49</v>
      </c>
      <c r="E233" s="15">
        <f t="shared" si="9"/>
        <v>0.4731182795698925</v>
      </c>
      <c r="F233">
        <v>3.4459851199245102</v>
      </c>
      <c r="G233">
        <v>237</v>
      </c>
      <c r="H233">
        <v>10.505737406811001</v>
      </c>
      <c r="I233">
        <v>3.9622375723476599</v>
      </c>
      <c r="J233">
        <v>0.20690978886756201</v>
      </c>
      <c r="K233">
        <v>1.21319326319439</v>
      </c>
      <c r="L233">
        <v>3.6987253388282402</v>
      </c>
      <c r="M233">
        <v>110.00239324569699</v>
      </c>
      <c r="N233">
        <v>10.9255471527576</v>
      </c>
      <c r="O233">
        <f t="shared" si="10"/>
        <v>3.0359153323271548</v>
      </c>
      <c r="P233">
        <v>4.1461031521200002</v>
      </c>
      <c r="Q233">
        <v>78.390857622532394</v>
      </c>
      <c r="R233">
        <v>85.002657787225203</v>
      </c>
      <c r="S233">
        <v>94.404349615159205</v>
      </c>
      <c r="T233">
        <v>3.4359840265662802</v>
      </c>
      <c r="U233">
        <v>79.848920133829793</v>
      </c>
      <c r="V233">
        <v>87.350717431849503</v>
      </c>
      <c r="X233">
        <v>21</v>
      </c>
      <c r="Y233">
        <v>583</v>
      </c>
      <c r="Z233">
        <v>0</v>
      </c>
      <c r="AA233">
        <v>237</v>
      </c>
      <c r="AB233">
        <f>COUNTIF('HOF''ers'!$B$2:$B$268, Pitching!A233)</f>
        <v>0</v>
      </c>
      <c r="AC233" s="2">
        <v>1</v>
      </c>
      <c r="AD233" s="2">
        <f t="shared" si="11"/>
        <v>0</v>
      </c>
      <c r="AE233" t="s">
        <v>1464</v>
      </c>
      <c r="AF233">
        <v>216</v>
      </c>
      <c r="AG233">
        <v>123584</v>
      </c>
    </row>
    <row r="234" spans="1:33" x14ac:dyDescent="0.45">
      <c r="A234" t="s">
        <v>1835</v>
      </c>
      <c r="B234" t="s">
        <v>139</v>
      </c>
      <c r="C234">
        <v>223</v>
      </c>
      <c r="D234">
        <v>186</v>
      </c>
      <c r="E234" s="15">
        <f t="shared" si="9"/>
        <v>0.54523227383863082</v>
      </c>
      <c r="F234">
        <v>3.80085613909276</v>
      </c>
      <c r="G234">
        <v>23</v>
      </c>
      <c r="H234">
        <v>3.0469890265014499</v>
      </c>
      <c r="I234">
        <v>2.9366670100246699</v>
      </c>
      <c r="J234">
        <v>0.27080745341614898</v>
      </c>
      <c r="K234">
        <v>1.4079190674179101</v>
      </c>
      <c r="L234">
        <v>3.9547379990114799</v>
      </c>
      <c r="M234">
        <v>489.512632966041</v>
      </c>
      <c r="N234">
        <v>46.871914938092203</v>
      </c>
      <c r="O234">
        <f t="shared" si="10"/>
        <v>13.046821683798861</v>
      </c>
      <c r="Q234">
        <v>90.250458001348505</v>
      </c>
      <c r="R234">
        <v>93.873946042931195</v>
      </c>
      <c r="U234">
        <v>100.692364993634</v>
      </c>
      <c r="V234">
        <v>95.359482279465198</v>
      </c>
      <c r="X234">
        <v>433</v>
      </c>
      <c r="Y234">
        <v>582</v>
      </c>
      <c r="Z234">
        <v>1</v>
      </c>
      <c r="AA234">
        <v>223</v>
      </c>
      <c r="AB234">
        <f>COUNTIF('HOF''ers'!$B$2:$B$268, Pitching!A234)</f>
        <v>0</v>
      </c>
      <c r="AC234" s="2">
        <v>1</v>
      </c>
      <c r="AD234" s="2">
        <f t="shared" si="11"/>
        <v>0</v>
      </c>
      <c r="AE234" t="s">
        <v>1835</v>
      </c>
      <c r="AF234">
        <v>1005339</v>
      </c>
      <c r="AG234">
        <v>115451</v>
      </c>
    </row>
    <row r="235" spans="1:33" x14ac:dyDescent="0.45">
      <c r="A235" t="s">
        <v>1970</v>
      </c>
      <c r="B235" t="s">
        <v>27</v>
      </c>
      <c r="C235">
        <v>117</v>
      </c>
      <c r="D235">
        <v>160</v>
      </c>
      <c r="E235" s="15">
        <f t="shared" si="9"/>
        <v>0.42238267148014441</v>
      </c>
      <c r="F235">
        <v>4.0803736377660202</v>
      </c>
      <c r="G235">
        <v>55</v>
      </c>
      <c r="H235">
        <v>4.9858498101916204</v>
      </c>
      <c r="I235">
        <v>2.7660959866503698</v>
      </c>
      <c r="J235">
        <v>0.25540190146931702</v>
      </c>
      <c r="K235">
        <v>1.3108815848336901</v>
      </c>
      <c r="L235">
        <v>4.1508686221312399</v>
      </c>
      <c r="M235">
        <v>166.001427114009</v>
      </c>
      <c r="N235">
        <v>17.420035399496498</v>
      </c>
      <c r="O235">
        <f t="shared" si="10"/>
        <v>4.8488758328495409</v>
      </c>
      <c r="Q235">
        <v>106.199071564786</v>
      </c>
      <c r="R235">
        <v>106.37975622678</v>
      </c>
      <c r="U235">
        <v>103.110038735137</v>
      </c>
      <c r="V235">
        <v>97.415029251041801</v>
      </c>
      <c r="X235">
        <v>268</v>
      </c>
      <c r="Y235">
        <v>582</v>
      </c>
      <c r="Z235">
        <v>1</v>
      </c>
      <c r="AA235">
        <v>117</v>
      </c>
      <c r="AB235">
        <f>COUNTIF('HOF''ers'!$B$2:$B$268, Pitching!A235)</f>
        <v>0</v>
      </c>
      <c r="AC235" s="2">
        <v>1</v>
      </c>
      <c r="AD235" s="2">
        <f t="shared" si="11"/>
        <v>0</v>
      </c>
      <c r="AE235" t="s">
        <v>1970</v>
      </c>
      <c r="AF235">
        <v>1010681</v>
      </c>
      <c r="AG235">
        <v>120913</v>
      </c>
    </row>
    <row r="236" spans="1:33" x14ac:dyDescent="0.45">
      <c r="A236" t="s">
        <v>1842</v>
      </c>
      <c r="B236" t="s">
        <v>27</v>
      </c>
      <c r="C236">
        <v>34</v>
      </c>
      <c r="D236">
        <v>42</v>
      </c>
      <c r="E236" s="15">
        <f t="shared" si="9"/>
        <v>0.44736842105263158</v>
      </c>
      <c r="F236">
        <v>4.1912874027646696</v>
      </c>
      <c r="G236">
        <v>82</v>
      </c>
      <c r="H236">
        <v>7.31447253192158</v>
      </c>
      <c r="I236">
        <v>4.6104161430411397</v>
      </c>
      <c r="J236">
        <v>0.23932628280454299</v>
      </c>
      <c r="K236">
        <v>1.43014537900787</v>
      </c>
      <c r="L236">
        <v>4.67087011967969</v>
      </c>
      <c r="M236">
        <v>-9.1173315048217702</v>
      </c>
      <c r="N236">
        <v>-0.64184206724166804</v>
      </c>
      <c r="O236">
        <f t="shared" si="10"/>
        <v>-0.17865707026314473</v>
      </c>
      <c r="Q236">
        <v>97.3879136700142</v>
      </c>
      <c r="R236">
        <v>108.217865845915</v>
      </c>
      <c r="U236">
        <v>92.352144028675397</v>
      </c>
      <c r="V236">
        <v>102.212088911593</v>
      </c>
      <c r="X236">
        <v>0</v>
      </c>
      <c r="Y236">
        <v>582</v>
      </c>
      <c r="Z236">
        <v>0</v>
      </c>
      <c r="AA236">
        <v>82</v>
      </c>
      <c r="AB236">
        <f>COUNTIF('HOF''ers'!$B$2:$B$268, Pitching!A236)</f>
        <v>0</v>
      </c>
      <c r="AC236" s="2">
        <v>1</v>
      </c>
      <c r="AD236" s="2">
        <f t="shared" si="11"/>
        <v>0</v>
      </c>
      <c r="AE236" t="s">
        <v>1842</v>
      </c>
      <c r="AF236">
        <v>1005668</v>
      </c>
      <c r="AG236">
        <v>115790</v>
      </c>
    </row>
    <row r="237" spans="1:33" x14ac:dyDescent="0.45">
      <c r="A237" t="s">
        <v>1783</v>
      </c>
      <c r="B237" t="s">
        <v>27</v>
      </c>
      <c r="C237">
        <v>223</v>
      </c>
      <c r="D237">
        <v>212</v>
      </c>
      <c r="E237" s="15">
        <f t="shared" si="9"/>
        <v>0.51264367816091949</v>
      </c>
      <c r="F237">
        <v>3.4592591723718402</v>
      </c>
      <c r="G237">
        <v>29</v>
      </c>
      <c r="H237">
        <v>3.7209875608596401</v>
      </c>
      <c r="I237">
        <v>1.8790122984832001</v>
      </c>
      <c r="J237">
        <v>0.26798191533086702</v>
      </c>
      <c r="K237">
        <v>1.2820301461252701</v>
      </c>
      <c r="L237">
        <v>3.3449571547651198</v>
      </c>
      <c r="M237">
        <v>598.37465143203701</v>
      </c>
      <c r="N237">
        <v>61.353356368839698</v>
      </c>
      <c r="O237">
        <f t="shared" si="10"/>
        <v>17.166224061747894</v>
      </c>
      <c r="Q237">
        <v>93.456533594481996</v>
      </c>
      <c r="R237">
        <v>85.377571859503206</v>
      </c>
      <c r="U237">
        <v>101.611851441594</v>
      </c>
      <c r="V237">
        <v>93.197366946244202</v>
      </c>
      <c r="X237">
        <v>445</v>
      </c>
      <c r="Y237">
        <v>579</v>
      </c>
      <c r="Z237">
        <v>1</v>
      </c>
      <c r="AA237">
        <v>223</v>
      </c>
      <c r="AB237">
        <f>COUNTIF('HOF''ers'!$B$2:$B$268, Pitching!A237)</f>
        <v>0</v>
      </c>
      <c r="AC237" s="2">
        <v>1</v>
      </c>
      <c r="AD237" s="2">
        <f t="shared" si="11"/>
        <v>0</v>
      </c>
      <c r="AE237" t="s">
        <v>1783</v>
      </c>
      <c r="AF237">
        <v>1003224</v>
      </c>
      <c r="AG237">
        <v>113285</v>
      </c>
    </row>
    <row r="238" spans="1:33" x14ac:dyDescent="0.45">
      <c r="A238" t="s">
        <v>1496</v>
      </c>
      <c r="B238" t="s">
        <v>27</v>
      </c>
      <c r="C238">
        <v>132</v>
      </c>
      <c r="D238">
        <v>133</v>
      </c>
      <c r="E238" s="15">
        <f t="shared" si="9"/>
        <v>0.49811320754716981</v>
      </c>
      <c r="F238">
        <v>4.3510683426147603</v>
      </c>
      <c r="G238">
        <v>87</v>
      </c>
      <c r="H238">
        <v>7.8236280857241196</v>
      </c>
      <c r="I238">
        <v>4.0381232191857999</v>
      </c>
      <c r="J238">
        <v>0.25372972972972901</v>
      </c>
      <c r="K238">
        <v>1.4319229342439099</v>
      </c>
      <c r="L238">
        <v>4.2541823662798004</v>
      </c>
      <c r="M238">
        <v>274.05618597567002</v>
      </c>
      <c r="N238">
        <v>27.861145935021302</v>
      </c>
      <c r="O238">
        <f t="shared" si="10"/>
        <v>7.7953465310422301</v>
      </c>
      <c r="P238">
        <v>4.0052198030604798</v>
      </c>
      <c r="Q238">
        <v>102.338734021516</v>
      </c>
      <c r="R238">
        <v>100.083702260851</v>
      </c>
      <c r="S238">
        <v>96.535178042550399</v>
      </c>
      <c r="T238">
        <v>4.04133781683786</v>
      </c>
      <c r="U238">
        <v>99.407704238627403</v>
      </c>
      <c r="V238">
        <v>104.412790489778</v>
      </c>
      <c r="X238">
        <v>351</v>
      </c>
      <c r="Y238">
        <v>579</v>
      </c>
      <c r="Z238">
        <v>1</v>
      </c>
      <c r="AA238">
        <v>132</v>
      </c>
      <c r="AB238">
        <f>COUNTIF('HOF''ers'!$B$2:$B$268, Pitching!A238)</f>
        <v>0</v>
      </c>
      <c r="AC238" s="2">
        <v>1</v>
      </c>
      <c r="AD238" s="2">
        <f t="shared" si="11"/>
        <v>0</v>
      </c>
      <c r="AE238" t="s">
        <v>1496</v>
      </c>
      <c r="AF238">
        <v>517</v>
      </c>
      <c r="AG238">
        <v>133225</v>
      </c>
    </row>
    <row r="239" spans="1:33" x14ac:dyDescent="0.45">
      <c r="A239" t="s">
        <v>1903</v>
      </c>
      <c r="B239" t="s">
        <v>27</v>
      </c>
      <c r="C239">
        <v>297</v>
      </c>
      <c r="D239">
        <v>248</v>
      </c>
      <c r="E239" s="15">
        <f t="shared" si="9"/>
        <v>0.54495412844036695</v>
      </c>
      <c r="F239">
        <v>2.8890308903478199</v>
      </c>
      <c r="G239">
        <v>3</v>
      </c>
      <c r="H239">
        <v>2.4804627254651899</v>
      </c>
      <c r="I239">
        <v>0.96785258614417902</v>
      </c>
      <c r="J239">
        <v>0.28572363194991401</v>
      </c>
      <c r="K239">
        <v>1.2355908354277501</v>
      </c>
      <c r="L239">
        <v>2.85925639814177</v>
      </c>
      <c r="M239">
        <v>676.21426054835297</v>
      </c>
      <c r="N239">
        <v>54.229896007105701</v>
      </c>
      <c r="O239">
        <f t="shared" si="10"/>
        <v>15.199382617908519</v>
      </c>
      <c r="Q239">
        <v>96.337002785016907</v>
      </c>
      <c r="R239">
        <v>96.172230270423896</v>
      </c>
      <c r="U239">
        <v>99.746553752092694</v>
      </c>
      <c r="V239">
        <v>98.127932834946506</v>
      </c>
      <c r="X239">
        <v>568</v>
      </c>
      <c r="Y239">
        <v>578</v>
      </c>
      <c r="Z239">
        <v>1</v>
      </c>
      <c r="AA239">
        <v>297</v>
      </c>
      <c r="AB239">
        <f>COUNTIF('HOF''ers'!$B$2:$B$268, Pitching!A239)</f>
        <v>0</v>
      </c>
      <c r="AC239" s="2">
        <v>1</v>
      </c>
      <c r="AD239" s="2">
        <f t="shared" si="11"/>
        <v>0</v>
      </c>
      <c r="AE239" t="s">
        <v>1903</v>
      </c>
      <c r="AF239">
        <v>1008234</v>
      </c>
      <c r="AG239">
        <v>118419</v>
      </c>
    </row>
    <row r="240" spans="1:33" x14ac:dyDescent="0.45">
      <c r="A240" t="s">
        <v>1964</v>
      </c>
      <c r="B240" t="s">
        <v>27</v>
      </c>
      <c r="C240">
        <v>245</v>
      </c>
      <c r="D240">
        <v>254</v>
      </c>
      <c r="E240" s="15">
        <f t="shared" si="9"/>
        <v>0.4909819639278557</v>
      </c>
      <c r="F240">
        <v>2.9733424883751201</v>
      </c>
      <c r="G240">
        <v>15</v>
      </c>
      <c r="H240">
        <v>3.3239918439007399</v>
      </c>
      <c r="I240">
        <v>2.0936432280213801</v>
      </c>
      <c r="J240">
        <v>0.25868502744520799</v>
      </c>
      <c r="K240">
        <v>1.2166780757029201</v>
      </c>
      <c r="L240">
        <v>3.0067937252977601</v>
      </c>
      <c r="M240">
        <v>455.59960365295399</v>
      </c>
      <c r="N240">
        <v>47.502330303192103</v>
      </c>
      <c r="O240">
        <f t="shared" si="10"/>
        <v>13.313801918887751</v>
      </c>
      <c r="Q240">
        <v>94.753753411431106</v>
      </c>
      <c r="R240">
        <v>97.439288496082398</v>
      </c>
      <c r="U240">
        <v>99.013552325181806</v>
      </c>
      <c r="V240">
        <v>94.776966218918105</v>
      </c>
      <c r="X240">
        <v>516</v>
      </c>
      <c r="Y240">
        <v>578</v>
      </c>
      <c r="Z240">
        <v>1</v>
      </c>
      <c r="AA240">
        <v>245</v>
      </c>
      <c r="AB240">
        <f>COUNTIF('HOF''ers'!$B$2:$B$268, Pitching!A240)</f>
        <v>0</v>
      </c>
      <c r="AC240" s="2">
        <v>1</v>
      </c>
      <c r="AD240" s="2">
        <f t="shared" si="11"/>
        <v>0</v>
      </c>
      <c r="AE240" t="s">
        <v>1964</v>
      </c>
      <c r="AF240">
        <v>1010487</v>
      </c>
      <c r="AG240">
        <v>120718</v>
      </c>
    </row>
    <row r="241" spans="1:33" x14ac:dyDescent="0.45">
      <c r="A241" t="s">
        <v>1441</v>
      </c>
      <c r="B241" t="s">
        <v>27</v>
      </c>
      <c r="C241">
        <v>47</v>
      </c>
      <c r="D241">
        <v>57</v>
      </c>
      <c r="E241" s="15">
        <f t="shared" si="9"/>
        <v>0.45192307692307693</v>
      </c>
      <c r="F241">
        <v>5.00926010460788</v>
      </c>
      <c r="G241">
        <v>9</v>
      </c>
      <c r="H241">
        <v>5.25926014679718</v>
      </c>
      <c r="I241">
        <v>3.6851858070867598</v>
      </c>
      <c r="J241">
        <v>0.27009394572024997</v>
      </c>
      <c r="K241">
        <v>1.4742800841863</v>
      </c>
      <c r="L241">
        <v>4.7798484906270797</v>
      </c>
      <c r="M241">
        <v>56.297093376517203</v>
      </c>
      <c r="N241">
        <v>5.2967921211384201</v>
      </c>
      <c r="O241">
        <f t="shared" si="10"/>
        <v>1.4871409421567141</v>
      </c>
      <c r="P241">
        <v>4.5615291746983404</v>
      </c>
      <c r="Q241">
        <v>109.32545372590501</v>
      </c>
      <c r="R241">
        <v>105.07568782768899</v>
      </c>
      <c r="S241">
        <v>103.231488549158</v>
      </c>
      <c r="T241">
        <v>4.4650139878202104</v>
      </c>
      <c r="U241">
        <v>102.357298740115</v>
      </c>
      <c r="V241">
        <v>104.440552093642</v>
      </c>
      <c r="X241">
        <v>93</v>
      </c>
      <c r="Y241">
        <v>577</v>
      </c>
      <c r="Z241">
        <v>0</v>
      </c>
      <c r="AA241">
        <v>9</v>
      </c>
      <c r="AB241">
        <f>COUNTIF('HOF''ers'!$B$2:$B$268, Pitching!A241)</f>
        <v>0</v>
      </c>
      <c r="AC241" s="2">
        <v>1</v>
      </c>
      <c r="AD241" s="2">
        <f t="shared" si="11"/>
        <v>0</v>
      </c>
      <c r="AE241" t="s">
        <v>1441</v>
      </c>
      <c r="AF241">
        <v>33</v>
      </c>
      <c r="AG241">
        <v>150011</v>
      </c>
    </row>
    <row r="242" spans="1:33" x14ac:dyDescent="0.45">
      <c r="A242" t="s">
        <v>1659</v>
      </c>
      <c r="B242" t="s">
        <v>27</v>
      </c>
      <c r="C242">
        <v>23</v>
      </c>
      <c r="D242">
        <v>30</v>
      </c>
      <c r="E242" s="15">
        <f t="shared" si="9"/>
        <v>0.43396226415094341</v>
      </c>
      <c r="F242">
        <v>3.45385613103665</v>
      </c>
      <c r="G242">
        <v>8</v>
      </c>
      <c r="H242">
        <v>6.9707963923205503</v>
      </c>
      <c r="I242">
        <v>3.5642533589693302</v>
      </c>
      <c r="J242">
        <v>0.24530892448512501</v>
      </c>
      <c r="K242">
        <v>1.33528075690001</v>
      </c>
      <c r="L242">
        <v>4.0999477483279598</v>
      </c>
      <c r="M242">
        <v>20.204830586910202</v>
      </c>
      <c r="N242">
        <v>2.0389832286164098</v>
      </c>
      <c r="O242">
        <f t="shared" si="10"/>
        <v>0.57346403304836524</v>
      </c>
      <c r="P242">
        <v>4.5730889576611702</v>
      </c>
      <c r="Q242">
        <v>83.297880954254694</v>
      </c>
      <c r="R242">
        <v>101.500857663104</v>
      </c>
      <c r="S242">
        <v>110.924980558087</v>
      </c>
      <c r="T242">
        <v>4.1468139094210796</v>
      </c>
      <c r="U242">
        <v>96.837721535507896</v>
      </c>
      <c r="V242">
        <v>100.30250601023</v>
      </c>
      <c r="X242">
        <v>2</v>
      </c>
      <c r="Y242">
        <v>576</v>
      </c>
      <c r="Z242">
        <v>0</v>
      </c>
      <c r="AA242">
        <v>8</v>
      </c>
      <c r="AB242">
        <f>COUNTIF('HOF''ers'!$B$2:$B$268, Pitching!A242)</f>
        <v>0</v>
      </c>
      <c r="AC242" s="2">
        <v>1</v>
      </c>
      <c r="AD242" s="2">
        <f t="shared" si="11"/>
        <v>0</v>
      </c>
      <c r="AE242" t="s">
        <v>1659</v>
      </c>
      <c r="AF242">
        <v>4363</v>
      </c>
      <c r="AG242">
        <v>444520</v>
      </c>
    </row>
    <row r="243" spans="1:33" x14ac:dyDescent="0.45">
      <c r="A243" t="s">
        <v>1891</v>
      </c>
      <c r="B243" t="s">
        <v>27</v>
      </c>
      <c r="C243">
        <v>57</v>
      </c>
      <c r="D243">
        <v>39</v>
      </c>
      <c r="E243" s="15">
        <f t="shared" si="9"/>
        <v>0.59375</v>
      </c>
      <c r="F243">
        <v>2.75426670765391</v>
      </c>
      <c r="G243">
        <v>95</v>
      </c>
      <c r="H243">
        <v>5.9078508933691696</v>
      </c>
      <c r="I243">
        <v>2.6313997913273401</v>
      </c>
      <c r="J243">
        <v>0.231641791044776</v>
      </c>
      <c r="K243">
        <v>1.1751993015309701</v>
      </c>
      <c r="L243">
        <v>2.8078213723735002</v>
      </c>
      <c r="M243">
        <v>83.113456010818396</v>
      </c>
      <c r="N243">
        <v>9.4060717076063103</v>
      </c>
      <c r="O243">
        <f t="shared" si="10"/>
        <v>2.6454576677642749</v>
      </c>
      <c r="Q243">
        <v>81.791247498797205</v>
      </c>
      <c r="R243">
        <v>79.455287263954204</v>
      </c>
      <c r="U243">
        <v>97.156286329844505</v>
      </c>
      <c r="V243">
        <v>92.206808729255698</v>
      </c>
      <c r="X243">
        <v>0</v>
      </c>
      <c r="Y243">
        <v>576</v>
      </c>
      <c r="Z243">
        <v>0</v>
      </c>
      <c r="AA243">
        <v>95</v>
      </c>
      <c r="AB243">
        <f>COUNTIF('HOF''ers'!$B$2:$B$268, Pitching!A243)</f>
        <v>0</v>
      </c>
      <c r="AC243" s="2">
        <v>1</v>
      </c>
      <c r="AD243" s="2">
        <f t="shared" si="11"/>
        <v>0</v>
      </c>
      <c r="AE243" t="s">
        <v>1891</v>
      </c>
      <c r="AF243">
        <v>1007688</v>
      </c>
      <c r="AG243">
        <v>117853</v>
      </c>
    </row>
    <row r="244" spans="1:33" x14ac:dyDescent="0.45">
      <c r="A244" t="s">
        <v>1729</v>
      </c>
      <c r="B244" t="s">
        <v>27</v>
      </c>
      <c r="C244">
        <v>146</v>
      </c>
      <c r="D244">
        <v>149</v>
      </c>
      <c r="E244" s="15">
        <f t="shared" si="9"/>
        <v>0.49491525423728816</v>
      </c>
      <c r="F244">
        <v>3.6049822744192901</v>
      </c>
      <c r="G244">
        <v>20</v>
      </c>
      <c r="H244">
        <v>4.8362990236286398</v>
      </c>
      <c r="I244">
        <v>3.2882562897960699</v>
      </c>
      <c r="J244">
        <v>0.25043621061274701</v>
      </c>
      <c r="K244">
        <v>1.3301700527746501</v>
      </c>
      <c r="L244">
        <v>3.7605987073132501</v>
      </c>
      <c r="M244">
        <v>179.33203693106699</v>
      </c>
      <c r="N244">
        <v>20.0234404047951</v>
      </c>
      <c r="O244">
        <f t="shared" si="10"/>
        <v>5.6512148877644703</v>
      </c>
      <c r="Q244">
        <v>102.719450381957</v>
      </c>
      <c r="R244">
        <v>105.46935869559</v>
      </c>
      <c r="U244">
        <v>102.004467434245</v>
      </c>
      <c r="V244">
        <v>101.557444730691</v>
      </c>
      <c r="X244">
        <v>327</v>
      </c>
      <c r="Y244">
        <v>574</v>
      </c>
      <c r="Z244">
        <v>1</v>
      </c>
      <c r="AA244">
        <v>146</v>
      </c>
      <c r="AB244">
        <f>COUNTIF('HOF''ers'!$B$2:$B$268, Pitching!A244)</f>
        <v>0</v>
      </c>
      <c r="AC244" s="2">
        <v>1</v>
      </c>
      <c r="AD244" s="2">
        <f t="shared" si="11"/>
        <v>0</v>
      </c>
      <c r="AE244" t="s">
        <v>1729</v>
      </c>
      <c r="AF244">
        <v>1000414</v>
      </c>
      <c r="AG244">
        <v>110434</v>
      </c>
    </row>
    <row r="245" spans="1:33" x14ac:dyDescent="0.45">
      <c r="A245" t="s">
        <v>1550</v>
      </c>
      <c r="B245" t="s">
        <v>27</v>
      </c>
      <c r="C245">
        <v>51</v>
      </c>
      <c r="D245">
        <v>62</v>
      </c>
      <c r="E245" s="15">
        <f t="shared" si="9"/>
        <v>0.45132743362831856</v>
      </c>
      <c r="F245">
        <v>4.1721632418687902</v>
      </c>
      <c r="G245">
        <v>42</v>
      </c>
      <c r="H245">
        <v>7.1537588092588997</v>
      </c>
      <c r="I245">
        <v>3.93404970697306</v>
      </c>
      <c r="J245">
        <v>0.26138032305433101</v>
      </c>
      <c r="K245">
        <v>1.4608898034666</v>
      </c>
      <c r="L245">
        <v>3.7985963195855201</v>
      </c>
      <c r="M245">
        <v>111.286361813545</v>
      </c>
      <c r="N245">
        <v>11.2555591762065</v>
      </c>
      <c r="O245">
        <f t="shared" si="10"/>
        <v>3.1766560741209982</v>
      </c>
      <c r="P245">
        <v>3.94220398321497</v>
      </c>
      <c r="Q245">
        <v>98.070996574502701</v>
      </c>
      <c r="R245">
        <v>86.437281802342596</v>
      </c>
      <c r="S245">
        <v>91.418001575306207</v>
      </c>
      <c r="T245">
        <v>3.8462738489981398</v>
      </c>
      <c r="U245">
        <v>101.471086936874</v>
      </c>
      <c r="V245">
        <v>105.16163189637</v>
      </c>
      <c r="X245">
        <v>41</v>
      </c>
      <c r="Y245">
        <v>574</v>
      </c>
      <c r="Z245">
        <v>0</v>
      </c>
      <c r="AA245">
        <v>42</v>
      </c>
      <c r="AB245">
        <f>COUNTIF('HOF''ers'!$B$2:$B$268, Pitching!A245)</f>
        <v>0</v>
      </c>
      <c r="AC245" s="2">
        <v>1</v>
      </c>
      <c r="AD245" s="2">
        <f t="shared" si="11"/>
        <v>0</v>
      </c>
      <c r="AE245" t="s">
        <v>1550</v>
      </c>
      <c r="AF245">
        <v>946</v>
      </c>
      <c r="AG245">
        <v>110067</v>
      </c>
    </row>
    <row r="246" spans="1:33" x14ac:dyDescent="0.45">
      <c r="A246" t="s">
        <v>2031</v>
      </c>
      <c r="B246" t="s">
        <v>27</v>
      </c>
      <c r="C246">
        <v>229</v>
      </c>
      <c r="D246">
        <v>172</v>
      </c>
      <c r="E246" s="15">
        <f t="shared" si="9"/>
        <v>0.57107231920199497</v>
      </c>
      <c r="F246">
        <v>3.3043312281408901</v>
      </c>
      <c r="G246">
        <v>15</v>
      </c>
      <c r="H246">
        <v>6.2369251931159297</v>
      </c>
      <c r="I246">
        <v>2.8499856842715099</v>
      </c>
      <c r="J246">
        <v>0.23274296094459501</v>
      </c>
      <c r="K246">
        <v>1.19868057312506</v>
      </c>
      <c r="L246">
        <v>3.4691427318245802</v>
      </c>
      <c r="M246">
        <v>485.61554253101298</v>
      </c>
      <c r="N246">
        <v>54.764736339449797</v>
      </c>
      <c r="O246">
        <f t="shared" si="10"/>
        <v>15.483223886546016</v>
      </c>
      <c r="Q246">
        <v>87.167017690666796</v>
      </c>
      <c r="R246">
        <v>91.507436854045196</v>
      </c>
      <c r="U246">
        <v>93.992961607389503</v>
      </c>
      <c r="V246">
        <v>91.280022284277393</v>
      </c>
      <c r="X246">
        <v>484</v>
      </c>
      <c r="Y246">
        <v>573</v>
      </c>
      <c r="Z246">
        <v>1</v>
      </c>
      <c r="AA246">
        <v>229</v>
      </c>
      <c r="AB246">
        <f>COUNTIF('HOF''ers'!$B$2:$B$268, Pitching!A246)</f>
        <v>0</v>
      </c>
      <c r="AC246" s="2">
        <v>1</v>
      </c>
      <c r="AD246" s="2">
        <f t="shared" si="11"/>
        <v>0</v>
      </c>
      <c r="AE246" t="s">
        <v>2031</v>
      </c>
      <c r="AF246">
        <v>1013054</v>
      </c>
      <c r="AG246">
        <v>123331</v>
      </c>
    </row>
    <row r="247" spans="1:33" x14ac:dyDescent="0.45">
      <c r="A247" t="s">
        <v>1595</v>
      </c>
      <c r="B247" t="s">
        <v>27</v>
      </c>
      <c r="C247">
        <v>42</v>
      </c>
      <c r="D247">
        <v>47</v>
      </c>
      <c r="E247" s="15">
        <f t="shared" si="9"/>
        <v>0.47191011235955055</v>
      </c>
      <c r="F247">
        <v>4.1609595933028798</v>
      </c>
      <c r="G247">
        <v>79</v>
      </c>
      <c r="H247">
        <v>6.1423689234471199</v>
      </c>
      <c r="I247">
        <v>2.9060670175448702</v>
      </c>
      <c r="J247">
        <v>0.26556169429097598</v>
      </c>
      <c r="K247">
        <v>1.3811156886412701</v>
      </c>
      <c r="L247">
        <v>4.0793279857580904</v>
      </c>
      <c r="M247">
        <v>59.882023595273402</v>
      </c>
      <c r="N247">
        <v>6.0333922053687203</v>
      </c>
      <c r="O247">
        <f t="shared" si="10"/>
        <v>1.7087579322897424</v>
      </c>
      <c r="P247">
        <v>4.3633654271435898</v>
      </c>
      <c r="Q247">
        <v>95.287016718872096</v>
      </c>
      <c r="R247">
        <v>93.821052875551004</v>
      </c>
      <c r="S247">
        <v>102.29550893035</v>
      </c>
      <c r="T247">
        <v>4.1280516053363199</v>
      </c>
      <c r="U247">
        <v>102.999031268537</v>
      </c>
      <c r="V247">
        <v>100.771510486819</v>
      </c>
      <c r="X247">
        <v>21</v>
      </c>
      <c r="Y247">
        <v>572</v>
      </c>
      <c r="Z247">
        <v>0</v>
      </c>
      <c r="AA247">
        <v>79</v>
      </c>
      <c r="AB247">
        <f>COUNTIF('HOF''ers'!$B$2:$B$268, Pitching!A247)</f>
        <v>0</v>
      </c>
      <c r="AC247" s="2">
        <v>1</v>
      </c>
      <c r="AD247" s="2">
        <f t="shared" si="11"/>
        <v>0</v>
      </c>
      <c r="AE247" t="s">
        <v>1595</v>
      </c>
      <c r="AF247">
        <v>1312</v>
      </c>
      <c r="AG247">
        <v>407193</v>
      </c>
    </row>
    <row r="248" spans="1:33" x14ac:dyDescent="0.45">
      <c r="A248" t="s">
        <v>1618</v>
      </c>
      <c r="B248" t="s">
        <v>27</v>
      </c>
      <c r="C248">
        <v>37</v>
      </c>
      <c r="D248">
        <v>33</v>
      </c>
      <c r="E248" s="15">
        <f t="shared" si="9"/>
        <v>0.52857142857142858</v>
      </c>
      <c r="F248">
        <v>3.08117706519009</v>
      </c>
      <c r="G248">
        <v>189</v>
      </c>
      <c r="H248">
        <v>9.5135312476745693</v>
      </c>
      <c r="I248">
        <v>2.9223535051287501</v>
      </c>
      <c r="J248">
        <v>0.22060206961429901</v>
      </c>
      <c r="K248">
        <v>1.1523531635562001</v>
      </c>
      <c r="L248">
        <v>3.2070198610170801</v>
      </c>
      <c r="M248">
        <v>100.09049283713099</v>
      </c>
      <c r="N248">
        <v>10.2358552822843</v>
      </c>
      <c r="O248">
        <f t="shared" si="10"/>
        <v>2.8989660065210781</v>
      </c>
      <c r="P248">
        <v>3.3134740144741399</v>
      </c>
      <c r="Q248">
        <v>73.296158969835702</v>
      </c>
      <c r="R248">
        <v>76.3907441909261</v>
      </c>
      <c r="S248">
        <v>78.651769379540795</v>
      </c>
      <c r="T248">
        <v>2.9356532152648902</v>
      </c>
      <c r="U248">
        <v>85.4664560152261</v>
      </c>
      <c r="V248">
        <v>84.525399402326997</v>
      </c>
      <c r="X248">
        <v>0</v>
      </c>
      <c r="Y248">
        <v>572</v>
      </c>
      <c r="Z248">
        <v>0</v>
      </c>
      <c r="AA248">
        <v>189</v>
      </c>
      <c r="AB248">
        <f>COUNTIF('HOF''ers'!$B$2:$B$268, Pitching!A248)</f>
        <v>0</v>
      </c>
      <c r="AC248" s="2">
        <v>1</v>
      </c>
      <c r="AD248" s="2">
        <f t="shared" si="11"/>
        <v>0</v>
      </c>
      <c r="AE248" t="s">
        <v>1618</v>
      </c>
      <c r="AF248">
        <v>1795</v>
      </c>
      <c r="AG248">
        <v>407816</v>
      </c>
    </row>
    <row r="249" spans="1:33" x14ac:dyDescent="0.45">
      <c r="A249" t="s">
        <v>1826</v>
      </c>
      <c r="B249" t="s">
        <v>27</v>
      </c>
      <c r="C249">
        <v>145</v>
      </c>
      <c r="D249">
        <v>119</v>
      </c>
      <c r="E249" s="15">
        <f t="shared" si="9"/>
        <v>0.5492424242424242</v>
      </c>
      <c r="F249">
        <v>3.63071680390834</v>
      </c>
      <c r="G249">
        <v>53</v>
      </c>
      <c r="H249">
        <v>4.6701707518293096</v>
      </c>
      <c r="I249">
        <v>3.1294198644854601</v>
      </c>
      <c r="J249">
        <v>0.24354478801402599</v>
      </c>
      <c r="K249">
        <v>1.2864164107248801</v>
      </c>
      <c r="L249">
        <v>4.1360593217292498</v>
      </c>
      <c r="M249">
        <v>119.886495769023</v>
      </c>
      <c r="N249">
        <v>12.9935522135347</v>
      </c>
      <c r="O249">
        <f t="shared" si="10"/>
        <v>3.6864368801972356</v>
      </c>
      <c r="Q249">
        <v>99.749822611943003</v>
      </c>
      <c r="R249">
        <v>111.651647216873</v>
      </c>
      <c r="U249">
        <v>100.20175019349399</v>
      </c>
      <c r="V249">
        <v>98.628847629901102</v>
      </c>
      <c r="X249">
        <v>293</v>
      </c>
      <c r="Y249">
        <v>571</v>
      </c>
      <c r="Z249">
        <v>1</v>
      </c>
      <c r="AA249">
        <v>145</v>
      </c>
      <c r="AB249">
        <f>COUNTIF('HOF''ers'!$B$2:$B$268, Pitching!A249)</f>
        <v>0</v>
      </c>
      <c r="AC249" s="2">
        <v>1</v>
      </c>
      <c r="AD249" s="2">
        <f t="shared" si="11"/>
        <v>0</v>
      </c>
      <c r="AE249" t="s">
        <v>1826</v>
      </c>
      <c r="AF249">
        <v>1004952</v>
      </c>
      <c r="AG249">
        <v>115046</v>
      </c>
    </row>
    <row r="250" spans="1:33" x14ac:dyDescent="0.45">
      <c r="A250" t="s">
        <v>138</v>
      </c>
      <c r="B250" t="s">
        <v>139</v>
      </c>
      <c r="C250">
        <v>266</v>
      </c>
      <c r="D250">
        <v>162</v>
      </c>
      <c r="E250" s="15">
        <f t="shared" si="9"/>
        <v>0.62149532710280375</v>
      </c>
      <c r="F250">
        <v>3.25476864454909</v>
      </c>
      <c r="G250">
        <v>21</v>
      </c>
      <c r="H250">
        <v>6.06976724825231</v>
      </c>
      <c r="I250">
        <v>4.1484189949310597</v>
      </c>
      <c r="J250">
        <v>0.227848983003622</v>
      </c>
      <c r="K250">
        <v>1.31565190472902</v>
      </c>
      <c r="L250">
        <v>3.5437765197198901</v>
      </c>
      <c r="M250">
        <v>606.43546366691498</v>
      </c>
      <c r="N250">
        <v>61.423961848020497</v>
      </c>
      <c r="O250">
        <f t="shared" si="10"/>
        <v>17.457336525226879</v>
      </c>
      <c r="Q250">
        <v>81.9942178645328</v>
      </c>
      <c r="R250">
        <v>89.104706303026703</v>
      </c>
      <c r="U250">
        <v>87.366157181778206</v>
      </c>
      <c r="V250">
        <v>89.847588295674996</v>
      </c>
      <c r="X250">
        <v>484</v>
      </c>
      <c r="Y250">
        <v>570</v>
      </c>
      <c r="Z250">
        <v>1</v>
      </c>
      <c r="AA250">
        <v>266</v>
      </c>
      <c r="AB250">
        <f>COUNTIF('HOF''ers'!$B$2:$B$268, Pitching!A250)</f>
        <v>1</v>
      </c>
      <c r="AC250" s="2">
        <v>1</v>
      </c>
      <c r="AD250" s="2">
        <f t="shared" si="11"/>
        <v>1</v>
      </c>
      <c r="AE250" t="s">
        <v>138</v>
      </c>
      <c r="AF250">
        <v>1003975</v>
      </c>
      <c r="AG250">
        <v>114055</v>
      </c>
    </row>
    <row r="251" spans="1:33" x14ac:dyDescent="0.45">
      <c r="A251" t="s">
        <v>1814</v>
      </c>
      <c r="B251" t="s">
        <v>27</v>
      </c>
      <c r="C251">
        <v>197</v>
      </c>
      <c r="D251">
        <v>171</v>
      </c>
      <c r="E251" s="15">
        <f t="shared" si="9"/>
        <v>0.53532608695652173</v>
      </c>
      <c r="F251">
        <v>3.4435279375355501</v>
      </c>
      <c r="G251">
        <v>17</v>
      </c>
      <c r="H251">
        <v>3.3892766682045599</v>
      </c>
      <c r="I251">
        <v>2.3385152411622001</v>
      </c>
      <c r="J251">
        <v>0.26777213582989501</v>
      </c>
      <c r="K251">
        <v>1.33058376359168</v>
      </c>
      <c r="L251">
        <v>3.81669608277896</v>
      </c>
      <c r="M251">
        <v>434.25497496128003</v>
      </c>
      <c r="N251">
        <v>43.132623896002698</v>
      </c>
      <c r="O251">
        <f t="shared" si="10"/>
        <v>12.258745738863926</v>
      </c>
      <c r="Q251">
        <v>86.9602401523548</v>
      </c>
      <c r="R251">
        <v>92.294596754220805</v>
      </c>
      <c r="U251">
        <v>99.422727658179596</v>
      </c>
      <c r="V251">
        <v>95.135525968466894</v>
      </c>
      <c r="X251">
        <v>384</v>
      </c>
      <c r="Y251">
        <v>570</v>
      </c>
      <c r="Z251">
        <v>1</v>
      </c>
      <c r="AA251">
        <v>197</v>
      </c>
      <c r="AB251">
        <f>COUNTIF('HOF''ers'!$B$2:$B$268, Pitching!A251)</f>
        <v>0</v>
      </c>
      <c r="AC251" s="2">
        <v>1</v>
      </c>
      <c r="AD251" s="2">
        <f t="shared" si="11"/>
        <v>0</v>
      </c>
      <c r="AE251" t="s">
        <v>1814</v>
      </c>
      <c r="AF251">
        <v>1004338</v>
      </c>
      <c r="AG251">
        <v>114421</v>
      </c>
    </row>
    <row r="252" spans="1:33" x14ac:dyDescent="0.45">
      <c r="A252" t="s">
        <v>1470</v>
      </c>
      <c r="B252" t="s">
        <v>27</v>
      </c>
      <c r="C252">
        <v>23</v>
      </c>
      <c r="D252">
        <v>27</v>
      </c>
      <c r="E252" s="15">
        <f t="shared" si="9"/>
        <v>0.46</v>
      </c>
      <c r="F252">
        <v>3.48444872956378</v>
      </c>
      <c r="G252">
        <v>36</v>
      </c>
      <c r="H252">
        <v>9.5241598608076696</v>
      </c>
      <c r="I252">
        <v>4.0919936362569498</v>
      </c>
      <c r="J252">
        <v>0.217391304347826</v>
      </c>
      <c r="K252">
        <v>1.25876951256036</v>
      </c>
      <c r="L252">
        <v>3.7174971668957402</v>
      </c>
      <c r="M252">
        <v>77.309001386165605</v>
      </c>
      <c r="N252">
        <v>7.7013701200485203</v>
      </c>
      <c r="O252">
        <f t="shared" si="10"/>
        <v>2.1888104551716849</v>
      </c>
      <c r="P252">
        <v>3.93367058367182</v>
      </c>
      <c r="Q252">
        <v>77.644796321683202</v>
      </c>
      <c r="R252">
        <v>81.993826258413193</v>
      </c>
      <c r="S252">
        <v>89.021688344648595</v>
      </c>
      <c r="T252">
        <v>3.4433564488803201</v>
      </c>
      <c r="U252">
        <v>83.176464252709096</v>
      </c>
      <c r="V252">
        <v>90.438037975487106</v>
      </c>
      <c r="X252">
        <v>0</v>
      </c>
      <c r="Y252">
        <v>570</v>
      </c>
      <c r="Z252">
        <v>0</v>
      </c>
      <c r="AA252">
        <v>36</v>
      </c>
      <c r="AB252">
        <f>COUNTIF('HOF''ers'!$B$2:$B$268, Pitching!A252)</f>
        <v>0</v>
      </c>
      <c r="AC252" s="2">
        <v>1</v>
      </c>
      <c r="AD252" s="2">
        <f t="shared" si="11"/>
        <v>0</v>
      </c>
      <c r="AE252" t="s">
        <v>1470</v>
      </c>
      <c r="AF252">
        <v>247</v>
      </c>
      <c r="AG252">
        <v>150122</v>
      </c>
    </row>
    <row r="253" spans="1:33" x14ac:dyDescent="0.45">
      <c r="A253" t="s">
        <v>2006</v>
      </c>
      <c r="B253" t="s">
        <v>27</v>
      </c>
      <c r="C253">
        <v>193</v>
      </c>
      <c r="D253">
        <v>183</v>
      </c>
      <c r="E253" s="15">
        <f t="shared" si="9"/>
        <v>0.51329787234042556</v>
      </c>
      <c r="F253">
        <v>3.5426580764954401</v>
      </c>
      <c r="G253">
        <v>5</v>
      </c>
      <c r="H253">
        <v>4.5613738663222696</v>
      </c>
      <c r="I253">
        <v>2.8572424395407001</v>
      </c>
      <c r="J253">
        <v>0.254298434141848</v>
      </c>
      <c r="K253">
        <v>1.3069188790038799</v>
      </c>
      <c r="L253">
        <v>3.4921782671331201</v>
      </c>
      <c r="M253">
        <v>501.94581699371298</v>
      </c>
      <c r="N253">
        <v>54.521731577813597</v>
      </c>
      <c r="O253">
        <f t="shared" si="10"/>
        <v>15.522883155721972</v>
      </c>
      <c r="Q253">
        <v>91.153679268858895</v>
      </c>
      <c r="R253">
        <v>90.321368242174103</v>
      </c>
      <c r="U253">
        <v>100.72598487614501</v>
      </c>
      <c r="V253">
        <v>97.394321502499196</v>
      </c>
      <c r="X253">
        <v>462</v>
      </c>
      <c r="Y253">
        <v>569</v>
      </c>
      <c r="Z253">
        <v>1</v>
      </c>
      <c r="AA253">
        <v>193</v>
      </c>
      <c r="AB253">
        <f>COUNTIF('HOF''ers'!$B$2:$B$268, Pitching!A253)</f>
        <v>0</v>
      </c>
      <c r="AC253" s="2">
        <v>1</v>
      </c>
      <c r="AD253" s="2">
        <f t="shared" si="11"/>
        <v>0</v>
      </c>
      <c r="AE253" t="s">
        <v>2006</v>
      </c>
      <c r="AF253">
        <v>1011980</v>
      </c>
      <c r="AG253">
        <v>122241</v>
      </c>
    </row>
    <row r="254" spans="1:33" x14ac:dyDescent="0.45">
      <c r="A254" t="s">
        <v>1447</v>
      </c>
      <c r="B254" t="s">
        <v>27</v>
      </c>
      <c r="C254">
        <v>216</v>
      </c>
      <c r="D254">
        <v>146</v>
      </c>
      <c r="E254" s="15">
        <f t="shared" si="9"/>
        <v>0.59668508287292821</v>
      </c>
      <c r="F254">
        <v>3.4581417676280402</v>
      </c>
      <c r="G254">
        <v>22</v>
      </c>
      <c r="H254">
        <v>8.5998162393686997</v>
      </c>
      <c r="I254">
        <v>1.9622815616788001</v>
      </c>
      <c r="J254">
        <v>0.23943774458909001</v>
      </c>
      <c r="K254">
        <v>1.13738120210449</v>
      </c>
      <c r="L254">
        <v>3.22999128054267</v>
      </c>
      <c r="M254">
        <v>744.02800691127698</v>
      </c>
      <c r="N254">
        <v>79.826715361326904</v>
      </c>
      <c r="O254">
        <f t="shared" si="10"/>
        <v>22.727465533453355</v>
      </c>
      <c r="P254">
        <v>3.1820135914706098</v>
      </c>
      <c r="Q254">
        <v>79.758791646360294</v>
      </c>
      <c r="R254">
        <v>75.773432782078501</v>
      </c>
      <c r="S254">
        <v>72.028775467057102</v>
      </c>
      <c r="T254">
        <v>3.1308712372757301</v>
      </c>
      <c r="U254">
        <v>92.739900602476993</v>
      </c>
      <c r="V254">
        <v>82.412321683633195</v>
      </c>
      <c r="X254">
        <v>436</v>
      </c>
      <c r="Y254">
        <v>569</v>
      </c>
      <c r="Z254">
        <v>1</v>
      </c>
      <c r="AA254">
        <v>216</v>
      </c>
      <c r="AB254">
        <f>COUNTIF('HOF''ers'!$B$2:$B$268, Pitching!A254)</f>
        <v>0</v>
      </c>
      <c r="AC254" s="2">
        <v>1</v>
      </c>
      <c r="AD254" s="2">
        <f t="shared" si="11"/>
        <v>0</v>
      </c>
      <c r="AE254" t="s">
        <v>1447</v>
      </c>
      <c r="AF254">
        <v>73</v>
      </c>
      <c r="AG254">
        <v>121811</v>
      </c>
    </row>
    <row r="255" spans="1:33" x14ac:dyDescent="0.45">
      <c r="A255" t="s">
        <v>1852</v>
      </c>
      <c r="B255" t="s">
        <v>27</v>
      </c>
      <c r="C255">
        <v>58</v>
      </c>
      <c r="D255">
        <v>53</v>
      </c>
      <c r="E255" s="15">
        <f t="shared" si="9"/>
        <v>0.52252252252252251</v>
      </c>
      <c r="F255">
        <v>3.3350438752890401</v>
      </c>
      <c r="G255">
        <v>155</v>
      </c>
      <c r="H255">
        <v>7.0962914407108801</v>
      </c>
      <c r="I255">
        <v>3.10063184571601</v>
      </c>
      <c r="J255">
        <v>0.24031960663798399</v>
      </c>
      <c r="K255">
        <v>1.27032377642355</v>
      </c>
      <c r="L255">
        <v>3.2003724898497299</v>
      </c>
      <c r="M255">
        <v>126.16195223480401</v>
      </c>
      <c r="N255">
        <v>13.661049271002399</v>
      </c>
      <c r="O255">
        <f t="shared" si="10"/>
        <v>3.8962851794056137</v>
      </c>
      <c r="Q255">
        <v>85.523547295271598</v>
      </c>
      <c r="R255">
        <v>81.5405068284864</v>
      </c>
      <c r="U255">
        <v>94.426927702317201</v>
      </c>
      <c r="V255">
        <v>94.111054614905697</v>
      </c>
      <c r="X255">
        <v>21</v>
      </c>
      <c r="Y255">
        <v>568</v>
      </c>
      <c r="Z255">
        <v>0</v>
      </c>
      <c r="AA255">
        <v>155</v>
      </c>
      <c r="AB255">
        <f>COUNTIF('HOF''ers'!$B$2:$B$268, Pitching!A255)</f>
        <v>0</v>
      </c>
      <c r="AC255" s="2">
        <v>1</v>
      </c>
      <c r="AD255" s="2">
        <f t="shared" si="11"/>
        <v>0</v>
      </c>
      <c r="AE255" t="s">
        <v>1852</v>
      </c>
      <c r="AF255">
        <v>1006098</v>
      </c>
      <c r="AG255">
        <v>116226</v>
      </c>
    </row>
    <row r="256" spans="1:33" x14ac:dyDescent="0.45">
      <c r="A256" t="s">
        <v>1531</v>
      </c>
      <c r="B256" t="s">
        <v>27</v>
      </c>
      <c r="C256">
        <v>30</v>
      </c>
      <c r="D256">
        <v>36</v>
      </c>
      <c r="E256" s="15">
        <f t="shared" si="9"/>
        <v>0.45454545454545453</v>
      </c>
      <c r="F256">
        <v>4.0356484782049797</v>
      </c>
      <c r="G256">
        <v>17</v>
      </c>
      <c r="H256">
        <v>5.1332097798088396</v>
      </c>
      <c r="I256">
        <v>2.7185749162803399</v>
      </c>
      <c r="J256">
        <v>0.26552868658131801</v>
      </c>
      <c r="K256">
        <v>1.3527208520621901</v>
      </c>
      <c r="L256">
        <v>4.2166397103787796</v>
      </c>
      <c r="M256">
        <v>35.762339174747403</v>
      </c>
      <c r="N256">
        <v>3.4235116839408799</v>
      </c>
      <c r="O256">
        <f t="shared" si="10"/>
        <v>0.97642410703947624</v>
      </c>
      <c r="P256">
        <v>4.1757975120336104</v>
      </c>
      <c r="Q256">
        <v>87.773374560461903</v>
      </c>
      <c r="R256">
        <v>92.916631728403303</v>
      </c>
      <c r="S256">
        <v>97.311068937853193</v>
      </c>
      <c r="T256">
        <v>4.0780053639278098</v>
      </c>
      <c r="U256">
        <v>100.836956724749</v>
      </c>
      <c r="V256">
        <v>94.650686479044396</v>
      </c>
      <c r="X256">
        <v>0</v>
      </c>
      <c r="Y256">
        <v>568</v>
      </c>
      <c r="Z256">
        <v>0</v>
      </c>
      <c r="AA256">
        <v>17</v>
      </c>
      <c r="AB256">
        <f>COUNTIF('HOF''ers'!$B$2:$B$268, Pitching!A256)</f>
        <v>0</v>
      </c>
      <c r="AC256" s="2">
        <v>1</v>
      </c>
      <c r="AD256" s="2">
        <f t="shared" si="11"/>
        <v>0</v>
      </c>
      <c r="AE256" t="s">
        <v>1531</v>
      </c>
      <c r="AF256">
        <v>783</v>
      </c>
      <c r="AG256">
        <v>117841</v>
      </c>
    </row>
    <row r="257" spans="1:33" x14ac:dyDescent="0.45">
      <c r="A257" t="s">
        <v>1530</v>
      </c>
      <c r="B257" t="s">
        <v>27</v>
      </c>
      <c r="C257">
        <v>43</v>
      </c>
      <c r="D257">
        <v>35</v>
      </c>
      <c r="E257" s="15">
        <f t="shared" si="9"/>
        <v>0.55128205128205132</v>
      </c>
      <c r="F257">
        <v>3.9073808774507</v>
      </c>
      <c r="G257">
        <v>34</v>
      </c>
      <c r="H257">
        <v>6.16063718344728</v>
      </c>
      <c r="I257">
        <v>3.3473229516827701</v>
      </c>
      <c r="J257">
        <v>0.26883686905632698</v>
      </c>
      <c r="K257">
        <v>1.43560067793744</v>
      </c>
      <c r="L257">
        <v>4.2152853630426996</v>
      </c>
      <c r="M257">
        <v>44.619708076119402</v>
      </c>
      <c r="N257">
        <v>4.3735303562134504</v>
      </c>
      <c r="O257">
        <f t="shared" si="10"/>
        <v>1.2495801017752717</v>
      </c>
      <c r="P257">
        <v>4.5271786009330803</v>
      </c>
      <c r="Q257">
        <v>90.310470729285399</v>
      </c>
      <c r="R257">
        <v>95.384936253840607</v>
      </c>
      <c r="S257">
        <v>103.591628597647</v>
      </c>
      <c r="T257">
        <v>4.24236039386843</v>
      </c>
      <c r="U257">
        <v>104.11888097016001</v>
      </c>
      <c r="V257">
        <v>102.930902114107</v>
      </c>
      <c r="X257">
        <v>4</v>
      </c>
      <c r="Y257">
        <v>567</v>
      </c>
      <c r="Z257">
        <v>0</v>
      </c>
      <c r="AA257">
        <v>34</v>
      </c>
      <c r="AB257">
        <f>COUNTIF('HOF''ers'!$B$2:$B$268, Pitching!A257)</f>
        <v>0</v>
      </c>
      <c r="AC257" s="2">
        <v>1</v>
      </c>
      <c r="AD257" s="2">
        <f t="shared" si="11"/>
        <v>0</v>
      </c>
      <c r="AE257" t="s">
        <v>1530</v>
      </c>
      <c r="AF257">
        <v>780</v>
      </c>
      <c r="AG257">
        <v>150382</v>
      </c>
    </row>
    <row r="258" spans="1:33" x14ac:dyDescent="0.45">
      <c r="A258" t="s">
        <v>295</v>
      </c>
      <c r="B258" t="s">
        <v>27</v>
      </c>
      <c r="C258">
        <v>307</v>
      </c>
      <c r="D258">
        <v>210</v>
      </c>
      <c r="E258" s="15">
        <f t="shared" si="9"/>
        <v>0.5938104448742747</v>
      </c>
      <c r="F258">
        <v>2.7119950365529002</v>
      </c>
      <c r="G258">
        <v>4</v>
      </c>
      <c r="H258">
        <v>3.4673053335334201</v>
      </c>
      <c r="I258">
        <v>2.43086217167181</v>
      </c>
      <c r="J258">
        <v>0.25302505006169501</v>
      </c>
      <c r="K258">
        <v>1.22532279774838</v>
      </c>
      <c r="L258">
        <v>3.2864369524904999</v>
      </c>
      <c r="M258">
        <v>477.65280130505499</v>
      </c>
      <c r="N258">
        <v>41.703360987827097</v>
      </c>
      <c r="O258">
        <f t="shared" si="10"/>
        <v>11.957423858456618</v>
      </c>
      <c r="Q258">
        <v>88.571228245236099</v>
      </c>
      <c r="R258">
        <v>103.278034257089</v>
      </c>
      <c r="U258">
        <v>95.5057808824712</v>
      </c>
      <c r="V258">
        <v>97.627386043477799</v>
      </c>
      <c r="X258">
        <v>549</v>
      </c>
      <c r="Y258">
        <v>565</v>
      </c>
      <c r="Z258">
        <v>1</v>
      </c>
      <c r="AA258">
        <v>307</v>
      </c>
      <c r="AB258">
        <f>COUNTIF('HOF''ers'!$B$2:$B$268, Pitching!A258)</f>
        <v>1</v>
      </c>
      <c r="AC258" s="2">
        <v>1</v>
      </c>
      <c r="AD258" s="2">
        <f t="shared" si="11"/>
        <v>1</v>
      </c>
      <c r="AE258" t="s">
        <v>295</v>
      </c>
      <c r="AF258">
        <v>1013757</v>
      </c>
      <c r="AG258">
        <v>124062</v>
      </c>
    </row>
    <row r="259" spans="1:33" x14ac:dyDescent="0.45">
      <c r="A259" t="s">
        <v>1518</v>
      </c>
      <c r="B259" t="s">
        <v>27</v>
      </c>
      <c r="C259">
        <v>30</v>
      </c>
      <c r="D259">
        <v>33</v>
      </c>
      <c r="E259" s="15">
        <f t="shared" ref="E259:E322" si="12">C259/SUM(C259:D259)</f>
        <v>0.47619047619047616</v>
      </c>
      <c r="F259">
        <v>4.3026745165234503</v>
      </c>
      <c r="G259">
        <v>52</v>
      </c>
      <c r="H259">
        <v>6.4395732696961696</v>
      </c>
      <c r="I259">
        <v>4.2160434859894202</v>
      </c>
      <c r="J259">
        <v>0.26565697912402703</v>
      </c>
      <c r="K259">
        <v>1.5096259209726199</v>
      </c>
      <c r="L259">
        <v>4.4157086569497501</v>
      </c>
      <c r="M259">
        <v>29.284282803535401</v>
      </c>
      <c r="N259">
        <v>3.0153076499700502</v>
      </c>
      <c r="O259">
        <f t="shared" ref="O259:O322" si="13">(N259/Y259)*162</f>
        <v>0.86456608724804973</v>
      </c>
      <c r="P259">
        <v>4.1205319414791104</v>
      </c>
      <c r="Q259">
        <v>89.907152755595803</v>
      </c>
      <c r="R259">
        <v>95.334346419168796</v>
      </c>
      <c r="S259">
        <v>95.177834939905296</v>
      </c>
      <c r="T259">
        <v>3.9067923155148598</v>
      </c>
      <c r="U259">
        <v>102.950097742903</v>
      </c>
      <c r="V259">
        <v>108.32360925503799</v>
      </c>
      <c r="X259">
        <v>1</v>
      </c>
      <c r="Y259">
        <v>565</v>
      </c>
      <c r="Z259">
        <v>0</v>
      </c>
      <c r="AA259">
        <v>52</v>
      </c>
      <c r="AB259">
        <f>COUNTIF('HOF''ers'!$B$2:$B$268, Pitching!A259)</f>
        <v>0</v>
      </c>
      <c r="AC259" s="2">
        <v>1</v>
      </c>
      <c r="AD259" s="2">
        <f t="shared" ref="AD259:AD322" si="14">IF(AND(AB259=1, AC259=1), 1, IF(AC259=0, "", 0))</f>
        <v>0</v>
      </c>
      <c r="AE259" t="s">
        <v>1518</v>
      </c>
      <c r="AF259">
        <v>682</v>
      </c>
      <c r="AG259">
        <v>113211</v>
      </c>
    </row>
    <row r="260" spans="1:33" x14ac:dyDescent="0.45">
      <c r="A260" t="s">
        <v>1965</v>
      </c>
      <c r="B260" t="s">
        <v>27</v>
      </c>
      <c r="C260">
        <v>68</v>
      </c>
      <c r="D260">
        <v>69</v>
      </c>
      <c r="E260" s="15">
        <f t="shared" si="12"/>
        <v>0.49635036496350365</v>
      </c>
      <c r="F260">
        <v>3.99568996724634</v>
      </c>
      <c r="G260">
        <v>70</v>
      </c>
      <c r="H260">
        <v>5.4387935282323898</v>
      </c>
      <c r="I260">
        <v>3.5068968256220301</v>
      </c>
      <c r="J260">
        <v>0.25681364945712298</v>
      </c>
      <c r="K260">
        <v>1.3887932119166799</v>
      </c>
      <c r="L260">
        <v>3.8852130360330199</v>
      </c>
      <c r="M260">
        <v>77.146704798564301</v>
      </c>
      <c r="N260">
        <v>8.2955411535221995</v>
      </c>
      <c r="O260">
        <f t="shared" si="13"/>
        <v>2.3827618206925467</v>
      </c>
      <c r="Q260">
        <v>103.04151867563</v>
      </c>
      <c r="R260">
        <v>100.73031356485799</v>
      </c>
      <c r="U260">
        <v>102.35255575476801</v>
      </c>
      <c r="V260">
        <v>103.952996655627</v>
      </c>
      <c r="X260">
        <v>85</v>
      </c>
      <c r="Y260">
        <v>564</v>
      </c>
      <c r="Z260">
        <v>0</v>
      </c>
      <c r="AA260">
        <v>70</v>
      </c>
      <c r="AB260">
        <f>COUNTIF('HOF''ers'!$B$2:$B$268, Pitching!A260)</f>
        <v>0</v>
      </c>
      <c r="AC260" s="2">
        <v>1</v>
      </c>
      <c r="AD260" s="2">
        <f t="shared" si="14"/>
        <v>0</v>
      </c>
      <c r="AE260" t="s">
        <v>1965</v>
      </c>
      <c r="AF260">
        <v>1010504</v>
      </c>
      <c r="AG260">
        <v>120728</v>
      </c>
    </row>
    <row r="261" spans="1:33" x14ac:dyDescent="0.45">
      <c r="A261" t="s">
        <v>1993</v>
      </c>
      <c r="B261" t="s">
        <v>27</v>
      </c>
      <c r="C261">
        <v>135</v>
      </c>
      <c r="D261">
        <v>131</v>
      </c>
      <c r="E261" s="15">
        <f t="shared" si="12"/>
        <v>0.50751879699248126</v>
      </c>
      <c r="F261">
        <v>3.7825914134496101</v>
      </c>
      <c r="G261">
        <v>7</v>
      </c>
      <c r="H261">
        <v>5.8088511334992203</v>
      </c>
      <c r="I261">
        <v>3.3183152076123101</v>
      </c>
      <c r="J261">
        <v>0.25238927140067802</v>
      </c>
      <c r="K261">
        <v>1.3508398133663999</v>
      </c>
      <c r="L261">
        <v>3.64149728035422</v>
      </c>
      <c r="M261">
        <v>222.32592101395099</v>
      </c>
      <c r="N261">
        <v>25.771550726145499</v>
      </c>
      <c r="O261">
        <f t="shared" si="13"/>
        <v>7.4156149513953293</v>
      </c>
      <c r="Q261">
        <v>103.01692305324001</v>
      </c>
      <c r="R261">
        <v>101.39827614817</v>
      </c>
      <c r="U261">
        <v>102.04474393663401</v>
      </c>
      <c r="V261">
        <v>104.24636240205901</v>
      </c>
      <c r="X261">
        <v>328</v>
      </c>
      <c r="Y261">
        <v>563</v>
      </c>
      <c r="Z261">
        <v>1</v>
      </c>
      <c r="AA261">
        <v>135</v>
      </c>
      <c r="AB261">
        <f>COUNTIF('HOF''ers'!$B$2:$B$268, Pitching!A261)</f>
        <v>0</v>
      </c>
      <c r="AC261" s="2">
        <v>1</v>
      </c>
      <c r="AD261" s="2">
        <f t="shared" si="14"/>
        <v>0</v>
      </c>
      <c r="AE261" t="s">
        <v>1993</v>
      </c>
      <c r="AF261">
        <v>1011360</v>
      </c>
      <c r="AG261">
        <v>121609</v>
      </c>
    </row>
    <row r="262" spans="1:33" x14ac:dyDescent="0.45">
      <c r="A262" t="s">
        <v>1801</v>
      </c>
      <c r="B262" t="s">
        <v>27</v>
      </c>
      <c r="C262">
        <v>48</v>
      </c>
      <c r="D262">
        <v>43</v>
      </c>
      <c r="E262" s="15">
        <f t="shared" si="12"/>
        <v>0.52747252747252749</v>
      </c>
      <c r="F262">
        <v>2.99774226168228</v>
      </c>
      <c r="G262">
        <v>32</v>
      </c>
      <c r="H262">
        <v>6.5035764321242802</v>
      </c>
      <c r="I262">
        <v>2.7436963073024301</v>
      </c>
      <c r="J262">
        <v>0.243219339622641</v>
      </c>
      <c r="K262">
        <v>1.2363569779819601</v>
      </c>
      <c r="L262">
        <v>3.1793331231509399</v>
      </c>
      <c r="M262">
        <v>148.431855946779</v>
      </c>
      <c r="N262">
        <v>15.275964777916601</v>
      </c>
      <c r="O262">
        <f t="shared" si="13"/>
        <v>4.3955706821003355</v>
      </c>
      <c r="Q262">
        <v>71.602662305508801</v>
      </c>
      <c r="R262">
        <v>75.690214305396594</v>
      </c>
      <c r="U262">
        <v>94.585073479485899</v>
      </c>
      <c r="V262">
        <v>89.443498101179998</v>
      </c>
      <c r="X262">
        <v>7</v>
      </c>
      <c r="Y262">
        <v>563</v>
      </c>
      <c r="Z262">
        <v>0</v>
      </c>
      <c r="AA262">
        <v>32</v>
      </c>
      <c r="AB262">
        <f>COUNTIF('HOF''ers'!$B$2:$B$268, Pitching!A262)</f>
        <v>0</v>
      </c>
      <c r="AC262" s="2">
        <v>1</v>
      </c>
      <c r="AD262" s="2">
        <f t="shared" si="14"/>
        <v>0</v>
      </c>
      <c r="AE262" t="s">
        <v>1801</v>
      </c>
      <c r="AF262">
        <v>1003712</v>
      </c>
      <c r="AG262">
        <v>113780</v>
      </c>
    </row>
    <row r="263" spans="1:33" x14ac:dyDescent="0.45">
      <c r="A263" t="s">
        <v>1551</v>
      </c>
      <c r="B263" t="s">
        <v>27</v>
      </c>
      <c r="C263">
        <v>33</v>
      </c>
      <c r="D263">
        <v>42</v>
      </c>
      <c r="E263" s="15">
        <f t="shared" si="12"/>
        <v>0.44</v>
      </c>
      <c r="F263">
        <v>3.9941683057352901</v>
      </c>
      <c r="G263">
        <v>116</v>
      </c>
      <c r="H263">
        <v>8.2317088738272108</v>
      </c>
      <c r="I263">
        <v>4.5238608767467801</v>
      </c>
      <c r="J263">
        <v>0.235023041474654</v>
      </c>
      <c r="K263">
        <v>1.3950161705017301</v>
      </c>
      <c r="L263">
        <v>4.3732147479436101</v>
      </c>
      <c r="M263">
        <v>24.621247567236399</v>
      </c>
      <c r="N263">
        <v>2.4918110128492099</v>
      </c>
      <c r="O263">
        <f t="shared" si="13"/>
        <v>0.7182800428497722</v>
      </c>
      <c r="P263">
        <v>4.6205434123227196</v>
      </c>
      <c r="Q263">
        <v>90.832919584083797</v>
      </c>
      <c r="R263">
        <v>99.008418644164905</v>
      </c>
      <c r="S263">
        <v>107.036056068487</v>
      </c>
      <c r="T263">
        <v>4.1872392137557402</v>
      </c>
      <c r="U263">
        <v>90.703469717389893</v>
      </c>
      <c r="V263">
        <v>99.671807706515693</v>
      </c>
      <c r="X263">
        <v>0</v>
      </c>
      <c r="Y263">
        <v>562</v>
      </c>
      <c r="Z263">
        <v>0</v>
      </c>
      <c r="AA263">
        <v>116</v>
      </c>
      <c r="AB263">
        <f>COUNTIF('HOF''ers'!$B$2:$B$268, Pitching!A263)</f>
        <v>0</v>
      </c>
      <c r="AC263" s="2">
        <v>1</v>
      </c>
      <c r="AD263" s="2">
        <f t="shared" si="14"/>
        <v>0</v>
      </c>
      <c r="AE263" t="s">
        <v>1551</v>
      </c>
      <c r="AF263">
        <v>948</v>
      </c>
      <c r="AG263">
        <v>111262</v>
      </c>
    </row>
    <row r="264" spans="1:33" x14ac:dyDescent="0.45">
      <c r="A264" t="s">
        <v>1724</v>
      </c>
      <c r="B264" t="s">
        <v>27</v>
      </c>
      <c r="C264">
        <v>194</v>
      </c>
      <c r="D264">
        <v>174</v>
      </c>
      <c r="E264" s="15">
        <f t="shared" si="12"/>
        <v>0.52717391304347827</v>
      </c>
      <c r="F264">
        <v>3.7574979103809598</v>
      </c>
      <c r="G264">
        <v>3</v>
      </c>
      <c r="H264">
        <v>4.0835396920783102</v>
      </c>
      <c r="I264">
        <v>2.61367920081975</v>
      </c>
      <c r="J264">
        <v>0.25710151549767701</v>
      </c>
      <c r="K264">
        <v>1.2928833492807501</v>
      </c>
      <c r="L264">
        <v>3.95299624309453</v>
      </c>
      <c r="M264">
        <v>327.36104619502999</v>
      </c>
      <c r="N264">
        <v>34.871405536308799</v>
      </c>
      <c r="O264">
        <f t="shared" si="13"/>
        <v>10.069817641500936</v>
      </c>
      <c r="Q264">
        <v>97.496660379029194</v>
      </c>
      <c r="R264">
        <v>102.769564077212</v>
      </c>
      <c r="U264">
        <v>100.879887952384</v>
      </c>
      <c r="V264">
        <v>95.779186586457499</v>
      </c>
      <c r="X264">
        <v>464</v>
      </c>
      <c r="Y264">
        <v>561</v>
      </c>
      <c r="Z264">
        <v>1</v>
      </c>
      <c r="AA264">
        <v>194</v>
      </c>
      <c r="AB264">
        <f>COUNTIF('HOF''ers'!$B$2:$B$268, Pitching!A264)</f>
        <v>0</v>
      </c>
      <c r="AC264" s="2">
        <v>1</v>
      </c>
      <c r="AD264" s="2">
        <f t="shared" si="14"/>
        <v>0</v>
      </c>
      <c r="AE264" t="s">
        <v>1724</v>
      </c>
      <c r="AF264">
        <v>1000122</v>
      </c>
      <c r="AG264">
        <v>110124</v>
      </c>
    </row>
    <row r="265" spans="1:33" x14ac:dyDescent="0.45">
      <c r="A265" t="s">
        <v>1547</v>
      </c>
      <c r="B265" t="s">
        <v>27</v>
      </c>
      <c r="C265">
        <v>36</v>
      </c>
      <c r="D265">
        <v>28</v>
      </c>
      <c r="E265" s="15">
        <f t="shared" si="12"/>
        <v>0.5625</v>
      </c>
      <c r="F265">
        <v>3.263737311981</v>
      </c>
      <c r="G265">
        <v>11</v>
      </c>
      <c r="H265">
        <v>5.4628330409093797</v>
      </c>
      <c r="I265">
        <v>2.3910802766919601</v>
      </c>
      <c r="J265">
        <v>0.261668321747765</v>
      </c>
      <c r="K265">
        <v>1.2876539365153801</v>
      </c>
      <c r="L265">
        <v>3.5444739211276701</v>
      </c>
      <c r="M265">
        <v>73.954674065112997</v>
      </c>
      <c r="N265">
        <v>7.3005667664110598</v>
      </c>
      <c r="O265">
        <f t="shared" si="13"/>
        <v>2.1081850555411616</v>
      </c>
      <c r="P265">
        <v>3.7561596034692402</v>
      </c>
      <c r="Q265">
        <v>72.537953684554907</v>
      </c>
      <c r="R265">
        <v>79.320649797201398</v>
      </c>
      <c r="S265">
        <v>84.833797486334504</v>
      </c>
      <c r="T265">
        <v>3.2837798969960201</v>
      </c>
      <c r="U265">
        <v>99.473807031672607</v>
      </c>
      <c r="V265">
        <v>91.919119552084496</v>
      </c>
      <c r="X265">
        <v>0</v>
      </c>
      <c r="Y265">
        <v>561</v>
      </c>
      <c r="Z265">
        <v>0</v>
      </c>
      <c r="AA265">
        <v>11</v>
      </c>
      <c r="AB265">
        <f>COUNTIF('HOF''ers'!$B$2:$B$268, Pitching!A265)</f>
        <v>0</v>
      </c>
      <c r="AC265" s="2">
        <v>1</v>
      </c>
      <c r="AD265" s="2">
        <f t="shared" si="14"/>
        <v>0</v>
      </c>
      <c r="AE265" t="s">
        <v>1547</v>
      </c>
      <c r="AF265">
        <v>904</v>
      </c>
      <c r="AG265">
        <v>136268</v>
      </c>
    </row>
    <row r="266" spans="1:33" x14ac:dyDescent="0.45">
      <c r="A266" t="s">
        <v>1652</v>
      </c>
      <c r="B266" t="s">
        <v>27</v>
      </c>
      <c r="C266">
        <v>29</v>
      </c>
      <c r="D266">
        <v>30</v>
      </c>
      <c r="E266" s="15">
        <f t="shared" si="12"/>
        <v>0.49152542372881358</v>
      </c>
      <c r="F266">
        <v>3.20369209856847</v>
      </c>
      <c r="G266">
        <v>32</v>
      </c>
      <c r="H266">
        <v>9.86025234781631</v>
      </c>
      <c r="I266">
        <v>4.1292031492660399</v>
      </c>
      <c r="J266">
        <v>0.19543973941368001</v>
      </c>
      <c r="K266">
        <v>1.17073192737811</v>
      </c>
      <c r="L266">
        <v>3.4053133970152101</v>
      </c>
      <c r="M266">
        <v>60.242904573678899</v>
      </c>
      <c r="N266">
        <v>6.4089189656078798</v>
      </c>
      <c r="O266">
        <f t="shared" si="13"/>
        <v>1.8507038724215268</v>
      </c>
      <c r="P266">
        <v>3.5816204585715501</v>
      </c>
      <c r="Q266">
        <v>77.718606594882601</v>
      </c>
      <c r="R266">
        <v>82.724514536913404</v>
      </c>
      <c r="S266">
        <v>87.9884116414148</v>
      </c>
      <c r="T266">
        <v>3.3750030804722302</v>
      </c>
      <c r="U266">
        <v>78.424100347678305</v>
      </c>
      <c r="V266">
        <v>89.252184515064002</v>
      </c>
      <c r="X266">
        <v>0</v>
      </c>
      <c r="Y266">
        <v>561</v>
      </c>
      <c r="Z266">
        <v>0</v>
      </c>
      <c r="AA266">
        <v>32</v>
      </c>
      <c r="AB266">
        <f>COUNTIF('HOF''ers'!$B$2:$B$268, Pitching!A266)</f>
        <v>0</v>
      </c>
      <c r="AC266" s="2">
        <v>1</v>
      </c>
      <c r="AD266" s="2">
        <f t="shared" si="14"/>
        <v>0</v>
      </c>
      <c r="AE266" t="s">
        <v>1652</v>
      </c>
      <c r="AF266">
        <v>4070</v>
      </c>
      <c r="AG266">
        <v>467008</v>
      </c>
    </row>
    <row r="267" spans="1:33" x14ac:dyDescent="0.45">
      <c r="A267" t="s">
        <v>1841</v>
      </c>
      <c r="B267" t="s">
        <v>27</v>
      </c>
      <c r="C267">
        <v>57</v>
      </c>
      <c r="D267">
        <v>42</v>
      </c>
      <c r="E267" s="15">
        <f t="shared" si="12"/>
        <v>0.5757575757575758</v>
      </c>
      <c r="F267">
        <v>3.2075562730162401</v>
      </c>
      <c r="G267">
        <v>193</v>
      </c>
      <c r="H267">
        <v>6.5502969100293402</v>
      </c>
      <c r="I267">
        <v>3.3304511493770201</v>
      </c>
      <c r="J267">
        <v>0.24317617866004901</v>
      </c>
      <c r="K267">
        <v>1.30678218530291</v>
      </c>
      <c r="L267">
        <v>3.4494102384839902</v>
      </c>
      <c r="M267">
        <v>111.122666027164</v>
      </c>
      <c r="N267">
        <v>11.296481660770899</v>
      </c>
      <c r="O267">
        <f t="shared" si="13"/>
        <v>3.2620856132707412</v>
      </c>
      <c r="Q267">
        <v>76.110490174788794</v>
      </c>
      <c r="R267">
        <v>81.276161921056399</v>
      </c>
      <c r="U267">
        <v>94.021610792369103</v>
      </c>
      <c r="V267">
        <v>93.985089553472704</v>
      </c>
      <c r="X267">
        <v>0</v>
      </c>
      <c r="Y267">
        <v>561</v>
      </c>
      <c r="Z267">
        <v>0</v>
      </c>
      <c r="AA267">
        <v>193</v>
      </c>
      <c r="AB267">
        <f>COUNTIF('HOF''ers'!$B$2:$B$268, Pitching!A267)</f>
        <v>0</v>
      </c>
      <c r="AC267" s="2">
        <v>1</v>
      </c>
      <c r="AD267" s="2">
        <f t="shared" si="14"/>
        <v>0</v>
      </c>
      <c r="AE267" t="s">
        <v>1841</v>
      </c>
      <c r="AF267">
        <v>1005656</v>
      </c>
      <c r="AG267">
        <v>115769</v>
      </c>
    </row>
    <row r="268" spans="1:33" x14ac:dyDescent="0.45">
      <c r="A268" t="s">
        <v>1459</v>
      </c>
      <c r="B268" t="s">
        <v>27</v>
      </c>
      <c r="C268">
        <v>21</v>
      </c>
      <c r="D268">
        <v>28</v>
      </c>
      <c r="E268" s="15">
        <f t="shared" si="12"/>
        <v>0.42857142857142855</v>
      </c>
      <c r="F268">
        <v>3.3708084876959599</v>
      </c>
      <c r="G268">
        <v>117</v>
      </c>
      <c r="H268">
        <v>10.4813696756715</v>
      </c>
      <c r="I268">
        <v>4.4273305510036502</v>
      </c>
      <c r="J268">
        <v>0.212851405622489</v>
      </c>
      <c r="K268">
        <v>1.28198797099769</v>
      </c>
      <c r="L268">
        <v>3.3288109190215298</v>
      </c>
      <c r="M268">
        <v>110.19882018864099</v>
      </c>
      <c r="N268">
        <v>10.975281865335999</v>
      </c>
      <c r="O268">
        <f t="shared" si="13"/>
        <v>3.1749922539007711</v>
      </c>
      <c r="P268">
        <v>3.41370078681752</v>
      </c>
      <c r="Q268">
        <v>75.543619949764107</v>
      </c>
      <c r="R268">
        <v>73.737954452673804</v>
      </c>
      <c r="S268">
        <v>77.555759490905899</v>
      </c>
      <c r="T268">
        <v>3.0634708645546902</v>
      </c>
      <c r="U268">
        <v>80.670795088095403</v>
      </c>
      <c r="V268">
        <v>91.2630700383434</v>
      </c>
      <c r="X268">
        <v>0</v>
      </c>
      <c r="Y268">
        <v>560</v>
      </c>
      <c r="Z268">
        <v>0</v>
      </c>
      <c r="AA268">
        <v>117</v>
      </c>
      <c r="AB268">
        <f>COUNTIF('HOF''ers'!$B$2:$B$268, Pitching!A268)</f>
        <v>0</v>
      </c>
      <c r="AC268" s="2">
        <v>1</v>
      </c>
      <c r="AD268" s="2">
        <f t="shared" si="14"/>
        <v>0</v>
      </c>
      <c r="AE268" t="s">
        <v>1459</v>
      </c>
      <c r="AF268">
        <v>168</v>
      </c>
      <c r="AG268">
        <v>124805</v>
      </c>
    </row>
    <row r="269" spans="1:33" x14ac:dyDescent="0.45">
      <c r="A269" t="s">
        <v>238</v>
      </c>
      <c r="B269" t="s">
        <v>239</v>
      </c>
      <c r="C269">
        <v>268</v>
      </c>
      <c r="D269">
        <v>152</v>
      </c>
      <c r="E269" s="15">
        <f t="shared" si="12"/>
        <v>0.63809523809523805</v>
      </c>
      <c r="F269">
        <v>2.8563830562172901</v>
      </c>
      <c r="G269">
        <v>4</v>
      </c>
      <c r="H269">
        <v>5.0425533282942201</v>
      </c>
      <c r="I269">
        <v>2.9886019047892001</v>
      </c>
      <c r="J269">
        <v>0.22682018286488301</v>
      </c>
      <c r="K269">
        <v>1.1803445102396499</v>
      </c>
      <c r="L269">
        <v>3.50359838462259</v>
      </c>
      <c r="M269">
        <v>516.30529475212097</v>
      </c>
      <c r="N269">
        <v>56.571961496025303</v>
      </c>
      <c r="O269">
        <f t="shared" si="13"/>
        <v>16.424117853684766</v>
      </c>
      <c r="Q269">
        <v>79.409748665458395</v>
      </c>
      <c r="R269">
        <v>94.629801163145203</v>
      </c>
      <c r="U269">
        <v>90.5384524853676</v>
      </c>
      <c r="V269">
        <v>88.747908857090593</v>
      </c>
      <c r="X269">
        <v>521</v>
      </c>
      <c r="Y269">
        <v>558</v>
      </c>
      <c r="Z269">
        <v>1</v>
      </c>
      <c r="AA269">
        <v>268</v>
      </c>
      <c r="AB269">
        <f>COUNTIF('HOF''ers'!$B$2:$B$268, Pitching!A269)</f>
        <v>1</v>
      </c>
      <c r="AC269" s="2">
        <v>1</v>
      </c>
      <c r="AD269" s="2">
        <f t="shared" si="14"/>
        <v>1</v>
      </c>
      <c r="AE269" t="s">
        <v>238</v>
      </c>
      <c r="AF269">
        <v>1009973</v>
      </c>
      <c r="AG269">
        <v>120196</v>
      </c>
    </row>
    <row r="270" spans="1:33" x14ac:dyDescent="0.45">
      <c r="A270" t="s">
        <v>1860</v>
      </c>
      <c r="B270" t="s">
        <v>27</v>
      </c>
      <c r="C270">
        <v>194</v>
      </c>
      <c r="D270">
        <v>183</v>
      </c>
      <c r="E270" s="15">
        <f t="shared" si="12"/>
        <v>0.51458885941644561</v>
      </c>
      <c r="F270">
        <v>3.4012056479639101</v>
      </c>
      <c r="G270">
        <v>20</v>
      </c>
      <c r="H270">
        <v>4.7142420538283201</v>
      </c>
      <c r="I270">
        <v>2.2729873916644401</v>
      </c>
      <c r="J270">
        <v>0.25242106920714902</v>
      </c>
      <c r="K270">
        <v>1.2351859747043801</v>
      </c>
      <c r="L270">
        <v>3.3171058468443899</v>
      </c>
      <c r="M270">
        <v>474.61962556838898</v>
      </c>
      <c r="N270">
        <v>53.937960147857602</v>
      </c>
      <c r="O270">
        <f t="shared" si="13"/>
        <v>15.659407784861886</v>
      </c>
      <c r="Q270">
        <v>89.658207019169893</v>
      </c>
      <c r="R270">
        <v>89.797992421728907</v>
      </c>
      <c r="U270">
        <v>101.1862450286</v>
      </c>
      <c r="V270">
        <v>94.755852644108501</v>
      </c>
      <c r="X270">
        <v>429</v>
      </c>
      <c r="Y270">
        <v>558</v>
      </c>
      <c r="Z270">
        <v>1</v>
      </c>
      <c r="AA270">
        <v>194</v>
      </c>
      <c r="AB270">
        <f>COUNTIF('HOF''ers'!$B$2:$B$268, Pitching!A270)</f>
        <v>0</v>
      </c>
      <c r="AC270" s="2">
        <v>1</v>
      </c>
      <c r="AD270" s="2">
        <f t="shared" si="14"/>
        <v>0</v>
      </c>
      <c r="AE270" t="s">
        <v>1860</v>
      </c>
      <c r="AF270">
        <v>1006304</v>
      </c>
      <c r="AG270">
        <v>116434</v>
      </c>
    </row>
    <row r="271" spans="1:33" x14ac:dyDescent="0.45">
      <c r="A271" t="s">
        <v>1951</v>
      </c>
      <c r="B271" t="s">
        <v>27</v>
      </c>
      <c r="C271">
        <v>39</v>
      </c>
      <c r="D271">
        <v>40</v>
      </c>
      <c r="E271" s="15">
        <f t="shared" si="12"/>
        <v>0.49367088607594939</v>
      </c>
      <c r="F271">
        <v>4.0820742386792697</v>
      </c>
      <c r="G271">
        <v>28</v>
      </c>
      <c r="H271">
        <v>7.0415780617217498</v>
      </c>
      <c r="I271">
        <v>2.6241905820081</v>
      </c>
      <c r="J271">
        <v>0.25748752079866799</v>
      </c>
      <c r="K271">
        <v>1.2942767129780699</v>
      </c>
      <c r="L271">
        <v>3.7726650442051599</v>
      </c>
      <c r="M271">
        <v>51.643049061298299</v>
      </c>
      <c r="N271">
        <v>5.3939734697341901</v>
      </c>
      <c r="O271">
        <f t="shared" si="13"/>
        <v>1.5659922976647649</v>
      </c>
      <c r="Q271">
        <v>102.55783778851701</v>
      </c>
      <c r="R271">
        <v>92.954769895069006</v>
      </c>
      <c r="U271">
        <v>101.54034315673</v>
      </c>
      <c r="V271">
        <v>95.218685896043993</v>
      </c>
      <c r="X271">
        <v>21</v>
      </c>
      <c r="Y271">
        <v>558</v>
      </c>
      <c r="Z271">
        <v>0</v>
      </c>
      <c r="AA271">
        <v>28</v>
      </c>
      <c r="AB271">
        <f>COUNTIF('HOF''ers'!$B$2:$B$268, Pitching!A271)</f>
        <v>0</v>
      </c>
      <c r="AC271" s="2">
        <v>1</v>
      </c>
      <c r="AD271" s="2">
        <f t="shared" si="14"/>
        <v>0</v>
      </c>
      <c r="AE271" t="s">
        <v>1951</v>
      </c>
      <c r="AF271">
        <v>1010055</v>
      </c>
      <c r="AG271">
        <v>120297</v>
      </c>
    </row>
    <row r="272" spans="1:33" x14ac:dyDescent="0.45">
      <c r="A272" t="s">
        <v>1477</v>
      </c>
      <c r="B272" t="s">
        <v>27</v>
      </c>
      <c r="C272">
        <v>40</v>
      </c>
      <c r="D272">
        <v>28</v>
      </c>
      <c r="E272" s="15">
        <f t="shared" si="12"/>
        <v>0.58823529411764708</v>
      </c>
      <c r="F272">
        <v>3.9792049348415999</v>
      </c>
      <c r="G272">
        <v>9</v>
      </c>
      <c r="H272">
        <v>7.5922253664769199</v>
      </c>
      <c r="I272">
        <v>3.4299281800321801</v>
      </c>
      <c r="J272">
        <v>0.23921568627450901</v>
      </c>
      <c r="K272">
        <v>1.2911394335273301</v>
      </c>
      <c r="L272">
        <v>4.3550726053303102</v>
      </c>
      <c r="M272">
        <v>39.813500203192199</v>
      </c>
      <c r="N272">
        <v>3.86033057887107</v>
      </c>
      <c r="O272">
        <f t="shared" si="13"/>
        <v>1.1207411358012784</v>
      </c>
      <c r="P272">
        <v>4.7332054558576404</v>
      </c>
      <c r="Q272">
        <v>89.592267487397706</v>
      </c>
      <c r="R272">
        <v>96.326188686276097</v>
      </c>
      <c r="S272">
        <v>108.520612161183</v>
      </c>
      <c r="T272">
        <v>4.0027350726260504</v>
      </c>
      <c r="U272">
        <v>92.625383655906106</v>
      </c>
      <c r="V272">
        <v>92.3567484543848</v>
      </c>
      <c r="X272">
        <v>0</v>
      </c>
      <c r="Y272">
        <v>558</v>
      </c>
      <c r="Z272">
        <v>0</v>
      </c>
      <c r="AA272">
        <v>9</v>
      </c>
      <c r="AB272">
        <f>COUNTIF('HOF''ers'!$B$2:$B$268, Pitching!A272)</f>
        <v>0</v>
      </c>
      <c r="AC272" s="2">
        <v>1</v>
      </c>
      <c r="AD272" s="2">
        <f t="shared" si="14"/>
        <v>0</v>
      </c>
      <c r="AE272" t="s">
        <v>1477</v>
      </c>
      <c r="AF272">
        <v>357</v>
      </c>
      <c r="AG272">
        <v>122975</v>
      </c>
    </row>
    <row r="273" spans="1:33" x14ac:dyDescent="0.45">
      <c r="A273" t="s">
        <v>1976</v>
      </c>
      <c r="B273" t="s">
        <v>27</v>
      </c>
      <c r="C273">
        <v>214</v>
      </c>
      <c r="D273">
        <v>191</v>
      </c>
      <c r="E273" s="15">
        <f t="shared" si="12"/>
        <v>0.52839506172839501</v>
      </c>
      <c r="F273">
        <v>3.3734148389400702</v>
      </c>
      <c r="G273">
        <v>5</v>
      </c>
      <c r="H273">
        <v>5.1108503011009399</v>
      </c>
      <c r="I273">
        <v>2.3715359957962101</v>
      </c>
      <c r="J273">
        <v>0.25878110349801597</v>
      </c>
      <c r="K273">
        <v>1.2746829838367499</v>
      </c>
      <c r="L273">
        <v>3.2227200800455802</v>
      </c>
      <c r="M273">
        <v>601.21886419225405</v>
      </c>
      <c r="N273">
        <v>68.216518899833304</v>
      </c>
      <c r="O273">
        <f t="shared" si="13"/>
        <v>19.840351996001786</v>
      </c>
      <c r="Q273">
        <v>88.480610778228495</v>
      </c>
      <c r="R273">
        <v>84.9555254474338</v>
      </c>
      <c r="U273">
        <v>103.69118053209</v>
      </c>
      <c r="V273">
        <v>96.063482844525595</v>
      </c>
      <c r="X273">
        <v>529</v>
      </c>
      <c r="Y273">
        <v>557</v>
      </c>
      <c r="Z273">
        <v>1</v>
      </c>
      <c r="AA273">
        <v>214</v>
      </c>
      <c r="AB273">
        <f>COUNTIF('HOF''ers'!$B$2:$B$268, Pitching!A273)</f>
        <v>0</v>
      </c>
      <c r="AC273" s="2">
        <v>1</v>
      </c>
      <c r="AD273" s="2">
        <f t="shared" si="14"/>
        <v>0</v>
      </c>
      <c r="AE273" t="s">
        <v>1976</v>
      </c>
      <c r="AF273">
        <v>1010852</v>
      </c>
      <c r="AG273">
        <v>121089</v>
      </c>
    </row>
    <row r="274" spans="1:33" x14ac:dyDescent="0.45">
      <c r="A274" t="s">
        <v>1989</v>
      </c>
      <c r="B274" t="s">
        <v>27</v>
      </c>
      <c r="C274">
        <v>85</v>
      </c>
      <c r="D274">
        <v>141</v>
      </c>
      <c r="E274" s="15">
        <f t="shared" si="12"/>
        <v>0.37610619469026546</v>
      </c>
      <c r="F274">
        <v>4.4634264587669801</v>
      </c>
      <c r="G274">
        <v>38</v>
      </c>
      <c r="H274">
        <v>1.83452532916873</v>
      </c>
      <c r="I274">
        <v>2.5060142654434001</v>
      </c>
      <c r="J274">
        <v>0.29144893111638898</v>
      </c>
      <c r="K274">
        <v>1.4751300161444401</v>
      </c>
      <c r="L274">
        <v>4.1307546146654204</v>
      </c>
      <c r="M274">
        <v>207.48478281497901</v>
      </c>
      <c r="N274">
        <v>19.541533034294801</v>
      </c>
      <c r="O274">
        <f t="shared" si="13"/>
        <v>5.6835338448038737</v>
      </c>
      <c r="Q274">
        <v>103.92672818236299</v>
      </c>
      <c r="R274">
        <v>96.117032203309805</v>
      </c>
      <c r="U274">
        <v>106.851600809696</v>
      </c>
      <c r="V274">
        <v>99.916934788960404</v>
      </c>
      <c r="X274">
        <v>182</v>
      </c>
      <c r="Y274">
        <v>557</v>
      </c>
      <c r="Z274">
        <v>0</v>
      </c>
      <c r="AA274">
        <v>38</v>
      </c>
      <c r="AB274">
        <f>COUNTIF('HOF''ers'!$B$2:$B$268, Pitching!A274)</f>
        <v>0</v>
      </c>
      <c r="AC274" s="2">
        <v>1</v>
      </c>
      <c r="AD274" s="2">
        <f t="shared" si="14"/>
        <v>0</v>
      </c>
      <c r="AE274" t="s">
        <v>1989</v>
      </c>
      <c r="AF274">
        <v>1011313</v>
      </c>
      <c r="AG274">
        <v>121567</v>
      </c>
    </row>
    <row r="275" spans="1:33" x14ac:dyDescent="0.45">
      <c r="A275" t="s">
        <v>1450</v>
      </c>
      <c r="B275" t="s">
        <v>27</v>
      </c>
      <c r="C275">
        <v>35</v>
      </c>
      <c r="D275">
        <v>33</v>
      </c>
      <c r="E275" s="15">
        <f t="shared" si="12"/>
        <v>0.51470588235294112</v>
      </c>
      <c r="F275">
        <v>4.2485299450417502</v>
      </c>
      <c r="G275">
        <v>59</v>
      </c>
      <c r="H275">
        <v>7.6897068475677797</v>
      </c>
      <c r="I275">
        <v>3.3882357194102402</v>
      </c>
      <c r="J275">
        <v>0.26307977736549099</v>
      </c>
      <c r="K275">
        <v>1.41911782518701</v>
      </c>
      <c r="L275">
        <v>3.7276200519803799</v>
      </c>
      <c r="M275">
        <v>80.187904953956604</v>
      </c>
      <c r="N275">
        <v>8.2026154771447093</v>
      </c>
      <c r="O275">
        <f t="shared" si="13"/>
        <v>2.3856799053814055</v>
      </c>
      <c r="P275">
        <v>3.37513720971128</v>
      </c>
      <c r="Q275">
        <v>92.181084693210096</v>
      </c>
      <c r="R275">
        <v>83.964285524819999</v>
      </c>
      <c r="S275">
        <v>78.896908899800096</v>
      </c>
      <c r="T275">
        <v>2.94739186629202</v>
      </c>
      <c r="U275">
        <v>102.01677286659999</v>
      </c>
      <c r="V275">
        <v>102.385614381249</v>
      </c>
      <c r="X275">
        <v>6</v>
      </c>
      <c r="Y275">
        <v>557</v>
      </c>
      <c r="Z275">
        <v>0</v>
      </c>
      <c r="AA275">
        <v>59</v>
      </c>
      <c r="AB275">
        <f>COUNTIF('HOF''ers'!$B$2:$B$268, Pitching!A275)</f>
        <v>0</v>
      </c>
      <c r="AC275" s="2">
        <v>1</v>
      </c>
      <c r="AD275" s="2">
        <f t="shared" si="14"/>
        <v>0</v>
      </c>
      <c r="AE275" t="s">
        <v>1450</v>
      </c>
      <c r="AF275">
        <v>95</v>
      </c>
      <c r="AG275">
        <v>116100</v>
      </c>
    </row>
    <row r="276" spans="1:33" x14ac:dyDescent="0.45">
      <c r="A276" t="s">
        <v>2014</v>
      </c>
      <c r="B276" t="s">
        <v>27</v>
      </c>
      <c r="C276">
        <v>75</v>
      </c>
      <c r="D276">
        <v>89</v>
      </c>
      <c r="E276" s="15">
        <f t="shared" si="12"/>
        <v>0.45731707317073172</v>
      </c>
      <c r="F276">
        <v>4.2146049514705703</v>
      </c>
      <c r="G276">
        <v>50</v>
      </c>
      <c r="H276">
        <v>5.2938814698013799</v>
      </c>
      <c r="I276">
        <v>3.6478340424029998</v>
      </c>
      <c r="J276">
        <v>0.26828029790115099</v>
      </c>
      <c r="K276">
        <v>1.4671729206359101</v>
      </c>
      <c r="L276">
        <v>3.9122186261651102</v>
      </c>
      <c r="M276">
        <v>98.920336846262202</v>
      </c>
      <c r="N276">
        <v>10.400063699577</v>
      </c>
      <c r="O276">
        <f t="shared" si="13"/>
        <v>3.0302343872868236</v>
      </c>
      <c r="Q276">
        <v>110.75007081941</v>
      </c>
      <c r="R276">
        <v>101.917979106201</v>
      </c>
      <c r="U276">
        <v>104.622709225465</v>
      </c>
      <c r="V276">
        <v>107.60180711903899</v>
      </c>
      <c r="X276">
        <v>123</v>
      </c>
      <c r="Y276">
        <v>556</v>
      </c>
      <c r="Z276">
        <v>0</v>
      </c>
      <c r="AA276">
        <v>50</v>
      </c>
      <c r="AB276">
        <f>COUNTIF('HOF''ers'!$B$2:$B$268, Pitching!A276)</f>
        <v>0</v>
      </c>
      <c r="AC276" s="2">
        <v>1</v>
      </c>
      <c r="AD276" s="2">
        <f t="shared" si="14"/>
        <v>0</v>
      </c>
      <c r="AE276" t="s">
        <v>2014</v>
      </c>
      <c r="AF276">
        <v>1012342</v>
      </c>
      <c r="AG276">
        <v>122598</v>
      </c>
    </row>
    <row r="277" spans="1:33" x14ac:dyDescent="0.45">
      <c r="A277" t="s">
        <v>1602</v>
      </c>
      <c r="B277" t="s">
        <v>27</v>
      </c>
      <c r="C277">
        <v>43</v>
      </c>
      <c r="D277">
        <v>40</v>
      </c>
      <c r="E277" s="15">
        <f t="shared" si="12"/>
        <v>0.51807228915662651</v>
      </c>
      <c r="F277">
        <v>3.9025217590053298</v>
      </c>
      <c r="G277">
        <v>62</v>
      </c>
      <c r="H277">
        <v>7.1848753315020604</v>
      </c>
      <c r="I277">
        <v>2.7075635459765599</v>
      </c>
      <c r="J277">
        <v>0.24209614551754</v>
      </c>
      <c r="K277">
        <v>1.2403363730171899</v>
      </c>
      <c r="L277">
        <v>3.9978645798694901</v>
      </c>
      <c r="M277">
        <v>58.802459239959703</v>
      </c>
      <c r="N277">
        <v>5.97335892915725</v>
      </c>
      <c r="O277">
        <f t="shared" si="13"/>
        <v>1.7404391124522922</v>
      </c>
      <c r="P277">
        <v>4.3612189800094301</v>
      </c>
      <c r="Q277">
        <v>92.328209757393296</v>
      </c>
      <c r="R277">
        <v>93.717155096418196</v>
      </c>
      <c r="S277">
        <v>101.882838733649</v>
      </c>
      <c r="T277">
        <v>3.8819020528028401</v>
      </c>
      <c r="U277">
        <v>94.279757481341704</v>
      </c>
      <c r="V277">
        <v>90.526696388362197</v>
      </c>
      <c r="X277">
        <v>11</v>
      </c>
      <c r="Y277">
        <v>556</v>
      </c>
      <c r="Z277">
        <v>0</v>
      </c>
      <c r="AA277">
        <v>62</v>
      </c>
      <c r="AB277">
        <f>COUNTIF('HOF''ers'!$B$2:$B$268, Pitching!A277)</f>
        <v>0</v>
      </c>
      <c r="AC277" s="2">
        <v>1</v>
      </c>
      <c r="AD277" s="2">
        <f t="shared" si="14"/>
        <v>0</v>
      </c>
      <c r="AE277" t="s">
        <v>1602</v>
      </c>
      <c r="AF277">
        <v>1475</v>
      </c>
      <c r="AG277">
        <v>400010</v>
      </c>
    </row>
    <row r="278" spans="1:33" x14ac:dyDescent="0.45">
      <c r="A278" t="s">
        <v>1934</v>
      </c>
      <c r="B278" t="s">
        <v>27</v>
      </c>
      <c r="C278">
        <v>284</v>
      </c>
      <c r="D278">
        <v>220</v>
      </c>
      <c r="E278" s="15">
        <f t="shared" si="12"/>
        <v>0.56349206349206349</v>
      </c>
      <c r="F278">
        <v>3.05274386101082</v>
      </c>
      <c r="G278">
        <v>15</v>
      </c>
      <c r="H278">
        <v>3.58106517983247</v>
      </c>
      <c r="I278">
        <v>2.7965278830860401</v>
      </c>
      <c r="J278">
        <v>0.24715200782549601</v>
      </c>
      <c r="K278">
        <v>1.23650139906337</v>
      </c>
      <c r="L278">
        <v>3.5169586880430099</v>
      </c>
      <c r="M278">
        <v>551.18358302116303</v>
      </c>
      <c r="N278">
        <v>47.3851185142993</v>
      </c>
      <c r="O278">
        <f t="shared" si="13"/>
        <v>13.831331890660337</v>
      </c>
      <c r="Q278">
        <v>84.7067076872831</v>
      </c>
      <c r="R278">
        <v>98.397972565749498</v>
      </c>
      <c r="U278">
        <v>92.646061288852806</v>
      </c>
      <c r="V278">
        <v>92.966733333817203</v>
      </c>
      <c r="X278">
        <v>504</v>
      </c>
      <c r="Y278">
        <v>555</v>
      </c>
      <c r="Z278">
        <v>1</v>
      </c>
      <c r="AA278">
        <v>284</v>
      </c>
      <c r="AB278">
        <f>COUNTIF('HOF''ers'!$B$2:$B$268, Pitching!A278)</f>
        <v>0</v>
      </c>
      <c r="AC278" s="2">
        <v>1</v>
      </c>
      <c r="AD278" s="2">
        <f t="shared" si="14"/>
        <v>0</v>
      </c>
      <c r="AE278" t="s">
        <v>1934</v>
      </c>
      <c r="AF278">
        <v>1009291</v>
      </c>
      <c r="AG278">
        <v>119489</v>
      </c>
    </row>
    <row r="279" spans="1:33" x14ac:dyDescent="0.45">
      <c r="A279" t="s">
        <v>166</v>
      </c>
      <c r="B279" t="s">
        <v>27</v>
      </c>
      <c r="C279">
        <v>210</v>
      </c>
      <c r="D279">
        <v>158</v>
      </c>
      <c r="E279" s="15">
        <f t="shared" si="12"/>
        <v>0.57065217391304346</v>
      </c>
      <c r="F279">
        <v>3.6407647113103199</v>
      </c>
      <c r="G279">
        <v>10</v>
      </c>
      <c r="H279">
        <v>2.7516103095496298</v>
      </c>
      <c r="I279">
        <v>2.4430709272351998</v>
      </c>
      <c r="J279">
        <v>0.27209814407046201</v>
      </c>
      <c r="K279">
        <v>1.34978188364021</v>
      </c>
      <c r="L279">
        <v>4.0291003746752896</v>
      </c>
      <c r="M279">
        <v>369.628415644168</v>
      </c>
      <c r="N279">
        <v>35.659714765846701</v>
      </c>
      <c r="O279">
        <f t="shared" si="13"/>
        <v>10.408781607328226</v>
      </c>
      <c r="Q279">
        <v>91.413457433092105</v>
      </c>
      <c r="R279">
        <v>98.166399665744294</v>
      </c>
      <c r="U279">
        <v>98.859846484229706</v>
      </c>
      <c r="V279">
        <v>95.924060175059694</v>
      </c>
      <c r="X279">
        <v>388</v>
      </c>
      <c r="Y279">
        <v>555</v>
      </c>
      <c r="Z279">
        <v>1</v>
      </c>
      <c r="AA279">
        <v>210</v>
      </c>
      <c r="AB279">
        <f>COUNTIF('HOF''ers'!$B$2:$B$268, Pitching!A279)</f>
        <v>1</v>
      </c>
      <c r="AC279" s="2">
        <v>1</v>
      </c>
      <c r="AD279" s="2">
        <f t="shared" si="14"/>
        <v>1</v>
      </c>
      <c r="AE279" t="s">
        <v>166</v>
      </c>
      <c r="AF279">
        <v>1005209</v>
      </c>
      <c r="AG279">
        <v>115314</v>
      </c>
    </row>
    <row r="280" spans="1:33" x14ac:dyDescent="0.45">
      <c r="A280" t="s">
        <v>1626</v>
      </c>
      <c r="B280" t="s">
        <v>27</v>
      </c>
      <c r="C280">
        <v>27</v>
      </c>
      <c r="D280">
        <v>35</v>
      </c>
      <c r="E280" s="15">
        <f t="shared" si="12"/>
        <v>0.43548387096774194</v>
      </c>
      <c r="F280">
        <v>3.5248805050754699</v>
      </c>
      <c r="G280">
        <v>6</v>
      </c>
      <c r="H280">
        <v>5.9374011786312302</v>
      </c>
      <c r="I280">
        <v>2.9759237051046998</v>
      </c>
      <c r="J280">
        <v>0.24237358963643901</v>
      </c>
      <c r="K280">
        <v>1.26163755782756</v>
      </c>
      <c r="L280">
        <v>4.3089030889818796</v>
      </c>
      <c r="M280">
        <v>7.7557256221771196</v>
      </c>
      <c r="N280">
        <v>0.84262744709849302</v>
      </c>
      <c r="O280">
        <f t="shared" si="13"/>
        <v>0.24595611969361417</v>
      </c>
      <c r="P280">
        <v>4.4183722044407698</v>
      </c>
      <c r="Q280">
        <v>84.921662113744205</v>
      </c>
      <c r="R280">
        <v>103.662960072698</v>
      </c>
      <c r="S280">
        <v>104.72062728306599</v>
      </c>
      <c r="T280">
        <v>4.1384027143631998</v>
      </c>
      <c r="U280">
        <v>93.642027473520002</v>
      </c>
      <c r="V280">
        <v>92.4546380278002</v>
      </c>
      <c r="X280">
        <v>3</v>
      </c>
      <c r="Y280">
        <v>555</v>
      </c>
      <c r="Z280">
        <v>0</v>
      </c>
      <c r="AA280">
        <v>6</v>
      </c>
      <c r="AB280">
        <f>COUNTIF('HOF''ers'!$B$2:$B$268, Pitching!A280)</f>
        <v>0</v>
      </c>
      <c r="AC280" s="2">
        <v>1</v>
      </c>
      <c r="AD280" s="2">
        <f t="shared" si="14"/>
        <v>0</v>
      </c>
      <c r="AE280" t="s">
        <v>1626</v>
      </c>
      <c r="AF280">
        <v>2061</v>
      </c>
      <c r="AG280">
        <v>407825</v>
      </c>
    </row>
    <row r="281" spans="1:33" x14ac:dyDescent="0.45">
      <c r="A281" t="s">
        <v>1825</v>
      </c>
      <c r="B281" t="s">
        <v>27</v>
      </c>
      <c r="C281">
        <v>56</v>
      </c>
      <c r="D281">
        <v>74</v>
      </c>
      <c r="E281" s="15">
        <f t="shared" si="12"/>
        <v>0.43076923076923079</v>
      </c>
      <c r="F281">
        <v>3.8651789089802402</v>
      </c>
      <c r="G281">
        <v>91</v>
      </c>
      <c r="H281">
        <v>6.7258934445248704</v>
      </c>
      <c r="I281">
        <v>3.7446431841679599</v>
      </c>
      <c r="J281">
        <v>0.24913574556349299</v>
      </c>
      <c r="K281">
        <v>1.3812501206265699</v>
      </c>
      <c r="L281">
        <v>3.6043845666762602</v>
      </c>
      <c r="M281">
        <v>124.08990062400601</v>
      </c>
      <c r="N281">
        <v>13.198992530349599</v>
      </c>
      <c r="O281">
        <f t="shared" si="13"/>
        <v>3.8596331947953701</v>
      </c>
      <c r="Q281">
        <v>99.364304196129197</v>
      </c>
      <c r="R281">
        <v>92.519494406896499</v>
      </c>
      <c r="U281">
        <v>98.098035531956597</v>
      </c>
      <c r="V281">
        <v>102.908561892636</v>
      </c>
      <c r="X281">
        <v>96</v>
      </c>
      <c r="Y281">
        <v>554</v>
      </c>
      <c r="Z281">
        <v>0</v>
      </c>
      <c r="AA281">
        <v>91</v>
      </c>
      <c r="AB281">
        <f>COUNTIF('HOF''ers'!$B$2:$B$268, Pitching!A281)</f>
        <v>0</v>
      </c>
      <c r="AC281" s="2">
        <v>1</v>
      </c>
      <c r="AD281" s="2">
        <f t="shared" si="14"/>
        <v>0</v>
      </c>
      <c r="AE281" t="s">
        <v>1825</v>
      </c>
      <c r="AF281">
        <v>1004898</v>
      </c>
      <c r="AG281">
        <v>114992</v>
      </c>
    </row>
    <row r="282" spans="1:33" x14ac:dyDescent="0.45">
      <c r="A282" t="s">
        <v>1509</v>
      </c>
      <c r="B282" t="s">
        <v>27</v>
      </c>
      <c r="C282">
        <v>42</v>
      </c>
      <c r="D282">
        <v>58</v>
      </c>
      <c r="E282" s="15">
        <f t="shared" si="12"/>
        <v>0.42</v>
      </c>
      <c r="F282">
        <v>4.7658366855047598</v>
      </c>
      <c r="G282">
        <v>4</v>
      </c>
      <c r="H282">
        <v>5.9765129402902497</v>
      </c>
      <c r="I282">
        <v>4.78505376891406</v>
      </c>
      <c r="J282">
        <v>0.26044226044225999</v>
      </c>
      <c r="K282">
        <v>1.5501780616830001</v>
      </c>
      <c r="L282">
        <v>4.6187609414604296</v>
      </c>
      <c r="M282">
        <v>57.543912395834901</v>
      </c>
      <c r="N282">
        <v>5.5899924170225797</v>
      </c>
      <c r="O282">
        <f t="shared" si="13"/>
        <v>1.6405412528218439</v>
      </c>
      <c r="P282">
        <v>4.11211588472018</v>
      </c>
      <c r="Q282">
        <v>103.528465349193</v>
      </c>
      <c r="R282">
        <v>102.001949725081</v>
      </c>
      <c r="S282">
        <v>92.503211420266595</v>
      </c>
      <c r="T282">
        <v>3.8243248019445701</v>
      </c>
      <c r="U282">
        <v>98.689624998106595</v>
      </c>
      <c r="V282">
        <v>109.02357330242801</v>
      </c>
      <c r="X282">
        <v>72</v>
      </c>
      <c r="Y282">
        <v>552</v>
      </c>
      <c r="Z282">
        <v>0</v>
      </c>
      <c r="AA282">
        <v>4</v>
      </c>
      <c r="AB282">
        <f>COUNTIF('HOF''ers'!$B$2:$B$268, Pitching!A282)</f>
        <v>0</v>
      </c>
      <c r="AC282" s="2">
        <v>1</v>
      </c>
      <c r="AD282" s="2">
        <f t="shared" si="14"/>
        <v>0</v>
      </c>
      <c r="AE282" t="s">
        <v>1509</v>
      </c>
      <c r="AF282">
        <v>602</v>
      </c>
      <c r="AG282">
        <v>115169</v>
      </c>
    </row>
    <row r="283" spans="1:33" x14ac:dyDescent="0.45">
      <c r="A283" t="s">
        <v>1554</v>
      </c>
      <c r="B283" t="s">
        <v>27</v>
      </c>
      <c r="C283">
        <v>36</v>
      </c>
      <c r="D283">
        <v>33</v>
      </c>
      <c r="E283" s="15">
        <f t="shared" si="12"/>
        <v>0.52173913043478259</v>
      </c>
      <c r="F283">
        <v>3.9308216853142599</v>
      </c>
      <c r="G283">
        <v>33</v>
      </c>
      <c r="H283">
        <v>7.1786282550951999</v>
      </c>
      <c r="I283">
        <v>4.5162632129142599</v>
      </c>
      <c r="J283">
        <v>0.236991869918699</v>
      </c>
      <c r="K283">
        <v>1.40474990881798</v>
      </c>
      <c r="L283">
        <v>4.6171667231279798</v>
      </c>
      <c r="M283">
        <v>6.0081143826246199</v>
      </c>
      <c r="N283">
        <v>0.64440912194550004</v>
      </c>
      <c r="O283">
        <f t="shared" si="13"/>
        <v>0.18912006839704892</v>
      </c>
      <c r="P283">
        <v>5.7941399576722104</v>
      </c>
      <c r="Q283">
        <v>92.031285321977407</v>
      </c>
      <c r="R283">
        <v>106.12169640466399</v>
      </c>
      <c r="S283">
        <v>133.536695047195</v>
      </c>
      <c r="T283">
        <v>5.3717140080689898</v>
      </c>
      <c r="U283">
        <v>91.802259112315497</v>
      </c>
      <c r="V283">
        <v>100.859181555562</v>
      </c>
      <c r="X283">
        <v>6</v>
      </c>
      <c r="Y283">
        <v>552</v>
      </c>
      <c r="Z283">
        <v>0</v>
      </c>
      <c r="AA283">
        <v>33</v>
      </c>
      <c r="AB283">
        <f>COUNTIF('HOF''ers'!$B$2:$B$268, Pitching!A283)</f>
        <v>0</v>
      </c>
      <c r="AC283" s="2">
        <v>1</v>
      </c>
      <c r="AD283" s="2">
        <f t="shared" si="14"/>
        <v>0</v>
      </c>
      <c r="AE283" t="s">
        <v>1554</v>
      </c>
      <c r="AF283">
        <v>975</v>
      </c>
      <c r="AG283">
        <v>124084</v>
      </c>
    </row>
    <row r="284" spans="1:33" x14ac:dyDescent="0.45">
      <c r="A284" t="s">
        <v>1899</v>
      </c>
      <c r="B284" t="s">
        <v>27</v>
      </c>
      <c r="C284">
        <v>148</v>
      </c>
      <c r="D284">
        <v>88</v>
      </c>
      <c r="E284" s="15">
        <f t="shared" si="12"/>
        <v>0.6271186440677966</v>
      </c>
      <c r="F284">
        <v>3.6307645224298501</v>
      </c>
      <c r="G284">
        <v>101</v>
      </c>
      <c r="H284">
        <v>3.5785233062797799</v>
      </c>
      <c r="I284">
        <v>2.9864561899123201</v>
      </c>
      <c r="J284">
        <v>0.25469235550031</v>
      </c>
      <c r="K284">
        <v>1.32296042750408</v>
      </c>
      <c r="L284">
        <v>3.98464567876885</v>
      </c>
      <c r="M284">
        <v>234.548819091171</v>
      </c>
      <c r="N284">
        <v>22.249917472945501</v>
      </c>
      <c r="O284">
        <f t="shared" si="13"/>
        <v>6.5417180228986771</v>
      </c>
      <c r="Q284">
        <v>85.8799209756435</v>
      </c>
      <c r="R284">
        <v>93.985047778886994</v>
      </c>
      <c r="U284">
        <v>93.208068287169695</v>
      </c>
      <c r="V284">
        <v>89.396578071956995</v>
      </c>
      <c r="X284">
        <v>187</v>
      </c>
      <c r="Y284">
        <v>551</v>
      </c>
      <c r="Z284">
        <v>1</v>
      </c>
      <c r="AA284">
        <v>148</v>
      </c>
      <c r="AB284">
        <f>COUNTIF('HOF''ers'!$B$2:$B$268, Pitching!A284)</f>
        <v>0</v>
      </c>
      <c r="AC284" s="2">
        <v>1</v>
      </c>
      <c r="AD284" s="2">
        <f t="shared" si="14"/>
        <v>0</v>
      </c>
      <c r="AE284" t="s">
        <v>1899</v>
      </c>
      <c r="AF284">
        <v>1008100</v>
      </c>
      <c r="AG284">
        <v>118277</v>
      </c>
    </row>
    <row r="285" spans="1:33" x14ac:dyDescent="0.45">
      <c r="A285" t="s">
        <v>1973</v>
      </c>
      <c r="B285" t="s">
        <v>27</v>
      </c>
      <c r="C285">
        <v>96</v>
      </c>
      <c r="D285">
        <v>81</v>
      </c>
      <c r="E285" s="15">
        <f t="shared" si="12"/>
        <v>0.5423728813559322</v>
      </c>
      <c r="F285">
        <v>3.83559971823593</v>
      </c>
      <c r="G285">
        <v>92</v>
      </c>
      <c r="H285">
        <v>4.8715394711953799</v>
      </c>
      <c r="I285">
        <v>2.93079157957514</v>
      </c>
      <c r="J285">
        <v>0.25825602968460099</v>
      </c>
      <c r="K285">
        <v>1.3397279927513499</v>
      </c>
      <c r="L285">
        <v>3.9036407200538399</v>
      </c>
      <c r="M285">
        <v>67.605626668780999</v>
      </c>
      <c r="N285">
        <v>7.3401951589621603</v>
      </c>
      <c r="O285">
        <f t="shared" si="13"/>
        <v>2.1580973062647368</v>
      </c>
      <c r="Q285">
        <v>101.85598456321</v>
      </c>
      <c r="R285">
        <v>104.645796280835</v>
      </c>
      <c r="U285">
        <v>105.23964799435601</v>
      </c>
      <c r="V285">
        <v>102.673951092126</v>
      </c>
      <c r="X285">
        <v>105</v>
      </c>
      <c r="Y285">
        <v>551</v>
      </c>
      <c r="Z285">
        <v>0</v>
      </c>
      <c r="AA285">
        <v>92</v>
      </c>
      <c r="AB285">
        <f>COUNTIF('HOF''ers'!$B$2:$B$268, Pitching!A285)</f>
        <v>0</v>
      </c>
      <c r="AC285" s="2">
        <v>1</v>
      </c>
      <c r="AD285" s="2">
        <f t="shared" si="14"/>
        <v>0</v>
      </c>
      <c r="AE285" t="s">
        <v>1973</v>
      </c>
      <c r="AF285">
        <v>1010785</v>
      </c>
      <c r="AG285">
        <v>121017</v>
      </c>
    </row>
    <row r="286" spans="1:33" x14ac:dyDescent="0.45">
      <c r="A286" t="s">
        <v>1895</v>
      </c>
      <c r="B286" t="s">
        <v>27</v>
      </c>
      <c r="C286">
        <v>194</v>
      </c>
      <c r="D286">
        <v>179</v>
      </c>
      <c r="E286" s="15">
        <f t="shared" si="12"/>
        <v>0.52010723860589814</v>
      </c>
      <c r="F286">
        <v>3.2446950948659401</v>
      </c>
      <c r="G286">
        <v>28</v>
      </c>
      <c r="H286">
        <v>3.1580581026688299</v>
      </c>
      <c r="I286">
        <v>2.5655728657079502</v>
      </c>
      <c r="J286">
        <v>0.257994143467768</v>
      </c>
      <c r="K286">
        <v>1.28837591622153</v>
      </c>
      <c r="L286">
        <v>3.7014504124859702</v>
      </c>
      <c r="M286">
        <v>389.66468299180201</v>
      </c>
      <c r="N286">
        <v>37.758385688066397</v>
      </c>
      <c r="O286">
        <f t="shared" si="13"/>
        <v>11.121560875394103</v>
      </c>
      <c r="Q286">
        <v>86.440538373225493</v>
      </c>
      <c r="R286">
        <v>95.396714254572601</v>
      </c>
      <c r="U286">
        <v>93.836509632045903</v>
      </c>
      <c r="V286">
        <v>91.951896006914794</v>
      </c>
      <c r="X286">
        <v>365</v>
      </c>
      <c r="Y286">
        <v>550</v>
      </c>
      <c r="Z286">
        <v>1</v>
      </c>
      <c r="AA286">
        <v>194</v>
      </c>
      <c r="AB286">
        <f>COUNTIF('HOF''ers'!$B$2:$B$268, Pitching!A286)</f>
        <v>0</v>
      </c>
      <c r="AC286" s="2">
        <v>1</v>
      </c>
      <c r="AD286" s="2">
        <f t="shared" si="14"/>
        <v>0</v>
      </c>
      <c r="AE286" t="s">
        <v>1895</v>
      </c>
      <c r="AF286">
        <v>1007843</v>
      </c>
      <c r="AG286">
        <v>118012</v>
      </c>
    </row>
    <row r="287" spans="1:33" x14ac:dyDescent="0.45">
      <c r="A287" t="s">
        <v>226</v>
      </c>
      <c r="B287" t="s">
        <v>27</v>
      </c>
      <c r="C287">
        <v>254</v>
      </c>
      <c r="D287">
        <v>186</v>
      </c>
      <c r="E287" s="15">
        <f t="shared" si="12"/>
        <v>0.57727272727272727</v>
      </c>
      <c r="F287">
        <v>3.8998431079053701</v>
      </c>
      <c r="G287">
        <v>0</v>
      </c>
      <c r="H287">
        <v>5.8321129881650702</v>
      </c>
      <c r="I287">
        <v>3.2714435244348001</v>
      </c>
      <c r="J287">
        <v>0.24311613958560499</v>
      </c>
      <c r="K287">
        <v>1.2962866147580601</v>
      </c>
      <c r="L287">
        <v>3.9418892836255299</v>
      </c>
      <c r="M287">
        <v>536.53267103433598</v>
      </c>
      <c r="N287">
        <v>55.845070667564798</v>
      </c>
      <c r="O287">
        <f t="shared" si="13"/>
        <v>16.478873311740433</v>
      </c>
      <c r="Q287">
        <v>95.3474601850845</v>
      </c>
      <c r="R287">
        <v>94.872823834209299</v>
      </c>
      <c r="U287">
        <v>94.072460436634401</v>
      </c>
      <c r="V287">
        <v>94.185672994727298</v>
      </c>
      <c r="X287">
        <v>527</v>
      </c>
      <c r="Y287">
        <v>549</v>
      </c>
      <c r="Z287">
        <v>1</v>
      </c>
      <c r="AA287">
        <v>254</v>
      </c>
      <c r="AB287">
        <f>COUNTIF('HOF''ers'!$B$2:$B$268, Pitching!A287)</f>
        <v>1</v>
      </c>
      <c r="AC287" s="2">
        <v>1</v>
      </c>
      <c r="AD287" s="2">
        <f t="shared" si="14"/>
        <v>1</v>
      </c>
      <c r="AE287" t="s">
        <v>226</v>
      </c>
      <c r="AF287">
        <v>1009211</v>
      </c>
      <c r="AG287">
        <v>119399</v>
      </c>
    </row>
    <row r="288" spans="1:33" x14ac:dyDescent="0.45">
      <c r="A288" t="s">
        <v>2042</v>
      </c>
      <c r="B288" t="s">
        <v>27</v>
      </c>
      <c r="C288">
        <v>155</v>
      </c>
      <c r="D288">
        <v>141</v>
      </c>
      <c r="E288" s="15">
        <f t="shared" si="12"/>
        <v>0.52364864864864868</v>
      </c>
      <c r="F288">
        <v>4.1630104458642201</v>
      </c>
      <c r="G288">
        <v>32</v>
      </c>
      <c r="H288">
        <v>3.6932676482115099</v>
      </c>
      <c r="I288">
        <v>3.5094552491300202</v>
      </c>
      <c r="J288">
        <v>0.26669847328244201</v>
      </c>
      <c r="K288">
        <v>1.4470498742506099</v>
      </c>
      <c r="L288">
        <v>4.3165113823082004</v>
      </c>
      <c r="M288">
        <v>313.29043593257597</v>
      </c>
      <c r="N288">
        <v>29.238689293153499</v>
      </c>
      <c r="O288">
        <f t="shared" si="13"/>
        <v>8.7071096792111522</v>
      </c>
      <c r="Q288">
        <v>94.213887419797302</v>
      </c>
      <c r="R288">
        <v>97.709759981267496</v>
      </c>
      <c r="U288">
        <v>97.425879481590599</v>
      </c>
      <c r="V288">
        <v>97.411881624813503</v>
      </c>
      <c r="X288">
        <v>307</v>
      </c>
      <c r="Y288">
        <v>544</v>
      </c>
      <c r="Z288">
        <v>1</v>
      </c>
      <c r="AA288">
        <v>155</v>
      </c>
      <c r="AB288">
        <f>COUNTIF('HOF''ers'!$B$2:$B$268, Pitching!A288)</f>
        <v>0</v>
      </c>
      <c r="AC288" s="2">
        <v>1</v>
      </c>
      <c r="AD288" s="2">
        <f t="shared" si="14"/>
        <v>0</v>
      </c>
      <c r="AE288" t="s">
        <v>2042</v>
      </c>
      <c r="AF288">
        <v>1013501</v>
      </c>
      <c r="AG288">
        <v>123804</v>
      </c>
    </row>
    <row r="289" spans="1:33" x14ac:dyDescent="0.45">
      <c r="A289" t="s">
        <v>1758</v>
      </c>
      <c r="B289" t="s">
        <v>27</v>
      </c>
      <c r="C289">
        <v>176</v>
      </c>
      <c r="D289">
        <v>136</v>
      </c>
      <c r="E289" s="15">
        <f t="shared" si="12"/>
        <v>0.5641025641025641</v>
      </c>
      <c r="F289">
        <v>3.85525366499889</v>
      </c>
      <c r="G289">
        <v>34</v>
      </c>
      <c r="H289">
        <v>2.8104336322890702</v>
      </c>
      <c r="I289">
        <v>2.8401911648662499</v>
      </c>
      <c r="J289">
        <v>0.27188940092165897</v>
      </c>
      <c r="K289">
        <v>1.39933878501818</v>
      </c>
      <c r="L289">
        <v>4.2410701289763404</v>
      </c>
      <c r="M289">
        <v>245.55771884322101</v>
      </c>
      <c r="N289">
        <v>23.370613308623401</v>
      </c>
      <c r="O289">
        <f t="shared" si="13"/>
        <v>6.9853124649390983</v>
      </c>
      <c r="Q289">
        <v>95.691504840394302</v>
      </c>
      <c r="R289">
        <v>102.406707207205</v>
      </c>
      <c r="U289">
        <v>98.8980180938551</v>
      </c>
      <c r="V289">
        <v>98.651680407323099</v>
      </c>
      <c r="X289">
        <v>308</v>
      </c>
      <c r="Y289">
        <v>542</v>
      </c>
      <c r="Z289">
        <v>1</v>
      </c>
      <c r="AA289">
        <v>176</v>
      </c>
      <c r="AB289">
        <f>COUNTIF('HOF''ers'!$B$2:$B$268, Pitching!A289)</f>
        <v>0</v>
      </c>
      <c r="AC289" s="2">
        <v>1</v>
      </c>
      <c r="AD289" s="2">
        <f t="shared" si="14"/>
        <v>0</v>
      </c>
      <c r="AE289" t="s">
        <v>1758</v>
      </c>
      <c r="AF289">
        <v>1001752</v>
      </c>
      <c r="AG289">
        <v>111791</v>
      </c>
    </row>
    <row r="290" spans="1:33" x14ac:dyDescent="0.45">
      <c r="A290" t="s">
        <v>1947</v>
      </c>
      <c r="B290" t="s">
        <v>27</v>
      </c>
      <c r="C290">
        <v>196</v>
      </c>
      <c r="D290">
        <v>195</v>
      </c>
      <c r="E290" s="15">
        <f t="shared" si="12"/>
        <v>0.50127877237851659</v>
      </c>
      <c r="F290">
        <v>3.2979483017606799</v>
      </c>
      <c r="G290">
        <v>1</v>
      </c>
      <c r="H290">
        <v>4.1926598284213101</v>
      </c>
      <c r="I290">
        <v>2.4448512647121698</v>
      </c>
      <c r="J290">
        <v>0.25810529446757802</v>
      </c>
      <c r="K290">
        <v>1.2747327338824299</v>
      </c>
      <c r="L290">
        <v>3.3835030835269899</v>
      </c>
      <c r="M290">
        <v>347.83034450560802</v>
      </c>
      <c r="N290">
        <v>38.932342706713797</v>
      </c>
      <c r="O290">
        <f t="shared" si="13"/>
        <v>11.658113712546461</v>
      </c>
      <c r="Q290">
        <v>96.343536037268706</v>
      </c>
      <c r="R290">
        <v>101.098359378461</v>
      </c>
      <c r="U290">
        <v>104.774084297911</v>
      </c>
      <c r="V290">
        <v>97.924781052514803</v>
      </c>
      <c r="X290">
        <v>488</v>
      </c>
      <c r="Y290">
        <v>541</v>
      </c>
      <c r="Z290">
        <v>1</v>
      </c>
      <c r="AA290">
        <v>196</v>
      </c>
      <c r="AB290">
        <f>COUNTIF('HOF''ers'!$B$2:$B$268, Pitching!A290)</f>
        <v>0</v>
      </c>
      <c r="AC290" s="2">
        <v>1</v>
      </c>
      <c r="AD290" s="2">
        <f t="shared" si="14"/>
        <v>0</v>
      </c>
      <c r="AE290" t="s">
        <v>1947</v>
      </c>
      <c r="AF290">
        <v>1009878</v>
      </c>
      <c r="AG290">
        <v>120095</v>
      </c>
    </row>
    <row r="291" spans="1:33" x14ac:dyDescent="0.45">
      <c r="A291" t="s">
        <v>2049</v>
      </c>
      <c r="B291" t="s">
        <v>27</v>
      </c>
      <c r="C291">
        <v>218</v>
      </c>
      <c r="D291">
        <v>185</v>
      </c>
      <c r="E291" s="15">
        <f t="shared" si="12"/>
        <v>0.54094292803970223</v>
      </c>
      <c r="F291">
        <v>4.3577710234444904</v>
      </c>
      <c r="G291">
        <v>11</v>
      </c>
      <c r="H291">
        <v>3.40845358148903</v>
      </c>
      <c r="I291">
        <v>3.6129607963783701</v>
      </c>
      <c r="J291">
        <v>0.27462665638365003</v>
      </c>
      <c r="K291">
        <v>1.50028063817311</v>
      </c>
      <c r="L291">
        <v>4.3713229654854899</v>
      </c>
      <c r="M291">
        <v>427.90615272521899</v>
      </c>
      <c r="N291">
        <v>39.979970254004002</v>
      </c>
      <c r="O291">
        <f t="shared" si="13"/>
        <v>11.971821037243343</v>
      </c>
      <c r="Q291">
        <v>99.378629435114405</v>
      </c>
      <c r="R291">
        <v>99.380913756303897</v>
      </c>
      <c r="U291">
        <v>100.04750585347</v>
      </c>
      <c r="V291">
        <v>100.26518838685099</v>
      </c>
      <c r="X291">
        <v>473</v>
      </c>
      <c r="Y291">
        <v>541</v>
      </c>
      <c r="Z291">
        <v>1</v>
      </c>
      <c r="AA291">
        <v>218</v>
      </c>
      <c r="AB291">
        <f>COUNTIF('HOF''ers'!$B$2:$B$268, Pitching!A291)</f>
        <v>0</v>
      </c>
      <c r="AC291" s="2">
        <v>1</v>
      </c>
      <c r="AD291" s="2">
        <f t="shared" si="14"/>
        <v>0</v>
      </c>
      <c r="AE291" t="s">
        <v>2049</v>
      </c>
      <c r="AF291">
        <v>1013866</v>
      </c>
      <c r="AG291">
        <v>124200</v>
      </c>
    </row>
    <row r="292" spans="1:33" x14ac:dyDescent="0.45">
      <c r="A292" t="s">
        <v>2047</v>
      </c>
      <c r="B292" t="s">
        <v>27</v>
      </c>
      <c r="C292">
        <v>264</v>
      </c>
      <c r="D292">
        <v>232</v>
      </c>
      <c r="E292" s="15">
        <f t="shared" si="12"/>
        <v>0.532258064516129</v>
      </c>
      <c r="F292">
        <v>3.8856856748167301</v>
      </c>
      <c r="G292">
        <v>4</v>
      </c>
      <c r="H292">
        <v>3.4652740485109002</v>
      </c>
      <c r="I292">
        <v>3.2592307267075502</v>
      </c>
      <c r="J292">
        <v>0.272250610032584</v>
      </c>
      <c r="K292">
        <v>1.4170970550066599</v>
      </c>
      <c r="L292">
        <v>3.77298773498591</v>
      </c>
      <c r="M292">
        <v>576.754958152771</v>
      </c>
      <c r="N292">
        <v>49.016367241740198</v>
      </c>
      <c r="O292">
        <f t="shared" si="13"/>
        <v>14.759575266100208</v>
      </c>
      <c r="Q292">
        <v>96.479543061926904</v>
      </c>
      <c r="R292">
        <v>96.146086570834001</v>
      </c>
      <c r="U292">
        <v>97.759915791156601</v>
      </c>
      <c r="V292">
        <v>96.995557220503102</v>
      </c>
      <c r="X292">
        <v>503</v>
      </c>
      <c r="Y292">
        <v>538</v>
      </c>
      <c r="Z292">
        <v>1</v>
      </c>
      <c r="AA292">
        <v>264</v>
      </c>
      <c r="AB292">
        <f>COUNTIF('HOF''ers'!$B$2:$B$268, Pitching!A292)</f>
        <v>0</v>
      </c>
      <c r="AC292" s="2">
        <v>1</v>
      </c>
      <c r="AD292" s="2">
        <f t="shared" si="14"/>
        <v>0</v>
      </c>
      <c r="AE292" t="s">
        <v>2047</v>
      </c>
      <c r="AF292">
        <v>1013820</v>
      </c>
      <c r="AG292">
        <v>124128</v>
      </c>
    </row>
    <row r="293" spans="1:33" x14ac:dyDescent="0.45">
      <c r="A293" t="s">
        <v>1779</v>
      </c>
      <c r="B293" t="s">
        <v>151</v>
      </c>
      <c r="C293">
        <v>222</v>
      </c>
      <c r="D293">
        <v>182</v>
      </c>
      <c r="E293" s="15">
        <f t="shared" si="12"/>
        <v>0.54950495049504955</v>
      </c>
      <c r="F293">
        <v>3.3046598158694702</v>
      </c>
      <c r="G293">
        <v>40</v>
      </c>
      <c r="H293">
        <v>3.1878686255897399</v>
      </c>
      <c r="I293">
        <v>2.8321863642833098</v>
      </c>
      <c r="J293">
        <v>0.26078623068887502</v>
      </c>
      <c r="K293">
        <v>1.31950450836233</v>
      </c>
      <c r="L293">
        <v>3.3750727506158</v>
      </c>
      <c r="M293">
        <v>368.07437455654099</v>
      </c>
      <c r="N293">
        <v>38.898062940686899</v>
      </c>
      <c r="O293">
        <f t="shared" si="13"/>
        <v>11.712799621545125</v>
      </c>
      <c r="Q293">
        <v>96.751802823750495</v>
      </c>
      <c r="R293">
        <v>96.580004149682793</v>
      </c>
      <c r="U293">
        <v>99.944193243650403</v>
      </c>
      <c r="V293">
        <v>97.181586811502996</v>
      </c>
      <c r="X293">
        <v>388</v>
      </c>
      <c r="Y293">
        <v>538</v>
      </c>
      <c r="Z293">
        <v>1</v>
      </c>
      <c r="AA293">
        <v>222</v>
      </c>
      <c r="AB293">
        <f>COUNTIF('HOF''ers'!$B$2:$B$268, Pitching!A293)</f>
        <v>0</v>
      </c>
      <c r="AC293" s="2">
        <v>1</v>
      </c>
      <c r="AD293" s="2">
        <f t="shared" si="14"/>
        <v>0</v>
      </c>
      <c r="AE293" t="s">
        <v>1779</v>
      </c>
      <c r="AF293">
        <v>1003011</v>
      </c>
      <c r="AG293">
        <v>113075</v>
      </c>
    </row>
    <row r="294" spans="1:33" x14ac:dyDescent="0.45">
      <c r="A294" t="s">
        <v>53</v>
      </c>
      <c r="B294" t="s">
        <v>27</v>
      </c>
      <c r="C294">
        <v>270</v>
      </c>
      <c r="D294">
        <v>153</v>
      </c>
      <c r="E294" s="15">
        <f t="shared" si="12"/>
        <v>0.63829787234042556</v>
      </c>
      <c r="F294">
        <v>3.6831960569264401</v>
      </c>
      <c r="G294">
        <v>0</v>
      </c>
      <c r="H294">
        <v>7.1061937641523301</v>
      </c>
      <c r="I294">
        <v>1.9830650923780899</v>
      </c>
      <c r="J294">
        <v>0.25167297061390698</v>
      </c>
      <c r="K294">
        <v>1.19152318714012</v>
      </c>
      <c r="L294">
        <v>3.5736246277462702</v>
      </c>
      <c r="M294">
        <v>798.36161625385205</v>
      </c>
      <c r="N294">
        <v>81.218093834817395</v>
      </c>
      <c r="O294">
        <f t="shared" si="13"/>
        <v>24.5015478607829</v>
      </c>
      <c r="P294">
        <v>3.6896881883995798</v>
      </c>
      <c r="Q294">
        <v>81.654253730615594</v>
      </c>
      <c r="R294">
        <v>79.413913712486604</v>
      </c>
      <c r="S294">
        <v>83.649159560001706</v>
      </c>
      <c r="T294">
        <v>3.7356418368495499</v>
      </c>
      <c r="U294">
        <v>95.027215381532599</v>
      </c>
      <c r="V294">
        <v>83.642997447412</v>
      </c>
      <c r="X294">
        <v>536</v>
      </c>
      <c r="Y294">
        <v>537</v>
      </c>
      <c r="Z294">
        <v>1</v>
      </c>
      <c r="AA294">
        <v>270</v>
      </c>
      <c r="AB294">
        <f>COUNTIF('HOF''ers'!$B$2:$B$268, Pitching!A294)</f>
        <v>1</v>
      </c>
      <c r="AC294" s="2">
        <v>1</v>
      </c>
      <c r="AD294" s="2">
        <f t="shared" si="14"/>
        <v>1</v>
      </c>
      <c r="AE294" t="s">
        <v>53</v>
      </c>
      <c r="AF294">
        <v>837</v>
      </c>
      <c r="AG294">
        <v>119608</v>
      </c>
    </row>
    <row r="295" spans="1:33" x14ac:dyDescent="0.45">
      <c r="A295" t="s">
        <v>211</v>
      </c>
      <c r="B295" t="s">
        <v>27</v>
      </c>
      <c r="C295">
        <v>201</v>
      </c>
      <c r="D295">
        <v>177</v>
      </c>
      <c r="E295" s="15">
        <f t="shared" si="12"/>
        <v>0.53174603174603174</v>
      </c>
      <c r="F295">
        <v>3.07560465124986</v>
      </c>
      <c r="G295">
        <v>19</v>
      </c>
      <c r="H295">
        <v>4.3357860260540102</v>
      </c>
      <c r="I295">
        <v>2.3352821157277699</v>
      </c>
      <c r="J295">
        <v>0.254822146351388</v>
      </c>
      <c r="K295">
        <v>1.2371975052372799</v>
      </c>
      <c r="L295">
        <v>2.9229716429344998</v>
      </c>
      <c r="M295">
        <v>412.31995004788001</v>
      </c>
      <c r="N295">
        <v>45.285962615860598</v>
      </c>
      <c r="O295">
        <f t="shared" si="13"/>
        <v>13.687175268226524</v>
      </c>
      <c r="Q295">
        <v>97.375760239267606</v>
      </c>
      <c r="R295">
        <v>90.217792258926394</v>
      </c>
      <c r="U295">
        <v>98.837202993814003</v>
      </c>
      <c r="V295">
        <v>95.218345656015501</v>
      </c>
      <c r="X295">
        <v>403</v>
      </c>
      <c r="Y295">
        <v>536</v>
      </c>
      <c r="Z295">
        <v>1</v>
      </c>
      <c r="AA295">
        <v>201</v>
      </c>
      <c r="AB295">
        <f>COUNTIF('HOF''ers'!$B$2:$B$268, Pitching!A295)</f>
        <v>1</v>
      </c>
      <c r="AC295" s="2">
        <v>1</v>
      </c>
      <c r="AD295" s="2">
        <f t="shared" si="14"/>
        <v>1</v>
      </c>
      <c r="AE295" t="s">
        <v>211</v>
      </c>
      <c r="AF295">
        <v>1008125</v>
      </c>
      <c r="AG295">
        <v>118295</v>
      </c>
    </row>
    <row r="296" spans="1:33" x14ac:dyDescent="0.45">
      <c r="A296" t="s">
        <v>175</v>
      </c>
      <c r="B296" t="s">
        <v>176</v>
      </c>
      <c r="C296">
        <v>253</v>
      </c>
      <c r="D296">
        <v>154</v>
      </c>
      <c r="E296" s="15">
        <f t="shared" si="12"/>
        <v>0.6216216216216216</v>
      </c>
      <c r="F296">
        <v>2.9779964509141998</v>
      </c>
      <c r="G296">
        <v>33</v>
      </c>
      <c r="H296">
        <v>4.2037879193460599</v>
      </c>
      <c r="I296">
        <v>1.81737998898383</v>
      </c>
      <c r="J296">
        <v>0.246738433022028</v>
      </c>
      <c r="K296">
        <v>1.1659084496377501</v>
      </c>
      <c r="L296">
        <v>3.6121125047966798</v>
      </c>
      <c r="M296">
        <v>561.47315573692299</v>
      </c>
      <c r="N296">
        <v>55.6235446929931</v>
      </c>
      <c r="O296">
        <f t="shared" si="13"/>
        <v>16.843017271523145</v>
      </c>
      <c r="Q296">
        <v>76.507506813542093</v>
      </c>
      <c r="R296">
        <v>88.833579678573798</v>
      </c>
      <c r="U296">
        <v>91.677043087090695</v>
      </c>
      <c r="V296">
        <v>83.2823127259405</v>
      </c>
      <c r="X296">
        <v>431</v>
      </c>
      <c r="Y296">
        <v>535</v>
      </c>
      <c r="Z296">
        <v>1</v>
      </c>
      <c r="AA296">
        <v>253</v>
      </c>
      <c r="AB296">
        <f>COUNTIF('HOF''ers'!$B$2:$B$268, Pitching!A296)</f>
        <v>1</v>
      </c>
      <c r="AC296" s="2">
        <v>1</v>
      </c>
      <c r="AD296" s="2">
        <f t="shared" si="14"/>
        <v>1</v>
      </c>
      <c r="AE296" t="s">
        <v>175</v>
      </c>
      <c r="AF296">
        <v>1006123</v>
      </c>
      <c r="AG296">
        <v>116249</v>
      </c>
    </row>
    <row r="297" spans="1:33" x14ac:dyDescent="0.45">
      <c r="A297" t="s">
        <v>1905</v>
      </c>
      <c r="B297" t="s">
        <v>27</v>
      </c>
      <c r="C297">
        <v>152</v>
      </c>
      <c r="D297">
        <v>156</v>
      </c>
      <c r="E297" s="15">
        <f t="shared" si="12"/>
        <v>0.4935064935064935</v>
      </c>
      <c r="F297">
        <v>3.45652196935642</v>
      </c>
      <c r="G297">
        <v>12</v>
      </c>
      <c r="H297">
        <v>6.0411903337311896</v>
      </c>
      <c r="I297">
        <v>3.2883297384741401</v>
      </c>
      <c r="J297">
        <v>0.23369016360331199</v>
      </c>
      <c r="K297">
        <v>1.24790244772528</v>
      </c>
      <c r="L297">
        <v>3.3848493017389298</v>
      </c>
      <c r="M297">
        <v>332.53673916309998</v>
      </c>
      <c r="N297">
        <v>36.265769492834799</v>
      </c>
      <c r="O297">
        <f t="shared" si="13"/>
        <v>10.981410575400444</v>
      </c>
      <c r="Q297">
        <v>98.717897578158997</v>
      </c>
      <c r="R297">
        <v>94.069415280429794</v>
      </c>
      <c r="U297">
        <v>93.515229100052693</v>
      </c>
      <c r="V297">
        <v>93.941894570415101</v>
      </c>
      <c r="X297">
        <v>360</v>
      </c>
      <c r="Y297">
        <v>535</v>
      </c>
      <c r="Z297">
        <v>1</v>
      </c>
      <c r="AA297">
        <v>152</v>
      </c>
      <c r="AB297">
        <f>COUNTIF('HOF''ers'!$B$2:$B$268, Pitching!A297)</f>
        <v>0</v>
      </c>
      <c r="AC297" s="2">
        <v>1</v>
      </c>
      <c r="AD297" s="2">
        <f t="shared" si="14"/>
        <v>0</v>
      </c>
      <c r="AE297" t="s">
        <v>1905</v>
      </c>
      <c r="AF297">
        <v>1008310</v>
      </c>
      <c r="AG297">
        <v>118477</v>
      </c>
    </row>
    <row r="298" spans="1:33" x14ac:dyDescent="0.45">
      <c r="A298" t="s">
        <v>2062</v>
      </c>
      <c r="B298" t="s">
        <v>27</v>
      </c>
      <c r="C298">
        <v>186</v>
      </c>
      <c r="D298">
        <v>191</v>
      </c>
      <c r="E298" s="15">
        <f t="shared" si="12"/>
        <v>0.49336870026525198</v>
      </c>
      <c r="F298">
        <v>3.72800919497588</v>
      </c>
      <c r="G298">
        <v>22</v>
      </c>
      <c r="H298">
        <v>2.0727155369750001</v>
      </c>
      <c r="I298">
        <v>2.6311972233266001</v>
      </c>
      <c r="J298">
        <v>0.28421721181327397</v>
      </c>
      <c r="K298">
        <v>1.4374666085132199</v>
      </c>
      <c r="L298">
        <v>4.0399132194949798</v>
      </c>
      <c r="M298">
        <v>332.22201186418499</v>
      </c>
      <c r="N298">
        <v>31.523175725713301</v>
      </c>
      <c r="O298">
        <f t="shared" si="13"/>
        <v>9.5811528472149252</v>
      </c>
      <c r="Q298">
        <v>94.646589901207605</v>
      </c>
      <c r="R298">
        <v>100.42813445673799</v>
      </c>
      <c r="U298">
        <v>103.498115564488</v>
      </c>
      <c r="V298">
        <v>99.767321532483706</v>
      </c>
      <c r="X298">
        <v>409</v>
      </c>
      <c r="Y298">
        <v>533</v>
      </c>
      <c r="Z298">
        <v>1</v>
      </c>
      <c r="AA298">
        <v>186</v>
      </c>
      <c r="AB298">
        <f>COUNTIF('HOF''ers'!$B$2:$B$268, Pitching!A298)</f>
        <v>0</v>
      </c>
      <c r="AC298" s="2">
        <v>1</v>
      </c>
      <c r="AD298" s="2">
        <f t="shared" si="14"/>
        <v>0</v>
      </c>
      <c r="AE298" t="s">
        <v>2062</v>
      </c>
      <c r="AF298">
        <v>1014405</v>
      </c>
      <c r="AG298">
        <v>124729</v>
      </c>
    </row>
    <row r="299" spans="1:33" x14ac:dyDescent="0.45">
      <c r="A299" t="s">
        <v>1725</v>
      </c>
      <c r="B299" t="s">
        <v>27</v>
      </c>
      <c r="C299">
        <v>183</v>
      </c>
      <c r="D299">
        <v>167</v>
      </c>
      <c r="E299" s="15">
        <f t="shared" si="12"/>
        <v>0.52285714285714291</v>
      </c>
      <c r="F299">
        <v>2.6285179271078798</v>
      </c>
      <c r="G299">
        <v>36</v>
      </c>
      <c r="H299">
        <v>4.78986885646425</v>
      </c>
      <c r="I299">
        <v>2.9099438293678199</v>
      </c>
      <c r="J299">
        <v>0.24228836249029601</v>
      </c>
      <c r="K299">
        <v>1.2288931065350901</v>
      </c>
      <c r="L299">
        <v>2.5405520553823</v>
      </c>
      <c r="M299">
        <v>388.259041786193</v>
      </c>
      <c r="N299">
        <v>44.809311121702102</v>
      </c>
      <c r="O299">
        <f t="shared" si="13"/>
        <v>13.619340340930094</v>
      </c>
      <c r="Q299">
        <v>93.192137289042805</v>
      </c>
      <c r="R299">
        <v>88.276185946088603</v>
      </c>
      <c r="U299">
        <v>98.319194387820502</v>
      </c>
      <c r="V299">
        <v>99.479526202836595</v>
      </c>
      <c r="X299">
        <v>367</v>
      </c>
      <c r="Y299">
        <v>533</v>
      </c>
      <c r="Z299">
        <v>1</v>
      </c>
      <c r="AA299">
        <v>183</v>
      </c>
      <c r="AB299">
        <f>COUNTIF('HOF''ers'!$B$2:$B$268, Pitching!A299)</f>
        <v>0</v>
      </c>
      <c r="AC299" s="2">
        <v>1</v>
      </c>
      <c r="AD299" s="2">
        <f t="shared" si="14"/>
        <v>0</v>
      </c>
      <c r="AE299" t="s">
        <v>1725</v>
      </c>
      <c r="AF299">
        <v>1000210</v>
      </c>
      <c r="AG299">
        <v>110219</v>
      </c>
    </row>
    <row r="300" spans="1:33" x14ac:dyDescent="0.45">
      <c r="A300" t="s">
        <v>107</v>
      </c>
      <c r="B300" t="s">
        <v>27</v>
      </c>
      <c r="C300">
        <v>328</v>
      </c>
      <c r="D300">
        <v>178</v>
      </c>
      <c r="E300" s="15">
        <f t="shared" si="12"/>
        <v>0.64822134387351782</v>
      </c>
      <c r="F300">
        <v>2.81130131002516</v>
      </c>
      <c r="G300">
        <v>5</v>
      </c>
      <c r="H300">
        <v>3.9243147432814101</v>
      </c>
      <c r="I300">
        <v>2.36292156685953</v>
      </c>
      <c r="J300">
        <v>0.25135391452810502</v>
      </c>
      <c r="K300">
        <v>1.20934674090786</v>
      </c>
      <c r="L300">
        <v>3.38591077090582</v>
      </c>
      <c r="M300">
        <v>800.56916785240105</v>
      </c>
      <c r="N300">
        <v>69.854459881782503</v>
      </c>
      <c r="O300">
        <f t="shared" si="13"/>
        <v>21.311530133425173</v>
      </c>
      <c r="Q300">
        <v>75.302930744909901</v>
      </c>
      <c r="R300">
        <v>87.740394234529703</v>
      </c>
      <c r="U300">
        <v>94.239013890685996</v>
      </c>
      <c r="V300">
        <v>89.361133139863696</v>
      </c>
      <c r="X300">
        <v>518</v>
      </c>
      <c r="Y300">
        <v>531</v>
      </c>
      <c r="Z300">
        <v>1</v>
      </c>
      <c r="AA300">
        <v>328</v>
      </c>
      <c r="AB300">
        <f>COUNTIF('HOF''ers'!$B$2:$B$268, Pitching!A300)</f>
        <v>1</v>
      </c>
      <c r="AC300" s="2">
        <v>1</v>
      </c>
      <c r="AD300" s="2">
        <f t="shared" si="14"/>
        <v>1</v>
      </c>
      <c r="AE300" t="s">
        <v>107</v>
      </c>
      <c r="AF300">
        <v>1002293</v>
      </c>
      <c r="AG300">
        <v>112369</v>
      </c>
    </row>
    <row r="301" spans="1:33" x14ac:dyDescent="0.45">
      <c r="A301" t="s">
        <v>1949</v>
      </c>
      <c r="B301" t="s">
        <v>27</v>
      </c>
      <c r="C301">
        <v>174</v>
      </c>
      <c r="D301">
        <v>170</v>
      </c>
      <c r="E301" s="15">
        <f t="shared" si="12"/>
        <v>0.5058139534883721</v>
      </c>
      <c r="F301">
        <v>3.63296186166236</v>
      </c>
      <c r="G301">
        <v>10</v>
      </c>
      <c r="H301">
        <v>6.6547999613037501</v>
      </c>
      <c r="I301">
        <v>3.28287086231366</v>
      </c>
      <c r="J301">
        <v>0.239521488701816</v>
      </c>
      <c r="K301">
        <v>1.2870791905879899</v>
      </c>
      <c r="L301">
        <v>3.3178821493074699</v>
      </c>
      <c r="M301">
        <v>467.61518037319098</v>
      </c>
      <c r="N301">
        <v>51.968817546963599</v>
      </c>
      <c r="O301">
        <f t="shared" si="13"/>
        <v>15.914836375440647</v>
      </c>
      <c r="Q301">
        <v>96.920222975985098</v>
      </c>
      <c r="R301">
        <v>87.185353981931001</v>
      </c>
      <c r="U301">
        <v>97.927508079037196</v>
      </c>
      <c r="V301">
        <v>97.188600433874598</v>
      </c>
      <c r="X301">
        <v>404</v>
      </c>
      <c r="Y301">
        <v>529</v>
      </c>
      <c r="Z301">
        <v>1</v>
      </c>
      <c r="AA301">
        <v>174</v>
      </c>
      <c r="AB301">
        <f>COUNTIF('HOF''ers'!$B$2:$B$268, Pitching!A301)</f>
        <v>0</v>
      </c>
      <c r="AC301" s="2">
        <v>1</v>
      </c>
      <c r="AD301" s="2">
        <f t="shared" si="14"/>
        <v>0</v>
      </c>
      <c r="AE301" t="s">
        <v>1949</v>
      </c>
      <c r="AF301">
        <v>1010039</v>
      </c>
      <c r="AG301">
        <v>120266</v>
      </c>
    </row>
    <row r="302" spans="1:33" x14ac:dyDescent="0.45">
      <c r="A302" t="s">
        <v>245</v>
      </c>
      <c r="B302" t="s">
        <v>27</v>
      </c>
      <c r="C302">
        <v>309</v>
      </c>
      <c r="D302">
        <v>195</v>
      </c>
      <c r="E302" s="15">
        <f t="shared" si="12"/>
        <v>0.61309523809523814</v>
      </c>
      <c r="F302">
        <v>2.6749963371504299</v>
      </c>
      <c r="G302">
        <v>2</v>
      </c>
      <c r="H302">
        <v>3.6314861253600101</v>
      </c>
      <c r="I302">
        <v>1.7363663167704899</v>
      </c>
      <c r="J302">
        <v>0.25314400854696101</v>
      </c>
      <c r="K302">
        <v>1.1487579060792701</v>
      </c>
      <c r="L302">
        <v>3.1688514893231998</v>
      </c>
      <c r="M302">
        <v>569.74892330169598</v>
      </c>
      <c r="N302">
        <v>49.2852574586868</v>
      </c>
      <c r="O302">
        <f t="shared" si="13"/>
        <v>15.121613083915269</v>
      </c>
      <c r="Q302">
        <v>82.037830382033505</v>
      </c>
      <c r="R302">
        <v>94.902325775552598</v>
      </c>
      <c r="U302">
        <v>94.196489693808203</v>
      </c>
      <c r="V302">
        <v>88.740173677329807</v>
      </c>
      <c r="X302">
        <v>503</v>
      </c>
      <c r="Y302">
        <v>528</v>
      </c>
      <c r="Z302">
        <v>1</v>
      </c>
      <c r="AA302">
        <v>309</v>
      </c>
      <c r="AB302">
        <f>COUNTIF('HOF''ers'!$B$2:$B$268, Pitching!A302)</f>
        <v>1</v>
      </c>
      <c r="AC302" s="2">
        <v>1</v>
      </c>
      <c r="AD302" s="2">
        <f t="shared" si="14"/>
        <v>1</v>
      </c>
      <c r="AE302" t="s">
        <v>245</v>
      </c>
      <c r="AF302">
        <v>1010631</v>
      </c>
      <c r="AG302">
        <v>120867</v>
      </c>
    </row>
    <row r="303" spans="1:33" x14ac:dyDescent="0.45">
      <c r="A303" t="s">
        <v>153</v>
      </c>
      <c r="B303" t="s">
        <v>154</v>
      </c>
      <c r="C303">
        <v>251</v>
      </c>
      <c r="D303">
        <v>174</v>
      </c>
      <c r="E303" s="15">
        <f t="shared" si="12"/>
        <v>0.59058823529411764</v>
      </c>
      <c r="F303">
        <v>2.9147858486298999</v>
      </c>
      <c r="G303">
        <v>6</v>
      </c>
      <c r="H303">
        <v>7.2220886249438996</v>
      </c>
      <c r="I303">
        <v>3.0955118392444798</v>
      </c>
      <c r="J303">
        <v>0.22412850307587101</v>
      </c>
      <c r="K303">
        <v>1.1881060494106099</v>
      </c>
      <c r="L303">
        <v>2.8940857598225098</v>
      </c>
      <c r="M303">
        <v>684.65208745002701</v>
      </c>
      <c r="N303">
        <v>82.258044652640805</v>
      </c>
      <c r="O303">
        <f t="shared" si="13"/>
        <v>25.238263700242065</v>
      </c>
      <c r="Q303">
        <v>78.349315852253696</v>
      </c>
      <c r="R303">
        <v>81.389801115538603</v>
      </c>
      <c r="U303">
        <v>90.491865638734893</v>
      </c>
      <c r="V303">
        <v>91.094953307757606</v>
      </c>
      <c r="X303">
        <v>482</v>
      </c>
      <c r="Y303">
        <v>528</v>
      </c>
      <c r="Z303">
        <v>1</v>
      </c>
      <c r="AA303">
        <v>251</v>
      </c>
      <c r="AB303">
        <f>COUNTIF('HOF''ers'!$B$2:$B$268, Pitching!A303)</f>
        <v>1</v>
      </c>
      <c r="AC303" s="2">
        <v>1</v>
      </c>
      <c r="AD303" s="2">
        <f t="shared" si="14"/>
        <v>1</v>
      </c>
      <c r="AE303" t="s">
        <v>153</v>
      </c>
      <c r="AF303">
        <v>1004662</v>
      </c>
      <c r="AG303">
        <v>114756</v>
      </c>
    </row>
    <row r="304" spans="1:33" x14ac:dyDescent="0.45">
      <c r="A304" t="s">
        <v>1834</v>
      </c>
      <c r="B304" t="s">
        <v>27</v>
      </c>
      <c r="C304">
        <v>161</v>
      </c>
      <c r="D304">
        <v>165</v>
      </c>
      <c r="E304" s="15">
        <f t="shared" si="12"/>
        <v>0.49386503067484661</v>
      </c>
      <c r="F304">
        <v>4.2438609902670903</v>
      </c>
      <c r="G304">
        <v>25</v>
      </c>
      <c r="H304">
        <v>4.0269321707502002</v>
      </c>
      <c r="I304">
        <v>4.4057937710332196</v>
      </c>
      <c r="J304">
        <v>0.2585458962346</v>
      </c>
      <c r="K304">
        <v>1.5011881688633699</v>
      </c>
      <c r="L304">
        <v>4.4793218309898402</v>
      </c>
      <c r="M304">
        <v>294.98458790779102</v>
      </c>
      <c r="N304">
        <v>27.456021172925801</v>
      </c>
      <c r="O304">
        <f t="shared" si="13"/>
        <v>8.4240064962385972</v>
      </c>
      <c r="Q304">
        <v>96.165559756997894</v>
      </c>
      <c r="R304">
        <v>102.011079211381</v>
      </c>
      <c r="U304">
        <v>94.708038758835002</v>
      </c>
      <c r="V304">
        <v>100.252376996284</v>
      </c>
      <c r="X304">
        <v>355</v>
      </c>
      <c r="Y304">
        <v>528</v>
      </c>
      <c r="Z304">
        <v>1</v>
      </c>
      <c r="AA304">
        <v>161</v>
      </c>
      <c r="AB304">
        <f>COUNTIF('HOF''ers'!$B$2:$B$268, Pitching!A304)</f>
        <v>0</v>
      </c>
      <c r="AC304" s="2">
        <v>1</v>
      </c>
      <c r="AD304" s="2">
        <f t="shared" si="14"/>
        <v>0</v>
      </c>
      <c r="AE304" t="s">
        <v>1834</v>
      </c>
      <c r="AF304">
        <v>1005186</v>
      </c>
      <c r="AG304">
        <v>115291</v>
      </c>
    </row>
    <row r="305" spans="1:33" x14ac:dyDescent="0.45">
      <c r="A305" t="s">
        <v>1810</v>
      </c>
      <c r="B305" t="s">
        <v>27</v>
      </c>
      <c r="C305">
        <v>167</v>
      </c>
      <c r="D305">
        <v>143</v>
      </c>
      <c r="E305" s="15">
        <f t="shared" si="12"/>
        <v>0.53870967741935483</v>
      </c>
      <c r="F305">
        <v>3.8956680087273399</v>
      </c>
      <c r="G305">
        <v>4</v>
      </c>
      <c r="H305">
        <v>4.8444045045975503</v>
      </c>
      <c r="I305">
        <v>2.89169685385099</v>
      </c>
      <c r="J305">
        <v>0.26095043243745902</v>
      </c>
      <c r="K305">
        <v>1.33429607638367</v>
      </c>
      <c r="L305">
        <v>3.8412816658745901</v>
      </c>
      <c r="M305">
        <v>355.54794142395201</v>
      </c>
      <c r="N305">
        <v>37.2180618550628</v>
      </c>
      <c r="O305">
        <f t="shared" si="13"/>
        <v>11.462596997186642</v>
      </c>
      <c r="Q305">
        <v>99.876024264631795</v>
      </c>
      <c r="R305">
        <v>96.472262625068396</v>
      </c>
      <c r="U305">
        <v>101.032095005076</v>
      </c>
      <c r="V305">
        <v>97.466745967984494</v>
      </c>
      <c r="X305">
        <v>404</v>
      </c>
      <c r="Y305">
        <v>526</v>
      </c>
      <c r="Z305">
        <v>1</v>
      </c>
      <c r="AA305">
        <v>167</v>
      </c>
      <c r="AB305">
        <f>COUNTIF('HOF''ers'!$B$2:$B$268, Pitching!A305)</f>
        <v>0</v>
      </c>
      <c r="AC305" s="2">
        <v>1</v>
      </c>
      <c r="AD305" s="2">
        <f t="shared" si="14"/>
        <v>0</v>
      </c>
      <c r="AE305" t="s">
        <v>1810</v>
      </c>
      <c r="AF305">
        <v>1004133</v>
      </c>
      <c r="AG305">
        <v>114216</v>
      </c>
    </row>
    <row r="306" spans="1:33" x14ac:dyDescent="0.45">
      <c r="A306" t="s">
        <v>1943</v>
      </c>
      <c r="B306" t="s">
        <v>27</v>
      </c>
      <c r="C306">
        <v>135</v>
      </c>
      <c r="D306">
        <v>117</v>
      </c>
      <c r="E306" s="15">
        <f t="shared" si="12"/>
        <v>0.5357142857142857</v>
      </c>
      <c r="F306">
        <v>3.90069460510255</v>
      </c>
      <c r="G306">
        <v>19</v>
      </c>
      <c r="H306">
        <v>5.36247795410892</v>
      </c>
      <c r="I306">
        <v>3.03300502360679</v>
      </c>
      <c r="J306">
        <v>0.25761124121779799</v>
      </c>
      <c r="K306">
        <v>1.34018520945741</v>
      </c>
      <c r="L306">
        <v>3.5737449849406899</v>
      </c>
      <c r="M306">
        <v>320.39671164751002</v>
      </c>
      <c r="N306">
        <v>34.900408312678302</v>
      </c>
      <c r="O306">
        <f t="shared" si="13"/>
        <v>10.74879495561575</v>
      </c>
      <c r="Q306">
        <v>98.179269993001796</v>
      </c>
      <c r="R306">
        <v>90.533632365836695</v>
      </c>
      <c r="U306">
        <v>102.309663760921</v>
      </c>
      <c r="V306">
        <v>100.304009239761</v>
      </c>
      <c r="X306">
        <v>287</v>
      </c>
      <c r="Y306">
        <v>526</v>
      </c>
      <c r="Z306">
        <v>1</v>
      </c>
      <c r="AA306">
        <v>135</v>
      </c>
      <c r="AB306">
        <f>COUNTIF('HOF''ers'!$B$2:$B$268, Pitching!A306)</f>
        <v>0</v>
      </c>
      <c r="AC306" s="2">
        <v>1</v>
      </c>
      <c r="AD306" s="2">
        <f t="shared" si="14"/>
        <v>0</v>
      </c>
      <c r="AE306" t="s">
        <v>1943</v>
      </c>
      <c r="AF306">
        <v>1009665</v>
      </c>
      <c r="AG306">
        <v>119872</v>
      </c>
    </row>
    <row r="307" spans="1:33" x14ac:dyDescent="0.45">
      <c r="A307" t="s">
        <v>1479</v>
      </c>
      <c r="B307" t="s">
        <v>27</v>
      </c>
      <c r="C307">
        <v>200</v>
      </c>
      <c r="D307">
        <v>173</v>
      </c>
      <c r="E307" s="15">
        <f t="shared" si="12"/>
        <v>0.53619302949061665</v>
      </c>
      <c r="F307">
        <v>3.8446784189858598</v>
      </c>
      <c r="G307">
        <v>0</v>
      </c>
      <c r="H307">
        <v>7.3459814594093</v>
      </c>
      <c r="I307">
        <v>3.7489836413537101</v>
      </c>
      <c r="J307">
        <v>0.25094031071136502</v>
      </c>
      <c r="K307">
        <v>1.3763160665330001</v>
      </c>
      <c r="L307">
        <v>3.9091099796570501</v>
      </c>
      <c r="M307">
        <v>565.69382917881001</v>
      </c>
      <c r="N307">
        <v>56.867579087614999</v>
      </c>
      <c r="O307">
        <f t="shared" si="13"/>
        <v>17.581198114873342</v>
      </c>
      <c r="P307">
        <v>3.5188978446773098</v>
      </c>
      <c r="Q307">
        <v>86.725289979453393</v>
      </c>
      <c r="R307">
        <v>88.404427831642593</v>
      </c>
      <c r="S307">
        <v>81.895374997496305</v>
      </c>
      <c r="T307">
        <v>3.74914064169629</v>
      </c>
      <c r="U307">
        <v>95.638289196039295</v>
      </c>
      <c r="V307">
        <v>97.086918735431695</v>
      </c>
      <c r="X307">
        <v>467</v>
      </c>
      <c r="Y307">
        <v>524</v>
      </c>
      <c r="Z307">
        <v>1</v>
      </c>
      <c r="AA307">
        <v>200</v>
      </c>
      <c r="AB307">
        <f>COUNTIF('HOF''ers'!$B$2:$B$268, Pitching!A307)</f>
        <v>0</v>
      </c>
      <c r="AC307" s="2">
        <v>1</v>
      </c>
      <c r="AD307" s="2">
        <f t="shared" si="14"/>
        <v>0</v>
      </c>
      <c r="AE307" t="s">
        <v>1479</v>
      </c>
      <c r="AF307">
        <v>384</v>
      </c>
      <c r="AG307">
        <v>114133</v>
      </c>
    </row>
    <row r="308" spans="1:33" x14ac:dyDescent="0.45">
      <c r="A308" t="s">
        <v>2018</v>
      </c>
      <c r="B308" t="s">
        <v>27</v>
      </c>
      <c r="C308">
        <v>168</v>
      </c>
      <c r="D308">
        <v>129</v>
      </c>
      <c r="E308" s="15">
        <f t="shared" si="12"/>
        <v>0.56565656565656564</v>
      </c>
      <c r="F308">
        <v>3.9495500470403502</v>
      </c>
      <c r="G308">
        <v>19</v>
      </c>
      <c r="H308">
        <v>5.9585499409854803</v>
      </c>
      <c r="I308">
        <v>3.5388516019408298</v>
      </c>
      <c r="J308">
        <v>0.24608567208271701</v>
      </c>
      <c r="K308">
        <v>1.34351630234869</v>
      </c>
      <c r="L308">
        <v>4.0552919449795803</v>
      </c>
      <c r="M308">
        <v>263.32714243233198</v>
      </c>
      <c r="N308">
        <v>27.370091902092099</v>
      </c>
      <c r="O308">
        <f t="shared" si="13"/>
        <v>8.477925216326808</v>
      </c>
      <c r="Q308">
        <v>99.493148599031301</v>
      </c>
      <c r="R308">
        <v>101.779675127857</v>
      </c>
      <c r="U308">
        <v>95.665509463169599</v>
      </c>
      <c r="V308">
        <v>97.672051985159897</v>
      </c>
      <c r="X308">
        <v>348</v>
      </c>
      <c r="Y308">
        <v>523</v>
      </c>
      <c r="Z308">
        <v>1</v>
      </c>
      <c r="AA308">
        <v>168</v>
      </c>
      <c r="AB308">
        <f>COUNTIF('HOF''ers'!$B$2:$B$268, Pitching!A308)</f>
        <v>0</v>
      </c>
      <c r="AC308" s="2">
        <v>1</v>
      </c>
      <c r="AD308" s="2">
        <f t="shared" si="14"/>
        <v>0</v>
      </c>
      <c r="AE308" t="s">
        <v>2018</v>
      </c>
      <c r="AF308">
        <v>1012519</v>
      </c>
      <c r="AG308">
        <v>122775</v>
      </c>
    </row>
    <row r="309" spans="1:33" x14ac:dyDescent="0.45">
      <c r="A309" t="s">
        <v>2035</v>
      </c>
      <c r="B309" t="s">
        <v>27</v>
      </c>
      <c r="C309">
        <v>170</v>
      </c>
      <c r="D309">
        <v>161</v>
      </c>
      <c r="E309" s="15">
        <f t="shared" si="12"/>
        <v>0.51359516616314205</v>
      </c>
      <c r="F309">
        <v>3.23260355873883</v>
      </c>
      <c r="G309">
        <v>35</v>
      </c>
      <c r="H309">
        <v>4.1472421550316403</v>
      </c>
      <c r="I309">
        <v>3.4538338329323999</v>
      </c>
      <c r="J309">
        <v>0.25068818224964401</v>
      </c>
      <c r="K309">
        <v>1.35269655215867</v>
      </c>
      <c r="L309">
        <v>3.4389528398114901</v>
      </c>
      <c r="M309">
        <v>446.903850313276</v>
      </c>
      <c r="N309">
        <v>47.090177781414198</v>
      </c>
      <c r="O309">
        <f t="shared" si="13"/>
        <v>14.642243379249713</v>
      </c>
      <c r="Q309">
        <v>80.989891774050307</v>
      </c>
      <c r="R309">
        <v>85.126747192146397</v>
      </c>
      <c r="U309">
        <v>97.910749683240198</v>
      </c>
      <c r="V309">
        <v>95.791515548967396</v>
      </c>
      <c r="X309">
        <v>322</v>
      </c>
      <c r="Y309">
        <v>521</v>
      </c>
      <c r="Z309">
        <v>1</v>
      </c>
      <c r="AA309">
        <v>170</v>
      </c>
      <c r="AB309">
        <f>COUNTIF('HOF''ers'!$B$2:$B$268, Pitching!A309)</f>
        <v>0</v>
      </c>
      <c r="AC309" s="2">
        <v>1</v>
      </c>
      <c r="AD309" s="2">
        <f t="shared" si="14"/>
        <v>0</v>
      </c>
      <c r="AE309" t="s">
        <v>2035</v>
      </c>
      <c r="AF309">
        <v>1013196</v>
      </c>
      <c r="AG309">
        <v>123479</v>
      </c>
    </row>
    <row r="310" spans="1:33" x14ac:dyDescent="0.45">
      <c r="A310" t="s">
        <v>1948</v>
      </c>
      <c r="B310" t="s">
        <v>27</v>
      </c>
      <c r="C310">
        <v>209</v>
      </c>
      <c r="D310">
        <v>164</v>
      </c>
      <c r="E310" s="15">
        <f t="shared" si="12"/>
        <v>0.56032171581769441</v>
      </c>
      <c r="F310">
        <v>3.3983049626788602</v>
      </c>
      <c r="G310">
        <v>4</v>
      </c>
      <c r="H310">
        <v>4.8813557568653998</v>
      </c>
      <c r="I310">
        <v>2.4237287264991401</v>
      </c>
      <c r="J310">
        <v>0.248288229540267</v>
      </c>
      <c r="K310">
        <v>1.2253609101596199</v>
      </c>
      <c r="L310">
        <v>3.5309436450458098</v>
      </c>
      <c r="M310">
        <v>394.44943416118599</v>
      </c>
      <c r="N310">
        <v>43.834659695625298</v>
      </c>
      <c r="O310">
        <f t="shared" si="13"/>
        <v>13.656182443637112</v>
      </c>
      <c r="Q310">
        <v>92.226277119273107</v>
      </c>
      <c r="R310">
        <v>95.999604928233495</v>
      </c>
      <c r="U310">
        <v>100.94545713375101</v>
      </c>
      <c r="V310">
        <v>93.628952262563899</v>
      </c>
      <c r="X310">
        <v>465</v>
      </c>
      <c r="Y310">
        <v>520</v>
      </c>
      <c r="Z310">
        <v>1</v>
      </c>
      <c r="AA310">
        <v>209</v>
      </c>
      <c r="AB310">
        <f>COUNTIF('HOF''ers'!$B$2:$B$268, Pitching!A310)</f>
        <v>0</v>
      </c>
      <c r="AC310" s="2">
        <v>1</v>
      </c>
      <c r="AD310" s="2">
        <f t="shared" si="14"/>
        <v>0</v>
      </c>
      <c r="AE310" t="s">
        <v>1948</v>
      </c>
      <c r="AF310">
        <v>1009989</v>
      </c>
      <c r="AG310">
        <v>120213</v>
      </c>
    </row>
    <row r="311" spans="1:33" x14ac:dyDescent="0.45">
      <c r="A311" t="s">
        <v>1568</v>
      </c>
      <c r="B311" t="s">
        <v>27</v>
      </c>
      <c r="C311">
        <v>178</v>
      </c>
      <c r="D311">
        <v>177</v>
      </c>
      <c r="E311" s="15">
        <f t="shared" si="12"/>
        <v>0.50140845070422535</v>
      </c>
      <c r="F311">
        <v>4.4365005207830297</v>
      </c>
      <c r="G311">
        <v>1</v>
      </c>
      <c r="H311">
        <v>5.5766698658188796</v>
      </c>
      <c r="I311">
        <v>3.0084666381391298</v>
      </c>
      <c r="J311">
        <v>0.27817234848484801</v>
      </c>
      <c r="K311">
        <v>1.43963626596797</v>
      </c>
      <c r="L311">
        <v>4.40041002935327</v>
      </c>
      <c r="M311">
        <v>341.912516206502</v>
      </c>
      <c r="N311">
        <v>34.0274325776845</v>
      </c>
      <c r="O311">
        <f t="shared" si="13"/>
        <v>10.621279532918862</v>
      </c>
      <c r="P311">
        <v>4.5183153592161096</v>
      </c>
      <c r="Q311">
        <v>105.16362860337</v>
      </c>
      <c r="R311">
        <v>102.931120048409</v>
      </c>
      <c r="S311">
        <v>106.038816134279</v>
      </c>
      <c r="T311">
        <v>4.6908486106766301</v>
      </c>
      <c r="U311">
        <v>108.211984914388</v>
      </c>
      <c r="V311">
        <v>104.08383472305</v>
      </c>
      <c r="X311">
        <v>474</v>
      </c>
      <c r="Y311">
        <v>519</v>
      </c>
      <c r="Z311">
        <v>1</v>
      </c>
      <c r="AA311">
        <v>178</v>
      </c>
      <c r="AB311">
        <f>COUNTIF('HOF''ers'!$B$2:$B$268, Pitching!A311)</f>
        <v>0</v>
      </c>
      <c r="AC311" s="2">
        <v>1</v>
      </c>
      <c r="AD311" s="2">
        <f t="shared" si="14"/>
        <v>0</v>
      </c>
      <c r="AE311" t="s">
        <v>1568</v>
      </c>
      <c r="AF311">
        <v>1116</v>
      </c>
      <c r="AG311">
        <v>115817</v>
      </c>
    </row>
    <row r="312" spans="1:33" x14ac:dyDescent="0.45">
      <c r="A312" t="s">
        <v>1466</v>
      </c>
      <c r="B312" t="s">
        <v>27</v>
      </c>
      <c r="C312">
        <v>214</v>
      </c>
      <c r="D312">
        <v>160</v>
      </c>
      <c r="E312" s="15">
        <f t="shared" si="12"/>
        <v>0.57219251336898391</v>
      </c>
      <c r="F312">
        <v>3.8128934357165698</v>
      </c>
      <c r="G312">
        <v>0</v>
      </c>
      <c r="H312">
        <v>5.1258883715240797</v>
      </c>
      <c r="I312">
        <v>2.0119797137425999</v>
      </c>
      <c r="J312">
        <v>0.26931430344399598</v>
      </c>
      <c r="K312">
        <v>1.2810152400849799</v>
      </c>
      <c r="L312">
        <v>4.1135518866403</v>
      </c>
      <c r="M312">
        <v>508.56159472465498</v>
      </c>
      <c r="N312">
        <v>52.282722033560198</v>
      </c>
      <c r="O312">
        <f t="shared" si="13"/>
        <v>16.350967122464773</v>
      </c>
      <c r="P312">
        <v>4.2138134197103003</v>
      </c>
      <c r="Q312">
        <v>86.5587917078864</v>
      </c>
      <c r="R312">
        <v>93.281577153590106</v>
      </c>
      <c r="S312">
        <v>99.517823267643095</v>
      </c>
      <c r="T312">
        <v>4.40808007416432</v>
      </c>
      <c r="U312">
        <v>104.109352451766</v>
      </c>
      <c r="V312">
        <v>93.912709980825099</v>
      </c>
      <c r="X312">
        <v>493</v>
      </c>
      <c r="Y312">
        <v>518</v>
      </c>
      <c r="Z312">
        <v>1</v>
      </c>
      <c r="AA312">
        <v>214</v>
      </c>
      <c r="AB312">
        <f>COUNTIF('HOF''ers'!$B$2:$B$268, Pitching!A312)</f>
        <v>0</v>
      </c>
      <c r="AC312" s="2">
        <v>0</v>
      </c>
      <c r="AE312" t="s">
        <v>1466</v>
      </c>
      <c r="AF312">
        <v>225</v>
      </c>
      <c r="AG312">
        <v>279824</v>
      </c>
    </row>
    <row r="313" spans="1:33" x14ac:dyDescent="0.45">
      <c r="A313" t="s">
        <v>131</v>
      </c>
      <c r="B313" t="s">
        <v>132</v>
      </c>
      <c r="C313">
        <v>209</v>
      </c>
      <c r="D313">
        <v>166</v>
      </c>
      <c r="E313" s="15">
        <f t="shared" si="12"/>
        <v>0.55733333333333335</v>
      </c>
      <c r="F313">
        <v>2.94755242461884</v>
      </c>
      <c r="G313">
        <v>6</v>
      </c>
      <c r="H313">
        <v>6.5192307185075</v>
      </c>
      <c r="I313">
        <v>2.2421328496878101</v>
      </c>
      <c r="J313">
        <v>0.235635696821515</v>
      </c>
      <c r="K313">
        <v>1.1477272637973099</v>
      </c>
      <c r="L313">
        <v>3.0163357013232099</v>
      </c>
      <c r="M313">
        <v>523.04027009010304</v>
      </c>
      <c r="N313">
        <v>59.3451685458421</v>
      </c>
      <c r="O313">
        <f t="shared" si="13"/>
        <v>18.559685915881118</v>
      </c>
      <c r="Q313">
        <v>83.359145294660294</v>
      </c>
      <c r="R313">
        <v>88.251005818879094</v>
      </c>
      <c r="U313">
        <v>94.575869084863896</v>
      </c>
      <c r="V313">
        <v>88.235487420255495</v>
      </c>
      <c r="X313">
        <v>465</v>
      </c>
      <c r="Y313">
        <v>518</v>
      </c>
      <c r="Z313">
        <v>1</v>
      </c>
      <c r="AA313">
        <v>209</v>
      </c>
      <c r="AB313">
        <f>COUNTIF('HOF''ers'!$B$2:$B$268, Pitching!A313)</f>
        <v>1</v>
      </c>
      <c r="AC313" s="2">
        <v>1</v>
      </c>
      <c r="AD313" s="2">
        <f t="shared" si="14"/>
        <v>1</v>
      </c>
      <c r="AE313" t="s">
        <v>131</v>
      </c>
      <c r="AF313">
        <v>1003516</v>
      </c>
      <c r="AG313">
        <v>113581</v>
      </c>
    </row>
    <row r="314" spans="1:33" x14ac:dyDescent="0.45">
      <c r="A314" t="s">
        <v>1774</v>
      </c>
      <c r="B314" t="s">
        <v>27</v>
      </c>
      <c r="C314">
        <v>216</v>
      </c>
      <c r="D314">
        <v>178</v>
      </c>
      <c r="E314" s="15">
        <f t="shared" si="12"/>
        <v>0.54822335025380708</v>
      </c>
      <c r="F314">
        <v>2.8939654046247498</v>
      </c>
      <c r="G314">
        <v>14</v>
      </c>
      <c r="H314">
        <v>3.23793090848095</v>
      </c>
      <c r="I314">
        <v>2.2060343969123402</v>
      </c>
      <c r="J314">
        <v>0.25513634364928101</v>
      </c>
      <c r="K314">
        <v>1.22643673388327</v>
      </c>
      <c r="L314">
        <v>3.2265905358340898</v>
      </c>
      <c r="M314">
        <v>412.33240370452398</v>
      </c>
      <c r="N314">
        <v>44.238514532335103</v>
      </c>
      <c r="O314">
        <f t="shared" si="13"/>
        <v>13.861971671640786</v>
      </c>
      <c r="Q314">
        <v>86.358961991613</v>
      </c>
      <c r="R314">
        <v>94.303849764029593</v>
      </c>
      <c r="U314">
        <v>97.435084834615907</v>
      </c>
      <c r="V314">
        <v>93.842415358524505</v>
      </c>
      <c r="X314">
        <v>408</v>
      </c>
      <c r="Y314">
        <v>517</v>
      </c>
      <c r="Z314">
        <v>1</v>
      </c>
      <c r="AA314">
        <v>216</v>
      </c>
      <c r="AB314">
        <f>COUNTIF('HOF''ers'!$B$2:$B$268, Pitching!A314)</f>
        <v>0</v>
      </c>
      <c r="AC314" s="2">
        <v>1</v>
      </c>
      <c r="AD314" s="2">
        <f t="shared" si="14"/>
        <v>0</v>
      </c>
      <c r="AE314" t="s">
        <v>1774</v>
      </c>
      <c r="AF314">
        <v>1002602</v>
      </c>
      <c r="AG314">
        <v>112649</v>
      </c>
    </row>
    <row r="315" spans="1:33" x14ac:dyDescent="0.45">
      <c r="A315" t="s">
        <v>2036</v>
      </c>
      <c r="B315" t="s">
        <v>27</v>
      </c>
      <c r="C315">
        <v>177</v>
      </c>
      <c r="D315">
        <v>135</v>
      </c>
      <c r="E315" s="15">
        <f t="shared" si="12"/>
        <v>0.56730769230769229</v>
      </c>
      <c r="F315">
        <v>3.3854850655792501</v>
      </c>
      <c r="G315">
        <v>30</v>
      </c>
      <c r="H315">
        <v>5.1470109916735103</v>
      </c>
      <c r="I315">
        <v>3.6505527763629599</v>
      </c>
      <c r="J315">
        <v>0.23586839793029299</v>
      </c>
      <c r="K315">
        <v>1.30632525820831</v>
      </c>
      <c r="L315">
        <v>3.5608062107414802</v>
      </c>
      <c r="M315">
        <v>392.73357397317801</v>
      </c>
      <c r="N315">
        <v>41.730183880776103</v>
      </c>
      <c r="O315">
        <f t="shared" si="13"/>
        <v>13.07599572279638</v>
      </c>
      <c r="Q315">
        <v>86.5188992820473</v>
      </c>
      <c r="R315">
        <v>89.578075785955903</v>
      </c>
      <c r="U315">
        <v>93.051867154842597</v>
      </c>
      <c r="V315">
        <v>92.663780363719198</v>
      </c>
      <c r="X315">
        <v>328</v>
      </c>
      <c r="Y315">
        <v>517</v>
      </c>
      <c r="Z315">
        <v>1</v>
      </c>
      <c r="AA315">
        <v>177</v>
      </c>
      <c r="AB315">
        <f>COUNTIF('HOF''ers'!$B$2:$B$268, Pitching!A315)</f>
        <v>0</v>
      </c>
      <c r="AC315" s="2">
        <v>1</v>
      </c>
      <c r="AD315" s="2">
        <f t="shared" si="14"/>
        <v>0</v>
      </c>
      <c r="AE315" t="s">
        <v>2036</v>
      </c>
      <c r="AF315">
        <v>1013203</v>
      </c>
      <c r="AG315">
        <v>123486</v>
      </c>
    </row>
    <row r="316" spans="1:33" x14ac:dyDescent="0.45">
      <c r="A316" t="s">
        <v>2002</v>
      </c>
      <c r="B316" t="s">
        <v>27</v>
      </c>
      <c r="C316">
        <v>165</v>
      </c>
      <c r="D316">
        <v>146</v>
      </c>
      <c r="E316" s="15">
        <f t="shared" si="12"/>
        <v>0.53054662379421225</v>
      </c>
      <c r="F316">
        <v>3.7204723495463301</v>
      </c>
      <c r="G316">
        <v>26</v>
      </c>
      <c r="H316">
        <v>2.7870324118476502</v>
      </c>
      <c r="I316">
        <v>2.19574305629475</v>
      </c>
      <c r="J316">
        <v>0.277160437138396</v>
      </c>
      <c r="K316">
        <v>1.3578985886885799</v>
      </c>
      <c r="L316">
        <v>3.9150572263671402</v>
      </c>
      <c r="M316">
        <v>277.205949395895</v>
      </c>
      <c r="N316">
        <v>26.658831356093199</v>
      </c>
      <c r="O316">
        <f t="shared" si="13"/>
        <v>8.4021997659282057</v>
      </c>
      <c r="Q316">
        <v>96.195690422944494</v>
      </c>
      <c r="R316">
        <v>98.850966155252607</v>
      </c>
      <c r="U316">
        <v>101.219202861837</v>
      </c>
      <c r="V316">
        <v>97.131894624106394</v>
      </c>
      <c r="X316">
        <v>272</v>
      </c>
      <c r="Y316">
        <v>514</v>
      </c>
      <c r="Z316">
        <v>1</v>
      </c>
      <c r="AA316">
        <v>165</v>
      </c>
      <c r="AB316">
        <f>COUNTIF('HOF''ers'!$B$2:$B$268, Pitching!A316)</f>
        <v>0</v>
      </c>
      <c r="AC316" s="2">
        <v>1</v>
      </c>
      <c r="AD316" s="2">
        <f t="shared" si="14"/>
        <v>0</v>
      </c>
      <c r="AE316" t="s">
        <v>2002</v>
      </c>
      <c r="AF316">
        <v>1011869</v>
      </c>
      <c r="AG316">
        <v>122128</v>
      </c>
    </row>
    <row r="317" spans="1:33" x14ac:dyDescent="0.45">
      <c r="A317" t="s">
        <v>301</v>
      </c>
      <c r="B317" t="s">
        <v>27</v>
      </c>
      <c r="C317">
        <v>249</v>
      </c>
      <c r="D317">
        <v>205</v>
      </c>
      <c r="E317" s="15">
        <f t="shared" si="12"/>
        <v>0.54845814977973573</v>
      </c>
      <c r="F317">
        <v>2.62837833823236</v>
      </c>
      <c r="G317">
        <v>11</v>
      </c>
      <c r="H317">
        <v>3.7184684116723399</v>
      </c>
      <c r="I317">
        <v>2.7297296880356599</v>
      </c>
      <c r="J317">
        <v>0.24318791475882001</v>
      </c>
      <c r="K317">
        <v>1.2094594409860899</v>
      </c>
      <c r="L317">
        <v>2.9602773321218399</v>
      </c>
      <c r="M317">
        <v>455.09709644317599</v>
      </c>
      <c r="N317">
        <v>48.732337474822998</v>
      </c>
      <c r="O317">
        <f t="shared" si="13"/>
        <v>15.389159202575684</v>
      </c>
      <c r="Q317">
        <v>86.545209005525194</v>
      </c>
      <c r="R317">
        <v>94.346168427131303</v>
      </c>
      <c r="U317">
        <v>94.953064195237999</v>
      </c>
      <c r="V317">
        <v>94.5251852476609</v>
      </c>
      <c r="X317">
        <v>471</v>
      </c>
      <c r="Y317">
        <v>513</v>
      </c>
      <c r="Z317">
        <v>1</v>
      </c>
      <c r="AA317">
        <v>249</v>
      </c>
      <c r="AB317">
        <f>COUNTIF('HOF''ers'!$B$2:$B$268, Pitching!A317)</f>
        <v>1</v>
      </c>
      <c r="AC317" s="2">
        <v>1</v>
      </c>
      <c r="AD317" s="2">
        <f t="shared" si="14"/>
        <v>1</v>
      </c>
      <c r="AE317" t="s">
        <v>301</v>
      </c>
      <c r="AF317">
        <v>1014042</v>
      </c>
      <c r="AG317">
        <v>124364</v>
      </c>
    </row>
    <row r="318" spans="1:33" x14ac:dyDescent="0.45">
      <c r="A318" t="s">
        <v>1809</v>
      </c>
      <c r="B318" t="s">
        <v>27</v>
      </c>
      <c r="C318">
        <v>217</v>
      </c>
      <c r="D318">
        <v>146</v>
      </c>
      <c r="E318" s="15">
        <f t="shared" si="12"/>
        <v>0.59779614325068875</v>
      </c>
      <c r="F318">
        <v>3.50935768787406</v>
      </c>
      <c r="G318">
        <v>13</v>
      </c>
      <c r="H318">
        <v>2.4289110488865799</v>
      </c>
      <c r="I318">
        <v>2.3619066061586702</v>
      </c>
      <c r="J318">
        <v>0.26278465053975197</v>
      </c>
      <c r="K318">
        <v>1.29697025483969</v>
      </c>
      <c r="L318">
        <v>4.1169167168135399</v>
      </c>
      <c r="M318">
        <v>339.24555182456902</v>
      </c>
      <c r="N318">
        <v>32.753096066415303</v>
      </c>
      <c r="O318">
        <f t="shared" si="13"/>
        <v>10.343082968341674</v>
      </c>
      <c r="Q318">
        <v>89.580058647209498</v>
      </c>
      <c r="R318">
        <v>101.50276721487</v>
      </c>
      <c r="U318">
        <v>96.827780308023804</v>
      </c>
      <c r="V318">
        <v>92.296937070543805</v>
      </c>
      <c r="X318">
        <v>426</v>
      </c>
      <c r="Y318">
        <v>513</v>
      </c>
      <c r="Z318">
        <v>1</v>
      </c>
      <c r="AA318">
        <v>217</v>
      </c>
      <c r="AB318">
        <f>COUNTIF('HOF''ers'!$B$2:$B$268, Pitching!A318)</f>
        <v>0</v>
      </c>
      <c r="AC318" s="2">
        <v>1</v>
      </c>
      <c r="AD318" s="2">
        <f t="shared" si="14"/>
        <v>0</v>
      </c>
      <c r="AE318" t="s">
        <v>1809</v>
      </c>
      <c r="AF318">
        <v>1004122</v>
      </c>
      <c r="AG318">
        <v>114203</v>
      </c>
    </row>
    <row r="319" spans="1:33" x14ac:dyDescent="0.45">
      <c r="A319" t="s">
        <v>2037</v>
      </c>
      <c r="B319" t="s">
        <v>27</v>
      </c>
      <c r="C319">
        <v>200</v>
      </c>
      <c r="D319">
        <v>166</v>
      </c>
      <c r="E319" s="15">
        <f t="shared" si="12"/>
        <v>0.54644808743169404</v>
      </c>
      <c r="F319">
        <v>3.9927342067244398</v>
      </c>
      <c r="G319">
        <v>25</v>
      </c>
      <c r="H319">
        <v>3.2743882403412101</v>
      </c>
      <c r="I319">
        <v>2.7868361587397401</v>
      </c>
      <c r="J319">
        <v>0.27205414012738799</v>
      </c>
      <c r="K319">
        <v>1.40495777360896</v>
      </c>
      <c r="L319">
        <v>3.9084205814758199</v>
      </c>
      <c r="M319">
        <v>463.58906555175702</v>
      </c>
      <c r="N319">
        <v>44.623661309480603</v>
      </c>
      <c r="O319">
        <f t="shared" si="13"/>
        <v>14.091682518783349</v>
      </c>
      <c r="Q319">
        <v>95.027140252393096</v>
      </c>
      <c r="R319">
        <v>91.420590497393604</v>
      </c>
      <c r="U319">
        <v>99.326567091313095</v>
      </c>
      <c r="V319">
        <v>96.090666513641807</v>
      </c>
      <c r="X319">
        <v>368</v>
      </c>
      <c r="Y319">
        <v>513</v>
      </c>
      <c r="Z319">
        <v>1</v>
      </c>
      <c r="AA319">
        <v>200</v>
      </c>
      <c r="AB319">
        <f>COUNTIF('HOF''ers'!$B$2:$B$268, Pitching!A319)</f>
        <v>0</v>
      </c>
      <c r="AC319" s="2">
        <v>1</v>
      </c>
      <c r="AD319" s="2">
        <f t="shared" si="14"/>
        <v>0</v>
      </c>
      <c r="AE319" t="s">
        <v>2037</v>
      </c>
      <c r="AF319">
        <v>1013266</v>
      </c>
      <c r="AG319">
        <v>123550</v>
      </c>
    </row>
    <row r="320" spans="1:33" x14ac:dyDescent="0.45">
      <c r="A320" t="s">
        <v>1844</v>
      </c>
      <c r="B320" t="s">
        <v>27</v>
      </c>
      <c r="C320">
        <v>204</v>
      </c>
      <c r="D320">
        <v>150</v>
      </c>
      <c r="E320" s="15">
        <f t="shared" si="12"/>
        <v>0.57627118644067798</v>
      </c>
      <c r="F320">
        <v>3.4817378429359001</v>
      </c>
      <c r="G320">
        <v>5</v>
      </c>
      <c r="H320">
        <v>5.7904376677728404</v>
      </c>
      <c r="I320">
        <v>2.8952188338864202</v>
      </c>
      <c r="J320">
        <v>0.244387161150839</v>
      </c>
      <c r="K320">
        <v>1.26056863273925</v>
      </c>
      <c r="L320">
        <v>3.6854231466321199</v>
      </c>
      <c r="M320">
        <v>447.20287863910198</v>
      </c>
      <c r="N320">
        <v>47.997712068259702</v>
      </c>
      <c r="O320">
        <f t="shared" si="13"/>
        <v>15.246332068741317</v>
      </c>
      <c r="Q320">
        <v>88.962087434785005</v>
      </c>
      <c r="R320">
        <v>92.844864606128297</v>
      </c>
      <c r="U320">
        <v>96.099152928346797</v>
      </c>
      <c r="V320">
        <v>92.685986076598795</v>
      </c>
      <c r="X320">
        <v>466</v>
      </c>
      <c r="Y320">
        <v>510</v>
      </c>
      <c r="Z320">
        <v>1</v>
      </c>
      <c r="AA320">
        <v>204</v>
      </c>
      <c r="AB320">
        <f>COUNTIF('HOF''ers'!$B$2:$B$268, Pitching!A320)</f>
        <v>0</v>
      </c>
      <c r="AC320" s="2">
        <v>1</v>
      </c>
      <c r="AD320" s="2">
        <f t="shared" si="14"/>
        <v>0</v>
      </c>
      <c r="AE320" t="s">
        <v>1844</v>
      </c>
      <c r="AF320">
        <v>1005741</v>
      </c>
      <c r="AG320">
        <v>115861</v>
      </c>
    </row>
    <row r="321" spans="1:33" x14ac:dyDescent="0.45">
      <c r="A321" t="s">
        <v>2045</v>
      </c>
      <c r="B321" t="s">
        <v>27</v>
      </c>
      <c r="C321">
        <v>211</v>
      </c>
      <c r="D321">
        <v>146</v>
      </c>
      <c r="E321" s="15">
        <f t="shared" si="12"/>
        <v>0.59103641456582634</v>
      </c>
      <c r="F321">
        <v>3.4663146026286999</v>
      </c>
      <c r="G321">
        <v>8</v>
      </c>
      <c r="H321">
        <v>5.7306242255045401</v>
      </c>
      <c r="I321">
        <v>3.0093780849018201</v>
      </c>
      <c r="J321">
        <v>0.244363759182639</v>
      </c>
      <c r="K321">
        <v>1.27023824602346</v>
      </c>
      <c r="L321">
        <v>3.7094021124339802</v>
      </c>
      <c r="M321">
        <v>355.146150007843</v>
      </c>
      <c r="N321">
        <v>38.927935795858502</v>
      </c>
      <c r="O321">
        <f t="shared" si="13"/>
        <v>12.463094069029797</v>
      </c>
      <c r="Q321">
        <v>93.560327606912196</v>
      </c>
      <c r="R321">
        <v>98.541036109158597</v>
      </c>
      <c r="U321">
        <v>96.424785057356104</v>
      </c>
      <c r="V321">
        <v>94.2067251219204</v>
      </c>
      <c r="X321">
        <v>462</v>
      </c>
      <c r="Y321">
        <v>506</v>
      </c>
      <c r="Z321">
        <v>1</v>
      </c>
      <c r="AA321">
        <v>211</v>
      </c>
      <c r="AB321">
        <f>COUNTIF('HOF''ers'!$B$2:$B$268, Pitching!A321)</f>
        <v>0</v>
      </c>
      <c r="AC321" s="2">
        <v>1</v>
      </c>
      <c r="AD321" s="2">
        <f t="shared" si="14"/>
        <v>0</v>
      </c>
      <c r="AE321" t="s">
        <v>2045</v>
      </c>
      <c r="AF321">
        <v>1013750</v>
      </c>
      <c r="AG321">
        <v>124064</v>
      </c>
    </row>
    <row r="322" spans="1:33" x14ac:dyDescent="0.45">
      <c r="A322" t="s">
        <v>2056</v>
      </c>
      <c r="B322" t="s">
        <v>27</v>
      </c>
      <c r="C322">
        <v>188</v>
      </c>
      <c r="D322">
        <v>181</v>
      </c>
      <c r="E322" s="15">
        <f t="shared" si="12"/>
        <v>0.50948509485094851</v>
      </c>
      <c r="F322">
        <v>3.6869205823571498</v>
      </c>
      <c r="G322">
        <v>0</v>
      </c>
      <c r="H322">
        <v>4.7403264630306303</v>
      </c>
      <c r="I322">
        <v>2.3140391477089399</v>
      </c>
      <c r="J322">
        <v>0.26216589487366898</v>
      </c>
      <c r="K322">
        <v>1.28909505312531</v>
      </c>
      <c r="L322">
        <v>3.41394484514983</v>
      </c>
      <c r="M322">
        <v>399.63469075411501</v>
      </c>
      <c r="N322">
        <v>44.912735391408198</v>
      </c>
      <c r="O322">
        <f t="shared" si="13"/>
        <v>14.37917615298049</v>
      </c>
      <c r="Q322">
        <v>100.101656345435</v>
      </c>
      <c r="R322">
        <v>94.597332907963803</v>
      </c>
      <c r="U322">
        <v>104.84424023401201</v>
      </c>
      <c r="V322">
        <v>97.689823658930393</v>
      </c>
      <c r="X322">
        <v>455</v>
      </c>
      <c r="Y322">
        <v>506</v>
      </c>
      <c r="Z322">
        <v>1</v>
      </c>
      <c r="AA322">
        <v>188</v>
      </c>
      <c r="AB322">
        <f>COUNTIF('HOF''ers'!$B$2:$B$268, Pitching!A322)</f>
        <v>0</v>
      </c>
      <c r="AC322" s="2">
        <v>1</v>
      </c>
      <c r="AD322" s="2">
        <f t="shared" si="14"/>
        <v>0</v>
      </c>
      <c r="AE322" t="s">
        <v>2056</v>
      </c>
      <c r="AF322">
        <v>1014155</v>
      </c>
      <c r="AG322">
        <v>124473</v>
      </c>
    </row>
    <row r="323" spans="1:33" x14ac:dyDescent="0.45">
      <c r="A323" t="s">
        <v>1741</v>
      </c>
      <c r="B323" t="s">
        <v>27</v>
      </c>
      <c r="C323">
        <v>209</v>
      </c>
      <c r="D323">
        <v>161</v>
      </c>
      <c r="E323" s="15">
        <f t="shared" ref="E323:E386" si="15">C323/SUM(C323:D323)</f>
        <v>0.56486486486486487</v>
      </c>
      <c r="F323">
        <v>3.2653041253330302</v>
      </c>
      <c r="G323">
        <v>2</v>
      </c>
      <c r="H323">
        <v>5.85493526182964</v>
      </c>
      <c r="I323">
        <v>3.1899302461002801</v>
      </c>
      <c r="J323">
        <v>0.23271834666244301</v>
      </c>
      <c r="K323">
        <v>1.2334995156978501</v>
      </c>
      <c r="L323">
        <v>3.4306478107742699</v>
      </c>
      <c r="M323">
        <v>431.58105409145298</v>
      </c>
      <c r="N323">
        <v>49.168788878247099</v>
      </c>
      <c r="O323">
        <f t="shared" ref="O323:O386" si="16">(N323/Y323)*162</f>
        <v>15.867218721665399</v>
      </c>
      <c r="Q323">
        <v>91.710262368466502</v>
      </c>
      <c r="R323">
        <v>94.250245815007702</v>
      </c>
      <c r="U323">
        <v>92.529927102328301</v>
      </c>
      <c r="V323">
        <v>92.521632769108606</v>
      </c>
      <c r="X323">
        <v>473</v>
      </c>
      <c r="Y323">
        <v>502</v>
      </c>
      <c r="Z323">
        <v>1</v>
      </c>
      <c r="AA323">
        <v>209</v>
      </c>
      <c r="AB323">
        <f>COUNTIF('HOF''ers'!$B$2:$B$268, Pitching!A323)</f>
        <v>0</v>
      </c>
      <c r="AC323" s="2">
        <v>1</v>
      </c>
      <c r="AD323" s="2">
        <f t="shared" ref="AD323:AD386" si="17">IF(AND(AB323=1, AC323=1), 1, IF(AC323=0, "", 0))</f>
        <v>0</v>
      </c>
      <c r="AE323" t="s">
        <v>1741</v>
      </c>
      <c r="AF323">
        <v>1001094</v>
      </c>
      <c r="AG323">
        <v>111119</v>
      </c>
    </row>
    <row r="324" spans="1:33" x14ac:dyDescent="0.45">
      <c r="A324" t="s">
        <v>1770</v>
      </c>
      <c r="B324" t="s">
        <v>27</v>
      </c>
      <c r="C324">
        <v>208</v>
      </c>
      <c r="D324">
        <v>149</v>
      </c>
      <c r="E324" s="15">
        <f t="shared" si="15"/>
        <v>0.58263305322128855</v>
      </c>
      <c r="F324">
        <v>2.3816959932153599</v>
      </c>
      <c r="G324">
        <v>25</v>
      </c>
      <c r="H324">
        <v>3.8364012833269698</v>
      </c>
      <c r="I324">
        <v>2.3091003357433801</v>
      </c>
      <c r="J324">
        <v>0.242842560426864</v>
      </c>
      <c r="K324">
        <v>1.1553257625027999</v>
      </c>
      <c r="L324">
        <v>2.53948139054385</v>
      </c>
      <c r="M324">
        <v>408.28151023387898</v>
      </c>
      <c r="N324">
        <v>47.3234450221061</v>
      </c>
      <c r="O324">
        <f t="shared" si="16"/>
        <v>15.271709349763324</v>
      </c>
      <c r="Q324">
        <v>81.910877009773799</v>
      </c>
      <c r="R324">
        <v>87.525961779633903</v>
      </c>
      <c r="U324">
        <v>96.8112287441879</v>
      </c>
      <c r="V324">
        <v>90.834391369311703</v>
      </c>
      <c r="X324">
        <v>361</v>
      </c>
      <c r="Y324">
        <v>502</v>
      </c>
      <c r="Z324">
        <v>1</v>
      </c>
      <c r="AA324">
        <v>208</v>
      </c>
      <c r="AB324">
        <f>COUNTIF('HOF''ers'!$B$2:$B$268, Pitching!A324)</f>
        <v>0</v>
      </c>
      <c r="AC324" s="2">
        <v>1</v>
      </c>
      <c r="AD324" s="2">
        <f t="shared" si="17"/>
        <v>0</v>
      </c>
      <c r="AE324" t="s">
        <v>1770</v>
      </c>
      <c r="AF324">
        <v>1002236</v>
      </c>
      <c r="AG324">
        <v>112288</v>
      </c>
    </row>
    <row r="325" spans="1:33" x14ac:dyDescent="0.45">
      <c r="A325" t="s">
        <v>2004</v>
      </c>
      <c r="B325" t="s">
        <v>27</v>
      </c>
      <c r="C325">
        <v>135</v>
      </c>
      <c r="D325">
        <v>132</v>
      </c>
      <c r="E325" s="15">
        <f t="shared" si="15"/>
        <v>0.5056179775280899</v>
      </c>
      <c r="F325">
        <v>3.4296775741021399</v>
      </c>
      <c r="G325">
        <v>18</v>
      </c>
      <c r="H325">
        <v>6.3058067361313697</v>
      </c>
      <c r="I325">
        <v>3.1200001407746401</v>
      </c>
      <c r="J325">
        <v>0.24792925901052101</v>
      </c>
      <c r="K325">
        <v>1.29935489733666</v>
      </c>
      <c r="L325">
        <v>3.26930533316325</v>
      </c>
      <c r="M325">
        <v>266.84426662325802</v>
      </c>
      <c r="N325">
        <v>30.933870475739202</v>
      </c>
      <c r="O325">
        <f t="shared" si="16"/>
        <v>10.002568896346808</v>
      </c>
      <c r="Q325">
        <v>95.945382673762396</v>
      </c>
      <c r="R325">
        <v>95.509743951976404</v>
      </c>
      <c r="U325">
        <v>100.11635953573</v>
      </c>
      <c r="V325">
        <v>100.677248801038</v>
      </c>
      <c r="X325">
        <v>308</v>
      </c>
      <c r="Y325">
        <v>501</v>
      </c>
      <c r="Z325">
        <v>1</v>
      </c>
      <c r="AA325">
        <v>135</v>
      </c>
      <c r="AB325">
        <f>COUNTIF('HOF''ers'!$B$2:$B$268, Pitching!A325)</f>
        <v>0</v>
      </c>
      <c r="AC325" s="2">
        <v>1</v>
      </c>
      <c r="AD325" s="2">
        <f t="shared" si="17"/>
        <v>0</v>
      </c>
      <c r="AE325" t="s">
        <v>2004</v>
      </c>
      <c r="AF325">
        <v>1011931</v>
      </c>
      <c r="AG325">
        <v>122188</v>
      </c>
    </row>
    <row r="326" spans="1:33" x14ac:dyDescent="0.45">
      <c r="A326" t="s">
        <v>177</v>
      </c>
      <c r="B326" t="s">
        <v>27</v>
      </c>
      <c r="C326">
        <v>224</v>
      </c>
      <c r="D326">
        <v>166</v>
      </c>
      <c r="E326" s="15">
        <f t="shared" si="15"/>
        <v>0.57435897435897432</v>
      </c>
      <c r="F326">
        <v>3.2562813758248002</v>
      </c>
      <c r="G326">
        <v>1</v>
      </c>
      <c r="H326">
        <v>5.24971003858934</v>
      </c>
      <c r="I326">
        <v>2.4891766286352999</v>
      </c>
      <c r="J326">
        <v>0.22703200552613401</v>
      </c>
      <c r="K326">
        <v>1.13413218858855</v>
      </c>
      <c r="L326">
        <v>3.66416493054132</v>
      </c>
      <c r="M326">
        <v>331.27936589717802</v>
      </c>
      <c r="N326">
        <v>37.249900192022302</v>
      </c>
      <c r="O326">
        <f t="shared" si="16"/>
        <v>12.068967662215226</v>
      </c>
      <c r="Q326">
        <v>94.369709400152203</v>
      </c>
      <c r="R326">
        <v>102.82173515666101</v>
      </c>
      <c r="U326">
        <v>92.811008511645596</v>
      </c>
      <c r="V326">
        <v>87.206144586750099</v>
      </c>
      <c r="X326">
        <v>476</v>
      </c>
      <c r="Y326">
        <v>500</v>
      </c>
      <c r="Z326">
        <v>1</v>
      </c>
      <c r="AA326">
        <v>224</v>
      </c>
      <c r="AB326">
        <f>COUNTIF('HOF''ers'!$B$2:$B$268, Pitching!A326)</f>
        <v>1</v>
      </c>
      <c r="AC326" s="2">
        <v>1</v>
      </c>
      <c r="AD326" s="2">
        <f t="shared" si="17"/>
        <v>1</v>
      </c>
      <c r="AE326" t="s">
        <v>177</v>
      </c>
      <c r="AF326">
        <v>1006199</v>
      </c>
      <c r="AG326">
        <v>116334</v>
      </c>
    </row>
    <row r="327" spans="1:33" x14ac:dyDescent="0.45">
      <c r="A327" t="s">
        <v>144</v>
      </c>
      <c r="B327" t="s">
        <v>52</v>
      </c>
      <c r="C327">
        <v>236</v>
      </c>
      <c r="D327">
        <v>106</v>
      </c>
      <c r="E327" s="15">
        <f t="shared" si="15"/>
        <v>0.6900584795321637</v>
      </c>
      <c r="F327">
        <v>2.7451371478893298</v>
      </c>
      <c r="G327">
        <v>10</v>
      </c>
      <c r="H327">
        <v>5.5527282950067498</v>
      </c>
      <c r="I327">
        <v>3.08295650735037</v>
      </c>
      <c r="J327">
        <v>0.23200805234021099</v>
      </c>
      <c r="K327">
        <v>1.2150141668010599</v>
      </c>
      <c r="L327">
        <v>3.2638068795539299</v>
      </c>
      <c r="M327">
        <v>508.058815479278</v>
      </c>
      <c r="N327">
        <v>54.889482736587503</v>
      </c>
      <c r="O327">
        <f t="shared" si="16"/>
        <v>17.855614866118827</v>
      </c>
      <c r="Q327">
        <v>74.802413633947296</v>
      </c>
      <c r="R327">
        <v>87.584893253088893</v>
      </c>
      <c r="U327">
        <v>93.5236836726462</v>
      </c>
      <c r="V327">
        <v>89.663637997755103</v>
      </c>
      <c r="X327">
        <v>438</v>
      </c>
      <c r="Y327">
        <v>498</v>
      </c>
      <c r="Z327">
        <v>1</v>
      </c>
      <c r="AA327">
        <v>236</v>
      </c>
      <c r="AB327">
        <f>COUNTIF('HOF''ers'!$B$2:$B$268, Pitching!A327)</f>
        <v>1</v>
      </c>
      <c r="AC327" s="2">
        <v>1</v>
      </c>
      <c r="AD327" s="2">
        <f t="shared" si="17"/>
        <v>1</v>
      </c>
      <c r="AE327" t="s">
        <v>144</v>
      </c>
      <c r="AF327">
        <v>1004227</v>
      </c>
      <c r="AG327">
        <v>114299</v>
      </c>
    </row>
    <row r="328" spans="1:33" x14ac:dyDescent="0.45">
      <c r="A328" t="s">
        <v>1811</v>
      </c>
      <c r="B328" t="s">
        <v>27</v>
      </c>
      <c r="C328">
        <v>168</v>
      </c>
      <c r="D328">
        <v>136</v>
      </c>
      <c r="E328" s="15">
        <f t="shared" si="15"/>
        <v>0.55263157894736847</v>
      </c>
      <c r="F328">
        <v>3.7646708534896001</v>
      </c>
      <c r="G328">
        <v>3</v>
      </c>
      <c r="H328">
        <v>3.6487357373855498</v>
      </c>
      <c r="I328">
        <v>2.6793893499600898</v>
      </c>
      <c r="J328">
        <v>0.25622808636279698</v>
      </c>
      <c r="K328">
        <v>1.29138837660336</v>
      </c>
      <c r="L328">
        <v>3.8406709756992798</v>
      </c>
      <c r="M328">
        <v>212.54337649047301</v>
      </c>
      <c r="N328">
        <v>23.0322959180921</v>
      </c>
      <c r="O328">
        <f t="shared" si="16"/>
        <v>7.4924336119094779</v>
      </c>
      <c r="Q328">
        <v>103.327628909488</v>
      </c>
      <c r="R328">
        <v>107.74639076219199</v>
      </c>
      <c r="U328">
        <v>102.37616819703</v>
      </c>
      <c r="V328">
        <v>97.283542713912198</v>
      </c>
      <c r="X328">
        <v>422</v>
      </c>
      <c r="Y328">
        <v>498</v>
      </c>
      <c r="Z328">
        <v>1</v>
      </c>
      <c r="AA328">
        <v>168</v>
      </c>
      <c r="AB328">
        <f>COUNTIF('HOF''ers'!$B$2:$B$268, Pitching!A328)</f>
        <v>0</v>
      </c>
      <c r="AC328" s="2">
        <v>1</v>
      </c>
      <c r="AD328" s="2">
        <f t="shared" si="17"/>
        <v>0</v>
      </c>
      <c r="AE328" t="s">
        <v>1811</v>
      </c>
      <c r="AF328">
        <v>1004233</v>
      </c>
      <c r="AG328">
        <v>114316</v>
      </c>
    </row>
    <row r="329" spans="1:33" x14ac:dyDescent="0.45">
      <c r="A329" t="s">
        <v>1683</v>
      </c>
      <c r="B329" t="s">
        <v>27</v>
      </c>
      <c r="C329">
        <v>104</v>
      </c>
      <c r="D329">
        <v>114</v>
      </c>
      <c r="E329" s="15">
        <f t="shared" si="15"/>
        <v>0.47706422018348627</v>
      </c>
      <c r="F329">
        <v>4.16366177873262</v>
      </c>
      <c r="G329">
        <v>66</v>
      </c>
      <c r="H329">
        <v>8.3887623805339402</v>
      </c>
      <c r="I329">
        <v>3.0577629634960299</v>
      </c>
      <c r="J329">
        <v>0.245080743655855</v>
      </c>
      <c r="K329">
        <v>1.2881148118591399</v>
      </c>
      <c r="L329">
        <v>4.3121854182587098</v>
      </c>
      <c r="M329">
        <v>140.40337005257601</v>
      </c>
      <c r="N329">
        <v>14.9980694390833</v>
      </c>
      <c r="O329">
        <f t="shared" si="16"/>
        <v>4.8887067386951601</v>
      </c>
      <c r="P329">
        <v>4.2125906830439703</v>
      </c>
      <c r="Q329">
        <v>102.297674007784</v>
      </c>
      <c r="R329">
        <v>107.660337385456</v>
      </c>
      <c r="S329">
        <v>104.415701822936</v>
      </c>
      <c r="T329">
        <v>3.9875529042043101</v>
      </c>
      <c r="U329">
        <v>98.252620128431303</v>
      </c>
      <c r="V329">
        <v>98.248557431624803</v>
      </c>
      <c r="X329">
        <v>290</v>
      </c>
      <c r="Y329">
        <v>497</v>
      </c>
      <c r="Z329">
        <v>1</v>
      </c>
      <c r="AA329">
        <v>104</v>
      </c>
      <c r="AB329">
        <f>COUNTIF('HOF''ers'!$B$2:$B$268, Pitching!A329)</f>
        <v>0</v>
      </c>
      <c r="AC329" s="2">
        <v>1</v>
      </c>
      <c r="AD329" s="2">
        <f t="shared" si="17"/>
        <v>0</v>
      </c>
      <c r="AE329" t="s">
        <v>1683</v>
      </c>
      <c r="AF329">
        <v>6986</v>
      </c>
      <c r="AG329">
        <v>453178</v>
      </c>
    </row>
    <row r="330" spans="1:33" x14ac:dyDescent="0.45">
      <c r="A330" t="s">
        <v>2008</v>
      </c>
      <c r="B330" t="s">
        <v>27</v>
      </c>
      <c r="C330">
        <v>151</v>
      </c>
      <c r="D330">
        <v>158</v>
      </c>
      <c r="E330" s="15">
        <f t="shared" si="15"/>
        <v>0.48867313915857608</v>
      </c>
      <c r="F330">
        <v>4.0310520259152502</v>
      </c>
      <c r="G330">
        <v>14</v>
      </c>
      <c r="H330">
        <v>3.99416219872302</v>
      </c>
      <c r="I330">
        <v>3.3670351364550002</v>
      </c>
      <c r="J330">
        <v>0.26452351426118398</v>
      </c>
      <c r="K330">
        <v>1.4074028010613699</v>
      </c>
      <c r="L330">
        <v>4.27086559102049</v>
      </c>
      <c r="M330">
        <v>149.33707049489001</v>
      </c>
      <c r="N330">
        <v>15.778158832341401</v>
      </c>
      <c r="O330">
        <f t="shared" si="16"/>
        <v>5.1533502637889255</v>
      </c>
      <c r="Q330">
        <v>106.168400890653</v>
      </c>
      <c r="R330">
        <v>111.457808191232</v>
      </c>
      <c r="U330">
        <v>103.727738927003</v>
      </c>
      <c r="V330">
        <v>104.11533345581699</v>
      </c>
      <c r="X330">
        <v>360</v>
      </c>
      <c r="Y330">
        <v>496</v>
      </c>
      <c r="Z330">
        <v>1</v>
      </c>
      <c r="AA330">
        <v>151</v>
      </c>
      <c r="AB330">
        <f>COUNTIF('HOF''ers'!$B$2:$B$268, Pitching!A330)</f>
        <v>0</v>
      </c>
      <c r="AC330" s="2">
        <v>1</v>
      </c>
      <c r="AD330" s="2">
        <f t="shared" si="17"/>
        <v>0</v>
      </c>
      <c r="AE330" t="s">
        <v>2008</v>
      </c>
      <c r="AF330">
        <v>1012054</v>
      </c>
      <c r="AG330">
        <v>122313</v>
      </c>
    </row>
    <row r="331" spans="1:33" x14ac:dyDescent="0.45">
      <c r="A331" t="s">
        <v>2034</v>
      </c>
      <c r="B331" t="s">
        <v>27</v>
      </c>
      <c r="C331">
        <v>185</v>
      </c>
      <c r="D331">
        <v>160</v>
      </c>
      <c r="E331" s="15">
        <f t="shared" si="15"/>
        <v>0.53623188405797106</v>
      </c>
      <c r="F331">
        <v>3.9618923283450198</v>
      </c>
      <c r="G331">
        <v>0</v>
      </c>
      <c r="H331">
        <v>4.1511170365644796</v>
      </c>
      <c r="I331">
        <v>4.05354804638882</v>
      </c>
      <c r="J331">
        <v>0.25900076602263999</v>
      </c>
      <c r="K331">
        <v>1.4500657327790101</v>
      </c>
      <c r="L331">
        <v>4.06821417216982</v>
      </c>
      <c r="M331">
        <v>257.88301315903601</v>
      </c>
      <c r="N331">
        <v>27.2052741367369</v>
      </c>
      <c r="O331">
        <f t="shared" si="16"/>
        <v>8.9215676318853809</v>
      </c>
      <c r="Q331">
        <v>102.112448381557</v>
      </c>
      <c r="R331">
        <v>107.036808334426</v>
      </c>
      <c r="U331">
        <v>102.118073047786</v>
      </c>
      <c r="V331">
        <v>107.576601470649</v>
      </c>
      <c r="X331">
        <v>458</v>
      </c>
      <c r="Y331">
        <v>494</v>
      </c>
      <c r="Z331">
        <v>1</v>
      </c>
      <c r="AA331">
        <v>185</v>
      </c>
      <c r="AB331">
        <f>COUNTIF('HOF''ers'!$B$2:$B$268, Pitching!A331)</f>
        <v>0</v>
      </c>
      <c r="AC331" s="2">
        <v>1</v>
      </c>
      <c r="AD331" s="2">
        <f t="shared" si="17"/>
        <v>0</v>
      </c>
      <c r="AE331" t="s">
        <v>2034</v>
      </c>
      <c r="AF331">
        <v>1013134</v>
      </c>
      <c r="AG331">
        <v>123416</v>
      </c>
    </row>
    <row r="332" spans="1:33" x14ac:dyDescent="0.45">
      <c r="A332" t="s">
        <v>1909</v>
      </c>
      <c r="B332" t="s">
        <v>27</v>
      </c>
      <c r="C332">
        <v>265</v>
      </c>
      <c r="D332">
        <v>214</v>
      </c>
      <c r="E332" s="15">
        <f t="shared" si="15"/>
        <v>0.55323590814196244</v>
      </c>
      <c r="F332">
        <v>2.4311998013262102</v>
      </c>
      <c r="G332">
        <v>1</v>
      </c>
      <c r="H332">
        <v>3.5868090575410099</v>
      </c>
      <c r="I332">
        <v>1.57659623479942</v>
      </c>
      <c r="J332">
        <v>0.25338433955127398</v>
      </c>
      <c r="K332">
        <v>1.13222109073787</v>
      </c>
      <c r="L332">
        <v>2.8785236504382601</v>
      </c>
      <c r="M332">
        <v>441.372366905212</v>
      </c>
      <c r="N332">
        <v>40.021862283349002</v>
      </c>
      <c r="O332">
        <f t="shared" si="16"/>
        <v>13.17793026402955</v>
      </c>
      <c r="Q332">
        <v>85.795438470907499</v>
      </c>
      <c r="R332">
        <v>100.431614172102</v>
      </c>
      <c r="U332">
        <v>94.556291655988005</v>
      </c>
      <c r="V332">
        <v>93.637621269040096</v>
      </c>
      <c r="X332">
        <v>485</v>
      </c>
      <c r="Y332">
        <v>492</v>
      </c>
      <c r="Z332">
        <v>1</v>
      </c>
      <c r="AA332">
        <v>265</v>
      </c>
      <c r="AB332">
        <f>COUNTIF('HOF''ers'!$B$2:$B$268, Pitching!A332)</f>
        <v>0</v>
      </c>
      <c r="AC332" s="2">
        <v>1</v>
      </c>
      <c r="AD332" s="2">
        <f t="shared" si="17"/>
        <v>0</v>
      </c>
      <c r="AE332" t="s">
        <v>1909</v>
      </c>
      <c r="AF332">
        <v>1008416</v>
      </c>
      <c r="AG332">
        <v>118595</v>
      </c>
    </row>
    <row r="333" spans="1:33" x14ac:dyDescent="0.45">
      <c r="A333" t="s">
        <v>1861</v>
      </c>
      <c r="B333" t="s">
        <v>27</v>
      </c>
      <c r="C333">
        <v>101</v>
      </c>
      <c r="D333">
        <v>165</v>
      </c>
      <c r="E333" s="15">
        <f t="shared" si="15"/>
        <v>0.37969924812030076</v>
      </c>
      <c r="F333">
        <v>4.0870838114949803</v>
      </c>
      <c r="G333">
        <v>15</v>
      </c>
      <c r="H333">
        <v>3.3138517390499902</v>
      </c>
      <c r="I333">
        <v>2.7102573151515998</v>
      </c>
      <c r="J333">
        <v>0.27342047930283198</v>
      </c>
      <c r="K333">
        <v>1.4013735462622701</v>
      </c>
      <c r="L333">
        <v>3.84245534126421</v>
      </c>
      <c r="M333">
        <v>232.79371755570099</v>
      </c>
      <c r="N333">
        <v>23.646611868403799</v>
      </c>
      <c r="O333">
        <f t="shared" si="16"/>
        <v>7.7860795176451534</v>
      </c>
      <c r="Q333">
        <v>109.417209781399</v>
      </c>
      <c r="R333">
        <v>98.347649853138407</v>
      </c>
      <c r="U333">
        <v>103.487815251678</v>
      </c>
      <c r="V333">
        <v>101.671024976591</v>
      </c>
      <c r="X333">
        <v>272</v>
      </c>
      <c r="Y333">
        <v>492</v>
      </c>
      <c r="Z333">
        <v>1</v>
      </c>
      <c r="AA333">
        <v>101</v>
      </c>
      <c r="AB333">
        <f>COUNTIF('HOF''ers'!$B$2:$B$268, Pitching!A333)</f>
        <v>0</v>
      </c>
      <c r="AC333" s="2">
        <v>1</v>
      </c>
      <c r="AD333" s="2">
        <f t="shared" si="17"/>
        <v>0</v>
      </c>
      <c r="AE333" t="s">
        <v>1861</v>
      </c>
      <c r="AF333">
        <v>1006502</v>
      </c>
      <c r="AG333">
        <v>116628</v>
      </c>
    </row>
    <row r="334" spans="1:33" x14ac:dyDescent="0.45">
      <c r="A334" t="s">
        <v>1853</v>
      </c>
      <c r="B334" t="s">
        <v>27</v>
      </c>
      <c r="C334">
        <v>158</v>
      </c>
      <c r="D334">
        <v>156</v>
      </c>
      <c r="E334" s="15">
        <f t="shared" si="15"/>
        <v>0.50318471337579618</v>
      </c>
      <c r="F334">
        <v>4.4116071900812202</v>
      </c>
      <c r="G334">
        <v>31</v>
      </c>
      <c r="H334">
        <v>2.3315051269984299</v>
      </c>
      <c r="I334">
        <v>2.9135204393510601</v>
      </c>
      <c r="J334">
        <v>0.28256381381381301</v>
      </c>
      <c r="K334">
        <v>1.4758928729415599</v>
      </c>
      <c r="L334">
        <v>4.2134313769137997</v>
      </c>
      <c r="M334">
        <v>365.305496752262</v>
      </c>
      <c r="N334">
        <v>34.3129679299891</v>
      </c>
      <c r="O334">
        <f t="shared" si="16"/>
        <v>11.321182901544265</v>
      </c>
      <c r="Q334">
        <v>98.154680694045595</v>
      </c>
      <c r="R334">
        <v>94.243557229985896</v>
      </c>
      <c r="U334">
        <v>103.245972210782</v>
      </c>
      <c r="V334">
        <v>98.784208220412694</v>
      </c>
      <c r="X334">
        <v>328</v>
      </c>
      <c r="Y334">
        <v>491</v>
      </c>
      <c r="Z334">
        <v>1</v>
      </c>
      <c r="AA334">
        <v>158</v>
      </c>
      <c r="AB334">
        <f>COUNTIF('HOF''ers'!$B$2:$B$268, Pitching!A334)</f>
        <v>0</v>
      </c>
      <c r="AC334" s="2">
        <v>1</v>
      </c>
      <c r="AD334" s="2">
        <f t="shared" si="17"/>
        <v>0</v>
      </c>
      <c r="AE334" t="s">
        <v>1853</v>
      </c>
      <c r="AF334">
        <v>1006132</v>
      </c>
      <c r="AG334">
        <v>116259</v>
      </c>
    </row>
    <row r="335" spans="1:33" x14ac:dyDescent="0.45">
      <c r="A335" t="s">
        <v>1921</v>
      </c>
      <c r="B335" t="s">
        <v>27</v>
      </c>
      <c r="C335">
        <v>188</v>
      </c>
      <c r="D335">
        <v>180</v>
      </c>
      <c r="E335" s="15">
        <f t="shared" si="15"/>
        <v>0.51086956521739135</v>
      </c>
      <c r="F335">
        <v>3.37428820534292</v>
      </c>
      <c r="G335">
        <v>7</v>
      </c>
      <c r="H335">
        <v>3.0268931327253399</v>
      </c>
      <c r="I335">
        <v>2.72221056903614</v>
      </c>
      <c r="J335">
        <v>0.26621042960519697</v>
      </c>
      <c r="K335">
        <v>1.3402236134864101</v>
      </c>
      <c r="L335">
        <v>3.4602373792786598</v>
      </c>
      <c r="M335">
        <v>387.21595107018902</v>
      </c>
      <c r="N335">
        <v>39.945255015045397</v>
      </c>
      <c r="O335">
        <f t="shared" si="16"/>
        <v>13.206390433545621</v>
      </c>
      <c r="Q335">
        <v>95.912604980682701</v>
      </c>
      <c r="R335">
        <v>96.5787524342376</v>
      </c>
      <c r="U335">
        <v>101.197309554341</v>
      </c>
      <c r="V335">
        <v>102.096530831978</v>
      </c>
      <c r="X335">
        <v>406</v>
      </c>
      <c r="Y335">
        <v>490</v>
      </c>
      <c r="Z335">
        <v>1</v>
      </c>
      <c r="AA335">
        <v>188</v>
      </c>
      <c r="AB335">
        <f>COUNTIF('HOF''ers'!$B$2:$B$268, Pitching!A335)</f>
        <v>0</v>
      </c>
      <c r="AC335" s="2">
        <v>1</v>
      </c>
      <c r="AD335" s="2">
        <f t="shared" si="17"/>
        <v>0</v>
      </c>
      <c r="AE335" t="s">
        <v>1921</v>
      </c>
      <c r="AF335">
        <v>1008705</v>
      </c>
      <c r="AG335">
        <v>118890</v>
      </c>
    </row>
    <row r="336" spans="1:33" x14ac:dyDescent="0.45">
      <c r="A336" t="s">
        <v>1906</v>
      </c>
      <c r="B336" t="s">
        <v>27</v>
      </c>
      <c r="C336">
        <v>207</v>
      </c>
      <c r="D336">
        <v>126</v>
      </c>
      <c r="E336" s="15">
        <f t="shared" si="15"/>
        <v>0.6216216216216216</v>
      </c>
      <c r="F336">
        <v>2.9162620745550698</v>
      </c>
      <c r="G336">
        <v>31</v>
      </c>
      <c r="H336">
        <v>2.5677404578819898</v>
      </c>
      <c r="I336">
        <v>2.18645185160717</v>
      </c>
      <c r="J336">
        <v>0.251809445856439</v>
      </c>
      <c r="K336">
        <v>1.2067519604843699</v>
      </c>
      <c r="L336">
        <v>3.3254339127059902</v>
      </c>
      <c r="M336">
        <v>346.58154869079499</v>
      </c>
      <c r="N336">
        <v>36.0703675448894</v>
      </c>
      <c r="O336">
        <f t="shared" si="16"/>
        <v>11.925305188310373</v>
      </c>
      <c r="Q336">
        <v>83.544625354093</v>
      </c>
      <c r="R336">
        <v>94.425427032962205</v>
      </c>
      <c r="U336">
        <v>94.643979900785595</v>
      </c>
      <c r="V336">
        <v>88.051758338942804</v>
      </c>
      <c r="X336">
        <v>325</v>
      </c>
      <c r="Y336">
        <v>490</v>
      </c>
      <c r="Z336">
        <v>1</v>
      </c>
      <c r="AA336">
        <v>207</v>
      </c>
      <c r="AB336">
        <f>COUNTIF('HOF''ers'!$B$2:$B$268, Pitching!A336)</f>
        <v>0</v>
      </c>
      <c r="AC336" s="2">
        <v>1</v>
      </c>
      <c r="AD336" s="2">
        <f t="shared" si="17"/>
        <v>0</v>
      </c>
      <c r="AE336" t="s">
        <v>1906</v>
      </c>
      <c r="AF336">
        <v>1008313</v>
      </c>
      <c r="AG336">
        <v>118494</v>
      </c>
    </row>
    <row r="337" spans="1:33" x14ac:dyDescent="0.45">
      <c r="A337" t="s">
        <v>1759</v>
      </c>
      <c r="B337" t="s">
        <v>27</v>
      </c>
      <c r="C337">
        <v>195</v>
      </c>
      <c r="D337">
        <v>183</v>
      </c>
      <c r="E337" s="15">
        <f t="shared" si="15"/>
        <v>0.51587301587301593</v>
      </c>
      <c r="F337">
        <v>3.5127401983290998</v>
      </c>
      <c r="G337">
        <v>20</v>
      </c>
      <c r="H337">
        <v>3.8450658270506901</v>
      </c>
      <c r="I337">
        <v>3.6818181497839402</v>
      </c>
      <c r="J337">
        <v>0.25237870301639698</v>
      </c>
      <c r="K337">
        <v>1.3782120372420701</v>
      </c>
      <c r="L337">
        <v>3.6015391945708202</v>
      </c>
      <c r="M337">
        <v>288.81794091313998</v>
      </c>
      <c r="N337">
        <v>29.784648866392601</v>
      </c>
      <c r="O337">
        <f t="shared" si="16"/>
        <v>9.867306986412272</v>
      </c>
      <c r="Q337">
        <v>101.320783377925</v>
      </c>
      <c r="R337">
        <v>101.104541514155</v>
      </c>
      <c r="U337">
        <v>96.093983208645696</v>
      </c>
      <c r="V337">
        <v>100.636292416795</v>
      </c>
      <c r="X337">
        <v>366</v>
      </c>
      <c r="Y337">
        <v>489</v>
      </c>
      <c r="Z337">
        <v>1</v>
      </c>
      <c r="AA337">
        <v>195</v>
      </c>
      <c r="AB337">
        <f>COUNTIF('HOF''ers'!$B$2:$B$268, Pitching!A337)</f>
        <v>0</v>
      </c>
      <c r="AC337" s="2">
        <v>1</v>
      </c>
      <c r="AD337" s="2">
        <f t="shared" si="17"/>
        <v>0</v>
      </c>
      <c r="AE337" t="s">
        <v>1759</v>
      </c>
      <c r="AF337">
        <v>1001754</v>
      </c>
      <c r="AG337">
        <v>111793</v>
      </c>
    </row>
    <row r="338" spans="1:33" x14ac:dyDescent="0.45">
      <c r="A338" t="s">
        <v>230</v>
      </c>
      <c r="B338" t="s">
        <v>27</v>
      </c>
      <c r="C338">
        <v>207</v>
      </c>
      <c r="D338">
        <v>150</v>
      </c>
      <c r="E338" s="15">
        <f t="shared" si="15"/>
        <v>0.57983193277310929</v>
      </c>
      <c r="F338">
        <v>3.0551286057342</v>
      </c>
      <c r="G338">
        <v>26</v>
      </c>
      <c r="H338">
        <v>5.4006013542309299</v>
      </c>
      <c r="I338">
        <v>3.7557634139389902</v>
      </c>
      <c r="J338">
        <v>0.234973637961335</v>
      </c>
      <c r="K338">
        <v>1.31072501315565</v>
      </c>
      <c r="L338">
        <v>3.2862234570412499</v>
      </c>
      <c r="M338">
        <v>549.88866561651196</v>
      </c>
      <c r="N338">
        <v>59.679612234234803</v>
      </c>
      <c r="O338">
        <f t="shared" si="16"/>
        <v>19.81167455316811</v>
      </c>
      <c r="Q338">
        <v>76.272746848648097</v>
      </c>
      <c r="R338">
        <v>80.547636761612395</v>
      </c>
      <c r="U338">
        <v>91.819145048072201</v>
      </c>
      <c r="V338">
        <v>92.363244109859806</v>
      </c>
      <c r="X338">
        <v>374</v>
      </c>
      <c r="Y338">
        <v>488</v>
      </c>
      <c r="Z338">
        <v>1</v>
      </c>
      <c r="AA338">
        <v>207</v>
      </c>
      <c r="AB338">
        <f>COUNTIF('HOF''ers'!$B$2:$B$268, Pitching!A338)</f>
        <v>1</v>
      </c>
      <c r="AC338" s="2">
        <v>1</v>
      </c>
      <c r="AD338" s="2">
        <f t="shared" si="17"/>
        <v>1</v>
      </c>
      <c r="AE338" t="s">
        <v>230</v>
      </c>
      <c r="AF338">
        <v>1009535</v>
      </c>
      <c r="AG338">
        <v>119739</v>
      </c>
    </row>
    <row r="339" spans="1:33" x14ac:dyDescent="0.45">
      <c r="A339" t="s">
        <v>2001</v>
      </c>
      <c r="B339" t="s">
        <v>27</v>
      </c>
      <c r="C339">
        <v>196</v>
      </c>
      <c r="D339">
        <v>150</v>
      </c>
      <c r="E339" s="15">
        <f t="shared" si="15"/>
        <v>0.56647398843930641</v>
      </c>
      <c r="F339">
        <v>3.0888661298105702</v>
      </c>
      <c r="G339">
        <v>28</v>
      </c>
      <c r="H339">
        <v>4.1675177941888704</v>
      </c>
      <c r="I339">
        <v>3.1195096430031399</v>
      </c>
      <c r="J339">
        <v>0.246292938396001</v>
      </c>
      <c r="K339">
        <v>1.2734082148910399</v>
      </c>
      <c r="L339">
        <v>3.4382383529144702</v>
      </c>
      <c r="M339">
        <v>325.73060376942101</v>
      </c>
      <c r="N339">
        <v>33.624186072498503</v>
      </c>
      <c r="O339">
        <f t="shared" si="16"/>
        <v>11.162127343739257</v>
      </c>
      <c r="Q339">
        <v>88.310477501231702</v>
      </c>
      <c r="R339">
        <v>96.512792603465797</v>
      </c>
      <c r="U339">
        <v>93.426747976258795</v>
      </c>
      <c r="V339">
        <v>92.561635198770702</v>
      </c>
      <c r="X339">
        <v>334</v>
      </c>
      <c r="Y339">
        <v>488</v>
      </c>
      <c r="Z339">
        <v>1</v>
      </c>
      <c r="AA339">
        <v>196</v>
      </c>
      <c r="AB339">
        <f>COUNTIF('HOF''ers'!$B$2:$B$268, Pitching!A339)</f>
        <v>0</v>
      </c>
      <c r="AC339" s="2">
        <v>1</v>
      </c>
      <c r="AD339" s="2">
        <f t="shared" si="17"/>
        <v>0</v>
      </c>
      <c r="AE339" t="s">
        <v>2001</v>
      </c>
      <c r="AF339">
        <v>1011825</v>
      </c>
      <c r="AG339">
        <v>122083</v>
      </c>
    </row>
    <row r="340" spans="1:33" x14ac:dyDescent="0.45">
      <c r="A340" t="s">
        <v>1935</v>
      </c>
      <c r="B340" t="s">
        <v>27</v>
      </c>
      <c r="C340">
        <v>228</v>
      </c>
      <c r="D340">
        <v>196</v>
      </c>
      <c r="E340" s="15">
        <f t="shared" si="15"/>
        <v>0.53773584905660377</v>
      </c>
      <c r="F340">
        <v>2.8220615519291998</v>
      </c>
      <c r="G340">
        <v>8</v>
      </c>
      <c r="H340">
        <v>3.6179024394109698</v>
      </c>
      <c r="I340">
        <v>3.0222423886577499</v>
      </c>
      <c r="J340">
        <v>0.25283160354518502</v>
      </c>
      <c r="K340">
        <v>1.2900542811394899</v>
      </c>
      <c r="L340">
        <v>2.9090261444425098</v>
      </c>
      <c r="M340">
        <v>288.22674199193699</v>
      </c>
      <c r="N340">
        <v>32.814702185802098</v>
      </c>
      <c r="O340">
        <f t="shared" si="16"/>
        <v>10.915773622381806</v>
      </c>
      <c r="Q340">
        <v>98.711024271435704</v>
      </c>
      <c r="R340">
        <v>104.051136864575</v>
      </c>
      <c r="U340">
        <v>101.532792783101</v>
      </c>
      <c r="V340">
        <v>106.119787610191</v>
      </c>
      <c r="X340">
        <v>428</v>
      </c>
      <c r="Y340">
        <v>487</v>
      </c>
      <c r="Z340">
        <v>1</v>
      </c>
      <c r="AA340">
        <v>228</v>
      </c>
      <c r="AB340">
        <f>COUNTIF('HOF''ers'!$B$2:$B$268, Pitching!A340)</f>
        <v>0</v>
      </c>
      <c r="AC340" s="2">
        <v>1</v>
      </c>
      <c r="AD340" s="2">
        <f t="shared" si="17"/>
        <v>0</v>
      </c>
      <c r="AE340" t="s">
        <v>1935</v>
      </c>
      <c r="AF340">
        <v>1009302</v>
      </c>
      <c r="AG340">
        <v>119502</v>
      </c>
    </row>
    <row r="341" spans="1:33" x14ac:dyDescent="0.45">
      <c r="A341" t="s">
        <v>1513</v>
      </c>
      <c r="B341" t="s">
        <v>27</v>
      </c>
      <c r="C341">
        <v>211</v>
      </c>
      <c r="D341">
        <v>144</v>
      </c>
      <c r="E341" s="15">
        <f t="shared" si="15"/>
        <v>0.59436619718309858</v>
      </c>
      <c r="F341">
        <v>3.2754914725650699</v>
      </c>
      <c r="G341">
        <v>0</v>
      </c>
      <c r="H341">
        <v>6.6256143964037797</v>
      </c>
      <c r="I341">
        <v>2.4904791702794302</v>
      </c>
      <c r="J341">
        <v>0.24628059510478301</v>
      </c>
      <c r="K341">
        <v>1.22235874925541</v>
      </c>
      <c r="L341">
        <v>3.3308216670846602</v>
      </c>
      <c r="M341">
        <v>725.42326837778</v>
      </c>
      <c r="N341">
        <v>76.548257369547997</v>
      </c>
      <c r="O341">
        <f t="shared" si="16"/>
        <v>25.516085789849331</v>
      </c>
      <c r="P341">
        <v>3.5518030390906201</v>
      </c>
      <c r="Q341">
        <v>78.148835982186895</v>
      </c>
      <c r="R341">
        <v>77.980743198101294</v>
      </c>
      <c r="S341">
        <v>80.945719890229896</v>
      </c>
      <c r="T341">
        <v>3.6385210061134599</v>
      </c>
      <c r="U341">
        <v>95.154951137028107</v>
      </c>
      <c r="V341">
        <v>87.566117074907197</v>
      </c>
      <c r="X341">
        <v>476</v>
      </c>
      <c r="Y341">
        <v>486</v>
      </c>
      <c r="Z341">
        <v>1</v>
      </c>
      <c r="AA341">
        <v>211</v>
      </c>
      <c r="AB341">
        <f>COUNTIF('HOF''ers'!$B$2:$B$268, Pitching!A341)</f>
        <v>0</v>
      </c>
      <c r="AC341" s="2">
        <v>1</v>
      </c>
      <c r="AD341" s="2">
        <f t="shared" si="17"/>
        <v>0</v>
      </c>
      <c r="AE341" t="s">
        <v>1513</v>
      </c>
      <c r="AF341">
        <v>642</v>
      </c>
      <c r="AG341">
        <v>111554</v>
      </c>
    </row>
    <row r="342" spans="1:33" x14ac:dyDescent="0.45">
      <c r="A342" t="s">
        <v>1772</v>
      </c>
      <c r="B342" t="s">
        <v>27</v>
      </c>
      <c r="C342">
        <v>142</v>
      </c>
      <c r="D342">
        <v>135</v>
      </c>
      <c r="E342" s="15">
        <f t="shared" si="15"/>
        <v>0.5126353790613718</v>
      </c>
      <c r="F342">
        <v>3.6955111854730598</v>
      </c>
      <c r="G342">
        <v>7</v>
      </c>
      <c r="H342">
        <v>6.0529320649264999</v>
      </c>
      <c r="I342">
        <v>3.5133627668525902</v>
      </c>
      <c r="J342">
        <v>0.24515474378488</v>
      </c>
      <c r="K342">
        <v>1.3306953915884501</v>
      </c>
      <c r="L342">
        <v>3.6506624591307002</v>
      </c>
      <c r="M342">
        <v>259.95626406371503</v>
      </c>
      <c r="N342">
        <v>29.272883549332601</v>
      </c>
      <c r="O342">
        <f t="shared" si="16"/>
        <v>9.797948626016284</v>
      </c>
      <c r="Q342">
        <v>103.331366056736</v>
      </c>
      <c r="R342">
        <v>99.683809066626793</v>
      </c>
      <c r="U342">
        <v>100.204977013559</v>
      </c>
      <c r="V342">
        <v>101.954875003152</v>
      </c>
      <c r="X342">
        <v>340</v>
      </c>
      <c r="Y342">
        <v>484</v>
      </c>
      <c r="Z342">
        <v>1</v>
      </c>
      <c r="AA342">
        <v>142</v>
      </c>
      <c r="AB342">
        <f>COUNTIF('HOF''ers'!$B$2:$B$268, Pitching!A342)</f>
        <v>0</v>
      </c>
      <c r="AC342" s="2">
        <v>1</v>
      </c>
      <c r="AD342" s="2">
        <f t="shared" si="17"/>
        <v>0</v>
      </c>
      <c r="AE342" t="s">
        <v>1772</v>
      </c>
      <c r="AF342">
        <v>1002428</v>
      </c>
      <c r="AG342">
        <v>112480</v>
      </c>
    </row>
    <row r="343" spans="1:33" x14ac:dyDescent="0.45">
      <c r="A343" t="s">
        <v>1910</v>
      </c>
      <c r="B343" t="s">
        <v>27</v>
      </c>
      <c r="C343">
        <v>134</v>
      </c>
      <c r="D343">
        <v>128</v>
      </c>
      <c r="E343" s="15">
        <f t="shared" si="15"/>
        <v>0.51145038167938928</v>
      </c>
      <c r="F343">
        <v>3.72804916411474</v>
      </c>
      <c r="G343">
        <v>12</v>
      </c>
      <c r="H343">
        <v>4.9946784440117398</v>
      </c>
      <c r="I343">
        <v>3.0058814254272002</v>
      </c>
      <c r="J343">
        <v>0.24688819136270099</v>
      </c>
      <c r="K343">
        <v>1.29225594194466</v>
      </c>
      <c r="L343">
        <v>3.83749909185333</v>
      </c>
      <c r="M343">
        <v>164.650980137288</v>
      </c>
      <c r="N343">
        <v>18.241533930879001</v>
      </c>
      <c r="O343">
        <f t="shared" si="16"/>
        <v>6.1056373900875993</v>
      </c>
      <c r="Q343">
        <v>103.750538073613</v>
      </c>
      <c r="R343">
        <v>108.451654804592</v>
      </c>
      <c r="U343">
        <v>99.850301618303405</v>
      </c>
      <c r="V343">
        <v>98.915763980984295</v>
      </c>
      <c r="X343">
        <v>333</v>
      </c>
      <c r="Y343">
        <v>484</v>
      </c>
      <c r="Z343">
        <v>1</v>
      </c>
      <c r="AA343">
        <v>134</v>
      </c>
      <c r="AB343">
        <f>COUNTIF('HOF''ers'!$B$2:$B$268, Pitching!A343)</f>
        <v>0</v>
      </c>
      <c r="AC343" s="2">
        <v>1</v>
      </c>
      <c r="AD343" s="2">
        <f t="shared" si="17"/>
        <v>0</v>
      </c>
      <c r="AE343" t="s">
        <v>1910</v>
      </c>
      <c r="AF343">
        <v>1008420</v>
      </c>
      <c r="AG343">
        <v>118598</v>
      </c>
    </row>
    <row r="344" spans="1:33" x14ac:dyDescent="0.45">
      <c r="A344" t="s">
        <v>1882</v>
      </c>
      <c r="B344" t="s">
        <v>109</v>
      </c>
      <c r="C344">
        <v>162</v>
      </c>
      <c r="D344">
        <v>147</v>
      </c>
      <c r="E344" s="15">
        <f t="shared" si="15"/>
        <v>0.52427184466019416</v>
      </c>
      <c r="F344">
        <v>3.7657184284704699</v>
      </c>
      <c r="G344">
        <v>13</v>
      </c>
      <c r="H344">
        <v>3.67814358129674</v>
      </c>
      <c r="I344">
        <v>2.0108532216429902</v>
      </c>
      <c r="J344">
        <v>0.26741551821785903</v>
      </c>
      <c r="K344">
        <v>1.2836825889140999</v>
      </c>
      <c r="L344">
        <v>3.70255486386201</v>
      </c>
      <c r="M344">
        <v>302.44837814569399</v>
      </c>
      <c r="N344">
        <v>32.478453401476102</v>
      </c>
      <c r="O344">
        <f t="shared" si="16"/>
        <v>10.893394308569624</v>
      </c>
      <c r="Q344">
        <v>99.035800318051002</v>
      </c>
      <c r="R344">
        <v>98.681554847503904</v>
      </c>
      <c r="U344">
        <v>106.038117439087</v>
      </c>
      <c r="V344">
        <v>96.160114615028306</v>
      </c>
      <c r="X344">
        <v>364</v>
      </c>
      <c r="Y344">
        <v>483</v>
      </c>
      <c r="Z344">
        <v>1</v>
      </c>
      <c r="AA344">
        <v>162</v>
      </c>
      <c r="AB344">
        <f>COUNTIF('HOF''ers'!$B$2:$B$268, Pitching!A344)</f>
        <v>0</v>
      </c>
      <c r="AC344" s="2">
        <v>1</v>
      </c>
      <c r="AD344" s="2">
        <f t="shared" si="17"/>
        <v>0</v>
      </c>
      <c r="AE344" t="s">
        <v>1882</v>
      </c>
      <c r="AF344">
        <v>1007410</v>
      </c>
      <c r="AG344">
        <v>117552</v>
      </c>
    </row>
    <row r="345" spans="1:33" x14ac:dyDescent="0.45">
      <c r="A345" t="s">
        <v>1548</v>
      </c>
      <c r="B345" t="s">
        <v>27</v>
      </c>
      <c r="C345">
        <v>222</v>
      </c>
      <c r="D345">
        <v>133</v>
      </c>
      <c r="E345" s="15">
        <f t="shared" si="15"/>
        <v>0.62535211267605639</v>
      </c>
      <c r="F345">
        <v>3.4915778226749601</v>
      </c>
      <c r="G345">
        <v>0</v>
      </c>
      <c r="H345">
        <v>5.9872068187666398</v>
      </c>
      <c r="I345">
        <v>2.6395522369274</v>
      </c>
      <c r="J345">
        <v>0.247158141089936</v>
      </c>
      <c r="K345">
        <v>1.2390191888836499</v>
      </c>
      <c r="L345">
        <v>3.7843077456620899</v>
      </c>
      <c r="M345">
        <v>480.97777262702499</v>
      </c>
      <c r="N345">
        <v>48.952175171580102</v>
      </c>
      <c r="O345">
        <f t="shared" si="16"/>
        <v>16.452805763062191</v>
      </c>
      <c r="P345">
        <v>3.7818681331838899</v>
      </c>
      <c r="Q345">
        <v>83.284175669370796</v>
      </c>
      <c r="R345">
        <v>90.356077306646299</v>
      </c>
      <c r="S345">
        <v>90.718458619777294</v>
      </c>
      <c r="T345">
        <v>3.8482452906907398</v>
      </c>
      <c r="U345">
        <v>95.875869721289803</v>
      </c>
      <c r="V345">
        <v>90.323412902899307</v>
      </c>
      <c r="X345">
        <v>479</v>
      </c>
      <c r="Y345">
        <v>482</v>
      </c>
      <c r="Z345">
        <v>1</v>
      </c>
      <c r="AA345">
        <v>222</v>
      </c>
      <c r="AB345">
        <f>COUNTIF('HOF''ers'!$B$2:$B$268, Pitching!A345)</f>
        <v>0</v>
      </c>
      <c r="AC345" s="2">
        <v>1</v>
      </c>
      <c r="AD345" s="2">
        <f t="shared" si="17"/>
        <v>0</v>
      </c>
      <c r="AE345" t="s">
        <v>1548</v>
      </c>
      <c r="AF345">
        <v>921</v>
      </c>
      <c r="AG345">
        <v>218596</v>
      </c>
    </row>
    <row r="346" spans="1:33" x14ac:dyDescent="0.45">
      <c r="A346" t="s">
        <v>1722</v>
      </c>
      <c r="B346" t="s">
        <v>27</v>
      </c>
      <c r="C346">
        <v>194</v>
      </c>
      <c r="D346">
        <v>140</v>
      </c>
      <c r="E346" s="15">
        <f t="shared" si="15"/>
        <v>0.58083832335329344</v>
      </c>
      <c r="F346">
        <v>2.7552860279321898</v>
      </c>
      <c r="G346">
        <v>15</v>
      </c>
      <c r="H346">
        <v>3.1128422300302598</v>
      </c>
      <c r="I346">
        <v>1.29200980590059</v>
      </c>
      <c r="J346">
        <v>0.248646493565019</v>
      </c>
      <c r="K346">
        <v>1.0920320607495699</v>
      </c>
      <c r="L346">
        <v>2.75175914416947</v>
      </c>
      <c r="M346">
        <v>454.93569125235001</v>
      </c>
      <c r="N346">
        <v>49.956621704623103</v>
      </c>
      <c r="O346">
        <f t="shared" si="16"/>
        <v>16.790399826035152</v>
      </c>
      <c r="Q346">
        <v>85.888180833038206</v>
      </c>
      <c r="R346">
        <v>83.074902859975595</v>
      </c>
      <c r="U346">
        <v>96.370663249882597</v>
      </c>
      <c r="V346">
        <v>83.747745697655802</v>
      </c>
      <c r="X346">
        <v>355</v>
      </c>
      <c r="Y346">
        <v>482</v>
      </c>
      <c r="Z346">
        <v>1</v>
      </c>
      <c r="AA346">
        <v>194</v>
      </c>
      <c r="AB346">
        <f>COUNTIF('HOF''ers'!$B$2:$B$268, Pitching!A346)</f>
        <v>0</v>
      </c>
      <c r="AC346" s="2">
        <v>1</v>
      </c>
      <c r="AD346" s="2">
        <f t="shared" si="17"/>
        <v>0</v>
      </c>
      <c r="AE346" t="s">
        <v>1722</v>
      </c>
      <c r="AF346">
        <v>1000041</v>
      </c>
      <c r="AG346">
        <v>110044</v>
      </c>
    </row>
    <row r="347" spans="1:33" x14ac:dyDescent="0.45">
      <c r="A347" t="s">
        <v>93</v>
      </c>
      <c r="B347" t="s">
        <v>27</v>
      </c>
      <c r="C347">
        <v>239</v>
      </c>
      <c r="D347">
        <v>130</v>
      </c>
      <c r="E347" s="15">
        <f t="shared" si="15"/>
        <v>0.64769647696476962</v>
      </c>
      <c r="F347">
        <v>2.05684571718708</v>
      </c>
      <c r="G347">
        <v>49</v>
      </c>
      <c r="H347">
        <v>3.9009142912168699</v>
      </c>
      <c r="I347">
        <v>1.90932023126469</v>
      </c>
      <c r="J347">
        <v>0.232333081595026</v>
      </c>
      <c r="K347">
        <v>1.06577706817004</v>
      </c>
      <c r="L347">
        <v>2.4169058893387501</v>
      </c>
      <c r="M347">
        <v>425.18312215805003</v>
      </c>
      <c r="N347">
        <v>49.345850884914398</v>
      </c>
      <c r="O347">
        <f t="shared" si="16"/>
        <v>16.619600505937907</v>
      </c>
      <c r="Q347">
        <v>70.629881037203305</v>
      </c>
      <c r="R347">
        <v>83.027291044101503</v>
      </c>
      <c r="U347">
        <v>93.256242691839105</v>
      </c>
      <c r="V347">
        <v>84.542115131062801</v>
      </c>
      <c r="X347">
        <v>332</v>
      </c>
      <c r="Y347">
        <v>481</v>
      </c>
      <c r="Z347">
        <v>1</v>
      </c>
      <c r="AA347">
        <v>239</v>
      </c>
      <c r="AB347">
        <f>COUNTIF('HOF''ers'!$B$2:$B$268, Pitching!A347)</f>
        <v>1</v>
      </c>
      <c r="AC347" s="2">
        <v>1</v>
      </c>
      <c r="AD347" s="2">
        <f t="shared" si="17"/>
        <v>1</v>
      </c>
      <c r="AE347" t="s">
        <v>93</v>
      </c>
      <c r="AF347">
        <v>1001547</v>
      </c>
      <c r="AG347">
        <v>111577</v>
      </c>
    </row>
    <row r="348" spans="1:33" x14ac:dyDescent="0.45">
      <c r="A348" t="s">
        <v>1848</v>
      </c>
      <c r="B348" t="s">
        <v>27</v>
      </c>
      <c r="C348">
        <v>151</v>
      </c>
      <c r="D348">
        <v>136</v>
      </c>
      <c r="E348" s="15">
        <f t="shared" si="15"/>
        <v>0.52613240418118468</v>
      </c>
      <c r="F348">
        <v>3.3800905922426598</v>
      </c>
      <c r="G348">
        <v>7</v>
      </c>
      <c r="H348">
        <v>5.0599548926042299</v>
      </c>
      <c r="I348">
        <v>2.7115385373512901</v>
      </c>
      <c r="J348">
        <v>0.24466000391926301</v>
      </c>
      <c r="K348">
        <v>1.2428356305256401</v>
      </c>
      <c r="L348">
        <v>3.38575269903966</v>
      </c>
      <c r="M348">
        <v>355.878017261624</v>
      </c>
      <c r="N348">
        <v>40.449404528364497</v>
      </c>
      <c r="O348">
        <f t="shared" si="16"/>
        <v>13.651674028323017</v>
      </c>
      <c r="Q348">
        <v>92.470414773994506</v>
      </c>
      <c r="R348">
        <v>91.985617712302101</v>
      </c>
      <c r="U348">
        <v>97.602418893989196</v>
      </c>
      <c r="V348">
        <v>93.311103724182701</v>
      </c>
      <c r="X348">
        <v>377</v>
      </c>
      <c r="Y348">
        <v>480</v>
      </c>
      <c r="Z348">
        <v>1</v>
      </c>
      <c r="AA348">
        <v>151</v>
      </c>
      <c r="AB348">
        <f>COUNTIF('HOF''ers'!$B$2:$B$268, Pitching!A348)</f>
        <v>0</v>
      </c>
      <c r="AC348" s="2">
        <v>1</v>
      </c>
      <c r="AD348" s="2">
        <f t="shared" si="17"/>
        <v>0</v>
      </c>
      <c r="AE348" t="s">
        <v>1848</v>
      </c>
      <c r="AF348">
        <v>1006005</v>
      </c>
      <c r="AG348">
        <v>116131</v>
      </c>
    </row>
    <row r="349" spans="1:33" x14ac:dyDescent="0.45">
      <c r="A349" t="s">
        <v>1757</v>
      </c>
      <c r="B349" t="s">
        <v>27</v>
      </c>
      <c r="C349">
        <v>108</v>
      </c>
      <c r="D349">
        <v>134</v>
      </c>
      <c r="E349" s="15">
        <f t="shared" si="15"/>
        <v>0.4462809917355372</v>
      </c>
      <c r="F349">
        <v>4.1737740521857098</v>
      </c>
      <c r="G349">
        <v>4</v>
      </c>
      <c r="H349">
        <v>4.3793786852982999</v>
      </c>
      <c r="I349">
        <v>3.1416387939604702</v>
      </c>
      <c r="J349">
        <v>0.26788820596080198</v>
      </c>
      <c r="K349">
        <v>1.4045080937513801</v>
      </c>
      <c r="L349">
        <v>4.1395799915940499</v>
      </c>
      <c r="M349">
        <v>142.05229511111901</v>
      </c>
      <c r="N349">
        <v>15.3113286183215</v>
      </c>
      <c r="O349">
        <f t="shared" si="16"/>
        <v>5.1675734086835066</v>
      </c>
      <c r="Q349">
        <v>108.40398208748699</v>
      </c>
      <c r="R349">
        <v>108.687011915645</v>
      </c>
      <c r="U349">
        <v>106.09067014182899</v>
      </c>
      <c r="V349">
        <v>104.67268157941299</v>
      </c>
      <c r="X349">
        <v>302</v>
      </c>
      <c r="Y349">
        <v>480</v>
      </c>
      <c r="Z349">
        <v>1</v>
      </c>
      <c r="AA349">
        <v>108</v>
      </c>
      <c r="AB349">
        <f>COUNTIF('HOF''ers'!$B$2:$B$268, Pitching!A349)</f>
        <v>0</v>
      </c>
      <c r="AC349" s="2">
        <v>1</v>
      </c>
      <c r="AD349" s="2">
        <f t="shared" si="17"/>
        <v>0</v>
      </c>
      <c r="AE349" t="s">
        <v>1757</v>
      </c>
      <c r="AF349">
        <v>1001729</v>
      </c>
      <c r="AG349">
        <v>111770</v>
      </c>
    </row>
    <row r="350" spans="1:33" x14ac:dyDescent="0.45">
      <c r="A350" t="s">
        <v>34</v>
      </c>
      <c r="B350" t="s">
        <v>27</v>
      </c>
      <c r="C350">
        <v>219</v>
      </c>
      <c r="D350">
        <v>100</v>
      </c>
      <c r="E350" s="15">
        <f t="shared" si="15"/>
        <v>0.68652037617554862</v>
      </c>
      <c r="F350">
        <v>2.9253713365833902</v>
      </c>
      <c r="G350">
        <v>3</v>
      </c>
      <c r="H350">
        <v>10.0398489614624</v>
      </c>
      <c r="I350">
        <v>2.4192407136054102</v>
      </c>
      <c r="J350">
        <v>0.211664919470122</v>
      </c>
      <c r="K350">
        <v>1.05435037533007</v>
      </c>
      <c r="L350">
        <v>2.9136254017789001</v>
      </c>
      <c r="M350">
        <v>779.65811257809401</v>
      </c>
      <c r="N350">
        <v>84.437229371629599</v>
      </c>
      <c r="O350">
        <f t="shared" si="16"/>
        <v>28.73704024832772</v>
      </c>
      <c r="P350">
        <v>3.4492526667791301</v>
      </c>
      <c r="Q350">
        <v>66.340304936580296</v>
      </c>
      <c r="R350">
        <v>67.793551924658104</v>
      </c>
      <c r="S350">
        <v>78.561988218262101</v>
      </c>
      <c r="T350">
        <v>3.2569540522591001</v>
      </c>
      <c r="U350">
        <v>80.921663910753097</v>
      </c>
      <c r="V350">
        <v>75.2766047859389</v>
      </c>
      <c r="X350">
        <v>409</v>
      </c>
      <c r="Y350">
        <v>476</v>
      </c>
      <c r="Z350">
        <v>1</v>
      </c>
      <c r="AA350">
        <v>219</v>
      </c>
      <c r="AB350">
        <f>COUNTIF('HOF''ers'!$B$2:$B$268, Pitching!A350)</f>
        <v>1</v>
      </c>
      <c r="AC350" s="2">
        <v>1</v>
      </c>
      <c r="AD350" s="2">
        <f t="shared" si="17"/>
        <v>1</v>
      </c>
      <c r="AE350" t="s">
        <v>34</v>
      </c>
      <c r="AF350">
        <v>200</v>
      </c>
      <c r="AG350">
        <v>118377</v>
      </c>
    </row>
    <row r="351" spans="1:33" x14ac:dyDescent="0.45">
      <c r="A351" t="s">
        <v>1994</v>
      </c>
      <c r="B351" t="s">
        <v>27</v>
      </c>
      <c r="C351">
        <v>174</v>
      </c>
      <c r="D351">
        <v>143</v>
      </c>
      <c r="E351" s="15">
        <f t="shared" si="15"/>
        <v>0.54889589905362779</v>
      </c>
      <c r="F351">
        <v>2.5644417591619999</v>
      </c>
      <c r="G351">
        <v>36</v>
      </c>
      <c r="H351">
        <v>2.6665090928600002</v>
      </c>
      <c r="I351">
        <v>1.82764319402964</v>
      </c>
      <c r="J351">
        <v>0.25377453621656898</v>
      </c>
      <c r="K351">
        <v>1.17023033288459</v>
      </c>
      <c r="L351">
        <v>2.8698897438520499</v>
      </c>
      <c r="M351">
        <v>267.06096917390801</v>
      </c>
      <c r="N351">
        <v>29.895711347460701</v>
      </c>
      <c r="O351">
        <f t="shared" si="16"/>
        <v>10.174590836740826</v>
      </c>
      <c r="Q351">
        <v>88.633088122796195</v>
      </c>
      <c r="R351">
        <v>96.842009784554094</v>
      </c>
      <c r="U351">
        <v>101.732468100525</v>
      </c>
      <c r="V351">
        <v>93.478260993427597</v>
      </c>
      <c r="X351">
        <v>307</v>
      </c>
      <c r="Y351">
        <v>476</v>
      </c>
      <c r="Z351">
        <v>1</v>
      </c>
      <c r="AA351">
        <v>174</v>
      </c>
      <c r="AB351">
        <f>COUNTIF('HOF''ers'!$B$2:$B$268, Pitching!A351)</f>
        <v>0</v>
      </c>
      <c r="AC351" s="2">
        <v>1</v>
      </c>
      <c r="AD351" s="2">
        <f t="shared" si="17"/>
        <v>0</v>
      </c>
      <c r="AE351" t="s">
        <v>1994</v>
      </c>
      <c r="AF351">
        <v>1011385</v>
      </c>
      <c r="AG351">
        <v>121637</v>
      </c>
    </row>
    <row r="352" spans="1:33" x14ac:dyDescent="0.45">
      <c r="A352" t="s">
        <v>1739</v>
      </c>
      <c r="B352" t="s">
        <v>27</v>
      </c>
      <c r="C352">
        <v>145</v>
      </c>
      <c r="D352">
        <v>113</v>
      </c>
      <c r="E352" s="15">
        <f t="shared" si="15"/>
        <v>0.56201550387596899</v>
      </c>
      <c r="F352">
        <v>3.8248653527122101</v>
      </c>
      <c r="G352">
        <v>15</v>
      </c>
      <c r="H352">
        <v>4.6035562947728197</v>
      </c>
      <c r="I352">
        <v>3.0260010701837099</v>
      </c>
      <c r="J352">
        <v>0.26302384811298901</v>
      </c>
      <c r="K352">
        <v>1.35475188653262</v>
      </c>
      <c r="L352">
        <v>3.71627407734749</v>
      </c>
      <c r="M352">
        <v>198.31502136588</v>
      </c>
      <c r="N352">
        <v>21.921025253832301</v>
      </c>
      <c r="O352">
        <f t="shared" si="16"/>
        <v>7.4605169981530102</v>
      </c>
      <c r="Q352">
        <v>104.53911191176999</v>
      </c>
      <c r="R352">
        <v>102.84377685403</v>
      </c>
      <c r="U352">
        <v>104.80071822276101</v>
      </c>
      <c r="V352">
        <v>101.17892915735401</v>
      </c>
      <c r="X352">
        <v>305</v>
      </c>
      <c r="Y352">
        <v>476</v>
      </c>
      <c r="Z352">
        <v>1</v>
      </c>
      <c r="AA352">
        <v>145</v>
      </c>
      <c r="AB352">
        <f>COUNTIF('HOF''ers'!$B$2:$B$268, Pitching!A352)</f>
        <v>0</v>
      </c>
      <c r="AC352" s="2">
        <v>1</v>
      </c>
      <c r="AD352" s="2">
        <f t="shared" si="17"/>
        <v>0</v>
      </c>
      <c r="AE352" t="s">
        <v>1739</v>
      </c>
      <c r="AF352">
        <v>1000970</v>
      </c>
      <c r="AG352">
        <v>110997</v>
      </c>
    </row>
    <row r="353" spans="1:33" x14ac:dyDescent="0.45">
      <c r="A353" t="s">
        <v>1588</v>
      </c>
      <c r="B353" t="s">
        <v>27</v>
      </c>
      <c r="C353">
        <v>124</v>
      </c>
      <c r="D353">
        <v>98</v>
      </c>
      <c r="E353" s="15">
        <f t="shared" si="15"/>
        <v>0.55855855855855852</v>
      </c>
      <c r="F353">
        <v>4.3577521444537304</v>
      </c>
      <c r="G353">
        <v>2</v>
      </c>
      <c r="H353">
        <v>7.7446061427338302</v>
      </c>
      <c r="I353">
        <v>4.1093828512465196</v>
      </c>
      <c r="J353">
        <v>0.24419514740412199</v>
      </c>
      <c r="K353">
        <v>1.3958856034392899</v>
      </c>
      <c r="L353">
        <v>4.45154261476846</v>
      </c>
      <c r="M353">
        <v>209.077021200209</v>
      </c>
      <c r="N353">
        <v>20.830533302621902</v>
      </c>
      <c r="O353">
        <f t="shared" si="16"/>
        <v>7.0893831828251006</v>
      </c>
      <c r="P353">
        <v>4.5788905428637401</v>
      </c>
      <c r="Q353">
        <v>102.532418452088</v>
      </c>
      <c r="R353">
        <v>101.261076834363</v>
      </c>
      <c r="S353">
        <v>104.604703330519</v>
      </c>
      <c r="T353">
        <v>4.4325202847598897</v>
      </c>
      <c r="U353">
        <v>94.271879275151605</v>
      </c>
      <c r="V353">
        <v>99.943760661390698</v>
      </c>
      <c r="X353">
        <v>287</v>
      </c>
      <c r="Y353">
        <v>476</v>
      </c>
      <c r="Z353">
        <v>1</v>
      </c>
      <c r="AA353">
        <v>124</v>
      </c>
      <c r="AB353">
        <f>COUNTIF('HOF''ers'!$B$2:$B$268, Pitching!A353)</f>
        <v>0</v>
      </c>
      <c r="AC353" s="2">
        <v>1</v>
      </c>
      <c r="AD353" s="2">
        <f t="shared" si="17"/>
        <v>0</v>
      </c>
      <c r="AE353" t="s">
        <v>1588</v>
      </c>
      <c r="AF353">
        <v>1267</v>
      </c>
      <c r="AG353">
        <v>120221</v>
      </c>
    </row>
    <row r="354" spans="1:33" x14ac:dyDescent="0.45">
      <c r="A354" t="s">
        <v>1760</v>
      </c>
      <c r="B354" t="s">
        <v>27</v>
      </c>
      <c r="C354">
        <v>137</v>
      </c>
      <c r="D354">
        <v>130</v>
      </c>
      <c r="E354" s="15">
        <f t="shared" si="15"/>
        <v>0.51310861423220977</v>
      </c>
      <c r="F354">
        <v>3.8144457788786901</v>
      </c>
      <c r="G354">
        <v>18</v>
      </c>
      <c r="H354">
        <v>3.50809459977188</v>
      </c>
      <c r="I354">
        <v>2.2303860234971302</v>
      </c>
      <c r="J354">
        <v>0.27099958000839902</v>
      </c>
      <c r="K354">
        <v>1.31921957615371</v>
      </c>
      <c r="L354">
        <v>3.8347188971166402</v>
      </c>
      <c r="M354">
        <v>218.97399416565801</v>
      </c>
      <c r="N354">
        <v>23.5895157884806</v>
      </c>
      <c r="O354">
        <f t="shared" si="16"/>
        <v>8.0452664373344351</v>
      </c>
      <c r="Q354">
        <v>101.086913945342</v>
      </c>
      <c r="R354">
        <v>102.606766649851</v>
      </c>
      <c r="U354">
        <v>105.986805596561</v>
      </c>
      <c r="V354">
        <v>97.237064308853505</v>
      </c>
      <c r="X354">
        <v>307</v>
      </c>
      <c r="Y354">
        <v>475</v>
      </c>
      <c r="Z354">
        <v>1</v>
      </c>
      <c r="AA354">
        <v>137</v>
      </c>
      <c r="AB354">
        <f>COUNTIF('HOF''ers'!$B$2:$B$268, Pitching!A354)</f>
        <v>0</v>
      </c>
      <c r="AC354" s="2">
        <v>1</v>
      </c>
      <c r="AD354" s="2">
        <f t="shared" si="17"/>
        <v>0</v>
      </c>
      <c r="AE354" t="s">
        <v>1760</v>
      </c>
      <c r="AF354">
        <v>1001830</v>
      </c>
      <c r="AG354">
        <v>111875</v>
      </c>
    </row>
    <row r="355" spans="1:33" x14ac:dyDescent="0.45">
      <c r="A355" t="s">
        <v>1829</v>
      </c>
      <c r="B355" t="s">
        <v>27</v>
      </c>
      <c r="C355">
        <v>142</v>
      </c>
      <c r="D355">
        <v>158</v>
      </c>
      <c r="E355" s="15">
        <f t="shared" si="15"/>
        <v>0.47333333333333333</v>
      </c>
      <c r="F355">
        <v>4.1134933735015897</v>
      </c>
      <c r="G355">
        <v>5</v>
      </c>
      <c r="H355">
        <v>6.2480237959870202</v>
      </c>
      <c r="I355">
        <v>3.5671982992722602</v>
      </c>
      <c r="J355">
        <v>0.25899650421550402</v>
      </c>
      <c r="K355">
        <v>1.4089508720925501</v>
      </c>
      <c r="L355">
        <v>3.96474852885577</v>
      </c>
      <c r="M355">
        <v>252.20237170904801</v>
      </c>
      <c r="N355">
        <v>26.9364869818091</v>
      </c>
      <c r="O355">
        <f t="shared" si="16"/>
        <v>9.2061411203651353</v>
      </c>
      <c r="Q355">
        <v>105.65848780665399</v>
      </c>
      <c r="R355">
        <v>101.89001249654</v>
      </c>
      <c r="U355">
        <v>102.719640483578</v>
      </c>
      <c r="V355">
        <v>104.931148437603</v>
      </c>
      <c r="X355">
        <v>368</v>
      </c>
      <c r="Y355">
        <v>474</v>
      </c>
      <c r="Z355">
        <v>1</v>
      </c>
      <c r="AA355">
        <v>142</v>
      </c>
      <c r="AB355">
        <f>COUNTIF('HOF''ers'!$B$2:$B$268, Pitching!A355)</f>
        <v>0</v>
      </c>
      <c r="AC355" s="2">
        <v>1</v>
      </c>
      <c r="AD355" s="2">
        <f t="shared" si="17"/>
        <v>0</v>
      </c>
      <c r="AE355" t="s">
        <v>1829</v>
      </c>
      <c r="AF355">
        <v>1005088</v>
      </c>
      <c r="AG355">
        <v>115189</v>
      </c>
    </row>
    <row r="356" spans="1:33" x14ac:dyDescent="0.45">
      <c r="A356" t="s">
        <v>1995</v>
      </c>
      <c r="B356" t="s">
        <v>27</v>
      </c>
      <c r="C356">
        <v>163</v>
      </c>
      <c r="D356">
        <v>143</v>
      </c>
      <c r="E356" s="15">
        <f t="shared" si="15"/>
        <v>0.5326797385620915</v>
      </c>
      <c r="F356">
        <v>3.8400781598279101</v>
      </c>
      <c r="G356">
        <v>5</v>
      </c>
      <c r="H356">
        <v>5.6599871138909199</v>
      </c>
      <c r="I356">
        <v>2.1958360932227299</v>
      </c>
      <c r="J356">
        <v>0.25794243601234901</v>
      </c>
      <c r="K356">
        <v>1.2550423181708601</v>
      </c>
      <c r="L356">
        <v>3.8280084473448901</v>
      </c>
      <c r="M356">
        <v>298.56458501517699</v>
      </c>
      <c r="N356">
        <v>32.630588952451902</v>
      </c>
      <c r="O356">
        <f t="shared" si="16"/>
        <v>11.199481801477136</v>
      </c>
      <c r="Q356">
        <v>98.853725666228101</v>
      </c>
      <c r="R356">
        <v>98.085421802251204</v>
      </c>
      <c r="U356">
        <v>101.80460170457199</v>
      </c>
      <c r="V356">
        <v>93.0833849400682</v>
      </c>
      <c r="X356">
        <v>407</v>
      </c>
      <c r="Y356">
        <v>472</v>
      </c>
      <c r="Z356">
        <v>1</v>
      </c>
      <c r="AA356">
        <v>163</v>
      </c>
      <c r="AB356">
        <f>COUNTIF('HOF''ers'!$B$2:$B$268, Pitching!A356)</f>
        <v>0</v>
      </c>
      <c r="AC356" s="2">
        <v>1</v>
      </c>
      <c r="AD356" s="2">
        <f t="shared" si="17"/>
        <v>0</v>
      </c>
      <c r="AE356" t="s">
        <v>1995</v>
      </c>
      <c r="AF356">
        <v>1011422</v>
      </c>
      <c r="AG356">
        <v>121678</v>
      </c>
    </row>
    <row r="357" spans="1:33" x14ac:dyDescent="0.45">
      <c r="A357" t="s">
        <v>1771</v>
      </c>
      <c r="B357" t="s">
        <v>27</v>
      </c>
      <c r="C357">
        <v>140</v>
      </c>
      <c r="D357">
        <v>167</v>
      </c>
      <c r="E357" s="15">
        <f t="shared" si="15"/>
        <v>0.4560260586319218</v>
      </c>
      <c r="F357">
        <v>4.2294755865058598</v>
      </c>
      <c r="G357">
        <v>10</v>
      </c>
      <c r="H357">
        <v>5.0839512121820203</v>
      </c>
      <c r="I357">
        <v>3.3857255962984301</v>
      </c>
      <c r="J357">
        <v>0.25661186561829802</v>
      </c>
      <c r="K357">
        <v>1.3744703230309201</v>
      </c>
      <c r="L357">
        <v>4.0426122542853298</v>
      </c>
      <c r="M357">
        <v>278.60460406541802</v>
      </c>
      <c r="N357">
        <v>28.666186121408799</v>
      </c>
      <c r="O357">
        <f t="shared" si="16"/>
        <v>9.8388181179411554</v>
      </c>
      <c r="Q357">
        <v>104.163110803252</v>
      </c>
      <c r="R357">
        <v>100.91669873565699</v>
      </c>
      <c r="U357">
        <v>99.961914804444007</v>
      </c>
      <c r="V357">
        <v>101.02626905236799</v>
      </c>
      <c r="X357">
        <v>381</v>
      </c>
      <c r="Y357">
        <v>472</v>
      </c>
      <c r="Z357">
        <v>1</v>
      </c>
      <c r="AA357">
        <v>140</v>
      </c>
      <c r="AB357">
        <f>COUNTIF('HOF''ers'!$B$2:$B$268, Pitching!A357)</f>
        <v>0</v>
      </c>
      <c r="AC357" s="2">
        <v>1</v>
      </c>
      <c r="AD357" s="2">
        <f t="shared" si="17"/>
        <v>0</v>
      </c>
      <c r="AE357" t="s">
        <v>1771</v>
      </c>
      <c r="AF357">
        <v>1002255</v>
      </c>
      <c r="AG357">
        <v>112306</v>
      </c>
    </row>
    <row r="358" spans="1:33" x14ac:dyDescent="0.45">
      <c r="A358" t="s">
        <v>209</v>
      </c>
      <c r="B358" t="s">
        <v>27</v>
      </c>
      <c r="C358">
        <v>243</v>
      </c>
      <c r="D358">
        <v>142</v>
      </c>
      <c r="E358" s="15">
        <f t="shared" si="15"/>
        <v>0.63116883116883116</v>
      </c>
      <c r="F358">
        <v>2.88937472792988</v>
      </c>
      <c r="G358">
        <v>2</v>
      </c>
      <c r="H358">
        <v>5.9096181158281702</v>
      </c>
      <c r="I358">
        <v>1.81933097877645</v>
      </c>
      <c r="J358">
        <v>0.23378067768962699</v>
      </c>
      <c r="K358">
        <v>1.10112149193459</v>
      </c>
      <c r="L358">
        <v>3.0376091838886201</v>
      </c>
      <c r="M358">
        <v>517.98288512229897</v>
      </c>
      <c r="N358">
        <v>61.158627912402103</v>
      </c>
      <c r="O358">
        <f t="shared" si="16"/>
        <v>21.035451638660597</v>
      </c>
      <c r="Q358">
        <v>81.109336326731807</v>
      </c>
      <c r="R358">
        <v>88.500076577704604</v>
      </c>
      <c r="U358">
        <v>94.582157915287397</v>
      </c>
      <c r="V358">
        <v>85.070114651191304</v>
      </c>
      <c r="X358">
        <v>457</v>
      </c>
      <c r="Y358">
        <v>471</v>
      </c>
      <c r="Z358">
        <v>1</v>
      </c>
      <c r="AA358">
        <v>243</v>
      </c>
      <c r="AB358">
        <f>COUNTIF('HOF''ers'!$B$2:$B$268, Pitching!A358)</f>
        <v>1</v>
      </c>
      <c r="AC358" s="2">
        <v>1</v>
      </c>
      <c r="AD358" s="2">
        <f t="shared" si="17"/>
        <v>1</v>
      </c>
      <c r="AE358" t="s">
        <v>209</v>
      </c>
      <c r="AF358">
        <v>1008106</v>
      </c>
      <c r="AG358">
        <v>118283</v>
      </c>
    </row>
    <row r="359" spans="1:33" x14ac:dyDescent="0.45">
      <c r="A359" t="s">
        <v>1867</v>
      </c>
      <c r="B359" t="s">
        <v>27</v>
      </c>
      <c r="C359">
        <v>186</v>
      </c>
      <c r="D359">
        <v>117</v>
      </c>
      <c r="E359" s="15">
        <f t="shared" si="15"/>
        <v>0.61386138613861385</v>
      </c>
      <c r="F359">
        <v>3.50739556511577</v>
      </c>
      <c r="G359">
        <v>10</v>
      </c>
      <c r="H359">
        <v>5.3409647318297502</v>
      </c>
      <c r="I359">
        <v>2.3197428094033001</v>
      </c>
      <c r="J359">
        <v>0.25147308498951298</v>
      </c>
      <c r="K359">
        <v>1.2293247822286899</v>
      </c>
      <c r="L359">
        <v>3.7998587929877199</v>
      </c>
      <c r="M359">
        <v>437.90556297451201</v>
      </c>
      <c r="N359">
        <v>44.992049965076099</v>
      </c>
      <c r="O359">
        <f t="shared" si="16"/>
        <v>15.507898073068784</v>
      </c>
      <c r="Q359">
        <v>82.142127784307803</v>
      </c>
      <c r="R359">
        <v>89.166494299282107</v>
      </c>
      <c r="U359">
        <v>96.694465910780806</v>
      </c>
      <c r="V359">
        <v>87.775702791750803</v>
      </c>
      <c r="X359">
        <v>389</v>
      </c>
      <c r="Y359">
        <v>470</v>
      </c>
      <c r="Z359">
        <v>1</v>
      </c>
      <c r="AA359">
        <v>186</v>
      </c>
      <c r="AB359">
        <f>COUNTIF('HOF''ers'!$B$2:$B$268, Pitching!A359)</f>
        <v>0</v>
      </c>
      <c r="AC359" s="2">
        <v>1</v>
      </c>
      <c r="AD359" s="2">
        <f t="shared" si="17"/>
        <v>0</v>
      </c>
      <c r="AE359" t="s">
        <v>1867</v>
      </c>
      <c r="AF359">
        <v>1006885</v>
      </c>
      <c r="AG359">
        <v>117032</v>
      </c>
    </row>
    <row r="360" spans="1:33" x14ac:dyDescent="0.45">
      <c r="A360" t="s">
        <v>1733</v>
      </c>
      <c r="B360" t="s">
        <v>27</v>
      </c>
      <c r="C360">
        <v>121</v>
      </c>
      <c r="D360">
        <v>106</v>
      </c>
      <c r="E360" s="15">
        <f t="shared" si="15"/>
        <v>0.53303964757709255</v>
      </c>
      <c r="F360">
        <v>3.3631815065595498</v>
      </c>
      <c r="G360">
        <v>13</v>
      </c>
      <c r="H360">
        <v>5.8934465757516197</v>
      </c>
      <c r="I360">
        <v>4.2771384621574002</v>
      </c>
      <c r="J360">
        <v>0.23921052631578901</v>
      </c>
      <c r="K360">
        <v>1.38469231149142</v>
      </c>
      <c r="L360">
        <v>3.5185034107130999</v>
      </c>
      <c r="M360">
        <v>209.519016385078</v>
      </c>
      <c r="N360">
        <v>22.7122662407346</v>
      </c>
      <c r="O360">
        <f t="shared" si="16"/>
        <v>7.8956805386244744</v>
      </c>
      <c r="Q360">
        <v>96.207119911816093</v>
      </c>
      <c r="R360">
        <v>98.623449298918501</v>
      </c>
      <c r="U360">
        <v>98.872970706173703</v>
      </c>
      <c r="V360">
        <v>106.853913119221</v>
      </c>
      <c r="X360">
        <v>272</v>
      </c>
      <c r="Y360">
        <v>466</v>
      </c>
      <c r="Z360">
        <v>1</v>
      </c>
      <c r="AA360">
        <v>121</v>
      </c>
      <c r="AB360">
        <f>COUNTIF('HOF''ers'!$B$2:$B$268, Pitching!A360)</f>
        <v>0</v>
      </c>
      <c r="AC360" s="2">
        <v>1</v>
      </c>
      <c r="AD360" s="2">
        <f t="shared" si="17"/>
        <v>0</v>
      </c>
      <c r="AE360" t="s">
        <v>1733</v>
      </c>
      <c r="AF360">
        <v>1000530</v>
      </c>
      <c r="AG360">
        <v>110550</v>
      </c>
    </row>
    <row r="361" spans="1:33" x14ac:dyDescent="0.45">
      <c r="A361" t="s">
        <v>219</v>
      </c>
      <c r="B361" t="s">
        <v>27</v>
      </c>
      <c r="C361">
        <v>246</v>
      </c>
      <c r="D361">
        <v>142</v>
      </c>
      <c r="E361" s="15">
        <f t="shared" si="15"/>
        <v>0.634020618556701</v>
      </c>
      <c r="F361">
        <v>2.6571096513506598</v>
      </c>
      <c r="G361">
        <v>24</v>
      </c>
      <c r="H361">
        <v>2.7931034524040399</v>
      </c>
      <c r="I361">
        <v>2.1235955087566301</v>
      </c>
      <c r="J361">
        <v>0.25237740156202099</v>
      </c>
      <c r="K361">
        <v>1.1879116639021701</v>
      </c>
      <c r="L361">
        <v>3.04564412333505</v>
      </c>
      <c r="M361">
        <v>389.03562927246003</v>
      </c>
      <c r="N361">
        <v>40.387244105339001</v>
      </c>
      <c r="O361">
        <f t="shared" si="16"/>
        <v>14.070394720569716</v>
      </c>
      <c r="Q361">
        <v>84.554439445134093</v>
      </c>
      <c r="R361">
        <v>94.6953043943018</v>
      </c>
      <c r="U361">
        <v>96.640869685779506</v>
      </c>
      <c r="V361">
        <v>91.177892008460802</v>
      </c>
      <c r="X361">
        <v>381</v>
      </c>
      <c r="Y361">
        <v>465</v>
      </c>
      <c r="Z361">
        <v>1</v>
      </c>
      <c r="AA361">
        <v>246</v>
      </c>
      <c r="AB361">
        <f>COUNTIF('HOF''ers'!$B$2:$B$268, Pitching!A361)</f>
        <v>1</v>
      </c>
      <c r="AC361" s="2">
        <v>1</v>
      </c>
      <c r="AD361" s="2">
        <f t="shared" si="17"/>
        <v>1</v>
      </c>
      <c r="AE361" t="s">
        <v>219</v>
      </c>
      <c r="AF361">
        <v>1008527</v>
      </c>
      <c r="AG361">
        <v>118713</v>
      </c>
    </row>
    <row r="362" spans="1:33" x14ac:dyDescent="0.45">
      <c r="A362" t="s">
        <v>1897</v>
      </c>
      <c r="B362" t="s">
        <v>27</v>
      </c>
      <c r="C362">
        <v>132</v>
      </c>
      <c r="D362">
        <v>159</v>
      </c>
      <c r="E362" s="15">
        <f t="shared" si="15"/>
        <v>0.45360824742268041</v>
      </c>
      <c r="F362">
        <v>3.9611973364540298</v>
      </c>
      <c r="G362">
        <v>9</v>
      </c>
      <c r="H362">
        <v>2.6507760513466501</v>
      </c>
      <c r="I362">
        <v>2.90022172744577</v>
      </c>
      <c r="J362">
        <v>0.27426626184561598</v>
      </c>
      <c r="K362">
        <v>1.4238728740887501</v>
      </c>
      <c r="L362">
        <v>4.1272570936318003</v>
      </c>
      <c r="M362">
        <v>268.15429317951202</v>
      </c>
      <c r="N362">
        <v>25.2477490417659</v>
      </c>
      <c r="O362">
        <f t="shared" si="16"/>
        <v>8.7959899887442496</v>
      </c>
      <c r="Q362">
        <v>99.760200741132607</v>
      </c>
      <c r="R362">
        <v>101.630157861874</v>
      </c>
      <c r="U362">
        <v>101.46739614792099</v>
      </c>
      <c r="V362">
        <v>99.000233009476204</v>
      </c>
      <c r="X362">
        <v>332</v>
      </c>
      <c r="Y362">
        <v>465</v>
      </c>
      <c r="Z362">
        <v>1</v>
      </c>
      <c r="AA362">
        <v>132</v>
      </c>
      <c r="AB362">
        <f>COUNTIF('HOF''ers'!$B$2:$B$268, Pitching!A362)</f>
        <v>0</v>
      </c>
      <c r="AC362" s="2">
        <v>1</v>
      </c>
      <c r="AD362" s="2">
        <f t="shared" si="17"/>
        <v>0</v>
      </c>
      <c r="AE362" t="s">
        <v>1897</v>
      </c>
      <c r="AF362">
        <v>1007904</v>
      </c>
      <c r="AG362">
        <v>118074</v>
      </c>
    </row>
    <row r="363" spans="1:33" x14ac:dyDescent="0.45">
      <c r="A363" t="s">
        <v>258</v>
      </c>
      <c r="B363" t="s">
        <v>27</v>
      </c>
      <c r="C363">
        <v>245</v>
      </c>
      <c r="D363">
        <v>174</v>
      </c>
      <c r="E363" s="15">
        <f t="shared" si="15"/>
        <v>0.58472553699284013</v>
      </c>
      <c r="F363">
        <v>3.0726855049149902</v>
      </c>
      <c r="G363">
        <v>5</v>
      </c>
      <c r="H363">
        <v>4.6173844339592804</v>
      </c>
      <c r="I363">
        <v>4.0682642582557502</v>
      </c>
      <c r="J363">
        <v>0.24146488895805801</v>
      </c>
      <c r="K363">
        <v>1.34972147535245</v>
      </c>
      <c r="L363">
        <v>3.7480007780445699</v>
      </c>
      <c r="M363">
        <v>568.10263562202397</v>
      </c>
      <c r="N363">
        <v>46.526906862854901</v>
      </c>
      <c r="O363">
        <f t="shared" si="16"/>
        <v>16.31462967918289</v>
      </c>
      <c r="Q363">
        <v>78.442906597130204</v>
      </c>
      <c r="R363">
        <v>92.725046447858404</v>
      </c>
      <c r="U363">
        <v>86.278305200343098</v>
      </c>
      <c r="V363">
        <v>91.277014402504193</v>
      </c>
      <c r="X363">
        <v>427</v>
      </c>
      <c r="Y363">
        <v>462</v>
      </c>
      <c r="Z363">
        <v>1</v>
      </c>
      <c r="AA363">
        <v>245</v>
      </c>
      <c r="AB363">
        <f>COUNTIF('HOF''ers'!$B$2:$B$268, Pitching!A363)</f>
        <v>1</v>
      </c>
      <c r="AC363" s="2">
        <v>1</v>
      </c>
      <c r="AD363" s="2">
        <f t="shared" si="17"/>
        <v>1</v>
      </c>
      <c r="AE363" t="s">
        <v>258</v>
      </c>
      <c r="AF363">
        <v>1011308</v>
      </c>
      <c r="AG363">
        <v>121559</v>
      </c>
    </row>
    <row r="364" spans="1:33" x14ac:dyDescent="0.45">
      <c r="A364" t="s">
        <v>1883</v>
      </c>
      <c r="B364" t="s">
        <v>27</v>
      </c>
      <c r="C364">
        <v>169</v>
      </c>
      <c r="D364">
        <v>157</v>
      </c>
      <c r="E364" s="15">
        <f t="shared" si="15"/>
        <v>0.51840490797546013</v>
      </c>
      <c r="F364">
        <v>3.5415505293390299</v>
      </c>
      <c r="G364">
        <v>13</v>
      </c>
      <c r="H364">
        <v>3.1361734057500898</v>
      </c>
      <c r="I364">
        <v>2.8062152818986199</v>
      </c>
      <c r="J364">
        <v>0.26202307009760401</v>
      </c>
      <c r="K364">
        <v>1.34287718977007</v>
      </c>
      <c r="L364">
        <v>3.8171893787921198</v>
      </c>
      <c r="M364">
        <v>347.642797887325</v>
      </c>
      <c r="N364">
        <v>34.981024749577003</v>
      </c>
      <c r="O364">
        <f t="shared" si="16"/>
        <v>12.266073613488039</v>
      </c>
      <c r="Q364">
        <v>95.133108338619294</v>
      </c>
      <c r="R364">
        <v>96.743379061545298</v>
      </c>
      <c r="U364">
        <v>100.183245740662</v>
      </c>
      <c r="V364">
        <v>97.309789575674799</v>
      </c>
      <c r="X364">
        <v>378</v>
      </c>
      <c r="Y364">
        <v>462</v>
      </c>
      <c r="Z364">
        <v>1</v>
      </c>
      <c r="AA364">
        <v>169</v>
      </c>
      <c r="AB364">
        <f>COUNTIF('HOF''ers'!$B$2:$B$268, Pitching!A364)</f>
        <v>0</v>
      </c>
      <c r="AC364" s="2">
        <v>1</v>
      </c>
      <c r="AD364" s="2">
        <f t="shared" si="17"/>
        <v>0</v>
      </c>
      <c r="AE364" t="s">
        <v>1883</v>
      </c>
      <c r="AF364">
        <v>1007447</v>
      </c>
      <c r="AG364">
        <v>117616</v>
      </c>
    </row>
    <row r="365" spans="1:33" x14ac:dyDescent="0.45">
      <c r="A365" t="s">
        <v>201</v>
      </c>
      <c r="B365" t="s">
        <v>139</v>
      </c>
      <c r="C365">
        <v>207</v>
      </c>
      <c r="D365">
        <v>128</v>
      </c>
      <c r="E365" s="15">
        <f t="shared" si="15"/>
        <v>0.61791044776119408</v>
      </c>
      <c r="F365">
        <v>3.23368436417937</v>
      </c>
      <c r="G365">
        <v>22</v>
      </c>
      <c r="H365">
        <v>4.0326317705635297</v>
      </c>
      <c r="I365">
        <v>3.95052650350428</v>
      </c>
      <c r="J365">
        <v>0.237142062830136</v>
      </c>
      <c r="K365">
        <v>1.33684216878509</v>
      </c>
      <c r="L365">
        <v>3.8170008141487601</v>
      </c>
      <c r="M365">
        <v>314.612132847309</v>
      </c>
      <c r="N365">
        <v>32.196952596306801</v>
      </c>
      <c r="O365">
        <f t="shared" si="16"/>
        <v>11.338926783916742</v>
      </c>
      <c r="Q365">
        <v>83.901002995320894</v>
      </c>
      <c r="R365">
        <v>99.3549374578173</v>
      </c>
      <c r="U365">
        <v>92.726826998537703</v>
      </c>
      <c r="V365">
        <v>93.160572861851094</v>
      </c>
      <c r="X365">
        <v>350</v>
      </c>
      <c r="Y365">
        <v>460</v>
      </c>
      <c r="Z365">
        <v>1</v>
      </c>
      <c r="AA365">
        <v>207</v>
      </c>
      <c r="AB365">
        <f>COUNTIF('HOF''ers'!$B$2:$B$268, Pitching!A365)</f>
        <v>1</v>
      </c>
      <c r="AC365" s="2">
        <v>1</v>
      </c>
      <c r="AD365" s="2">
        <f t="shared" si="17"/>
        <v>1</v>
      </c>
      <c r="AE365" t="s">
        <v>201</v>
      </c>
      <c r="AF365">
        <v>1007517</v>
      </c>
      <c r="AG365">
        <v>117671</v>
      </c>
    </row>
    <row r="366" spans="1:33" x14ac:dyDescent="0.45">
      <c r="A366" t="s">
        <v>81</v>
      </c>
      <c r="B366" t="s">
        <v>27</v>
      </c>
      <c r="C366">
        <v>212</v>
      </c>
      <c r="D366">
        <v>127</v>
      </c>
      <c r="E366" s="15">
        <f t="shared" si="15"/>
        <v>0.62536873156342188</v>
      </c>
      <c r="F366">
        <v>2.4550878355982699</v>
      </c>
      <c r="G366">
        <v>34</v>
      </c>
      <c r="H366">
        <v>5.1040768975803701</v>
      </c>
      <c r="I366">
        <v>2.1239642028505101</v>
      </c>
      <c r="J366">
        <v>0.23688957486914</v>
      </c>
      <c r="K366">
        <v>1.1126947298640999</v>
      </c>
      <c r="L366">
        <v>2.2936399176867002</v>
      </c>
      <c r="M366">
        <v>395.38009095191899</v>
      </c>
      <c r="N366">
        <v>47.400227889418602</v>
      </c>
      <c r="O366">
        <f t="shared" si="16"/>
        <v>16.72949219626539</v>
      </c>
      <c r="Q366">
        <v>87.975857556810894</v>
      </c>
      <c r="R366">
        <v>83.713633020664901</v>
      </c>
      <c r="U366">
        <v>96.078887613477406</v>
      </c>
      <c r="V366">
        <v>91.724477132142596</v>
      </c>
      <c r="X366">
        <v>334</v>
      </c>
      <c r="Y366">
        <v>459</v>
      </c>
      <c r="Z366">
        <v>1</v>
      </c>
      <c r="AA366">
        <v>212</v>
      </c>
      <c r="AB366">
        <f>COUNTIF('HOF''ers'!$B$2:$B$268, Pitching!A366)</f>
        <v>1</v>
      </c>
      <c r="AC366" s="2">
        <v>1</v>
      </c>
      <c r="AD366" s="2">
        <f t="shared" si="17"/>
        <v>1</v>
      </c>
      <c r="AE366" t="s">
        <v>81</v>
      </c>
      <c r="AF366">
        <v>1000827</v>
      </c>
      <c r="AG366">
        <v>110850</v>
      </c>
    </row>
    <row r="367" spans="1:33" x14ac:dyDescent="0.45">
      <c r="A367" t="s">
        <v>1878</v>
      </c>
      <c r="B367" t="s">
        <v>27</v>
      </c>
      <c r="C367">
        <v>179</v>
      </c>
      <c r="D367">
        <v>158</v>
      </c>
      <c r="E367" s="15">
        <f t="shared" si="15"/>
        <v>0.53115727002967361</v>
      </c>
      <c r="F367">
        <v>3.9669254901998601</v>
      </c>
      <c r="G367">
        <v>0</v>
      </c>
      <c r="H367">
        <v>7.4843065910049402</v>
      </c>
      <c r="I367">
        <v>3.9152886346612701</v>
      </c>
      <c r="J367">
        <v>0.242540304622784</v>
      </c>
      <c r="K367">
        <v>1.35403310078967</v>
      </c>
      <c r="L367">
        <v>3.9347096320905202</v>
      </c>
      <c r="M367">
        <v>469.20701156835997</v>
      </c>
      <c r="N367">
        <v>49.175420697894801</v>
      </c>
      <c r="O367">
        <f t="shared" si="16"/>
        <v>17.431987205818288</v>
      </c>
      <c r="Q367">
        <v>92.991458830819994</v>
      </c>
      <c r="R367">
        <v>91.360268577577699</v>
      </c>
      <c r="U367">
        <v>93.786203933244593</v>
      </c>
      <c r="V367">
        <v>97.499110264459503</v>
      </c>
      <c r="X367">
        <v>428</v>
      </c>
      <c r="Y367">
        <v>457</v>
      </c>
      <c r="Z367">
        <v>1</v>
      </c>
      <c r="AA367">
        <v>179</v>
      </c>
      <c r="AB367">
        <f>COUNTIF('HOF''ers'!$B$2:$B$268, Pitching!A367)</f>
        <v>0</v>
      </c>
      <c r="AC367" s="2">
        <v>1</v>
      </c>
      <c r="AD367" s="2">
        <f t="shared" si="17"/>
        <v>0</v>
      </c>
      <c r="AE367" t="s">
        <v>1878</v>
      </c>
      <c r="AF367">
        <v>1007323</v>
      </c>
      <c r="AG367">
        <v>117480</v>
      </c>
    </row>
    <row r="368" spans="1:33" x14ac:dyDescent="0.45">
      <c r="A368" t="s">
        <v>1524</v>
      </c>
      <c r="B368" t="s">
        <v>27</v>
      </c>
      <c r="C368">
        <v>147</v>
      </c>
      <c r="D368">
        <v>143</v>
      </c>
      <c r="E368" s="15">
        <f t="shared" si="15"/>
        <v>0.50689655172413794</v>
      </c>
      <c r="F368">
        <v>4.4046084375363499</v>
      </c>
      <c r="G368">
        <v>2</v>
      </c>
      <c r="H368">
        <v>5.7412773419057404</v>
      </c>
      <c r="I368">
        <v>2.4671495202988099</v>
      </c>
      <c r="J368">
        <v>0.26953668721415702</v>
      </c>
      <c r="K368">
        <v>1.3449638355135201</v>
      </c>
      <c r="L368">
        <v>4.3548256357118698</v>
      </c>
      <c r="M368">
        <v>234.99302186071799</v>
      </c>
      <c r="N368">
        <v>23.994880553334902</v>
      </c>
      <c r="O368">
        <f t="shared" si="16"/>
        <v>8.5058438722981489</v>
      </c>
      <c r="P368">
        <v>4.39641371384021</v>
      </c>
      <c r="Q368">
        <v>104.43917563316801</v>
      </c>
      <c r="R368">
        <v>104.869840209937</v>
      </c>
      <c r="S368">
        <v>105.63493599246399</v>
      </c>
      <c r="T368">
        <v>4.4668939458873096</v>
      </c>
      <c r="U368">
        <v>105.175893979729</v>
      </c>
      <c r="V368">
        <v>99.295481660218002</v>
      </c>
      <c r="X368">
        <v>418</v>
      </c>
      <c r="Y368">
        <v>457</v>
      </c>
      <c r="Z368">
        <v>1</v>
      </c>
      <c r="AA368">
        <v>147</v>
      </c>
      <c r="AB368">
        <f>COUNTIF('HOF''ers'!$B$2:$B$268, Pitching!A368)</f>
        <v>0</v>
      </c>
      <c r="AC368" s="2">
        <v>1</v>
      </c>
      <c r="AD368" s="2">
        <f t="shared" si="17"/>
        <v>0</v>
      </c>
      <c r="AE368" t="s">
        <v>1524</v>
      </c>
      <c r="AF368">
        <v>739</v>
      </c>
      <c r="AG368">
        <v>346798</v>
      </c>
    </row>
    <row r="369" spans="1:33" x14ac:dyDescent="0.45">
      <c r="A369" t="s">
        <v>2022</v>
      </c>
      <c r="B369" t="s">
        <v>27</v>
      </c>
      <c r="C369">
        <v>171</v>
      </c>
      <c r="D369">
        <v>139</v>
      </c>
      <c r="E369" s="15">
        <f t="shared" si="15"/>
        <v>0.55161290322580647</v>
      </c>
      <c r="F369">
        <v>4.0801927086597498</v>
      </c>
      <c r="G369">
        <v>6</v>
      </c>
      <c r="H369">
        <v>5.6015074062467098</v>
      </c>
      <c r="I369">
        <v>3.6064499738848701</v>
      </c>
      <c r="J369">
        <v>0.25544573457441699</v>
      </c>
      <c r="K369">
        <v>1.3874953491880999</v>
      </c>
      <c r="L369">
        <v>3.9337357520509602</v>
      </c>
      <c r="M369">
        <v>303.95708998106397</v>
      </c>
      <c r="N369">
        <v>33.150438431417498</v>
      </c>
      <c r="O369">
        <f t="shared" si="16"/>
        <v>11.751358918795701</v>
      </c>
      <c r="Q369">
        <v>103.614703872335</v>
      </c>
      <c r="R369">
        <v>99.527886943987298</v>
      </c>
      <c r="U369">
        <v>101.032322186434</v>
      </c>
      <c r="V369">
        <v>103.456959930537</v>
      </c>
      <c r="X369">
        <v>392</v>
      </c>
      <c r="Y369">
        <v>457</v>
      </c>
      <c r="Z369">
        <v>1</v>
      </c>
      <c r="AA369">
        <v>171</v>
      </c>
      <c r="AB369">
        <f>COUNTIF('HOF''ers'!$B$2:$B$268, Pitching!A369)</f>
        <v>0</v>
      </c>
      <c r="AC369" s="2">
        <v>1</v>
      </c>
      <c r="AD369" s="2">
        <f t="shared" si="17"/>
        <v>0</v>
      </c>
      <c r="AE369" t="s">
        <v>2022</v>
      </c>
      <c r="AF369">
        <v>1012734</v>
      </c>
      <c r="AG369">
        <v>122996</v>
      </c>
    </row>
    <row r="370" spans="1:33" x14ac:dyDescent="0.45">
      <c r="A370" t="s">
        <v>1754</v>
      </c>
      <c r="B370" t="s">
        <v>27</v>
      </c>
      <c r="C370">
        <v>166</v>
      </c>
      <c r="D370">
        <v>132</v>
      </c>
      <c r="E370" s="15">
        <f t="shared" si="15"/>
        <v>0.55704697986577179</v>
      </c>
      <c r="F370">
        <v>3.54503285332353</v>
      </c>
      <c r="G370">
        <v>6</v>
      </c>
      <c r="H370">
        <v>4.4112872011916</v>
      </c>
      <c r="I370">
        <v>3.8442211019847901</v>
      </c>
      <c r="J370">
        <v>0.246995859840452</v>
      </c>
      <c r="K370">
        <v>1.37263239146787</v>
      </c>
      <c r="L370">
        <v>4.0477813177361401</v>
      </c>
      <c r="M370">
        <v>156.183950841426</v>
      </c>
      <c r="N370">
        <v>16.359644293784999</v>
      </c>
      <c r="O370">
        <f t="shared" si="16"/>
        <v>5.7992612157399774</v>
      </c>
      <c r="Q370">
        <v>96.708832202951996</v>
      </c>
      <c r="R370">
        <v>111.89938566792399</v>
      </c>
      <c r="U370">
        <v>98.144570892004793</v>
      </c>
      <c r="V370">
        <v>103.32068600841301</v>
      </c>
      <c r="X370">
        <v>369</v>
      </c>
      <c r="Y370">
        <v>457</v>
      </c>
      <c r="Z370">
        <v>1</v>
      </c>
      <c r="AA370">
        <v>166</v>
      </c>
      <c r="AB370">
        <f>COUNTIF('HOF''ers'!$B$2:$B$268, Pitching!A370)</f>
        <v>0</v>
      </c>
      <c r="AC370" s="2">
        <v>1</v>
      </c>
      <c r="AD370" s="2">
        <f t="shared" si="17"/>
        <v>0</v>
      </c>
      <c r="AE370" t="s">
        <v>1754</v>
      </c>
      <c r="AF370">
        <v>1001637</v>
      </c>
      <c r="AG370">
        <v>111675</v>
      </c>
    </row>
    <row r="371" spans="1:33" x14ac:dyDescent="0.45">
      <c r="A371" t="s">
        <v>2038</v>
      </c>
      <c r="B371" t="s">
        <v>27</v>
      </c>
      <c r="C371">
        <v>173</v>
      </c>
      <c r="D371">
        <v>153</v>
      </c>
      <c r="E371" s="15">
        <f t="shared" si="15"/>
        <v>0.53067484662576692</v>
      </c>
      <c r="F371">
        <v>3.5447098907605001</v>
      </c>
      <c r="G371">
        <v>2</v>
      </c>
      <c r="H371">
        <v>6.3706484518520696</v>
      </c>
      <c r="I371">
        <v>3.5354948737134699</v>
      </c>
      <c r="J371">
        <v>0.24220281589734399</v>
      </c>
      <c r="K371">
        <v>1.3204778131477299</v>
      </c>
      <c r="L371">
        <v>3.6092911178332501</v>
      </c>
      <c r="M371">
        <v>364.652157448232</v>
      </c>
      <c r="N371">
        <v>40.932656715623999</v>
      </c>
      <c r="O371">
        <f t="shared" si="16"/>
        <v>14.638168626779445</v>
      </c>
      <c r="Q371">
        <v>96.456143909916094</v>
      </c>
      <c r="R371">
        <v>96.214038152463601</v>
      </c>
      <c r="U371">
        <v>96.4344308074606</v>
      </c>
      <c r="V371">
        <v>98.974038362788903</v>
      </c>
      <c r="X371">
        <v>424</v>
      </c>
      <c r="Y371">
        <v>453</v>
      </c>
      <c r="Z371">
        <v>1</v>
      </c>
      <c r="AA371">
        <v>173</v>
      </c>
      <c r="AB371">
        <f>COUNTIF('HOF''ers'!$B$2:$B$268, Pitching!A371)</f>
        <v>0</v>
      </c>
      <c r="AC371" s="2">
        <v>1</v>
      </c>
      <c r="AD371" s="2">
        <f t="shared" si="17"/>
        <v>0</v>
      </c>
      <c r="AE371" t="s">
        <v>2038</v>
      </c>
      <c r="AF371">
        <v>1013327</v>
      </c>
      <c r="AG371">
        <v>123619</v>
      </c>
    </row>
    <row r="372" spans="1:33" x14ac:dyDescent="0.45">
      <c r="A372" t="s">
        <v>120</v>
      </c>
      <c r="B372" t="s">
        <v>27</v>
      </c>
      <c r="C372">
        <v>185</v>
      </c>
      <c r="D372">
        <v>130</v>
      </c>
      <c r="E372" s="15">
        <f t="shared" si="15"/>
        <v>0.58730158730158732</v>
      </c>
      <c r="F372">
        <v>3.1378205365321201</v>
      </c>
      <c r="G372">
        <v>11</v>
      </c>
      <c r="H372">
        <v>5.2307692702966504</v>
      </c>
      <c r="I372">
        <v>2.6346154045244199</v>
      </c>
      <c r="J372">
        <v>0.23784087714366001</v>
      </c>
      <c r="K372">
        <v>1.19658120562341</v>
      </c>
      <c r="L372">
        <v>3.2889055979601198</v>
      </c>
      <c r="M372">
        <v>355.53341493941798</v>
      </c>
      <c r="N372">
        <v>40.551396197639399</v>
      </c>
      <c r="O372">
        <f t="shared" si="16"/>
        <v>14.501823805778328</v>
      </c>
      <c r="Q372">
        <v>90.956043489621806</v>
      </c>
      <c r="R372">
        <v>94.049275958209407</v>
      </c>
      <c r="U372">
        <v>96.546939345579801</v>
      </c>
      <c r="V372">
        <v>91.828840719704004</v>
      </c>
      <c r="X372">
        <v>379</v>
      </c>
      <c r="Y372">
        <v>453</v>
      </c>
      <c r="Z372">
        <v>1</v>
      </c>
      <c r="AA372">
        <v>185</v>
      </c>
      <c r="AB372">
        <f>COUNTIF('HOF''ers'!$B$2:$B$268, Pitching!A372)</f>
        <v>0</v>
      </c>
      <c r="AC372" s="2">
        <v>1</v>
      </c>
      <c r="AD372" s="2">
        <f t="shared" si="17"/>
        <v>0</v>
      </c>
      <c r="AE372" t="s">
        <v>120</v>
      </c>
      <c r="AF372">
        <v>1002853</v>
      </c>
      <c r="AG372">
        <v>112915</v>
      </c>
    </row>
    <row r="373" spans="1:33" x14ac:dyDescent="0.45">
      <c r="A373" t="s">
        <v>160</v>
      </c>
      <c r="B373" t="s">
        <v>27</v>
      </c>
      <c r="C373">
        <v>237</v>
      </c>
      <c r="D373">
        <v>146</v>
      </c>
      <c r="E373" s="15">
        <f t="shared" si="15"/>
        <v>0.61879895561357701</v>
      </c>
      <c r="F373">
        <v>3.31219840792191</v>
      </c>
      <c r="G373">
        <v>6</v>
      </c>
      <c r="H373">
        <v>2.5386432420268301</v>
      </c>
      <c r="I373">
        <v>2.0574972453704299</v>
      </c>
      <c r="J373">
        <v>0.27766050512015</v>
      </c>
      <c r="K373">
        <v>1.3125922708047899</v>
      </c>
      <c r="L373">
        <v>3.5743599042671801</v>
      </c>
      <c r="M373">
        <v>524.29813763499203</v>
      </c>
      <c r="N373">
        <v>46.340863121207803</v>
      </c>
      <c r="O373">
        <f t="shared" si="16"/>
        <v>16.572229195663716</v>
      </c>
      <c r="Q373">
        <v>83.348987616460406</v>
      </c>
      <c r="R373">
        <v>90.617889256527903</v>
      </c>
      <c r="U373">
        <v>98.348113636207401</v>
      </c>
      <c r="V373">
        <v>91.1285632942853</v>
      </c>
      <c r="X373">
        <v>372</v>
      </c>
      <c r="Y373">
        <v>453</v>
      </c>
      <c r="Z373">
        <v>1</v>
      </c>
      <c r="AA373">
        <v>237</v>
      </c>
      <c r="AB373">
        <f>COUNTIF('HOF''ers'!$B$2:$B$268, Pitching!A373)</f>
        <v>0</v>
      </c>
      <c r="AC373" s="2">
        <v>1</v>
      </c>
      <c r="AD373" s="2">
        <f t="shared" si="17"/>
        <v>0</v>
      </c>
      <c r="AE373" t="s">
        <v>160</v>
      </c>
      <c r="AF373">
        <v>1005038</v>
      </c>
      <c r="AG373">
        <v>115150</v>
      </c>
    </row>
    <row r="374" spans="1:33" x14ac:dyDescent="0.45">
      <c r="A374" t="s">
        <v>1787</v>
      </c>
      <c r="B374" t="s">
        <v>27</v>
      </c>
      <c r="C374">
        <v>169</v>
      </c>
      <c r="D374">
        <v>157</v>
      </c>
      <c r="E374" s="15">
        <f t="shared" si="15"/>
        <v>0.51840490797546013</v>
      </c>
      <c r="F374">
        <v>2.97556306893128</v>
      </c>
      <c r="G374">
        <v>16</v>
      </c>
      <c r="H374">
        <v>3.2795879911916499</v>
      </c>
      <c r="I374">
        <v>2.7523958387614398</v>
      </c>
      <c r="J374">
        <v>0.25140593791513399</v>
      </c>
      <c r="K374">
        <v>1.26748924445901</v>
      </c>
      <c r="L374">
        <v>3.2607982386339902</v>
      </c>
      <c r="M374">
        <v>265.72398659586901</v>
      </c>
      <c r="N374">
        <v>28.590699902037102</v>
      </c>
      <c r="O374">
        <f t="shared" si="16"/>
        <v>10.224488706688764</v>
      </c>
      <c r="Q374">
        <v>93.055449873547502</v>
      </c>
      <c r="R374">
        <v>100.09924787458399</v>
      </c>
      <c r="U374">
        <v>97.331045097439798</v>
      </c>
      <c r="V374">
        <v>98.402709815367899</v>
      </c>
      <c r="X374">
        <v>368</v>
      </c>
      <c r="Y374">
        <v>453</v>
      </c>
      <c r="Z374">
        <v>1</v>
      </c>
      <c r="AA374">
        <v>169</v>
      </c>
      <c r="AB374">
        <f>COUNTIF('HOF''ers'!$B$2:$B$268, Pitching!A374)</f>
        <v>0</v>
      </c>
      <c r="AC374" s="2">
        <v>1</v>
      </c>
      <c r="AD374" s="2">
        <f t="shared" si="17"/>
        <v>0</v>
      </c>
      <c r="AE374" t="s">
        <v>1787</v>
      </c>
      <c r="AF374">
        <v>1003336</v>
      </c>
      <c r="AG374">
        <v>113401</v>
      </c>
    </row>
    <row r="375" spans="1:33" x14ac:dyDescent="0.45">
      <c r="A375" t="s">
        <v>1833</v>
      </c>
      <c r="B375" t="s">
        <v>27</v>
      </c>
      <c r="C375">
        <v>136</v>
      </c>
      <c r="D375">
        <v>113</v>
      </c>
      <c r="E375" s="15">
        <f t="shared" si="15"/>
        <v>0.54618473895582331</v>
      </c>
      <c r="F375">
        <v>3.6281877801298101</v>
      </c>
      <c r="G375">
        <v>21</v>
      </c>
      <c r="H375">
        <v>6.3422816356320304</v>
      </c>
      <c r="I375">
        <v>2.4201341352475199</v>
      </c>
      <c r="J375">
        <v>0.24798526364264301</v>
      </c>
      <c r="K375">
        <v>1.2326621450558199</v>
      </c>
      <c r="L375">
        <v>3.33900836044694</v>
      </c>
      <c r="M375">
        <v>371.08321404457001</v>
      </c>
      <c r="N375">
        <v>39.677735745906801</v>
      </c>
      <c r="O375">
        <f t="shared" si="16"/>
        <v>14.189388942244817</v>
      </c>
      <c r="Q375">
        <v>92.688367171897298</v>
      </c>
      <c r="R375">
        <v>85.5264463928239</v>
      </c>
      <c r="U375">
        <v>97.640205480437004</v>
      </c>
      <c r="V375">
        <v>90.898754989976197</v>
      </c>
      <c r="X375">
        <v>285</v>
      </c>
      <c r="Y375">
        <v>453</v>
      </c>
      <c r="Z375">
        <v>1</v>
      </c>
      <c r="AA375">
        <v>136</v>
      </c>
      <c r="AB375">
        <f>COUNTIF('HOF''ers'!$B$2:$B$268, Pitching!A375)</f>
        <v>0</v>
      </c>
      <c r="AC375" s="2">
        <v>1</v>
      </c>
      <c r="AD375" s="2">
        <f t="shared" si="17"/>
        <v>0</v>
      </c>
      <c r="AE375" t="s">
        <v>1833</v>
      </c>
      <c r="AF375">
        <v>1005184</v>
      </c>
      <c r="AG375">
        <v>115289</v>
      </c>
    </row>
    <row r="376" spans="1:33" x14ac:dyDescent="0.45">
      <c r="A376" t="s">
        <v>2052</v>
      </c>
      <c r="B376" t="s">
        <v>27</v>
      </c>
      <c r="C376">
        <v>126</v>
      </c>
      <c r="D376">
        <v>123</v>
      </c>
      <c r="E376" s="15">
        <f t="shared" si="15"/>
        <v>0.50602409638554213</v>
      </c>
      <c r="F376">
        <v>3.7928571166671099</v>
      </c>
      <c r="G376">
        <v>8</v>
      </c>
      <c r="H376">
        <v>5.0866071077336503</v>
      </c>
      <c r="I376">
        <v>2.8044642663491999</v>
      </c>
      <c r="J376">
        <v>0.25594149908592301</v>
      </c>
      <c r="K376">
        <v>1.3116071338003701</v>
      </c>
      <c r="L376">
        <v>3.8235264294271598</v>
      </c>
      <c r="M376">
        <v>219.29115662164901</v>
      </c>
      <c r="N376">
        <v>24.080198686278798</v>
      </c>
      <c r="O376">
        <f t="shared" si="16"/>
        <v>8.6305136884450562</v>
      </c>
      <c r="Q376">
        <v>102.91810192541899</v>
      </c>
      <c r="R376">
        <v>101.727963188798</v>
      </c>
      <c r="U376">
        <v>102.18419171199901</v>
      </c>
      <c r="V376">
        <v>98.851559005625504</v>
      </c>
      <c r="X376">
        <v>333</v>
      </c>
      <c r="Y376">
        <v>452</v>
      </c>
      <c r="Z376">
        <v>1</v>
      </c>
      <c r="AA376">
        <v>126</v>
      </c>
      <c r="AB376">
        <f>COUNTIF('HOF''ers'!$B$2:$B$268, Pitching!A376)</f>
        <v>0</v>
      </c>
      <c r="AC376" s="2">
        <v>1</v>
      </c>
      <c r="AD376" s="2">
        <f t="shared" si="17"/>
        <v>0</v>
      </c>
      <c r="AE376" t="s">
        <v>2052</v>
      </c>
      <c r="AF376">
        <v>1013911</v>
      </c>
      <c r="AG376">
        <v>124223</v>
      </c>
    </row>
    <row r="377" spans="1:33" x14ac:dyDescent="0.45">
      <c r="A377" t="s">
        <v>1751</v>
      </c>
      <c r="B377" t="s">
        <v>27</v>
      </c>
      <c r="C377">
        <v>129</v>
      </c>
      <c r="D377">
        <v>112</v>
      </c>
      <c r="E377" s="15">
        <f t="shared" si="15"/>
        <v>0.53526970954356845</v>
      </c>
      <c r="F377">
        <v>3.4394631825992499</v>
      </c>
      <c r="G377">
        <v>22</v>
      </c>
      <c r="H377">
        <v>4.9567480562117998</v>
      </c>
      <c r="I377">
        <v>2.3313337805226602</v>
      </c>
      <c r="J377">
        <v>0.25920096852300201</v>
      </c>
      <c r="K377">
        <v>1.27292813366746</v>
      </c>
      <c r="L377">
        <v>3.4259819543172898</v>
      </c>
      <c r="M377">
        <v>200.06131759285901</v>
      </c>
      <c r="N377">
        <v>22.837794497609099</v>
      </c>
      <c r="O377">
        <f t="shared" si="16"/>
        <v>8.1852272314439691</v>
      </c>
      <c r="Q377">
        <v>96.441086249485707</v>
      </c>
      <c r="R377">
        <v>99.586477410336897</v>
      </c>
      <c r="U377">
        <v>104.561024535499</v>
      </c>
      <c r="V377">
        <v>97.803381794440995</v>
      </c>
      <c r="X377">
        <v>279</v>
      </c>
      <c r="Y377">
        <v>452</v>
      </c>
      <c r="Z377">
        <v>1</v>
      </c>
      <c r="AA377">
        <v>129</v>
      </c>
      <c r="AB377">
        <f>COUNTIF('HOF''ers'!$B$2:$B$268, Pitching!A377)</f>
        <v>0</v>
      </c>
      <c r="AC377" s="2">
        <v>1</v>
      </c>
      <c r="AD377" s="2">
        <f t="shared" si="17"/>
        <v>0</v>
      </c>
      <c r="AE377" t="s">
        <v>1751</v>
      </c>
      <c r="AF377">
        <v>1001432</v>
      </c>
      <c r="AG377">
        <v>111468</v>
      </c>
    </row>
    <row r="378" spans="1:33" x14ac:dyDescent="0.45">
      <c r="A378" t="s">
        <v>1452</v>
      </c>
      <c r="B378" t="s">
        <v>27</v>
      </c>
      <c r="C378">
        <v>169</v>
      </c>
      <c r="D378">
        <v>152</v>
      </c>
      <c r="E378" s="15">
        <f t="shared" si="15"/>
        <v>0.52647975077881615</v>
      </c>
      <c r="F378">
        <v>4.1123636529287904</v>
      </c>
      <c r="G378">
        <v>0</v>
      </c>
      <c r="H378">
        <v>6.8914348262676404</v>
      </c>
      <c r="I378">
        <v>2.78899642752934</v>
      </c>
      <c r="J378">
        <v>0.25890270118702602</v>
      </c>
      <c r="K378">
        <v>1.32814605149117</v>
      </c>
      <c r="L378">
        <v>3.9863969255769298</v>
      </c>
      <c r="M378">
        <v>459.75509293377399</v>
      </c>
      <c r="N378">
        <v>46.539062393829198</v>
      </c>
      <c r="O378">
        <f t="shared" si="16"/>
        <v>16.716913764524012</v>
      </c>
      <c r="P378">
        <v>4.1512146995395796</v>
      </c>
      <c r="Q378">
        <v>93.982819806193802</v>
      </c>
      <c r="R378">
        <v>90.787593455381696</v>
      </c>
      <c r="S378">
        <v>96.172308816670295</v>
      </c>
      <c r="T378">
        <v>4.2588872742149402</v>
      </c>
      <c r="U378">
        <v>99.9658599652916</v>
      </c>
      <c r="V378">
        <v>95.875581569661193</v>
      </c>
      <c r="X378">
        <v>443</v>
      </c>
      <c r="Y378">
        <v>451</v>
      </c>
      <c r="Z378">
        <v>1</v>
      </c>
      <c r="AA378">
        <v>169</v>
      </c>
      <c r="AB378">
        <f>COUNTIF('HOF''ers'!$B$2:$B$268, Pitching!A378)</f>
        <v>0</v>
      </c>
      <c r="AC378" s="2">
        <v>1</v>
      </c>
      <c r="AD378" s="2">
        <f t="shared" si="17"/>
        <v>0</v>
      </c>
      <c r="AE378" t="s">
        <v>1452</v>
      </c>
      <c r="AF378">
        <v>106</v>
      </c>
      <c r="AG378">
        <v>119154</v>
      </c>
    </row>
    <row r="379" spans="1:33" x14ac:dyDescent="0.45">
      <c r="A379" t="s">
        <v>1763</v>
      </c>
      <c r="B379" t="s">
        <v>27</v>
      </c>
      <c r="C379">
        <v>151</v>
      </c>
      <c r="D379">
        <v>164</v>
      </c>
      <c r="E379" s="15">
        <f t="shared" si="15"/>
        <v>0.47936507936507938</v>
      </c>
      <c r="F379">
        <v>3.7321101539477901</v>
      </c>
      <c r="G379">
        <v>0</v>
      </c>
      <c r="H379">
        <v>5.7302753248667404</v>
      </c>
      <c r="I379">
        <v>2.9163303238370801</v>
      </c>
      <c r="J379">
        <v>0.25113207547169802</v>
      </c>
      <c r="K379">
        <v>1.3009174528756</v>
      </c>
      <c r="L379">
        <v>3.9095494619908502</v>
      </c>
      <c r="M379">
        <v>365.50761538464502</v>
      </c>
      <c r="N379">
        <v>38.861148574738699</v>
      </c>
      <c r="O379">
        <f t="shared" si="16"/>
        <v>13.958993501347383</v>
      </c>
      <c r="Q379">
        <v>91.729664993620503</v>
      </c>
      <c r="R379">
        <v>95.485463742408001</v>
      </c>
      <c r="U379">
        <v>97.521266914454202</v>
      </c>
      <c r="V379">
        <v>94.679976384066094</v>
      </c>
      <c r="X379">
        <v>410</v>
      </c>
      <c r="Y379">
        <v>451</v>
      </c>
      <c r="Z379">
        <v>1</v>
      </c>
      <c r="AA379">
        <v>151</v>
      </c>
      <c r="AB379">
        <f>COUNTIF('HOF''ers'!$B$2:$B$268, Pitching!A379)</f>
        <v>0</v>
      </c>
      <c r="AC379" s="2">
        <v>1</v>
      </c>
      <c r="AD379" s="2">
        <f t="shared" si="17"/>
        <v>0</v>
      </c>
      <c r="AE379" t="s">
        <v>1763</v>
      </c>
      <c r="AF379">
        <v>1001911</v>
      </c>
      <c r="AG379">
        <v>111954</v>
      </c>
    </row>
    <row r="380" spans="1:33" x14ac:dyDescent="0.45">
      <c r="A380" t="s">
        <v>1846</v>
      </c>
      <c r="B380" t="s">
        <v>27</v>
      </c>
      <c r="C380">
        <v>174</v>
      </c>
      <c r="D380">
        <v>150</v>
      </c>
      <c r="E380" s="15">
        <f t="shared" si="15"/>
        <v>0.53703703703703709</v>
      </c>
      <c r="F380">
        <v>3.4872122719983101</v>
      </c>
      <c r="G380">
        <v>3</v>
      </c>
      <c r="H380">
        <v>5.0252266853908996</v>
      </c>
      <c r="I380">
        <v>2.8563124820148098</v>
      </c>
      <c r="J380">
        <v>0.25085508550855001</v>
      </c>
      <c r="K380">
        <v>1.2893513120889799</v>
      </c>
      <c r="L380">
        <v>3.5652061536412201</v>
      </c>
      <c r="M380">
        <v>328.49598874896702</v>
      </c>
      <c r="N380">
        <v>37.152835505083203</v>
      </c>
      <c r="O380">
        <f t="shared" si="16"/>
        <v>13.345364416460042</v>
      </c>
      <c r="Q380">
        <v>95.607426669269003</v>
      </c>
      <c r="R380">
        <v>98.308267921259699</v>
      </c>
      <c r="U380">
        <v>100.794626776947</v>
      </c>
      <c r="V380">
        <v>98.213117841542399</v>
      </c>
      <c r="X380">
        <v>410</v>
      </c>
      <c r="Y380">
        <v>451</v>
      </c>
      <c r="Z380">
        <v>1</v>
      </c>
      <c r="AA380">
        <v>174</v>
      </c>
      <c r="AB380">
        <f>COUNTIF('HOF''ers'!$B$2:$B$268, Pitching!A380)</f>
        <v>0</v>
      </c>
      <c r="AC380" s="2">
        <v>1</v>
      </c>
      <c r="AD380" s="2">
        <f t="shared" si="17"/>
        <v>0</v>
      </c>
      <c r="AE380" t="s">
        <v>1846</v>
      </c>
      <c r="AF380">
        <v>1005989</v>
      </c>
      <c r="AG380">
        <v>116115</v>
      </c>
    </row>
    <row r="381" spans="1:33" x14ac:dyDescent="0.45">
      <c r="A381" t="s">
        <v>1974</v>
      </c>
      <c r="B381" t="s">
        <v>27</v>
      </c>
      <c r="C381">
        <v>134</v>
      </c>
      <c r="D381">
        <v>146</v>
      </c>
      <c r="E381" s="15">
        <f t="shared" si="15"/>
        <v>0.47857142857142859</v>
      </c>
      <c r="F381">
        <v>3.9947874900714102</v>
      </c>
      <c r="G381">
        <v>6</v>
      </c>
      <c r="H381">
        <v>5.2506014435897903</v>
      </c>
      <c r="I381">
        <v>3.6447473938320898</v>
      </c>
      <c r="J381">
        <v>0.252067824648469</v>
      </c>
      <c r="K381">
        <v>1.3825180433369699</v>
      </c>
      <c r="L381">
        <v>3.9775326582536099</v>
      </c>
      <c r="M381">
        <v>225.03246805071799</v>
      </c>
      <c r="N381">
        <v>24.118198644835498</v>
      </c>
      <c r="O381">
        <f t="shared" si="16"/>
        <v>8.6632997349519965</v>
      </c>
      <c r="Q381">
        <v>103.122127636407</v>
      </c>
      <c r="R381">
        <v>104.496941921161</v>
      </c>
      <c r="U381">
        <v>99.570677562371998</v>
      </c>
      <c r="V381">
        <v>102.61413851331</v>
      </c>
      <c r="X381">
        <v>365</v>
      </c>
      <c r="Y381">
        <v>451</v>
      </c>
      <c r="Z381">
        <v>1</v>
      </c>
      <c r="AA381">
        <v>134</v>
      </c>
      <c r="AB381">
        <f>COUNTIF('HOF''ers'!$B$2:$B$268, Pitching!A381)</f>
        <v>0</v>
      </c>
      <c r="AC381" s="2">
        <v>1</v>
      </c>
      <c r="AD381" s="2">
        <f t="shared" si="17"/>
        <v>0</v>
      </c>
      <c r="AE381" t="s">
        <v>1974</v>
      </c>
      <c r="AF381">
        <v>1010835</v>
      </c>
      <c r="AG381">
        <v>121071</v>
      </c>
    </row>
    <row r="382" spans="1:33" x14ac:dyDescent="0.45">
      <c r="A382" t="s">
        <v>1939</v>
      </c>
      <c r="B382" t="s">
        <v>27</v>
      </c>
      <c r="C382">
        <v>184</v>
      </c>
      <c r="D382">
        <v>120</v>
      </c>
      <c r="E382" s="15">
        <f t="shared" si="15"/>
        <v>0.60526315789473684</v>
      </c>
      <c r="F382">
        <v>3.2042348423635301</v>
      </c>
      <c r="G382">
        <v>13</v>
      </c>
      <c r="H382">
        <v>2.80536743460044</v>
      </c>
      <c r="I382">
        <v>2.12729284140317</v>
      </c>
      <c r="J382">
        <v>0.25859852231795899</v>
      </c>
      <c r="K382">
        <v>1.23907421578258</v>
      </c>
      <c r="L382">
        <v>3.45076325569037</v>
      </c>
      <c r="M382">
        <v>265.298980876803</v>
      </c>
      <c r="N382">
        <v>27.811058817431299</v>
      </c>
      <c r="O382">
        <f t="shared" si="16"/>
        <v>9.9897816594764315</v>
      </c>
      <c r="Q382">
        <v>93.892727716592105</v>
      </c>
      <c r="R382">
        <v>98.853685187314596</v>
      </c>
      <c r="U382">
        <v>97.541004797876397</v>
      </c>
      <c r="V382">
        <v>92.994236194654107</v>
      </c>
      <c r="X382">
        <v>319</v>
      </c>
      <c r="Y382">
        <v>451</v>
      </c>
      <c r="Z382">
        <v>1</v>
      </c>
      <c r="AA382">
        <v>184</v>
      </c>
      <c r="AB382">
        <f>COUNTIF('HOF''ers'!$B$2:$B$268, Pitching!A382)</f>
        <v>0</v>
      </c>
      <c r="AC382" s="2">
        <v>1</v>
      </c>
      <c r="AD382" s="2">
        <f t="shared" si="17"/>
        <v>0</v>
      </c>
      <c r="AE382" t="s">
        <v>1939</v>
      </c>
      <c r="AF382">
        <v>1009485</v>
      </c>
      <c r="AG382">
        <v>119687</v>
      </c>
    </row>
    <row r="383" spans="1:33" x14ac:dyDescent="0.45">
      <c r="A383" t="s">
        <v>1533</v>
      </c>
      <c r="B383" t="s">
        <v>27</v>
      </c>
      <c r="C383">
        <v>165</v>
      </c>
      <c r="D383">
        <v>160</v>
      </c>
      <c r="E383" s="15">
        <f t="shared" si="15"/>
        <v>0.50769230769230766</v>
      </c>
      <c r="F383">
        <v>4.2179576967280399</v>
      </c>
      <c r="G383">
        <v>0</v>
      </c>
      <c r="H383">
        <v>8.0366196235179004</v>
      </c>
      <c r="I383">
        <v>2.4179577179590499</v>
      </c>
      <c r="J383">
        <v>0.251172861782749</v>
      </c>
      <c r="K383">
        <v>1.24894364724053</v>
      </c>
      <c r="L383">
        <v>3.9067181498461099</v>
      </c>
      <c r="M383">
        <v>518.27761031687203</v>
      </c>
      <c r="N383">
        <v>53.6712220367044</v>
      </c>
      <c r="O383">
        <f t="shared" si="16"/>
        <v>19.321639933213586</v>
      </c>
      <c r="P383">
        <v>3.74571396860122</v>
      </c>
      <c r="Q383">
        <v>95.505103464721103</v>
      </c>
      <c r="R383">
        <v>88.221818007307704</v>
      </c>
      <c r="S383">
        <v>87.320556601972001</v>
      </c>
      <c r="T383">
        <v>3.6441627765813198</v>
      </c>
      <c r="U383">
        <v>97.136635956031796</v>
      </c>
      <c r="V383">
        <v>89.976948900909704</v>
      </c>
      <c r="X383">
        <v>443</v>
      </c>
      <c r="Y383">
        <v>450</v>
      </c>
      <c r="Z383">
        <v>1</v>
      </c>
      <c r="AA383">
        <v>165</v>
      </c>
      <c r="AB383">
        <f>COUNTIF('HOF''ers'!$B$2:$B$268, Pitching!A383)</f>
        <v>0</v>
      </c>
      <c r="AC383" s="2">
        <v>1</v>
      </c>
      <c r="AD383" s="2">
        <f t="shared" si="17"/>
        <v>0</v>
      </c>
      <c r="AE383" t="s">
        <v>1533</v>
      </c>
      <c r="AF383">
        <v>801</v>
      </c>
      <c r="AG383">
        <v>134320</v>
      </c>
    </row>
    <row r="384" spans="1:33" x14ac:dyDescent="0.45">
      <c r="A384" t="s">
        <v>1932</v>
      </c>
      <c r="B384" t="s">
        <v>27</v>
      </c>
      <c r="C384">
        <v>161</v>
      </c>
      <c r="D384">
        <v>176</v>
      </c>
      <c r="E384" s="15">
        <f t="shared" si="15"/>
        <v>0.47774480712166173</v>
      </c>
      <c r="F384">
        <v>4.3892879700712299</v>
      </c>
      <c r="G384">
        <v>2</v>
      </c>
      <c r="H384">
        <v>5.2982932991374003</v>
      </c>
      <c r="I384">
        <v>3.6741614000017</v>
      </c>
      <c r="J384">
        <v>0.26000727802037799</v>
      </c>
      <c r="K384">
        <v>1.4175397788933899</v>
      </c>
      <c r="L384">
        <v>4.2700485802478498</v>
      </c>
      <c r="M384">
        <v>328.54769384674699</v>
      </c>
      <c r="N384">
        <v>34.719521762686703</v>
      </c>
      <c r="O384">
        <f t="shared" si="16"/>
        <v>12.499027834567213</v>
      </c>
      <c r="Q384">
        <v>104.77799213046001</v>
      </c>
      <c r="R384">
        <v>100.573232710968</v>
      </c>
      <c r="U384">
        <v>100.54714316712899</v>
      </c>
      <c r="V384">
        <v>102.30693489726301</v>
      </c>
      <c r="X384">
        <v>440</v>
      </c>
      <c r="Y384">
        <v>450</v>
      </c>
      <c r="Z384">
        <v>1</v>
      </c>
      <c r="AA384">
        <v>161</v>
      </c>
      <c r="AB384">
        <f>COUNTIF('HOF''ers'!$B$2:$B$268, Pitching!A384)</f>
        <v>0</v>
      </c>
      <c r="AC384" s="2">
        <v>1</v>
      </c>
      <c r="AD384" s="2">
        <f t="shared" si="17"/>
        <v>0</v>
      </c>
      <c r="AE384" t="s">
        <v>1932</v>
      </c>
      <c r="AF384">
        <v>1009122</v>
      </c>
      <c r="AG384">
        <v>119313</v>
      </c>
    </row>
    <row r="385" spans="1:33" x14ac:dyDescent="0.45">
      <c r="A385" t="s">
        <v>1613</v>
      </c>
      <c r="B385" t="s">
        <v>27</v>
      </c>
      <c r="C385">
        <v>194</v>
      </c>
      <c r="D385">
        <v>126</v>
      </c>
      <c r="E385" s="15">
        <f t="shared" si="15"/>
        <v>0.60624999999999996</v>
      </c>
      <c r="F385">
        <v>3.4619364961049701</v>
      </c>
      <c r="G385">
        <v>1</v>
      </c>
      <c r="H385">
        <v>8.2838085844018607</v>
      </c>
      <c r="I385">
        <v>3.53024376329269</v>
      </c>
      <c r="J385">
        <v>0.228863906407092</v>
      </c>
      <c r="K385">
        <v>1.2560947466186501</v>
      </c>
      <c r="L385">
        <v>3.5708896341591001</v>
      </c>
      <c r="M385">
        <v>528.07485448662101</v>
      </c>
      <c r="N385">
        <v>55.982482557883401</v>
      </c>
      <c r="O385">
        <f t="shared" si="16"/>
        <v>20.153693720838024</v>
      </c>
      <c r="P385">
        <v>5.4548649604949597</v>
      </c>
      <c r="Q385">
        <v>83.549862840612604</v>
      </c>
      <c r="R385">
        <v>85.396020587028104</v>
      </c>
      <c r="S385">
        <v>125.989120217837</v>
      </c>
      <c r="T385">
        <v>5.5625906505085601</v>
      </c>
      <c r="U385">
        <v>88.806378978003806</v>
      </c>
      <c r="V385">
        <v>90.658625859934304</v>
      </c>
      <c r="X385">
        <v>419</v>
      </c>
      <c r="Y385">
        <v>450</v>
      </c>
      <c r="Z385">
        <v>1</v>
      </c>
      <c r="AA385">
        <v>194</v>
      </c>
      <c r="AB385">
        <f>COUNTIF('HOF''ers'!$B$2:$B$268, Pitching!A385)</f>
        <v>0</v>
      </c>
      <c r="AC385" s="2">
        <v>1</v>
      </c>
      <c r="AD385" s="2">
        <f t="shared" si="17"/>
        <v>0</v>
      </c>
      <c r="AE385" t="s">
        <v>1613</v>
      </c>
      <c r="AF385">
        <v>1680</v>
      </c>
      <c r="AG385">
        <v>112552</v>
      </c>
    </row>
    <row r="386" spans="1:33" x14ac:dyDescent="0.45">
      <c r="A386" t="s">
        <v>117</v>
      </c>
      <c r="B386" t="s">
        <v>27</v>
      </c>
      <c r="C386">
        <v>215</v>
      </c>
      <c r="D386">
        <v>142</v>
      </c>
      <c r="E386" s="15">
        <f t="shared" si="15"/>
        <v>0.60224089635854339</v>
      </c>
      <c r="F386">
        <v>2.8909799815950201</v>
      </c>
      <c r="G386">
        <v>21</v>
      </c>
      <c r="H386">
        <v>2.8646983453987001</v>
      </c>
      <c r="I386">
        <v>2.3419858032719301</v>
      </c>
      <c r="J386">
        <v>0.25643780606754502</v>
      </c>
      <c r="K386">
        <v>1.25146013344691</v>
      </c>
      <c r="L386">
        <v>3.2524821678265101</v>
      </c>
      <c r="M386">
        <v>479.35104155540398</v>
      </c>
      <c r="N386">
        <v>50.464834533631802</v>
      </c>
      <c r="O386">
        <f t="shared" si="16"/>
        <v>18.167340432107448</v>
      </c>
      <c r="Q386">
        <v>78.353665826314895</v>
      </c>
      <c r="R386">
        <v>86.634795005823705</v>
      </c>
      <c r="U386">
        <v>96.029840244161704</v>
      </c>
      <c r="V386">
        <v>89.683232087427001</v>
      </c>
      <c r="X386">
        <v>385</v>
      </c>
      <c r="Y386">
        <v>450</v>
      </c>
      <c r="Z386">
        <v>1</v>
      </c>
      <c r="AA386">
        <v>215</v>
      </c>
      <c r="AB386">
        <f>COUNTIF('HOF''ers'!$B$2:$B$268, Pitching!A386)</f>
        <v>1</v>
      </c>
      <c r="AC386" s="2">
        <v>1</v>
      </c>
      <c r="AD386" s="2">
        <f t="shared" si="17"/>
        <v>1</v>
      </c>
      <c r="AE386" t="s">
        <v>117</v>
      </c>
      <c r="AF386">
        <v>1002682</v>
      </c>
      <c r="AG386">
        <v>112743</v>
      </c>
    </row>
    <row r="387" spans="1:33" x14ac:dyDescent="0.45">
      <c r="A387" t="s">
        <v>1603</v>
      </c>
      <c r="B387" t="s">
        <v>27</v>
      </c>
      <c r="C387">
        <v>188</v>
      </c>
      <c r="D387">
        <v>147</v>
      </c>
      <c r="E387" s="15">
        <f t="shared" ref="E387:E450" si="18">C387/SUM(C387:D387)</f>
        <v>0.56119402985074629</v>
      </c>
      <c r="F387">
        <v>3.9164416971246498</v>
      </c>
      <c r="G387">
        <v>0</v>
      </c>
      <c r="H387">
        <v>7.2688650915889603</v>
      </c>
      <c r="I387">
        <v>2.5824433520684398</v>
      </c>
      <c r="J387">
        <v>0.258256632376827</v>
      </c>
      <c r="K387">
        <v>1.29456635385898</v>
      </c>
      <c r="L387">
        <v>3.9446953351685199</v>
      </c>
      <c r="M387">
        <v>418.80024182796399</v>
      </c>
      <c r="N387">
        <v>43.236668102443197</v>
      </c>
      <c r="O387">
        <f t="shared" ref="O387:O450" si="19">(N387/Y387)*162</f>
        <v>15.634688019187049</v>
      </c>
      <c r="P387">
        <v>3.98939153906618</v>
      </c>
      <c r="Q387">
        <v>91.416598669365698</v>
      </c>
      <c r="R387">
        <v>94.387019309693002</v>
      </c>
      <c r="S387">
        <v>94.157594375971797</v>
      </c>
      <c r="T387">
        <v>4.0089245120786803</v>
      </c>
      <c r="U387">
        <v>100.202911011826</v>
      </c>
      <c r="V387">
        <v>95.223550122339702</v>
      </c>
      <c r="X387">
        <v>446</v>
      </c>
      <c r="Y387">
        <v>448</v>
      </c>
      <c r="Z387">
        <v>1</v>
      </c>
      <c r="AA387">
        <v>188</v>
      </c>
      <c r="AB387">
        <f>COUNTIF('HOF''ers'!$B$2:$B$268, Pitching!A387)</f>
        <v>0</v>
      </c>
      <c r="AC387" s="2">
        <v>1</v>
      </c>
      <c r="AD387" s="2">
        <f t="shared" ref="AD387:AD450" si="20">IF(AND(AB387=1, AC387=1), 1, IF(AC387=0, "", 0))</f>
        <v>0</v>
      </c>
      <c r="AE387" t="s">
        <v>1603</v>
      </c>
      <c r="AF387">
        <v>1507</v>
      </c>
      <c r="AG387">
        <v>407793</v>
      </c>
    </row>
    <row r="388" spans="1:33" x14ac:dyDescent="0.45">
      <c r="A388" t="s">
        <v>1511</v>
      </c>
      <c r="B388" t="s">
        <v>27</v>
      </c>
      <c r="C388">
        <v>140</v>
      </c>
      <c r="D388">
        <v>146</v>
      </c>
      <c r="E388" s="15">
        <f t="shared" si="18"/>
        <v>0.48951048951048953</v>
      </c>
      <c r="F388">
        <v>4.7005768677055704</v>
      </c>
      <c r="G388">
        <v>0</v>
      </c>
      <c r="H388">
        <v>4.9200315106255603</v>
      </c>
      <c r="I388">
        <v>3.0829837739243602</v>
      </c>
      <c r="J388">
        <v>0.27943778258305402</v>
      </c>
      <c r="K388">
        <v>1.4606712254567</v>
      </c>
      <c r="L388">
        <v>4.8611372086134601</v>
      </c>
      <c r="M388">
        <v>215.495855776593</v>
      </c>
      <c r="N388">
        <v>20.777895234292298</v>
      </c>
      <c r="O388">
        <f t="shared" si="19"/>
        <v>7.513435330257483</v>
      </c>
      <c r="P388">
        <v>4.6701728008201604</v>
      </c>
      <c r="Q388">
        <v>104.472029008647</v>
      </c>
      <c r="R388">
        <v>109.13646846314801</v>
      </c>
      <c r="S388">
        <v>107.602028840434</v>
      </c>
      <c r="T388">
        <v>4.8632004822060804</v>
      </c>
      <c r="U388">
        <v>106.9871810361</v>
      </c>
      <c r="V388">
        <v>103.968852268936</v>
      </c>
      <c r="X388">
        <v>417</v>
      </c>
      <c r="Y388">
        <v>448</v>
      </c>
      <c r="Z388">
        <v>1</v>
      </c>
      <c r="AA388">
        <v>140</v>
      </c>
      <c r="AB388">
        <f>COUNTIF('HOF''ers'!$B$2:$B$268, Pitching!A388)</f>
        <v>0</v>
      </c>
      <c r="AC388" s="2">
        <v>1</v>
      </c>
      <c r="AD388" s="2">
        <f t="shared" si="20"/>
        <v>0</v>
      </c>
      <c r="AE388" t="s">
        <v>1511</v>
      </c>
      <c r="AF388">
        <v>633</v>
      </c>
      <c r="AG388">
        <v>122987</v>
      </c>
    </row>
    <row r="389" spans="1:33" x14ac:dyDescent="0.45">
      <c r="A389" t="s">
        <v>1461</v>
      </c>
      <c r="B389" t="s">
        <v>27</v>
      </c>
      <c r="C389">
        <v>166</v>
      </c>
      <c r="D389">
        <v>136</v>
      </c>
      <c r="E389" s="15">
        <f t="shared" si="18"/>
        <v>0.54966887417218546</v>
      </c>
      <c r="F389">
        <v>4.3091251558246899</v>
      </c>
      <c r="G389">
        <v>1</v>
      </c>
      <c r="H389">
        <v>6.0015102722290203</v>
      </c>
      <c r="I389">
        <v>2.3788545812912298</v>
      </c>
      <c r="J389">
        <v>0.27207138788684199</v>
      </c>
      <c r="K389">
        <v>1.3465072122038899</v>
      </c>
      <c r="L389">
        <v>3.8456381074396999</v>
      </c>
      <c r="M389">
        <v>434.62372598796998</v>
      </c>
      <c r="N389">
        <v>44.267891372553997</v>
      </c>
      <c r="O389">
        <f t="shared" si="19"/>
        <v>16.115502027761231</v>
      </c>
      <c r="P389">
        <v>4.3160790720914104</v>
      </c>
      <c r="Q389">
        <v>101.679616295977</v>
      </c>
      <c r="R389">
        <v>91.116183530233698</v>
      </c>
      <c r="S389">
        <v>97.687142684104899</v>
      </c>
      <c r="T389">
        <v>4.3500368412036403</v>
      </c>
      <c r="U389">
        <v>105.151094370397</v>
      </c>
      <c r="V389">
        <v>97.414458113221002</v>
      </c>
      <c r="X389">
        <v>423</v>
      </c>
      <c r="Y389">
        <v>445</v>
      </c>
      <c r="Z389">
        <v>1</v>
      </c>
      <c r="AA389">
        <v>166</v>
      </c>
      <c r="AB389">
        <f>COUNTIF('HOF''ers'!$B$2:$B$268, Pitching!A389)</f>
        <v>0</v>
      </c>
      <c r="AC389" s="2">
        <v>1</v>
      </c>
      <c r="AD389" s="2">
        <f t="shared" si="20"/>
        <v>0</v>
      </c>
      <c r="AE389" t="s">
        <v>1461</v>
      </c>
      <c r="AF389">
        <v>179</v>
      </c>
      <c r="AG389">
        <v>111734</v>
      </c>
    </row>
    <row r="390" spans="1:33" x14ac:dyDescent="0.45">
      <c r="A390" t="s">
        <v>1873</v>
      </c>
      <c r="B390" t="s">
        <v>27</v>
      </c>
      <c r="C390">
        <v>146</v>
      </c>
      <c r="D390">
        <v>155</v>
      </c>
      <c r="E390" s="15">
        <f t="shared" si="18"/>
        <v>0.4850498338870432</v>
      </c>
      <c r="F390">
        <v>3.6757754891205399</v>
      </c>
      <c r="G390">
        <v>1</v>
      </c>
      <c r="H390">
        <v>4.8954948422012299</v>
      </c>
      <c r="I390">
        <v>2.8482274811720698</v>
      </c>
      <c r="J390">
        <v>0.25859788359788299</v>
      </c>
      <c r="K390">
        <v>1.3271787329615401</v>
      </c>
      <c r="L390">
        <v>3.7374001860022501</v>
      </c>
      <c r="M390">
        <v>215.81730991601901</v>
      </c>
      <c r="N390">
        <v>23.907868297770602</v>
      </c>
      <c r="O390">
        <f t="shared" si="19"/>
        <v>8.7035385713232305</v>
      </c>
      <c r="Q390">
        <v>104.611513206833</v>
      </c>
      <c r="R390">
        <v>106.82038675655799</v>
      </c>
      <c r="U390">
        <v>103.47402916440601</v>
      </c>
      <c r="V390">
        <v>100.37692811108801</v>
      </c>
      <c r="X390">
        <v>413</v>
      </c>
      <c r="Y390">
        <v>445</v>
      </c>
      <c r="Z390">
        <v>1</v>
      </c>
      <c r="AA390">
        <v>146</v>
      </c>
      <c r="AB390">
        <f>COUNTIF('HOF''ers'!$B$2:$B$268, Pitching!A390)</f>
        <v>0</v>
      </c>
      <c r="AC390" s="2">
        <v>1</v>
      </c>
      <c r="AD390" s="2">
        <f t="shared" si="20"/>
        <v>0</v>
      </c>
      <c r="AE390" t="s">
        <v>1873</v>
      </c>
      <c r="AF390">
        <v>1007031</v>
      </c>
      <c r="AG390">
        <v>117184</v>
      </c>
    </row>
    <row r="391" spans="1:33" x14ac:dyDescent="0.45">
      <c r="A391" t="s">
        <v>2044</v>
      </c>
      <c r="B391" t="s">
        <v>27</v>
      </c>
      <c r="C391">
        <v>192</v>
      </c>
      <c r="D391">
        <v>121</v>
      </c>
      <c r="E391" s="15">
        <f t="shared" si="18"/>
        <v>0.61341853035143767</v>
      </c>
      <c r="F391">
        <v>3.1829401213091399</v>
      </c>
      <c r="G391">
        <v>13</v>
      </c>
      <c r="H391">
        <v>3.68755257956547</v>
      </c>
      <c r="I391">
        <v>2.3904397862270899</v>
      </c>
      <c r="J391">
        <v>0.25142962553034498</v>
      </c>
      <c r="K391">
        <v>1.24535766941465</v>
      </c>
      <c r="L391">
        <v>3.8143107077196499</v>
      </c>
      <c r="M391">
        <v>356.22839879989601</v>
      </c>
      <c r="N391">
        <v>36.104782111942697</v>
      </c>
      <c r="O391">
        <f t="shared" si="19"/>
        <v>13.143763375583633</v>
      </c>
      <c r="Q391">
        <v>83.084780049206898</v>
      </c>
      <c r="R391">
        <v>94.928694236138398</v>
      </c>
      <c r="U391">
        <v>95.096050067144702</v>
      </c>
      <c r="V391">
        <v>90.650645001421907</v>
      </c>
      <c r="X391">
        <v>343</v>
      </c>
      <c r="Y391">
        <v>445</v>
      </c>
      <c r="Z391">
        <v>1</v>
      </c>
      <c r="AA391">
        <v>192</v>
      </c>
      <c r="AB391">
        <f>COUNTIF('HOF''ers'!$B$2:$B$268, Pitching!A391)</f>
        <v>0</v>
      </c>
      <c r="AC391" s="2">
        <v>1</v>
      </c>
      <c r="AD391" s="2">
        <f t="shared" si="20"/>
        <v>0</v>
      </c>
      <c r="AE391" t="s">
        <v>2044</v>
      </c>
      <c r="AF391">
        <v>1013637</v>
      </c>
      <c r="AG391">
        <v>123937</v>
      </c>
    </row>
    <row r="392" spans="1:33" x14ac:dyDescent="0.45">
      <c r="A392" t="s">
        <v>1982</v>
      </c>
      <c r="B392" t="s">
        <v>27</v>
      </c>
      <c r="C392">
        <v>103</v>
      </c>
      <c r="D392">
        <v>125</v>
      </c>
      <c r="E392" s="15">
        <f t="shared" si="18"/>
        <v>0.4517543859649123</v>
      </c>
      <c r="F392">
        <v>3.78180069625052</v>
      </c>
      <c r="G392">
        <v>15</v>
      </c>
      <c r="H392">
        <v>4.1033823881085496</v>
      </c>
      <c r="I392">
        <v>2.6369698732359002</v>
      </c>
      <c r="J392">
        <v>0.26412361178174698</v>
      </c>
      <c r="K392">
        <v>1.3353977515230799</v>
      </c>
      <c r="L392">
        <v>3.5536324661045402</v>
      </c>
      <c r="M392">
        <v>220.84067999571499</v>
      </c>
      <c r="N392">
        <v>24.660834438167502</v>
      </c>
      <c r="O392">
        <f t="shared" si="19"/>
        <v>8.9776520876025518</v>
      </c>
      <c r="Q392">
        <v>103.403941254534</v>
      </c>
      <c r="R392">
        <v>98.926567989153199</v>
      </c>
      <c r="U392">
        <v>105.506736987336</v>
      </c>
      <c r="V392">
        <v>100.057755216231</v>
      </c>
      <c r="X392">
        <v>277</v>
      </c>
      <c r="Y392">
        <v>445</v>
      </c>
      <c r="Z392">
        <v>1</v>
      </c>
      <c r="AA392">
        <v>103</v>
      </c>
      <c r="AB392">
        <f>COUNTIF('HOF''ers'!$B$2:$B$268, Pitching!A392)</f>
        <v>0</v>
      </c>
      <c r="AC392" s="2">
        <v>1</v>
      </c>
      <c r="AD392" s="2">
        <f t="shared" si="20"/>
        <v>0</v>
      </c>
      <c r="AE392" t="s">
        <v>1982</v>
      </c>
      <c r="AF392">
        <v>1011031</v>
      </c>
      <c r="AG392">
        <v>121276</v>
      </c>
    </row>
    <row r="393" spans="1:33" x14ac:dyDescent="0.45">
      <c r="A393" t="s">
        <v>1950</v>
      </c>
      <c r="B393" t="s">
        <v>27</v>
      </c>
      <c r="C393">
        <v>162</v>
      </c>
      <c r="D393">
        <v>150</v>
      </c>
      <c r="E393" s="15">
        <f t="shared" si="18"/>
        <v>0.51923076923076927</v>
      </c>
      <c r="F393">
        <v>3.3191569487330099</v>
      </c>
      <c r="G393">
        <v>21</v>
      </c>
      <c r="H393">
        <v>3.6533891040889701</v>
      </c>
      <c r="I393">
        <v>2.4091189019717101</v>
      </c>
      <c r="J393">
        <v>0.26262068965517199</v>
      </c>
      <c r="K393">
        <v>1.31780863013837</v>
      </c>
      <c r="L393">
        <v>3.3767764792094401</v>
      </c>
      <c r="M393">
        <v>447.82463762164099</v>
      </c>
      <c r="N393">
        <v>46.5740625075995</v>
      </c>
      <c r="O393">
        <f t="shared" si="19"/>
        <v>16.99323902304306</v>
      </c>
      <c r="Q393">
        <v>88.144055755977504</v>
      </c>
      <c r="R393">
        <v>85.402118209317706</v>
      </c>
      <c r="U393">
        <v>101.399009170946</v>
      </c>
      <c r="V393">
        <v>95.916907940118506</v>
      </c>
      <c r="X393">
        <v>331</v>
      </c>
      <c r="Y393">
        <v>444</v>
      </c>
      <c r="Z393">
        <v>1</v>
      </c>
      <c r="AA393">
        <v>162</v>
      </c>
      <c r="AB393">
        <f>COUNTIF('HOF''ers'!$B$2:$B$268, Pitching!A393)</f>
        <v>0</v>
      </c>
      <c r="AC393" s="2">
        <v>1</v>
      </c>
      <c r="AD393" s="2">
        <f t="shared" si="20"/>
        <v>0</v>
      </c>
      <c r="AE393" t="s">
        <v>1950</v>
      </c>
      <c r="AF393">
        <v>1010046</v>
      </c>
      <c r="AG393">
        <v>120274</v>
      </c>
    </row>
    <row r="394" spans="1:33" x14ac:dyDescent="0.45">
      <c r="A394" t="s">
        <v>2019</v>
      </c>
      <c r="B394" t="s">
        <v>27</v>
      </c>
      <c r="C394">
        <v>176</v>
      </c>
      <c r="D394">
        <v>137</v>
      </c>
      <c r="E394" s="15">
        <f t="shared" si="18"/>
        <v>0.56230031948881787</v>
      </c>
      <c r="F394">
        <v>3.4379461446344202</v>
      </c>
      <c r="G394">
        <v>3</v>
      </c>
      <c r="H394">
        <v>5.1880037209718299</v>
      </c>
      <c r="I394">
        <v>3.2141377156889601</v>
      </c>
      <c r="J394">
        <v>0.235768631405261</v>
      </c>
      <c r="K394">
        <v>1.24545246107612</v>
      </c>
      <c r="L394">
        <v>3.8227174970968698</v>
      </c>
      <c r="M394">
        <v>414.46679767966202</v>
      </c>
      <c r="N394">
        <v>43.846573494374702</v>
      </c>
      <c r="O394">
        <f t="shared" si="19"/>
        <v>16.034187146927092</v>
      </c>
      <c r="Q394">
        <v>82.404768243666894</v>
      </c>
      <c r="R394">
        <v>93.371275486334895</v>
      </c>
      <c r="U394">
        <v>91.264763007873498</v>
      </c>
      <c r="V394">
        <v>90.791013379445801</v>
      </c>
      <c r="X394">
        <v>412</v>
      </c>
      <c r="Y394">
        <v>443</v>
      </c>
      <c r="Z394">
        <v>1</v>
      </c>
      <c r="AA394">
        <v>176</v>
      </c>
      <c r="AB394">
        <f>COUNTIF('HOF''ers'!$B$2:$B$268, Pitching!A394)</f>
        <v>0</v>
      </c>
      <c r="AC394" s="2">
        <v>1</v>
      </c>
      <c r="AD394" s="2">
        <f t="shared" si="20"/>
        <v>0</v>
      </c>
      <c r="AE394" t="s">
        <v>2019</v>
      </c>
      <c r="AF394">
        <v>1012532</v>
      </c>
      <c r="AG394">
        <v>122791</v>
      </c>
    </row>
    <row r="395" spans="1:33" x14ac:dyDescent="0.45">
      <c r="A395" t="s">
        <v>286</v>
      </c>
      <c r="B395" t="s">
        <v>27</v>
      </c>
      <c r="C395">
        <v>197</v>
      </c>
      <c r="D395">
        <v>140</v>
      </c>
      <c r="E395" s="15">
        <f t="shared" si="18"/>
        <v>0.58456973293768544</v>
      </c>
      <c r="F395">
        <v>3.2400000111097702</v>
      </c>
      <c r="G395">
        <v>11</v>
      </c>
      <c r="H395">
        <v>6.2039326055425796</v>
      </c>
      <c r="I395">
        <v>2.5483146154795899</v>
      </c>
      <c r="J395">
        <v>0.24523155804775401</v>
      </c>
      <c r="K395">
        <v>1.23000000421759</v>
      </c>
      <c r="L395">
        <v>3.2600795014524202</v>
      </c>
      <c r="M395">
        <v>602.03630957752398</v>
      </c>
      <c r="N395">
        <v>60.139132294803801</v>
      </c>
      <c r="O395">
        <f t="shared" si="19"/>
        <v>22.041944415742567</v>
      </c>
      <c r="Q395">
        <v>81.273851014583798</v>
      </c>
      <c r="R395">
        <v>78.467686177081404</v>
      </c>
      <c r="U395">
        <v>88.581696695159295</v>
      </c>
      <c r="V395">
        <v>86.342281886282905</v>
      </c>
      <c r="X395">
        <v>347</v>
      </c>
      <c r="Y395">
        <v>442</v>
      </c>
      <c r="Z395">
        <v>1</v>
      </c>
      <c r="AA395">
        <v>197</v>
      </c>
      <c r="AB395">
        <f>COUNTIF('HOF''ers'!$B$2:$B$268, Pitching!A395)</f>
        <v>1</v>
      </c>
      <c r="AC395" s="2">
        <v>1</v>
      </c>
      <c r="AD395" s="2">
        <f t="shared" si="20"/>
        <v>1</v>
      </c>
      <c r="AE395" t="s">
        <v>286</v>
      </c>
      <c r="AF395">
        <v>1013342</v>
      </c>
      <c r="AG395">
        <v>123630</v>
      </c>
    </row>
    <row r="396" spans="1:33" x14ac:dyDescent="0.45">
      <c r="A396" t="s">
        <v>2029</v>
      </c>
      <c r="B396" t="s">
        <v>27</v>
      </c>
      <c r="C396">
        <v>197</v>
      </c>
      <c r="D396">
        <v>196</v>
      </c>
      <c r="E396" s="15">
        <f t="shared" si="18"/>
        <v>0.50127226463104324</v>
      </c>
      <c r="F396">
        <v>3.7389737344644098</v>
      </c>
      <c r="G396">
        <v>6</v>
      </c>
      <c r="H396">
        <v>3.9771412394679602</v>
      </c>
      <c r="I396">
        <v>3.3241013063936999</v>
      </c>
      <c r="J396">
        <v>0.26236619364627101</v>
      </c>
      <c r="K396">
        <v>1.37237978092251</v>
      </c>
      <c r="L396">
        <v>3.6905274101544601</v>
      </c>
      <c r="M396">
        <v>453.12758992612299</v>
      </c>
      <c r="N396">
        <v>38.303870558738701</v>
      </c>
      <c r="O396">
        <f t="shared" si="19"/>
        <v>14.102788705717431</v>
      </c>
      <c r="Q396">
        <v>97.810133503833796</v>
      </c>
      <c r="R396">
        <v>96.774493893381603</v>
      </c>
      <c r="U396">
        <v>96.405765607151295</v>
      </c>
      <c r="V396">
        <v>98.744131648013607</v>
      </c>
      <c r="X396">
        <v>406</v>
      </c>
      <c r="Y396">
        <v>440</v>
      </c>
      <c r="Z396">
        <v>1</v>
      </c>
      <c r="AA396">
        <v>197</v>
      </c>
      <c r="AB396">
        <f>COUNTIF('HOF''ers'!$B$2:$B$268, Pitching!A396)</f>
        <v>0</v>
      </c>
      <c r="AC396" s="2">
        <v>1</v>
      </c>
      <c r="AD396" s="2">
        <f t="shared" si="20"/>
        <v>0</v>
      </c>
      <c r="AE396" t="s">
        <v>2029</v>
      </c>
      <c r="AF396">
        <v>1012926</v>
      </c>
      <c r="AG396">
        <v>123202</v>
      </c>
    </row>
    <row r="397" spans="1:33" x14ac:dyDescent="0.45">
      <c r="A397" t="s">
        <v>1946</v>
      </c>
      <c r="B397" t="s">
        <v>27</v>
      </c>
      <c r="C397">
        <v>204</v>
      </c>
      <c r="D397">
        <v>189</v>
      </c>
      <c r="E397" s="15">
        <f t="shared" si="18"/>
        <v>0.51908396946564883</v>
      </c>
      <c r="F397">
        <v>3.36963421249866</v>
      </c>
      <c r="G397">
        <v>6</v>
      </c>
      <c r="H397">
        <v>2.5433226380961198</v>
      </c>
      <c r="I397">
        <v>1.7733504892210299</v>
      </c>
      <c r="J397">
        <v>0.27364527937892702</v>
      </c>
      <c r="K397">
        <v>1.25943953890718</v>
      </c>
      <c r="L397">
        <v>3.1221946726032699</v>
      </c>
      <c r="M397">
        <v>402.31566554307898</v>
      </c>
      <c r="N397">
        <v>41.151002544909701</v>
      </c>
      <c r="O397">
        <f t="shared" si="19"/>
        <v>15.151050936989481</v>
      </c>
      <c r="Q397">
        <v>101.420894676332</v>
      </c>
      <c r="R397">
        <v>94.482668822147005</v>
      </c>
      <c r="U397">
        <v>102.99021578112099</v>
      </c>
      <c r="V397">
        <v>96.500471476829702</v>
      </c>
      <c r="X397">
        <v>394</v>
      </c>
      <c r="Y397">
        <v>440</v>
      </c>
      <c r="Z397">
        <v>1</v>
      </c>
      <c r="AA397">
        <v>204</v>
      </c>
      <c r="AB397">
        <f>COUNTIF('HOF''ers'!$B$2:$B$268, Pitching!A397)</f>
        <v>0</v>
      </c>
      <c r="AC397" s="2">
        <v>1</v>
      </c>
      <c r="AD397" s="2">
        <f t="shared" si="20"/>
        <v>0</v>
      </c>
      <c r="AE397" t="s">
        <v>1946</v>
      </c>
      <c r="AF397">
        <v>1009857</v>
      </c>
      <c r="AG397">
        <v>120072</v>
      </c>
    </row>
    <row r="398" spans="1:33" x14ac:dyDescent="0.45">
      <c r="A398" t="s">
        <v>1961</v>
      </c>
      <c r="B398" t="s">
        <v>27</v>
      </c>
      <c r="C398">
        <v>148</v>
      </c>
      <c r="D398">
        <v>116</v>
      </c>
      <c r="E398" s="15">
        <f t="shared" si="18"/>
        <v>0.56060606060606055</v>
      </c>
      <c r="F398">
        <v>3.6754965167689502</v>
      </c>
      <c r="G398">
        <v>11</v>
      </c>
      <c r="H398">
        <v>5.7019864881766997</v>
      </c>
      <c r="I398">
        <v>2.9523177426587401</v>
      </c>
      <c r="J398">
        <v>0.25443181818181798</v>
      </c>
      <c r="K398">
        <v>1.3165562297903901</v>
      </c>
      <c r="L398">
        <v>3.6542922003970402</v>
      </c>
      <c r="M398">
        <v>277.037670945748</v>
      </c>
      <c r="N398">
        <v>29.712153050117099</v>
      </c>
      <c r="O398">
        <f t="shared" si="19"/>
        <v>10.939474532088568</v>
      </c>
      <c r="Q398">
        <v>96.542075274595803</v>
      </c>
      <c r="R398">
        <v>97.381974121943699</v>
      </c>
      <c r="U398">
        <v>101.218940820318</v>
      </c>
      <c r="V398">
        <v>98.681493344639605</v>
      </c>
      <c r="X398">
        <v>340</v>
      </c>
      <c r="Y398">
        <v>440</v>
      </c>
      <c r="Z398">
        <v>1</v>
      </c>
      <c r="AA398">
        <v>148</v>
      </c>
      <c r="AB398">
        <f>COUNTIF('HOF''ers'!$B$2:$B$268, Pitching!A398)</f>
        <v>0</v>
      </c>
      <c r="AC398" s="2">
        <v>1</v>
      </c>
      <c r="AD398" s="2">
        <f t="shared" si="20"/>
        <v>0</v>
      </c>
      <c r="AE398" t="s">
        <v>1961</v>
      </c>
      <c r="AF398">
        <v>1010406</v>
      </c>
      <c r="AG398">
        <v>120637</v>
      </c>
    </row>
    <row r="399" spans="1:33" x14ac:dyDescent="0.45">
      <c r="A399" t="s">
        <v>1738</v>
      </c>
      <c r="B399" t="s">
        <v>27</v>
      </c>
      <c r="C399">
        <v>150</v>
      </c>
      <c r="D399">
        <v>144</v>
      </c>
      <c r="E399" s="15">
        <f t="shared" si="18"/>
        <v>0.51020408163265307</v>
      </c>
      <c r="F399">
        <v>3.08540776105735</v>
      </c>
      <c r="G399">
        <v>21</v>
      </c>
      <c r="H399">
        <v>3.3964511854049699</v>
      </c>
      <c r="I399">
        <v>2.5455507831666702</v>
      </c>
      <c r="J399">
        <v>0.254836428979064</v>
      </c>
      <c r="K399">
        <v>1.26483047652975</v>
      </c>
      <c r="L399">
        <v>3.1441354291755799</v>
      </c>
      <c r="M399">
        <v>247.68076443672101</v>
      </c>
      <c r="N399">
        <v>26.2991308420896</v>
      </c>
      <c r="O399">
        <f t="shared" si="19"/>
        <v>9.7493345455801261</v>
      </c>
      <c r="Q399">
        <v>99.841023480915197</v>
      </c>
      <c r="R399">
        <v>98.458561222208502</v>
      </c>
      <c r="U399">
        <v>98.918072076443295</v>
      </c>
      <c r="V399">
        <v>97.9374557656825</v>
      </c>
      <c r="X399">
        <v>305</v>
      </c>
      <c r="Y399">
        <v>437</v>
      </c>
      <c r="Z399">
        <v>1</v>
      </c>
      <c r="AA399">
        <v>150</v>
      </c>
      <c r="AB399">
        <f>COUNTIF('HOF''ers'!$B$2:$B$268, Pitching!A399)</f>
        <v>0</v>
      </c>
      <c r="AC399" s="2">
        <v>1</v>
      </c>
      <c r="AD399" s="2">
        <f t="shared" si="20"/>
        <v>0</v>
      </c>
      <c r="AE399" t="s">
        <v>1738</v>
      </c>
      <c r="AF399">
        <v>1000857</v>
      </c>
      <c r="AG399">
        <v>110882</v>
      </c>
    </row>
    <row r="400" spans="1:33" x14ac:dyDescent="0.45">
      <c r="A400" t="s">
        <v>1495</v>
      </c>
      <c r="B400" t="s">
        <v>27</v>
      </c>
      <c r="C400">
        <v>164</v>
      </c>
      <c r="D400">
        <v>157</v>
      </c>
      <c r="E400" s="15">
        <f t="shared" si="18"/>
        <v>0.5109034267912772</v>
      </c>
      <c r="F400">
        <v>3.9870635803663101</v>
      </c>
      <c r="G400">
        <v>0</v>
      </c>
      <c r="H400">
        <v>8.2805708904632596</v>
      </c>
      <c r="I400">
        <v>3.6246032548784601</v>
      </c>
      <c r="J400">
        <v>0.24170024947227001</v>
      </c>
      <c r="K400">
        <v>1.3249938565055699</v>
      </c>
      <c r="L400">
        <v>3.86291762446705</v>
      </c>
      <c r="M400">
        <v>407.05841133557198</v>
      </c>
      <c r="N400">
        <v>42.503241829806903</v>
      </c>
      <c r="O400">
        <f t="shared" si="19"/>
        <v>15.828793509031538</v>
      </c>
      <c r="P400">
        <v>3.6740698994643801</v>
      </c>
      <c r="Q400">
        <v>96.900182234112094</v>
      </c>
      <c r="R400">
        <v>92.256347295711905</v>
      </c>
      <c r="S400">
        <v>88.925640951248795</v>
      </c>
      <c r="T400">
        <v>3.7348441378325301</v>
      </c>
      <c r="U400">
        <v>94.570439686932602</v>
      </c>
      <c r="V400">
        <v>97.867380381234099</v>
      </c>
      <c r="X400">
        <v>430</v>
      </c>
      <c r="Y400">
        <v>435</v>
      </c>
      <c r="Z400">
        <v>1</v>
      </c>
      <c r="AA400">
        <v>164</v>
      </c>
      <c r="AB400">
        <f>COUNTIF('HOF''ers'!$B$2:$B$268, Pitching!A400)</f>
        <v>0</v>
      </c>
      <c r="AC400" s="2">
        <v>1</v>
      </c>
      <c r="AD400" s="2">
        <f t="shared" si="20"/>
        <v>0</v>
      </c>
      <c r="AE400" t="s">
        <v>1495</v>
      </c>
      <c r="AF400">
        <v>512</v>
      </c>
      <c r="AG400">
        <v>150359</v>
      </c>
    </row>
    <row r="401" spans="1:33" x14ac:dyDescent="0.45">
      <c r="A401" t="s">
        <v>1978</v>
      </c>
      <c r="B401" t="s">
        <v>27</v>
      </c>
      <c r="C401">
        <v>182</v>
      </c>
      <c r="D401">
        <v>107</v>
      </c>
      <c r="E401" s="15">
        <f t="shared" si="18"/>
        <v>0.62975778546712802</v>
      </c>
      <c r="F401">
        <v>3.3041327207328401</v>
      </c>
      <c r="G401">
        <v>49</v>
      </c>
      <c r="H401">
        <v>5.1385583186916097</v>
      </c>
      <c r="I401">
        <v>4.5535643287913796</v>
      </c>
      <c r="J401">
        <v>0.234746307000642</v>
      </c>
      <c r="K401">
        <v>1.38584995961277</v>
      </c>
      <c r="L401">
        <v>3.7218855812579799</v>
      </c>
      <c r="M401">
        <v>265.59321409463797</v>
      </c>
      <c r="N401">
        <v>27.3941867128014</v>
      </c>
      <c r="O401">
        <f t="shared" si="19"/>
        <v>10.225479832889</v>
      </c>
      <c r="Q401">
        <v>90.201627627790899</v>
      </c>
      <c r="R401">
        <v>99.389267607629094</v>
      </c>
      <c r="U401">
        <v>92.113770153400097</v>
      </c>
      <c r="V401">
        <v>97.879001295719604</v>
      </c>
      <c r="X401">
        <v>309</v>
      </c>
      <c r="Y401">
        <v>434</v>
      </c>
      <c r="Z401">
        <v>1</v>
      </c>
      <c r="AA401">
        <v>182</v>
      </c>
      <c r="AB401">
        <f>COUNTIF('HOF''ers'!$B$2:$B$268, Pitching!A401)</f>
        <v>0</v>
      </c>
      <c r="AC401" s="2">
        <v>1</v>
      </c>
      <c r="AD401" s="2">
        <f t="shared" si="20"/>
        <v>0</v>
      </c>
      <c r="AE401" t="s">
        <v>1978</v>
      </c>
      <c r="AF401">
        <v>1010860</v>
      </c>
      <c r="AG401">
        <v>121100</v>
      </c>
    </row>
    <row r="402" spans="1:33" x14ac:dyDescent="0.45">
      <c r="A402" t="s">
        <v>1549</v>
      </c>
      <c r="B402" t="s">
        <v>27</v>
      </c>
      <c r="C402">
        <v>165</v>
      </c>
      <c r="D402">
        <v>143</v>
      </c>
      <c r="E402" s="15">
        <f t="shared" si="18"/>
        <v>0.5357142857142857</v>
      </c>
      <c r="F402">
        <v>4.0412678681115901</v>
      </c>
      <c r="G402">
        <v>0</v>
      </c>
      <c r="H402">
        <v>6.5840880997323596</v>
      </c>
      <c r="I402">
        <v>3.7164295692919</v>
      </c>
      <c r="J402">
        <v>0.24197154471544699</v>
      </c>
      <c r="K402">
        <v>1.3369987328958399</v>
      </c>
      <c r="L402">
        <v>4.3890815620063899</v>
      </c>
      <c r="M402">
        <v>301.663442596793</v>
      </c>
      <c r="N402">
        <v>30.188099812716199</v>
      </c>
      <c r="O402">
        <f t="shared" si="19"/>
        <v>11.294393001524305</v>
      </c>
      <c r="P402">
        <v>4.7498438961162002</v>
      </c>
      <c r="Q402">
        <v>96.847753041813505</v>
      </c>
      <c r="R402">
        <v>104.237054576989</v>
      </c>
      <c r="S402">
        <v>111.23101959914899</v>
      </c>
      <c r="T402">
        <v>4.72965667664982</v>
      </c>
      <c r="U402">
        <v>93.526097375952403</v>
      </c>
      <c r="V402">
        <v>97.269790108692305</v>
      </c>
      <c r="X402">
        <v>421</v>
      </c>
      <c r="Y402">
        <v>433</v>
      </c>
      <c r="Z402">
        <v>1</v>
      </c>
      <c r="AA402">
        <v>165</v>
      </c>
      <c r="AB402">
        <f>COUNTIF('HOF''ers'!$B$2:$B$268, Pitching!A402)</f>
        <v>0</v>
      </c>
      <c r="AC402" s="2">
        <v>1</v>
      </c>
      <c r="AD402" s="2">
        <f t="shared" si="20"/>
        <v>0</v>
      </c>
      <c r="AE402" t="s">
        <v>1549</v>
      </c>
      <c r="AF402">
        <v>944</v>
      </c>
      <c r="AG402">
        <v>217096</v>
      </c>
    </row>
    <row r="403" spans="1:33" x14ac:dyDescent="0.45">
      <c r="A403" t="s">
        <v>1813</v>
      </c>
      <c r="B403" t="s">
        <v>27</v>
      </c>
      <c r="C403">
        <v>175</v>
      </c>
      <c r="D403">
        <v>212</v>
      </c>
      <c r="E403" s="15">
        <f t="shared" si="18"/>
        <v>0.45219638242894056</v>
      </c>
      <c r="F403">
        <v>3.67669853412092</v>
      </c>
      <c r="G403">
        <v>6</v>
      </c>
      <c r="H403">
        <v>2.94457694417562</v>
      </c>
      <c r="I403">
        <v>3.5721097355573099</v>
      </c>
      <c r="J403">
        <v>0.267720634110997</v>
      </c>
      <c r="K403">
        <v>1.42789037811066</v>
      </c>
      <c r="L403">
        <v>3.7288981523943199</v>
      </c>
      <c r="M403">
        <v>221.79473841190301</v>
      </c>
      <c r="N403">
        <v>21.351849928498201</v>
      </c>
      <c r="O403">
        <f t="shared" si="19"/>
        <v>7.9884519362972481</v>
      </c>
      <c r="Q403">
        <v>109.718928166571</v>
      </c>
      <c r="R403">
        <v>109.842304730522</v>
      </c>
      <c r="U403">
        <v>99.706201401879795</v>
      </c>
      <c r="V403">
        <v>106.106688647859</v>
      </c>
      <c r="X403">
        <v>389</v>
      </c>
      <c r="Y403">
        <v>433</v>
      </c>
      <c r="Z403">
        <v>1</v>
      </c>
      <c r="AA403">
        <v>175</v>
      </c>
      <c r="AB403">
        <f>COUNTIF('HOF''ers'!$B$2:$B$268, Pitching!A403)</f>
        <v>0</v>
      </c>
      <c r="AC403" s="2">
        <v>1</v>
      </c>
      <c r="AD403" s="2">
        <f t="shared" si="20"/>
        <v>0</v>
      </c>
      <c r="AE403" t="s">
        <v>1813</v>
      </c>
      <c r="AF403">
        <v>1004305</v>
      </c>
      <c r="AG403">
        <v>114389</v>
      </c>
    </row>
    <row r="404" spans="1:33" x14ac:dyDescent="0.45">
      <c r="A404" t="s">
        <v>1732</v>
      </c>
      <c r="B404" t="s">
        <v>27</v>
      </c>
      <c r="C404">
        <v>134</v>
      </c>
      <c r="D404">
        <v>143</v>
      </c>
      <c r="E404" s="15">
        <f t="shared" si="18"/>
        <v>0.48375451263537905</v>
      </c>
      <c r="F404">
        <v>4.06281422515125</v>
      </c>
      <c r="G404">
        <v>0</v>
      </c>
      <c r="H404">
        <v>6.4937188403855401</v>
      </c>
      <c r="I404">
        <v>3.1884423325398501</v>
      </c>
      <c r="J404">
        <v>0.2494355445651</v>
      </c>
      <c r="K404">
        <v>1.32579569540598</v>
      </c>
      <c r="L404">
        <v>3.9965434460289702</v>
      </c>
      <c r="M404">
        <v>296.36635539680702</v>
      </c>
      <c r="N404">
        <v>30.848838388454102</v>
      </c>
      <c r="O404">
        <f t="shared" si="19"/>
        <v>11.595155032319175</v>
      </c>
      <c r="Q404">
        <v>100.081053525813</v>
      </c>
      <c r="R404">
        <v>98.100731538215001</v>
      </c>
      <c r="U404">
        <v>96.663489007817205</v>
      </c>
      <c r="V404">
        <v>96.866605397768197</v>
      </c>
      <c r="X404">
        <v>363</v>
      </c>
      <c r="Y404">
        <v>431</v>
      </c>
      <c r="Z404">
        <v>1</v>
      </c>
      <c r="AA404">
        <v>134</v>
      </c>
      <c r="AB404">
        <f>COUNTIF('HOF''ers'!$B$2:$B$268, Pitching!A404)</f>
        <v>0</v>
      </c>
      <c r="AC404" s="2">
        <v>1</v>
      </c>
      <c r="AD404" s="2">
        <f t="shared" si="20"/>
        <v>0</v>
      </c>
      <c r="AE404" t="s">
        <v>1732</v>
      </c>
      <c r="AF404">
        <v>1000516</v>
      </c>
      <c r="AG404">
        <v>110540</v>
      </c>
    </row>
    <row r="405" spans="1:33" x14ac:dyDescent="0.45">
      <c r="A405" t="s">
        <v>1824</v>
      </c>
      <c r="B405" t="s">
        <v>27</v>
      </c>
      <c r="C405">
        <v>194</v>
      </c>
      <c r="D405">
        <v>112</v>
      </c>
      <c r="E405" s="15">
        <f t="shared" si="18"/>
        <v>0.63398692810457513</v>
      </c>
      <c r="F405">
        <v>3.5059509935041202</v>
      </c>
      <c r="G405">
        <v>3</v>
      </c>
      <c r="H405">
        <v>7.3686027755315697</v>
      </c>
      <c r="I405">
        <v>3.0656986689302701</v>
      </c>
      <c r="J405">
        <v>0.240232362035041</v>
      </c>
      <c r="K405">
        <v>1.25612950352861</v>
      </c>
      <c r="L405">
        <v>3.3255033041746</v>
      </c>
      <c r="M405">
        <v>495.51573817431898</v>
      </c>
      <c r="N405">
        <v>56.719448396004701</v>
      </c>
      <c r="O405">
        <f t="shared" si="19"/>
        <v>21.368722418959912</v>
      </c>
      <c r="Q405">
        <v>89.6077373971725</v>
      </c>
      <c r="R405">
        <v>83.057169251156594</v>
      </c>
      <c r="U405">
        <v>94.655591546280903</v>
      </c>
      <c r="V405">
        <v>92.642333557117098</v>
      </c>
      <c r="X405">
        <v>410</v>
      </c>
      <c r="Y405">
        <v>430</v>
      </c>
      <c r="Z405">
        <v>1</v>
      </c>
      <c r="AA405">
        <v>194</v>
      </c>
      <c r="AB405">
        <f>COUNTIF('HOF''ers'!$B$2:$B$268, Pitching!A405)</f>
        <v>0</v>
      </c>
      <c r="AC405" s="2">
        <v>1</v>
      </c>
      <c r="AD405" s="2">
        <f t="shared" si="20"/>
        <v>0</v>
      </c>
      <c r="AE405" t="s">
        <v>1824</v>
      </c>
      <c r="AF405">
        <v>1004852</v>
      </c>
      <c r="AG405">
        <v>114947</v>
      </c>
    </row>
    <row r="406" spans="1:33" x14ac:dyDescent="0.45">
      <c r="A406" t="s">
        <v>2057</v>
      </c>
      <c r="B406" t="s">
        <v>27</v>
      </c>
      <c r="C406">
        <v>142</v>
      </c>
      <c r="D406">
        <v>157</v>
      </c>
      <c r="E406" s="15">
        <f t="shared" si="18"/>
        <v>0.47491638795986624</v>
      </c>
      <c r="F406">
        <v>4.8340771549105597</v>
      </c>
      <c r="G406">
        <v>0</v>
      </c>
      <c r="H406">
        <v>7.1379311464124999</v>
      </c>
      <c r="I406">
        <v>5.0202840543821896</v>
      </c>
      <c r="J406">
        <v>0.25998539993742797</v>
      </c>
      <c r="K406">
        <v>1.56916838160406</v>
      </c>
      <c r="L406">
        <v>4.4216939158122397</v>
      </c>
      <c r="M406">
        <v>275.49769908934798</v>
      </c>
      <c r="N406">
        <v>27.8108445359393</v>
      </c>
      <c r="O406">
        <f t="shared" si="19"/>
        <v>10.477573987958527</v>
      </c>
      <c r="Q406">
        <v>110.499885548855</v>
      </c>
      <c r="R406">
        <v>101.86826407194501</v>
      </c>
      <c r="U406">
        <v>99.238729351857103</v>
      </c>
      <c r="V406">
        <v>111.2495883425</v>
      </c>
      <c r="X406">
        <v>397</v>
      </c>
      <c r="Y406">
        <v>430</v>
      </c>
      <c r="Z406">
        <v>1</v>
      </c>
      <c r="AA406">
        <v>142</v>
      </c>
      <c r="AB406">
        <f>COUNTIF('HOF''ers'!$B$2:$B$268, Pitching!A406)</f>
        <v>0</v>
      </c>
      <c r="AC406" s="2">
        <v>1</v>
      </c>
      <c r="AD406" s="2">
        <f t="shared" si="20"/>
        <v>0</v>
      </c>
      <c r="AE406" t="s">
        <v>2057</v>
      </c>
      <c r="AF406">
        <v>1014170</v>
      </c>
      <c r="AG406">
        <v>124492</v>
      </c>
    </row>
    <row r="407" spans="1:33" x14ac:dyDescent="0.45">
      <c r="A407" t="s">
        <v>291</v>
      </c>
      <c r="B407" t="s">
        <v>27</v>
      </c>
      <c r="C407">
        <v>195</v>
      </c>
      <c r="D407">
        <v>126</v>
      </c>
      <c r="E407" s="15">
        <f t="shared" si="18"/>
        <v>0.60747663551401865</v>
      </c>
      <c r="F407">
        <v>1.8155852490656399</v>
      </c>
      <c r="G407">
        <v>34</v>
      </c>
      <c r="H407">
        <v>5.2706621946119698</v>
      </c>
      <c r="I407">
        <v>1.8732710680158899</v>
      </c>
      <c r="J407">
        <v>0.21914460147154</v>
      </c>
      <c r="K407">
        <v>0.99955018450046595</v>
      </c>
      <c r="L407">
        <v>2.0191978260082601</v>
      </c>
      <c r="M407">
        <v>408.41811513155699</v>
      </c>
      <c r="N407">
        <v>49.158492697402799</v>
      </c>
      <c r="O407">
        <f t="shared" si="19"/>
        <v>18.520176318556402</v>
      </c>
      <c r="Q407">
        <v>68.7807375993373</v>
      </c>
      <c r="R407">
        <v>79.776014504910293</v>
      </c>
      <c r="U407">
        <v>88.686224228914497</v>
      </c>
      <c r="V407">
        <v>82.047524635998997</v>
      </c>
      <c r="X407">
        <v>315</v>
      </c>
      <c r="Y407">
        <v>430</v>
      </c>
      <c r="Z407">
        <v>1</v>
      </c>
      <c r="AA407">
        <v>195</v>
      </c>
      <c r="AB407">
        <f>COUNTIF('HOF''ers'!$B$2:$B$268, Pitching!A407)</f>
        <v>1</v>
      </c>
      <c r="AC407" s="2">
        <v>1</v>
      </c>
      <c r="AD407" s="2">
        <f t="shared" si="20"/>
        <v>1</v>
      </c>
      <c r="AE407" t="s">
        <v>291</v>
      </c>
      <c r="AF407">
        <v>1013570</v>
      </c>
      <c r="AG407">
        <v>123878</v>
      </c>
    </row>
    <row r="408" spans="1:33" x14ac:dyDescent="0.45">
      <c r="A408" t="s">
        <v>2015</v>
      </c>
      <c r="B408" t="s">
        <v>90</v>
      </c>
      <c r="C408">
        <v>166</v>
      </c>
      <c r="D408">
        <v>143</v>
      </c>
      <c r="E408" s="15">
        <f t="shared" si="18"/>
        <v>0.53721682847896435</v>
      </c>
      <c r="F408">
        <v>3.8118476940752899</v>
      </c>
      <c r="G408">
        <v>1</v>
      </c>
      <c r="H408">
        <v>3.72377357914749</v>
      </c>
      <c r="I408">
        <v>2.7479123857474299</v>
      </c>
      <c r="J408">
        <v>0.26397763578274702</v>
      </c>
      <c r="K408">
        <v>1.3402923089457499</v>
      </c>
      <c r="L408">
        <v>3.7300174201638998</v>
      </c>
      <c r="M408">
        <v>290.54614190058697</v>
      </c>
      <c r="N408">
        <v>31.377470358332999</v>
      </c>
      <c r="O408">
        <f t="shared" si="19"/>
        <v>11.848834960489384</v>
      </c>
      <c r="Q408">
        <v>99.273868998874903</v>
      </c>
      <c r="R408">
        <v>98.813771182235598</v>
      </c>
      <c r="U408">
        <v>103.66607380731701</v>
      </c>
      <c r="V408">
        <v>99.458570514391099</v>
      </c>
      <c r="X408">
        <v>392</v>
      </c>
      <c r="Y408">
        <v>429</v>
      </c>
      <c r="Z408">
        <v>1</v>
      </c>
      <c r="AA408">
        <v>166</v>
      </c>
      <c r="AB408">
        <f>COUNTIF('HOF''ers'!$B$2:$B$268, Pitching!A408)</f>
        <v>0</v>
      </c>
      <c r="AC408" s="2">
        <v>1</v>
      </c>
      <c r="AD408" s="2">
        <f t="shared" si="20"/>
        <v>0</v>
      </c>
      <c r="AE408" t="s">
        <v>2015</v>
      </c>
      <c r="AF408">
        <v>1012346</v>
      </c>
      <c r="AG408">
        <v>122602</v>
      </c>
    </row>
    <row r="409" spans="1:33" x14ac:dyDescent="0.45">
      <c r="A409" t="s">
        <v>1780</v>
      </c>
      <c r="B409" t="s">
        <v>27</v>
      </c>
      <c r="C409">
        <v>158</v>
      </c>
      <c r="D409">
        <v>131</v>
      </c>
      <c r="E409" s="15">
        <f t="shared" si="18"/>
        <v>0.54671280276816614</v>
      </c>
      <c r="F409">
        <v>3.4219356130038299</v>
      </c>
      <c r="G409">
        <v>33</v>
      </c>
      <c r="H409">
        <v>2.6477420354011501</v>
      </c>
      <c r="I409">
        <v>1.85419361835841</v>
      </c>
      <c r="J409">
        <v>0.26652937350964601</v>
      </c>
      <c r="K409">
        <v>1.26365596166481</v>
      </c>
      <c r="L409">
        <v>3.8137494598361199</v>
      </c>
      <c r="M409">
        <v>324.57790541648802</v>
      </c>
      <c r="N409">
        <v>32.983910039067197</v>
      </c>
      <c r="O409">
        <f t="shared" si="19"/>
        <v>12.455462532235165</v>
      </c>
      <c r="Q409">
        <v>86.766080905513604</v>
      </c>
      <c r="R409">
        <v>92.150652446644898</v>
      </c>
      <c r="U409">
        <v>101.52758452949401</v>
      </c>
      <c r="V409">
        <v>91.572729499459498</v>
      </c>
      <c r="X409">
        <v>281</v>
      </c>
      <c r="Y409">
        <v>429</v>
      </c>
      <c r="Z409">
        <v>1</v>
      </c>
      <c r="AA409">
        <v>158</v>
      </c>
      <c r="AB409">
        <f>COUNTIF('HOF''ers'!$B$2:$B$268, Pitching!A409)</f>
        <v>0</v>
      </c>
      <c r="AC409" s="2">
        <v>1</v>
      </c>
      <c r="AD409" s="2">
        <f t="shared" si="20"/>
        <v>0</v>
      </c>
      <c r="AE409" t="s">
        <v>1780</v>
      </c>
      <c r="AF409">
        <v>1003043</v>
      </c>
      <c r="AG409">
        <v>113100</v>
      </c>
    </row>
    <row r="410" spans="1:33" x14ac:dyDescent="0.45">
      <c r="A410" t="s">
        <v>2043</v>
      </c>
      <c r="B410" t="s">
        <v>27</v>
      </c>
      <c r="C410">
        <v>198</v>
      </c>
      <c r="D410">
        <v>160</v>
      </c>
      <c r="E410" s="15">
        <f t="shared" si="18"/>
        <v>0.55307262569832405</v>
      </c>
      <c r="F410">
        <v>3.3018038120400801</v>
      </c>
      <c r="G410">
        <v>4</v>
      </c>
      <c r="H410">
        <v>3.2090402282075301</v>
      </c>
      <c r="I410">
        <v>3.2496242961342698</v>
      </c>
      <c r="J410">
        <v>0.249832887700534</v>
      </c>
      <c r="K410">
        <v>1.3241357400543099</v>
      </c>
      <c r="L410">
        <v>3.91885874509147</v>
      </c>
      <c r="M410">
        <v>358.34492957591999</v>
      </c>
      <c r="N410">
        <v>36.526474992744603</v>
      </c>
      <c r="O410">
        <f t="shared" si="19"/>
        <v>13.825441469216415</v>
      </c>
      <c r="Q410">
        <v>86.844518358900402</v>
      </c>
      <c r="R410">
        <v>98.875429040369596</v>
      </c>
      <c r="U410">
        <v>96.126164244101702</v>
      </c>
      <c r="V410">
        <v>96.132921954423793</v>
      </c>
      <c r="X410">
        <v>398</v>
      </c>
      <c r="Y410">
        <v>428</v>
      </c>
      <c r="Z410">
        <v>1</v>
      </c>
      <c r="AA410">
        <v>198</v>
      </c>
      <c r="AB410">
        <f>COUNTIF('HOF''ers'!$B$2:$B$268, Pitching!A410)</f>
        <v>0</v>
      </c>
      <c r="AC410" s="2">
        <v>1</v>
      </c>
      <c r="AD410" s="2">
        <f t="shared" si="20"/>
        <v>0</v>
      </c>
      <c r="AE410" t="s">
        <v>2043</v>
      </c>
      <c r="AF410">
        <v>1013583</v>
      </c>
      <c r="AG410">
        <v>123898</v>
      </c>
    </row>
    <row r="411" spans="1:33" x14ac:dyDescent="0.45">
      <c r="A411" t="s">
        <v>1818</v>
      </c>
      <c r="B411" t="s">
        <v>27</v>
      </c>
      <c r="C411">
        <v>142</v>
      </c>
      <c r="D411">
        <v>97</v>
      </c>
      <c r="E411" s="15">
        <f t="shared" si="18"/>
        <v>0.59414225941422594</v>
      </c>
      <c r="F411">
        <v>3.2653278315543499</v>
      </c>
      <c r="G411">
        <v>23</v>
      </c>
      <c r="H411">
        <v>4.6227771709077503</v>
      </c>
      <c r="I411">
        <v>2.9756282774240601</v>
      </c>
      <c r="J411">
        <v>0.253152622274602</v>
      </c>
      <c r="K411">
        <v>1.3183628915739101</v>
      </c>
      <c r="L411">
        <v>3.2029128471321799</v>
      </c>
      <c r="M411">
        <v>374.804068982601</v>
      </c>
      <c r="N411">
        <v>40.063401043414999</v>
      </c>
      <c r="O411">
        <f t="shared" si="19"/>
        <v>15.164184507086985</v>
      </c>
      <c r="Q411">
        <v>84.731471068157802</v>
      </c>
      <c r="R411">
        <v>83.680082774104307</v>
      </c>
      <c r="U411">
        <v>99.537020173113405</v>
      </c>
      <c r="V411">
        <v>92.963797268844104</v>
      </c>
      <c r="X411">
        <v>281</v>
      </c>
      <c r="Y411">
        <v>428</v>
      </c>
      <c r="Z411">
        <v>1</v>
      </c>
      <c r="AA411">
        <v>142</v>
      </c>
      <c r="AB411">
        <f>COUNTIF('HOF''ers'!$B$2:$B$268, Pitching!A411)</f>
        <v>0</v>
      </c>
      <c r="AC411" s="2">
        <v>1</v>
      </c>
      <c r="AD411" s="2">
        <f t="shared" si="20"/>
        <v>0</v>
      </c>
      <c r="AE411" t="s">
        <v>1818</v>
      </c>
      <c r="AF411">
        <v>1004505</v>
      </c>
      <c r="AG411">
        <v>114586</v>
      </c>
    </row>
    <row r="412" spans="1:33" x14ac:dyDescent="0.45">
      <c r="A412" t="s">
        <v>2048</v>
      </c>
      <c r="B412" t="s">
        <v>27</v>
      </c>
      <c r="C412">
        <v>189</v>
      </c>
      <c r="D412">
        <v>156</v>
      </c>
      <c r="E412" s="15">
        <f t="shared" si="18"/>
        <v>0.54782608695652169</v>
      </c>
      <c r="F412">
        <v>2.39131863318361</v>
      </c>
      <c r="G412">
        <v>5</v>
      </c>
      <c r="H412">
        <v>4.09602102515609</v>
      </c>
      <c r="I412">
        <v>1.98290035177354</v>
      </c>
      <c r="J412">
        <v>0.242344030418194</v>
      </c>
      <c r="K412">
        <v>1.1223281758877399</v>
      </c>
      <c r="L412">
        <v>2.51023320766777</v>
      </c>
      <c r="M412">
        <v>293.31078457832302</v>
      </c>
      <c r="N412">
        <v>33.243019670248003</v>
      </c>
      <c r="O412">
        <f t="shared" si="19"/>
        <v>12.612105823372778</v>
      </c>
      <c r="Q412">
        <v>89.272236010554906</v>
      </c>
      <c r="R412">
        <v>95.491644336885102</v>
      </c>
      <c r="U412">
        <v>96.934386180346493</v>
      </c>
      <c r="V412">
        <v>92.310628544067896</v>
      </c>
      <c r="X412">
        <v>363</v>
      </c>
      <c r="Y412">
        <v>427</v>
      </c>
      <c r="Z412">
        <v>1</v>
      </c>
      <c r="AA412">
        <v>189</v>
      </c>
      <c r="AB412">
        <f>COUNTIF('HOF''ers'!$B$2:$B$268, Pitching!A412)</f>
        <v>0</v>
      </c>
      <c r="AC412" s="2">
        <v>1</v>
      </c>
      <c r="AD412" s="2">
        <f t="shared" si="20"/>
        <v>0</v>
      </c>
      <c r="AE412" t="s">
        <v>2048</v>
      </c>
      <c r="AF412">
        <v>1013864</v>
      </c>
      <c r="AG412">
        <v>124173</v>
      </c>
    </row>
    <row r="413" spans="1:33" x14ac:dyDescent="0.45">
      <c r="A413" t="s">
        <v>1799</v>
      </c>
      <c r="B413" t="s">
        <v>27</v>
      </c>
      <c r="C413">
        <v>166</v>
      </c>
      <c r="D413">
        <v>166</v>
      </c>
      <c r="E413" s="15">
        <f t="shared" si="18"/>
        <v>0.5</v>
      </c>
      <c r="F413">
        <v>3.74592294796861</v>
      </c>
      <c r="G413">
        <v>14</v>
      </c>
      <c r="H413">
        <v>3.2864571008583199</v>
      </c>
      <c r="I413">
        <v>3.3247459214508499</v>
      </c>
      <c r="J413">
        <v>0.26263010167491102</v>
      </c>
      <c r="K413">
        <v>1.387969746479</v>
      </c>
      <c r="L413">
        <v>3.94515321272879</v>
      </c>
      <c r="M413">
        <v>303.96096205711302</v>
      </c>
      <c r="N413">
        <v>29.586506515741299</v>
      </c>
      <c r="O413">
        <f t="shared" si="19"/>
        <v>11.224857272951031</v>
      </c>
      <c r="Q413">
        <v>97.113942807129007</v>
      </c>
      <c r="R413">
        <v>100.489663159556</v>
      </c>
      <c r="U413">
        <v>96.941681059332694</v>
      </c>
      <c r="V413">
        <v>97.449828045589797</v>
      </c>
      <c r="X413">
        <v>339</v>
      </c>
      <c r="Y413">
        <v>427</v>
      </c>
      <c r="Z413">
        <v>1</v>
      </c>
      <c r="AA413">
        <v>166</v>
      </c>
      <c r="AB413">
        <f>COUNTIF('HOF''ers'!$B$2:$B$268, Pitching!A413)</f>
        <v>0</v>
      </c>
      <c r="AC413" s="2">
        <v>1</v>
      </c>
      <c r="AD413" s="2">
        <f t="shared" si="20"/>
        <v>0</v>
      </c>
      <c r="AE413" t="s">
        <v>1799</v>
      </c>
      <c r="AF413">
        <v>1003707</v>
      </c>
      <c r="AG413">
        <v>113775</v>
      </c>
    </row>
    <row r="414" spans="1:33" x14ac:dyDescent="0.45">
      <c r="A414" t="s">
        <v>1639</v>
      </c>
      <c r="B414" t="s">
        <v>27</v>
      </c>
      <c r="C414">
        <v>151</v>
      </c>
      <c r="D414">
        <v>129</v>
      </c>
      <c r="E414" s="15">
        <f t="shared" si="18"/>
        <v>0.53928571428571426</v>
      </c>
      <c r="F414">
        <v>4.1079087442558997</v>
      </c>
      <c r="G414">
        <v>0</v>
      </c>
      <c r="H414">
        <v>7.1589810538662197</v>
      </c>
      <c r="I414">
        <v>2.8085790180991799</v>
      </c>
      <c r="J414">
        <v>0.24901062278691899</v>
      </c>
      <c r="K414">
        <v>1.2735924613860401</v>
      </c>
      <c r="L414">
        <v>4.3134988423651999</v>
      </c>
      <c r="M414">
        <v>268.05729380249898</v>
      </c>
      <c r="N414">
        <v>27.9545130953192</v>
      </c>
      <c r="O414">
        <f t="shared" si="19"/>
        <v>10.655602638686377</v>
      </c>
      <c r="P414">
        <v>4.2940792348542898</v>
      </c>
      <c r="Q414">
        <v>98.490012115735496</v>
      </c>
      <c r="R414">
        <v>103.696356652978</v>
      </c>
      <c r="S414">
        <v>101.860368616958</v>
      </c>
      <c r="T414">
        <v>4.2054495015288502</v>
      </c>
      <c r="U414">
        <v>97.471348846671503</v>
      </c>
      <c r="V414">
        <v>94.843947762133496</v>
      </c>
      <c r="X414">
        <v>386</v>
      </c>
      <c r="Y414">
        <v>425</v>
      </c>
      <c r="Z414">
        <v>1</v>
      </c>
      <c r="AA414">
        <v>151</v>
      </c>
      <c r="AB414">
        <f>COUNTIF('HOF''ers'!$B$2:$B$268, Pitching!A414)</f>
        <v>0</v>
      </c>
      <c r="AC414" s="2">
        <v>1</v>
      </c>
      <c r="AD414" s="2">
        <f t="shared" si="20"/>
        <v>0</v>
      </c>
      <c r="AE414" t="s">
        <v>1639</v>
      </c>
      <c r="AF414">
        <v>3200</v>
      </c>
      <c r="AG414">
        <v>429722</v>
      </c>
    </row>
    <row r="415" spans="1:33" x14ac:dyDescent="0.45">
      <c r="A415" t="s">
        <v>1892</v>
      </c>
      <c r="B415" t="s">
        <v>27</v>
      </c>
      <c r="C415">
        <v>157</v>
      </c>
      <c r="D415">
        <v>137</v>
      </c>
      <c r="E415" s="15">
        <f t="shared" si="18"/>
        <v>0.53401360544217691</v>
      </c>
      <c r="F415">
        <v>3.8566211618458799</v>
      </c>
      <c r="G415">
        <v>4</v>
      </c>
      <c r="H415">
        <v>5.3868524751161697</v>
      </c>
      <c r="I415">
        <v>3.0056810759461698</v>
      </c>
      <c r="J415">
        <v>0.25078369905956099</v>
      </c>
      <c r="K415">
        <v>1.3078587967833799</v>
      </c>
      <c r="L415">
        <v>3.7076723073342599</v>
      </c>
      <c r="M415">
        <v>260.81084379181198</v>
      </c>
      <c r="N415">
        <v>29.329340116586501</v>
      </c>
      <c r="O415">
        <f t="shared" si="19"/>
        <v>11.179654350322384</v>
      </c>
      <c r="Q415">
        <v>106.021772328967</v>
      </c>
      <c r="R415">
        <v>100.638728477209</v>
      </c>
      <c r="U415">
        <v>103.36689746683</v>
      </c>
      <c r="V415">
        <v>101.13526562785501</v>
      </c>
      <c r="X415">
        <v>368</v>
      </c>
      <c r="Y415">
        <v>425</v>
      </c>
      <c r="Z415">
        <v>1</v>
      </c>
      <c r="AA415">
        <v>157</v>
      </c>
      <c r="AB415">
        <f>COUNTIF('HOF''ers'!$B$2:$B$268, Pitching!A415)</f>
        <v>0</v>
      </c>
      <c r="AC415" s="2">
        <v>1</v>
      </c>
      <c r="AD415" s="2">
        <f t="shared" si="20"/>
        <v>0</v>
      </c>
      <c r="AE415" t="s">
        <v>1892</v>
      </c>
      <c r="AF415">
        <v>1007724</v>
      </c>
      <c r="AG415">
        <v>117886</v>
      </c>
    </row>
    <row r="416" spans="1:33" x14ac:dyDescent="0.45">
      <c r="A416" t="s">
        <v>1914</v>
      </c>
      <c r="B416" t="s">
        <v>27</v>
      </c>
      <c r="C416">
        <v>141</v>
      </c>
      <c r="D416">
        <v>134</v>
      </c>
      <c r="E416" s="15">
        <f t="shared" si="18"/>
        <v>0.5127272727272727</v>
      </c>
      <c r="F416">
        <v>3.1741341140022001</v>
      </c>
      <c r="G416">
        <v>14</v>
      </c>
      <c r="H416">
        <v>8.8579647117717801</v>
      </c>
      <c r="I416">
        <v>4.7377291895004401</v>
      </c>
      <c r="J416">
        <v>0.21137152777777701</v>
      </c>
      <c r="K416">
        <v>1.30801127691153</v>
      </c>
      <c r="L416">
        <v>3.0590051416203399</v>
      </c>
      <c r="M416">
        <v>414.29665897088103</v>
      </c>
      <c r="N416">
        <v>48.530762869690001</v>
      </c>
      <c r="O416">
        <f t="shared" si="19"/>
        <v>18.498784905623012</v>
      </c>
      <c r="Q416">
        <v>89.508951591349501</v>
      </c>
      <c r="R416">
        <v>83.382450688243694</v>
      </c>
      <c r="U416">
        <v>88.075493406088697</v>
      </c>
      <c r="V416">
        <v>101.90396283829401</v>
      </c>
      <c r="X416">
        <v>346</v>
      </c>
      <c r="Y416">
        <v>425</v>
      </c>
      <c r="Z416">
        <v>1</v>
      </c>
      <c r="AA416">
        <v>141</v>
      </c>
      <c r="AB416">
        <f>COUNTIF('HOF''ers'!$B$2:$B$268, Pitching!A416)</f>
        <v>0</v>
      </c>
      <c r="AC416" s="2">
        <v>1</v>
      </c>
      <c r="AD416" s="2">
        <f t="shared" si="20"/>
        <v>0</v>
      </c>
      <c r="AE416" t="s">
        <v>1914</v>
      </c>
      <c r="AF416">
        <v>1008476</v>
      </c>
      <c r="AG416">
        <v>118659</v>
      </c>
    </row>
    <row r="417" spans="1:33" x14ac:dyDescent="0.45">
      <c r="A417" t="s">
        <v>1920</v>
      </c>
      <c r="B417" t="s">
        <v>27</v>
      </c>
      <c r="C417">
        <v>184</v>
      </c>
      <c r="D417">
        <v>119</v>
      </c>
      <c r="E417" s="15">
        <f t="shared" si="18"/>
        <v>0.60726072607260728</v>
      </c>
      <c r="F417">
        <v>3.2373626441480998</v>
      </c>
      <c r="G417">
        <v>2</v>
      </c>
      <c r="H417">
        <v>4.9846153950630701</v>
      </c>
      <c r="I417">
        <v>2.7230769287844501</v>
      </c>
      <c r="J417">
        <v>0.240828574194172</v>
      </c>
      <c r="K417">
        <v>1.2139194164637701</v>
      </c>
      <c r="L417">
        <v>3.4947476846629799</v>
      </c>
      <c r="M417">
        <v>302.688034534454</v>
      </c>
      <c r="N417">
        <v>33.553056702017699</v>
      </c>
      <c r="O417">
        <f t="shared" si="19"/>
        <v>12.81979996633695</v>
      </c>
      <c r="Q417">
        <v>94.477126315168704</v>
      </c>
      <c r="R417">
        <v>99.091954222804205</v>
      </c>
      <c r="U417">
        <v>99.719619601310598</v>
      </c>
      <c r="V417">
        <v>94.260111707340698</v>
      </c>
      <c r="X417">
        <v>396</v>
      </c>
      <c r="Y417">
        <v>424</v>
      </c>
      <c r="Z417">
        <v>1</v>
      </c>
      <c r="AA417">
        <v>184</v>
      </c>
      <c r="AB417">
        <f>COUNTIF('HOF''ers'!$B$2:$B$268, Pitching!A417)</f>
        <v>0</v>
      </c>
      <c r="AC417" s="2">
        <v>1</v>
      </c>
      <c r="AD417" s="2">
        <f t="shared" si="20"/>
        <v>0</v>
      </c>
      <c r="AE417" t="s">
        <v>1920</v>
      </c>
      <c r="AF417">
        <v>1008655</v>
      </c>
      <c r="AG417">
        <v>118841</v>
      </c>
    </row>
    <row r="418" spans="1:33" x14ac:dyDescent="0.45">
      <c r="A418" t="s">
        <v>1750</v>
      </c>
      <c r="B418" t="s">
        <v>151</v>
      </c>
      <c r="C418">
        <v>194</v>
      </c>
      <c r="D418">
        <v>138</v>
      </c>
      <c r="E418" s="15">
        <f t="shared" si="18"/>
        <v>0.58433734939759041</v>
      </c>
      <c r="F418">
        <v>3.5728268967101902</v>
      </c>
      <c r="G418">
        <v>10</v>
      </c>
      <c r="H418">
        <v>5.3305813057868603</v>
      </c>
      <c r="I418">
        <v>3.7957305355423698</v>
      </c>
      <c r="J418">
        <v>0.244560248674346</v>
      </c>
      <c r="K418">
        <v>1.36820376406994</v>
      </c>
      <c r="L418">
        <v>3.95785952171564</v>
      </c>
      <c r="M418">
        <v>475.87167479470298</v>
      </c>
      <c r="N418">
        <v>46.557105950545498</v>
      </c>
      <c r="O418">
        <f t="shared" si="19"/>
        <v>17.788328216953705</v>
      </c>
      <c r="Q418">
        <v>79.553728379175197</v>
      </c>
      <c r="R418">
        <v>88.849044881401994</v>
      </c>
      <c r="U418">
        <v>90.487682910040505</v>
      </c>
      <c r="V418">
        <v>91.573629556774307</v>
      </c>
      <c r="X418">
        <v>362</v>
      </c>
      <c r="Y418">
        <v>424</v>
      </c>
      <c r="Z418">
        <v>1</v>
      </c>
      <c r="AA418">
        <v>194</v>
      </c>
      <c r="AB418">
        <f>COUNTIF('HOF''ers'!$B$2:$B$268, Pitching!A418)</f>
        <v>0</v>
      </c>
      <c r="AC418" s="2">
        <v>1</v>
      </c>
      <c r="AD418" s="2">
        <f t="shared" si="20"/>
        <v>0</v>
      </c>
      <c r="AE418" t="s">
        <v>1750</v>
      </c>
      <c r="AF418">
        <v>1001421</v>
      </c>
      <c r="AG418">
        <v>111458</v>
      </c>
    </row>
    <row r="419" spans="1:33" x14ac:dyDescent="0.45">
      <c r="A419" t="s">
        <v>1582</v>
      </c>
      <c r="B419" t="s">
        <v>27</v>
      </c>
      <c r="C419">
        <v>132</v>
      </c>
      <c r="D419">
        <v>116</v>
      </c>
      <c r="E419" s="15">
        <f t="shared" si="18"/>
        <v>0.532258064516129</v>
      </c>
      <c r="F419">
        <v>4.1866445746965901</v>
      </c>
      <c r="G419">
        <v>0</v>
      </c>
      <c r="H419">
        <v>6.0099262565964704</v>
      </c>
      <c r="I419">
        <v>2.8872010597568201</v>
      </c>
      <c r="J419">
        <v>0.25506212609295897</v>
      </c>
      <c r="K419">
        <v>1.32110090685544</v>
      </c>
      <c r="L419">
        <v>4.6345155561061997</v>
      </c>
      <c r="M419">
        <v>227.20681990682999</v>
      </c>
      <c r="N419">
        <v>22.135249253362399</v>
      </c>
      <c r="O419">
        <f t="shared" si="19"/>
        <v>8.4573357996337482</v>
      </c>
      <c r="P419">
        <v>4.6472642718209602</v>
      </c>
      <c r="Q419">
        <v>97.230890719161707</v>
      </c>
      <c r="R419">
        <v>104.969949028172</v>
      </c>
      <c r="S419">
        <v>105.96642867212999</v>
      </c>
      <c r="T419">
        <v>4.5971691608101803</v>
      </c>
      <c r="U419">
        <v>97.713814956405997</v>
      </c>
      <c r="V419">
        <v>93.561746001802504</v>
      </c>
      <c r="X419">
        <v>330</v>
      </c>
      <c r="Y419">
        <v>424</v>
      </c>
      <c r="Z419">
        <v>1</v>
      </c>
      <c r="AA419">
        <v>132</v>
      </c>
      <c r="AB419">
        <f>COUNTIF('HOF''ers'!$B$2:$B$268, Pitching!A419)</f>
        <v>0</v>
      </c>
      <c r="AC419" s="2">
        <v>1</v>
      </c>
      <c r="AD419" s="2">
        <f t="shared" si="20"/>
        <v>0</v>
      </c>
      <c r="AE419" t="s">
        <v>1582</v>
      </c>
      <c r="AF419">
        <v>1190</v>
      </c>
      <c r="AG419">
        <v>124315</v>
      </c>
    </row>
    <row r="420" spans="1:33" x14ac:dyDescent="0.45">
      <c r="A420" t="s">
        <v>1734</v>
      </c>
      <c r="B420" t="s">
        <v>27</v>
      </c>
      <c r="C420">
        <v>152</v>
      </c>
      <c r="D420">
        <v>150</v>
      </c>
      <c r="E420" s="15">
        <f t="shared" si="18"/>
        <v>0.50331125827814571</v>
      </c>
      <c r="F420">
        <v>3.2152029076453901</v>
      </c>
      <c r="G420">
        <v>13</v>
      </c>
      <c r="H420">
        <v>2.2870669920396902</v>
      </c>
      <c r="I420">
        <v>1.8037358359884299</v>
      </c>
      <c r="J420">
        <v>0.26502638657920502</v>
      </c>
      <c r="K420">
        <v>1.2456868200644999</v>
      </c>
      <c r="L420">
        <v>3.40517486240782</v>
      </c>
      <c r="M420">
        <v>260.61930179595902</v>
      </c>
      <c r="N420">
        <v>27.202876999974201</v>
      </c>
      <c r="O420">
        <f t="shared" si="19"/>
        <v>10.44281060188583</v>
      </c>
      <c r="Q420">
        <v>94.878220311310301</v>
      </c>
      <c r="R420">
        <v>98.275834957428998</v>
      </c>
      <c r="U420">
        <v>99.830738572196694</v>
      </c>
      <c r="V420">
        <v>93.719061098466696</v>
      </c>
      <c r="X420">
        <v>314</v>
      </c>
      <c r="Y420">
        <v>422</v>
      </c>
      <c r="Z420">
        <v>1</v>
      </c>
      <c r="AA420">
        <v>152</v>
      </c>
      <c r="AB420">
        <f>COUNTIF('HOF''ers'!$B$2:$B$268, Pitching!A420)</f>
        <v>0</v>
      </c>
      <c r="AC420" s="2">
        <v>1</v>
      </c>
      <c r="AD420" s="2">
        <f t="shared" si="20"/>
        <v>0</v>
      </c>
      <c r="AE420" t="s">
        <v>1734</v>
      </c>
      <c r="AF420">
        <v>1000566</v>
      </c>
      <c r="AG420">
        <v>110581</v>
      </c>
    </row>
    <row r="421" spans="1:33" x14ac:dyDescent="0.45">
      <c r="A421" t="s">
        <v>2041</v>
      </c>
      <c r="B421" t="s">
        <v>27</v>
      </c>
      <c r="C421">
        <v>176</v>
      </c>
      <c r="D421">
        <v>150</v>
      </c>
      <c r="E421" s="15">
        <f t="shared" si="18"/>
        <v>0.53987730061349692</v>
      </c>
      <c r="F421">
        <v>3.7284052572845598</v>
      </c>
      <c r="G421">
        <v>0</v>
      </c>
      <c r="H421">
        <v>5.8512164207938104</v>
      </c>
      <c r="I421">
        <v>2.74156778067562</v>
      </c>
      <c r="J421">
        <v>0.25651029852100499</v>
      </c>
      <c r="K421">
        <v>1.3013280193510399</v>
      </c>
      <c r="L421">
        <v>3.81449044458294</v>
      </c>
      <c r="M421">
        <v>401.25783202797101</v>
      </c>
      <c r="N421">
        <v>42.758776878938001</v>
      </c>
      <c r="O421">
        <f t="shared" si="19"/>
        <v>16.453496091182792</v>
      </c>
      <c r="Q421">
        <v>89.676999845074704</v>
      </c>
      <c r="R421">
        <v>94.364772551402297</v>
      </c>
      <c r="U421">
        <v>100.189465415928</v>
      </c>
      <c r="V421">
        <v>95.336220377005901</v>
      </c>
      <c r="X421">
        <v>420</v>
      </c>
      <c r="Y421">
        <v>421</v>
      </c>
      <c r="Z421">
        <v>1</v>
      </c>
      <c r="AA421">
        <v>176</v>
      </c>
      <c r="AB421">
        <f>COUNTIF('HOF''ers'!$B$2:$B$268, Pitching!A421)</f>
        <v>0</v>
      </c>
      <c r="AC421" s="2">
        <v>1</v>
      </c>
      <c r="AD421" s="2">
        <f t="shared" si="20"/>
        <v>0</v>
      </c>
      <c r="AE421" t="s">
        <v>2041</v>
      </c>
      <c r="AF421">
        <v>1013435</v>
      </c>
      <c r="AG421">
        <v>123732</v>
      </c>
    </row>
    <row r="422" spans="1:33" x14ac:dyDescent="0.45">
      <c r="A422" t="s">
        <v>1545</v>
      </c>
      <c r="B422" t="s">
        <v>27</v>
      </c>
      <c r="C422">
        <v>143</v>
      </c>
      <c r="D422">
        <v>159</v>
      </c>
      <c r="E422" s="15">
        <f t="shared" si="18"/>
        <v>0.47350993377483441</v>
      </c>
      <c r="F422">
        <v>4.3866452981638799</v>
      </c>
      <c r="G422">
        <v>0</v>
      </c>
      <c r="H422">
        <v>5.7253098190145399</v>
      </c>
      <c r="I422">
        <v>3.3934425891456401</v>
      </c>
      <c r="J422">
        <v>0.26387188902488701</v>
      </c>
      <c r="K422">
        <v>1.4114354117690699</v>
      </c>
      <c r="L422">
        <v>4.8350376532872001</v>
      </c>
      <c r="M422">
        <v>205.364852249622</v>
      </c>
      <c r="N422">
        <v>19.870178014039901</v>
      </c>
      <c r="O422">
        <f t="shared" si="19"/>
        <v>7.6642115197011043</v>
      </c>
      <c r="P422">
        <v>5.1259815626033296</v>
      </c>
      <c r="Q422">
        <v>101.081181472406</v>
      </c>
      <c r="R422">
        <v>109.927765461204</v>
      </c>
      <c r="S422">
        <v>117.03849800004301</v>
      </c>
      <c r="T422">
        <v>5.3010461134522799</v>
      </c>
      <c r="U422">
        <v>101.70693149999001</v>
      </c>
      <c r="V422">
        <v>101.05545691321301</v>
      </c>
      <c r="X422">
        <v>417</v>
      </c>
      <c r="Y422">
        <v>420</v>
      </c>
      <c r="Z422">
        <v>1</v>
      </c>
      <c r="AA422">
        <v>143</v>
      </c>
      <c r="AB422">
        <f>COUNTIF('HOF''ers'!$B$2:$B$268, Pitching!A422)</f>
        <v>0</v>
      </c>
      <c r="AC422" s="2">
        <v>1</v>
      </c>
      <c r="AD422" s="2">
        <f t="shared" si="20"/>
        <v>0</v>
      </c>
      <c r="AE422" t="s">
        <v>1545</v>
      </c>
      <c r="AF422">
        <v>898</v>
      </c>
      <c r="AG422">
        <v>123431</v>
      </c>
    </row>
    <row r="423" spans="1:33" x14ac:dyDescent="0.45">
      <c r="A423" t="s">
        <v>1556</v>
      </c>
      <c r="B423" t="s">
        <v>27</v>
      </c>
      <c r="C423">
        <v>148</v>
      </c>
      <c r="D423">
        <v>137</v>
      </c>
      <c r="E423" s="15">
        <f t="shared" si="18"/>
        <v>0.51929824561403504</v>
      </c>
      <c r="F423">
        <v>4.2789106649128898</v>
      </c>
      <c r="G423">
        <v>1</v>
      </c>
      <c r="H423">
        <v>5.8049815669932201</v>
      </c>
      <c r="I423">
        <v>2.4424524607145202</v>
      </c>
      <c r="J423">
        <v>0.26190973673213502</v>
      </c>
      <c r="K423">
        <v>1.30067059935175</v>
      </c>
      <c r="L423">
        <v>4.6012595566083503</v>
      </c>
      <c r="M423">
        <v>213.08469028770901</v>
      </c>
      <c r="N423">
        <v>21.576077958568899</v>
      </c>
      <c r="O423">
        <f t="shared" si="19"/>
        <v>8.3420635543870212</v>
      </c>
      <c r="P423">
        <v>4.41250865423536</v>
      </c>
      <c r="Q423">
        <v>100.00539266262599</v>
      </c>
      <c r="R423">
        <v>108.019972149108</v>
      </c>
      <c r="S423">
        <v>105.677359014611</v>
      </c>
      <c r="T423">
        <v>4.4138976653393502</v>
      </c>
      <c r="U423">
        <v>102.58867467205199</v>
      </c>
      <c r="V423">
        <v>95.629380975791094</v>
      </c>
      <c r="X423">
        <v>383</v>
      </c>
      <c r="Y423">
        <v>419</v>
      </c>
      <c r="Z423">
        <v>1</v>
      </c>
      <c r="AA423">
        <v>148</v>
      </c>
      <c r="AB423">
        <f>COUNTIF('HOF''ers'!$B$2:$B$268, Pitching!A423)</f>
        <v>0</v>
      </c>
      <c r="AC423" s="2">
        <v>1</v>
      </c>
      <c r="AD423" s="2">
        <f t="shared" si="20"/>
        <v>0</v>
      </c>
      <c r="AE423" t="s">
        <v>1556</v>
      </c>
      <c r="AF423">
        <v>978</v>
      </c>
      <c r="AG423">
        <v>276520</v>
      </c>
    </row>
    <row r="424" spans="1:33" x14ac:dyDescent="0.45">
      <c r="A424" t="s">
        <v>1544</v>
      </c>
      <c r="B424" t="s">
        <v>27</v>
      </c>
      <c r="C424">
        <v>162</v>
      </c>
      <c r="D424">
        <v>132</v>
      </c>
      <c r="E424" s="15">
        <f t="shared" si="18"/>
        <v>0.55102040816326525</v>
      </c>
      <c r="F424">
        <v>3.8017565826528998</v>
      </c>
      <c r="G424">
        <v>2</v>
      </c>
      <c r="H424">
        <v>7.4303638556008096</v>
      </c>
      <c r="I424">
        <v>4.3776662431933904</v>
      </c>
      <c r="J424">
        <v>0.237711255937258</v>
      </c>
      <c r="K424">
        <v>1.3864491827826499</v>
      </c>
      <c r="L424">
        <v>4.0990600290081298</v>
      </c>
      <c r="M424">
        <v>366.50685837864802</v>
      </c>
      <c r="N424">
        <v>36.545309357345097</v>
      </c>
      <c r="O424">
        <f t="shared" si="19"/>
        <v>14.129690014057054</v>
      </c>
      <c r="P424">
        <v>4.8452652266101204</v>
      </c>
      <c r="Q424">
        <v>89.361574612791202</v>
      </c>
      <c r="R424">
        <v>94.550913604042094</v>
      </c>
      <c r="S424">
        <v>112.471530271283</v>
      </c>
      <c r="T424">
        <v>4.8275196136377803</v>
      </c>
      <c r="U424">
        <v>91.794185724550999</v>
      </c>
      <c r="V424">
        <v>98.973515177444696</v>
      </c>
      <c r="X424">
        <v>382</v>
      </c>
      <c r="Y424">
        <v>419</v>
      </c>
      <c r="Z424">
        <v>1</v>
      </c>
      <c r="AA424">
        <v>162</v>
      </c>
      <c r="AB424">
        <f>COUNTIF('HOF''ers'!$B$2:$B$268, Pitching!A424)</f>
        <v>0</v>
      </c>
      <c r="AC424" s="2">
        <v>1</v>
      </c>
      <c r="AD424" s="2">
        <f t="shared" si="20"/>
        <v>0</v>
      </c>
      <c r="AE424" t="s">
        <v>1544</v>
      </c>
      <c r="AF424">
        <v>883</v>
      </c>
      <c r="AG424">
        <v>117652</v>
      </c>
    </row>
    <row r="425" spans="1:33" x14ac:dyDescent="0.45">
      <c r="A425" t="s">
        <v>1485</v>
      </c>
      <c r="B425" t="s">
        <v>27</v>
      </c>
      <c r="C425">
        <v>148</v>
      </c>
      <c r="D425">
        <v>115</v>
      </c>
      <c r="E425" s="15">
        <f t="shared" si="18"/>
        <v>0.56273764258555137</v>
      </c>
      <c r="F425">
        <v>4.0628949213728802</v>
      </c>
      <c r="G425">
        <v>1</v>
      </c>
      <c r="H425">
        <v>5.5031594296329898</v>
      </c>
      <c r="I425">
        <v>3.57487141030954</v>
      </c>
      <c r="J425">
        <v>0.26707234617985098</v>
      </c>
      <c r="K425">
        <v>1.4420279175141799</v>
      </c>
      <c r="L425">
        <v>4.2695957589130797</v>
      </c>
      <c r="M425">
        <v>280.78722301125498</v>
      </c>
      <c r="N425">
        <v>27.8071694076061</v>
      </c>
      <c r="O425">
        <f t="shared" si="19"/>
        <v>10.751220630148419</v>
      </c>
      <c r="P425">
        <v>4.5498827729542803</v>
      </c>
      <c r="Q425">
        <v>93.652528340645901</v>
      </c>
      <c r="R425">
        <v>98.886753456098901</v>
      </c>
      <c r="S425">
        <v>106.080268192671</v>
      </c>
      <c r="T425">
        <v>4.8626054356418198</v>
      </c>
      <c r="U425">
        <v>103.788685914379</v>
      </c>
      <c r="V425">
        <v>103.732403507019</v>
      </c>
      <c r="X425">
        <v>355</v>
      </c>
      <c r="Y425">
        <v>419</v>
      </c>
      <c r="Z425">
        <v>1</v>
      </c>
      <c r="AA425">
        <v>148</v>
      </c>
      <c r="AB425">
        <f>COUNTIF('HOF''ers'!$B$2:$B$268, Pitching!A425)</f>
        <v>0</v>
      </c>
      <c r="AC425" s="2">
        <v>1</v>
      </c>
      <c r="AD425" s="2">
        <f t="shared" si="20"/>
        <v>0</v>
      </c>
      <c r="AE425" t="s">
        <v>1485</v>
      </c>
      <c r="AF425">
        <v>430</v>
      </c>
      <c r="AG425">
        <v>115399</v>
      </c>
    </row>
    <row r="426" spans="1:33" x14ac:dyDescent="0.45">
      <c r="A426" t="s">
        <v>1743</v>
      </c>
      <c r="B426" t="s">
        <v>27</v>
      </c>
      <c r="C426">
        <v>234</v>
      </c>
      <c r="D426">
        <v>163</v>
      </c>
      <c r="E426" s="15">
        <f t="shared" si="18"/>
        <v>0.58942065491183881</v>
      </c>
      <c r="F426">
        <v>2.3115929145099599</v>
      </c>
      <c r="G426">
        <v>0</v>
      </c>
      <c r="H426">
        <v>2.1801396693715098</v>
      </c>
      <c r="I426">
        <v>0.49108948183795298</v>
      </c>
      <c r="J426">
        <v>0.269074507361307</v>
      </c>
      <c r="K426">
        <v>1.0926878762556</v>
      </c>
      <c r="L426">
        <v>2.50960191031227</v>
      </c>
      <c r="M426">
        <v>413.32002063095501</v>
      </c>
      <c r="N426">
        <v>36.876639926806</v>
      </c>
      <c r="O426">
        <f t="shared" si="19"/>
        <v>14.326176662212402</v>
      </c>
      <c r="Q426">
        <v>89.875198360106097</v>
      </c>
      <c r="R426">
        <v>98.515807363654702</v>
      </c>
      <c r="U426">
        <v>96.386627686585697</v>
      </c>
      <c r="V426">
        <v>91.9330641760628</v>
      </c>
      <c r="X426">
        <v>408</v>
      </c>
      <c r="Y426">
        <v>417</v>
      </c>
      <c r="Z426">
        <v>1</v>
      </c>
      <c r="AA426">
        <v>234</v>
      </c>
      <c r="AB426">
        <f>COUNTIF('HOF''ers'!$B$2:$B$268, Pitching!A426)</f>
        <v>0</v>
      </c>
      <c r="AC426" s="2">
        <v>1</v>
      </c>
      <c r="AD426" s="2">
        <f t="shared" si="20"/>
        <v>0</v>
      </c>
      <c r="AE426" t="s">
        <v>1743</v>
      </c>
      <c r="AF426">
        <v>1001158</v>
      </c>
      <c r="AG426">
        <v>111186</v>
      </c>
    </row>
    <row r="427" spans="1:33" x14ac:dyDescent="0.45">
      <c r="A427" t="s">
        <v>1988</v>
      </c>
      <c r="B427" t="s">
        <v>27</v>
      </c>
      <c r="C427">
        <v>127</v>
      </c>
      <c r="D427">
        <v>152</v>
      </c>
      <c r="E427" s="15">
        <f t="shared" si="18"/>
        <v>0.45519713261648748</v>
      </c>
      <c r="F427">
        <v>3.6475389832860299</v>
      </c>
      <c r="G427">
        <v>8</v>
      </c>
      <c r="H427">
        <v>4.6443587463744302</v>
      </c>
      <c r="I427">
        <v>2.9456584010365199</v>
      </c>
      <c r="J427">
        <v>0.24765857811834799</v>
      </c>
      <c r="K427">
        <v>1.2925885900056</v>
      </c>
      <c r="L427">
        <v>3.4245518331993101</v>
      </c>
      <c r="M427">
        <v>412.33123326301501</v>
      </c>
      <c r="N427">
        <v>43.617086693644502</v>
      </c>
      <c r="O427">
        <f t="shared" si="19"/>
        <v>16.944767492494986</v>
      </c>
      <c r="Q427">
        <v>91.832948301379204</v>
      </c>
      <c r="R427">
        <v>85.540918578067703</v>
      </c>
      <c r="U427">
        <v>96.819810563046701</v>
      </c>
      <c r="V427">
        <v>93.744808417304796</v>
      </c>
      <c r="X427">
        <v>321</v>
      </c>
      <c r="Y427">
        <v>417</v>
      </c>
      <c r="Z427">
        <v>1</v>
      </c>
      <c r="AA427">
        <v>127</v>
      </c>
      <c r="AB427">
        <f>COUNTIF('HOF''ers'!$B$2:$B$268, Pitching!A427)</f>
        <v>0</v>
      </c>
      <c r="AC427" s="2">
        <v>1</v>
      </c>
      <c r="AD427" s="2">
        <f t="shared" si="20"/>
        <v>0</v>
      </c>
      <c r="AE427" t="s">
        <v>1988</v>
      </c>
      <c r="AF427">
        <v>1011307</v>
      </c>
      <c r="AG427">
        <v>121558</v>
      </c>
    </row>
    <row r="428" spans="1:33" x14ac:dyDescent="0.45">
      <c r="A428" t="s">
        <v>62</v>
      </c>
      <c r="B428" t="s">
        <v>27</v>
      </c>
      <c r="C428">
        <v>203</v>
      </c>
      <c r="D428">
        <v>105</v>
      </c>
      <c r="E428" s="15">
        <f t="shared" si="18"/>
        <v>0.65909090909090906</v>
      </c>
      <c r="F428">
        <v>3.3848205224452301</v>
      </c>
      <c r="G428">
        <v>1</v>
      </c>
      <c r="H428">
        <v>6.9300435648129204</v>
      </c>
      <c r="I428">
        <v>1.9379243223284099</v>
      </c>
      <c r="J428">
        <v>0.249293386093838</v>
      </c>
      <c r="K428">
        <v>1.17774004423787</v>
      </c>
      <c r="L428">
        <v>3.3939218550924402</v>
      </c>
      <c r="M428">
        <v>603.22334831953003</v>
      </c>
      <c r="N428">
        <v>65.390720803290606</v>
      </c>
      <c r="O428">
        <f t="shared" si="19"/>
        <v>25.464655697435287</v>
      </c>
      <c r="P428">
        <v>3.2342440857255301</v>
      </c>
      <c r="Q428">
        <v>76.422719131410602</v>
      </c>
      <c r="R428">
        <v>77.670304909358094</v>
      </c>
      <c r="S428">
        <v>76.133108004799496</v>
      </c>
      <c r="T428">
        <v>3.3232788066955998</v>
      </c>
      <c r="U428">
        <v>95.677785806546296</v>
      </c>
      <c r="V428">
        <v>84.932170704854798</v>
      </c>
      <c r="X428">
        <v>390</v>
      </c>
      <c r="Y428">
        <v>416</v>
      </c>
      <c r="Z428">
        <v>1</v>
      </c>
      <c r="AA428">
        <v>203</v>
      </c>
      <c r="AB428">
        <f>COUNTIF('HOF''ers'!$B$2:$B$268, Pitching!A428)</f>
        <v>1</v>
      </c>
      <c r="AC428" s="2">
        <v>1</v>
      </c>
      <c r="AD428" s="2">
        <f t="shared" si="20"/>
        <v>1</v>
      </c>
      <c r="AE428" t="s">
        <v>62</v>
      </c>
      <c r="AF428">
        <v>1303</v>
      </c>
      <c r="AG428">
        <v>136880</v>
      </c>
    </row>
    <row r="429" spans="1:33" x14ac:dyDescent="0.45">
      <c r="A429" t="s">
        <v>1438</v>
      </c>
      <c r="B429" t="s">
        <v>27</v>
      </c>
      <c r="C429">
        <v>169</v>
      </c>
      <c r="D429">
        <v>137</v>
      </c>
      <c r="E429" s="15">
        <f t="shared" si="18"/>
        <v>0.55228758169934644</v>
      </c>
      <c r="F429">
        <v>3.7382481194249602</v>
      </c>
      <c r="G429">
        <v>0</v>
      </c>
      <c r="H429">
        <v>6.91471869214599</v>
      </c>
      <c r="I429">
        <v>3.2354225374986001</v>
      </c>
      <c r="J429">
        <v>0.24381660969233801</v>
      </c>
      <c r="K429">
        <v>1.2938607694319699</v>
      </c>
      <c r="L429">
        <v>3.8135662775677401</v>
      </c>
      <c r="M429">
        <v>498.49728971719702</v>
      </c>
      <c r="N429">
        <v>50.8355633020401</v>
      </c>
      <c r="O429">
        <f t="shared" si="19"/>
        <v>19.89217694427656</v>
      </c>
      <c r="P429">
        <v>5.0646623594909803</v>
      </c>
      <c r="Q429">
        <v>82.601272919592404</v>
      </c>
      <c r="R429">
        <v>86.344499370529803</v>
      </c>
      <c r="S429">
        <v>114.57403059698601</v>
      </c>
      <c r="T429">
        <v>4.86020687545708</v>
      </c>
      <c r="U429">
        <v>92.659273808776902</v>
      </c>
      <c r="V429">
        <v>90.810812441758998</v>
      </c>
      <c r="X429">
        <v>402</v>
      </c>
      <c r="Y429">
        <v>414</v>
      </c>
      <c r="Z429">
        <v>1</v>
      </c>
      <c r="AA429">
        <v>169</v>
      </c>
      <c r="AB429">
        <f>COUNTIF('HOF''ers'!$B$2:$B$268, Pitching!A429)</f>
        <v>0</v>
      </c>
      <c r="AC429" s="2">
        <v>1</v>
      </c>
      <c r="AD429" s="2">
        <f t="shared" si="20"/>
        <v>0</v>
      </c>
      <c r="AE429" t="s">
        <v>1438</v>
      </c>
      <c r="AF429">
        <v>3</v>
      </c>
      <c r="AG429">
        <v>110293</v>
      </c>
    </row>
    <row r="430" spans="1:33" x14ac:dyDescent="0.45">
      <c r="A430" t="s">
        <v>1753</v>
      </c>
      <c r="B430" t="s">
        <v>27</v>
      </c>
      <c r="C430">
        <v>233</v>
      </c>
      <c r="D430">
        <v>152</v>
      </c>
      <c r="E430" s="15">
        <f t="shared" si="18"/>
        <v>0.60519480519480517</v>
      </c>
      <c r="F430">
        <v>2.96122214475283</v>
      </c>
      <c r="G430">
        <v>3</v>
      </c>
      <c r="H430">
        <v>4.4947121839998401</v>
      </c>
      <c r="I430">
        <v>2.26321978206109</v>
      </c>
      <c r="J430">
        <v>0.25835800851626101</v>
      </c>
      <c r="K430">
        <v>1.23384256031368</v>
      </c>
      <c r="L430">
        <v>3.1088246551440499</v>
      </c>
      <c r="M430">
        <v>530.08342760801304</v>
      </c>
      <c r="N430">
        <v>46.354917010292397</v>
      </c>
      <c r="O430">
        <f t="shared" si="19"/>
        <v>18.138880569244851</v>
      </c>
      <c r="Q430">
        <v>88.213264014645105</v>
      </c>
      <c r="R430">
        <v>87.890279320587098</v>
      </c>
      <c r="U430">
        <v>96.837407354346496</v>
      </c>
      <c r="V430">
        <v>93.449746237432805</v>
      </c>
      <c r="X430">
        <v>396</v>
      </c>
      <c r="Y430">
        <v>414</v>
      </c>
      <c r="Z430">
        <v>1</v>
      </c>
      <c r="AA430">
        <v>233</v>
      </c>
      <c r="AB430">
        <f>COUNTIF('HOF''ers'!$B$2:$B$268, Pitching!A430)</f>
        <v>0</v>
      </c>
      <c r="AC430" s="2">
        <v>1</v>
      </c>
      <c r="AD430" s="2">
        <f t="shared" si="20"/>
        <v>0</v>
      </c>
      <c r="AE430" t="s">
        <v>1753</v>
      </c>
      <c r="AF430">
        <v>1001634</v>
      </c>
      <c r="AG430">
        <v>111672</v>
      </c>
    </row>
    <row r="431" spans="1:33" x14ac:dyDescent="0.45">
      <c r="A431" t="s">
        <v>1789</v>
      </c>
      <c r="B431" t="s">
        <v>27</v>
      </c>
      <c r="C431">
        <v>122</v>
      </c>
      <c r="D431">
        <v>129</v>
      </c>
      <c r="E431" s="15">
        <f t="shared" si="18"/>
        <v>0.48605577689243029</v>
      </c>
      <c r="F431">
        <v>3.5357649398359698</v>
      </c>
      <c r="G431">
        <v>19</v>
      </c>
      <c r="H431">
        <v>5.5222451221207596</v>
      </c>
      <c r="I431">
        <v>2.82266948978502</v>
      </c>
      <c r="J431">
        <v>0.24978603741288599</v>
      </c>
      <c r="K431">
        <v>1.2771577240330501</v>
      </c>
      <c r="L431">
        <v>3.50363061605551</v>
      </c>
      <c r="M431">
        <v>232.056193742901</v>
      </c>
      <c r="N431">
        <v>26.244929827749701</v>
      </c>
      <c r="O431">
        <f t="shared" si="19"/>
        <v>10.269755149989013</v>
      </c>
      <c r="Q431">
        <v>99.016468296291094</v>
      </c>
      <c r="R431">
        <v>97.171084755644699</v>
      </c>
      <c r="U431">
        <v>100.963765784271</v>
      </c>
      <c r="V431">
        <v>96.952690257375295</v>
      </c>
      <c r="X431">
        <v>279</v>
      </c>
      <c r="Y431">
        <v>414</v>
      </c>
      <c r="Z431">
        <v>1</v>
      </c>
      <c r="AA431">
        <v>122</v>
      </c>
      <c r="AB431">
        <f>COUNTIF('HOF''ers'!$B$2:$B$268, Pitching!A431)</f>
        <v>0</v>
      </c>
      <c r="AC431" s="2">
        <v>1</v>
      </c>
      <c r="AD431" s="2">
        <f t="shared" si="20"/>
        <v>0</v>
      </c>
      <c r="AE431" t="s">
        <v>1789</v>
      </c>
      <c r="AF431">
        <v>1003345</v>
      </c>
      <c r="AG431">
        <v>113410</v>
      </c>
    </row>
    <row r="432" spans="1:33" x14ac:dyDescent="0.45">
      <c r="A432" t="s">
        <v>1788</v>
      </c>
      <c r="B432" t="s">
        <v>27</v>
      </c>
      <c r="C432">
        <v>137</v>
      </c>
      <c r="D432">
        <v>103</v>
      </c>
      <c r="E432" s="15">
        <f t="shared" si="18"/>
        <v>0.5708333333333333</v>
      </c>
      <c r="F432">
        <v>3.6248844397619999</v>
      </c>
      <c r="G432">
        <v>18</v>
      </c>
      <c r="H432">
        <v>4.1142853137802096</v>
      </c>
      <c r="I432">
        <v>3.5294927439787802</v>
      </c>
      <c r="J432">
        <v>0.24680645938780399</v>
      </c>
      <c r="K432">
        <v>1.3359445704131701</v>
      </c>
      <c r="L432">
        <v>3.7052440458299301</v>
      </c>
      <c r="M432">
        <v>315.79433891177098</v>
      </c>
      <c r="N432">
        <v>32.765364637598303</v>
      </c>
      <c r="O432">
        <f t="shared" si="19"/>
        <v>12.821229640799336</v>
      </c>
      <c r="Q432">
        <v>88.8079408106843</v>
      </c>
      <c r="R432">
        <v>90.486075250098395</v>
      </c>
      <c r="U432">
        <v>95.931243805401706</v>
      </c>
      <c r="V432">
        <v>92.6953978366885</v>
      </c>
      <c r="X432">
        <v>273</v>
      </c>
      <c r="Y432">
        <v>414</v>
      </c>
      <c r="Z432">
        <v>1</v>
      </c>
      <c r="AA432">
        <v>137</v>
      </c>
      <c r="AB432">
        <f>COUNTIF('HOF''ers'!$B$2:$B$268, Pitching!A432)</f>
        <v>0</v>
      </c>
      <c r="AC432" s="2">
        <v>1</v>
      </c>
      <c r="AD432" s="2">
        <f t="shared" si="20"/>
        <v>0</v>
      </c>
      <c r="AE432" t="s">
        <v>1788</v>
      </c>
      <c r="AF432">
        <v>1003344</v>
      </c>
      <c r="AG432">
        <v>113409</v>
      </c>
    </row>
    <row r="433" spans="1:33" x14ac:dyDescent="0.45">
      <c r="A433" t="s">
        <v>2051</v>
      </c>
      <c r="B433" t="s">
        <v>27</v>
      </c>
      <c r="C433">
        <v>191</v>
      </c>
      <c r="D433">
        <v>204</v>
      </c>
      <c r="E433" s="15">
        <f t="shared" si="18"/>
        <v>0.48354430379746838</v>
      </c>
      <c r="F433">
        <v>2.9705405835930399</v>
      </c>
      <c r="G433">
        <v>2</v>
      </c>
      <c r="H433">
        <v>4.0439508291374899</v>
      </c>
      <c r="I433">
        <v>1.0579654938099901</v>
      </c>
      <c r="J433">
        <v>0.267357030519353</v>
      </c>
      <c r="K433">
        <v>1.14662980932259</v>
      </c>
      <c r="L433">
        <v>2.7545950572927498</v>
      </c>
      <c r="M433">
        <v>530.71092796325604</v>
      </c>
      <c r="N433">
        <v>47.485824823379502</v>
      </c>
      <c r="O433">
        <f t="shared" si="19"/>
        <v>18.626401020308666</v>
      </c>
      <c r="Q433">
        <v>96.085919874003906</v>
      </c>
      <c r="R433">
        <v>86.745061288423997</v>
      </c>
      <c r="U433">
        <v>100.35334682528899</v>
      </c>
      <c r="V433">
        <v>91.783677833214895</v>
      </c>
      <c r="X433">
        <v>396</v>
      </c>
      <c r="Y433">
        <v>413</v>
      </c>
      <c r="Z433">
        <v>1</v>
      </c>
      <c r="AA433">
        <v>191</v>
      </c>
      <c r="AB433">
        <f>COUNTIF('HOF''ers'!$B$2:$B$268, Pitching!A433)</f>
        <v>0</v>
      </c>
      <c r="AC433" s="2">
        <v>1</v>
      </c>
      <c r="AD433" s="2">
        <f t="shared" si="20"/>
        <v>0</v>
      </c>
      <c r="AE433" t="s">
        <v>2051</v>
      </c>
      <c r="AF433">
        <v>1013908</v>
      </c>
      <c r="AG433">
        <v>124221</v>
      </c>
    </row>
    <row r="434" spans="1:33" x14ac:dyDescent="0.45">
      <c r="A434" t="s">
        <v>1979</v>
      </c>
      <c r="B434" t="s">
        <v>27</v>
      </c>
      <c r="C434">
        <v>151</v>
      </c>
      <c r="D434">
        <v>125</v>
      </c>
      <c r="E434" s="15">
        <f t="shared" si="18"/>
        <v>0.54710144927536231</v>
      </c>
      <c r="F434">
        <v>3.5949106410876599</v>
      </c>
      <c r="G434">
        <v>1</v>
      </c>
      <c r="H434">
        <v>4.9239171811808697</v>
      </c>
      <c r="I434">
        <v>2.77946276400696</v>
      </c>
      <c r="J434">
        <v>0.25904572564612299</v>
      </c>
      <c r="K434">
        <v>1.31358435802077</v>
      </c>
      <c r="L434">
        <v>3.5917493731752099</v>
      </c>
      <c r="M434">
        <v>322.18572336435301</v>
      </c>
      <c r="N434">
        <v>35.337568422779398</v>
      </c>
      <c r="O434">
        <f t="shared" si="19"/>
        <v>13.86122538617497</v>
      </c>
      <c r="Q434">
        <v>97.017416579743497</v>
      </c>
      <c r="R434">
        <v>96.340362088964199</v>
      </c>
      <c r="U434">
        <v>103.23505106902201</v>
      </c>
      <c r="V434">
        <v>98.669302586660507</v>
      </c>
      <c r="X434">
        <v>380</v>
      </c>
      <c r="Y434">
        <v>413</v>
      </c>
      <c r="Z434">
        <v>1</v>
      </c>
      <c r="AA434">
        <v>151</v>
      </c>
      <c r="AB434">
        <f>COUNTIF('HOF''ers'!$B$2:$B$268, Pitching!A434)</f>
        <v>0</v>
      </c>
      <c r="AC434" s="2">
        <v>1</v>
      </c>
      <c r="AD434" s="2">
        <f t="shared" si="20"/>
        <v>0</v>
      </c>
      <c r="AE434" t="s">
        <v>1979</v>
      </c>
      <c r="AF434">
        <v>1010887</v>
      </c>
      <c r="AG434">
        <v>121124</v>
      </c>
    </row>
    <row r="435" spans="1:33" x14ac:dyDescent="0.45">
      <c r="A435" t="s">
        <v>1620</v>
      </c>
      <c r="B435" t="s">
        <v>27</v>
      </c>
      <c r="C435">
        <v>107</v>
      </c>
      <c r="D435">
        <v>133</v>
      </c>
      <c r="E435" s="15">
        <f t="shared" si="18"/>
        <v>0.44583333333333336</v>
      </c>
      <c r="F435">
        <v>4.7755102703772101</v>
      </c>
      <c r="G435">
        <v>1</v>
      </c>
      <c r="H435">
        <v>6.9244898920469602</v>
      </c>
      <c r="I435">
        <v>3.5770408659844701</v>
      </c>
      <c r="J435">
        <v>0.27015868920139302</v>
      </c>
      <c r="K435">
        <v>1.4658163468796701</v>
      </c>
      <c r="L435">
        <v>4.4763327433313096</v>
      </c>
      <c r="M435">
        <v>166.31304636225099</v>
      </c>
      <c r="N435">
        <v>17.642272822558802</v>
      </c>
      <c r="O435">
        <f t="shared" si="19"/>
        <v>6.9370101875109853</v>
      </c>
      <c r="P435">
        <v>4.4095857376606498</v>
      </c>
      <c r="Q435">
        <v>115.493372868848</v>
      </c>
      <c r="R435">
        <v>107.859995732852</v>
      </c>
      <c r="S435">
        <v>106.47391180014399</v>
      </c>
      <c r="T435">
        <v>4.4752590261666603</v>
      </c>
      <c r="U435">
        <v>106.37975223657401</v>
      </c>
      <c r="V435">
        <v>109.15342090809401</v>
      </c>
      <c r="X435">
        <v>318</v>
      </c>
      <c r="Y435">
        <v>412</v>
      </c>
      <c r="Z435">
        <v>1</v>
      </c>
      <c r="AA435">
        <v>107</v>
      </c>
      <c r="AB435">
        <f>COUNTIF('HOF''ers'!$B$2:$B$268, Pitching!A435)</f>
        <v>0</v>
      </c>
      <c r="AC435" s="2">
        <v>1</v>
      </c>
      <c r="AD435" s="2">
        <f t="shared" si="20"/>
        <v>0</v>
      </c>
      <c r="AE435" t="s">
        <v>1620</v>
      </c>
      <c r="AF435">
        <v>1841</v>
      </c>
      <c r="AG435">
        <v>429719</v>
      </c>
    </row>
    <row r="436" spans="1:33" x14ac:dyDescent="0.45">
      <c r="A436" t="s">
        <v>2003</v>
      </c>
      <c r="B436" t="s">
        <v>27</v>
      </c>
      <c r="C436">
        <v>187</v>
      </c>
      <c r="D436">
        <v>117</v>
      </c>
      <c r="E436" s="15">
        <f t="shared" si="18"/>
        <v>0.61513157894736847</v>
      </c>
      <c r="F436">
        <v>3.1715351811475001</v>
      </c>
      <c r="G436">
        <v>25</v>
      </c>
      <c r="H436">
        <v>3.2990678127703599</v>
      </c>
      <c r="I436">
        <v>2.2049720783215898</v>
      </c>
      <c r="J436">
        <v>0.25933371625502499</v>
      </c>
      <c r="K436">
        <v>1.2551895849197501</v>
      </c>
      <c r="L436">
        <v>3.5932526505367099</v>
      </c>
      <c r="M436">
        <v>399.15100292861399</v>
      </c>
      <c r="N436">
        <v>39.764657611027303</v>
      </c>
      <c r="O436">
        <f t="shared" si="19"/>
        <v>15.635617798510735</v>
      </c>
      <c r="Q436">
        <v>80.667458324993405</v>
      </c>
      <c r="R436">
        <v>90.277776705142898</v>
      </c>
      <c r="U436">
        <v>95.414563991404506</v>
      </c>
      <c r="V436">
        <v>87.884511629965601</v>
      </c>
      <c r="X436">
        <v>317</v>
      </c>
      <c r="Y436">
        <v>412</v>
      </c>
      <c r="Z436">
        <v>1</v>
      </c>
      <c r="AA436">
        <v>187</v>
      </c>
      <c r="AB436">
        <f>COUNTIF('HOF''ers'!$B$2:$B$268, Pitching!A436)</f>
        <v>0</v>
      </c>
      <c r="AC436" s="2">
        <v>1</v>
      </c>
      <c r="AD436" s="2">
        <f t="shared" si="20"/>
        <v>0</v>
      </c>
      <c r="AE436" t="s">
        <v>2003</v>
      </c>
      <c r="AF436">
        <v>1011918</v>
      </c>
      <c r="AG436">
        <v>122176</v>
      </c>
    </row>
    <row r="437" spans="1:33" x14ac:dyDescent="0.45">
      <c r="A437" t="s">
        <v>1764</v>
      </c>
      <c r="B437" t="s">
        <v>27</v>
      </c>
      <c r="C437">
        <v>102</v>
      </c>
      <c r="D437">
        <v>138</v>
      </c>
      <c r="E437" s="15">
        <f t="shared" si="18"/>
        <v>0.42499999999999999</v>
      </c>
      <c r="F437">
        <v>3.9177136640610102</v>
      </c>
      <c r="G437">
        <v>7</v>
      </c>
      <c r="H437">
        <v>5.1345792718375396</v>
      </c>
      <c r="I437">
        <v>2.8450063512824002</v>
      </c>
      <c r="J437">
        <v>0.24559902200488901</v>
      </c>
      <c r="K437">
        <v>1.2625628450797799</v>
      </c>
      <c r="L437">
        <v>3.8450328703269698</v>
      </c>
      <c r="M437">
        <v>164.67378270626</v>
      </c>
      <c r="N437">
        <v>17.886218979954698</v>
      </c>
      <c r="O437">
        <f t="shared" si="19"/>
        <v>7.0672377432991729</v>
      </c>
      <c r="Q437">
        <v>105.49707414659601</v>
      </c>
      <c r="R437">
        <v>107.20302292516401</v>
      </c>
      <c r="U437">
        <v>98.595923493411107</v>
      </c>
      <c r="V437">
        <v>96.640269540198304</v>
      </c>
      <c r="X437">
        <v>301</v>
      </c>
      <c r="Y437">
        <v>410</v>
      </c>
      <c r="Z437">
        <v>1</v>
      </c>
      <c r="AA437">
        <v>102</v>
      </c>
      <c r="AB437">
        <f>COUNTIF('HOF''ers'!$B$2:$B$268, Pitching!A437)</f>
        <v>0</v>
      </c>
      <c r="AC437" s="2">
        <v>1</v>
      </c>
      <c r="AD437" s="2">
        <f t="shared" si="20"/>
        <v>0</v>
      </c>
      <c r="AE437" t="s">
        <v>1764</v>
      </c>
      <c r="AF437">
        <v>1001941</v>
      </c>
      <c r="AG437">
        <v>111985</v>
      </c>
    </row>
    <row r="438" spans="1:33" x14ac:dyDescent="0.45">
      <c r="A438" t="s">
        <v>1685</v>
      </c>
      <c r="B438" t="s">
        <v>27</v>
      </c>
      <c r="C438">
        <v>145</v>
      </c>
      <c r="D438">
        <v>139</v>
      </c>
      <c r="E438" s="15">
        <f t="shared" si="18"/>
        <v>0.51056338028169013</v>
      </c>
      <c r="F438">
        <v>4.0149084179739898</v>
      </c>
      <c r="G438">
        <v>0</v>
      </c>
      <c r="H438">
        <v>7.6857801248962199</v>
      </c>
      <c r="I438">
        <v>2.5665138644460899</v>
      </c>
      <c r="J438">
        <v>0.254285714285714</v>
      </c>
      <c r="K438">
        <v>1.27178904185465</v>
      </c>
      <c r="L438">
        <v>4.17090189594491</v>
      </c>
      <c r="M438">
        <v>307.244990855455</v>
      </c>
      <c r="N438">
        <v>32.270537361502598</v>
      </c>
      <c r="O438">
        <f t="shared" si="19"/>
        <v>12.844783912932238</v>
      </c>
      <c r="P438">
        <v>3.9117937010477801</v>
      </c>
      <c r="Q438">
        <v>98.101844220245695</v>
      </c>
      <c r="R438">
        <v>100.877714254892</v>
      </c>
      <c r="S438">
        <v>93.764358921929897</v>
      </c>
      <c r="T438">
        <v>3.9093465330628101</v>
      </c>
      <c r="U438">
        <v>99.717302517293007</v>
      </c>
      <c r="V438">
        <v>94.907694193834402</v>
      </c>
      <c r="X438">
        <v>405</v>
      </c>
      <c r="Y438">
        <v>407</v>
      </c>
      <c r="Z438">
        <v>1</v>
      </c>
      <c r="AA438">
        <v>145</v>
      </c>
      <c r="AB438">
        <f>COUNTIF('HOF''ers'!$B$2:$B$268, Pitching!A438)</f>
        <v>0</v>
      </c>
      <c r="AC438" s="2">
        <v>1</v>
      </c>
      <c r="AD438" s="2">
        <f t="shared" si="20"/>
        <v>0</v>
      </c>
      <c r="AE438" t="s">
        <v>1685</v>
      </c>
      <c r="AF438">
        <v>7059</v>
      </c>
      <c r="AG438">
        <v>448306</v>
      </c>
    </row>
    <row r="439" spans="1:33" x14ac:dyDescent="0.45">
      <c r="A439" t="s">
        <v>288</v>
      </c>
      <c r="B439" t="s">
        <v>27</v>
      </c>
      <c r="C439">
        <v>193</v>
      </c>
      <c r="D439">
        <v>143</v>
      </c>
      <c r="E439" s="15">
        <f t="shared" si="18"/>
        <v>0.57440476190476186</v>
      </c>
      <c r="F439">
        <v>2.1608508732760501</v>
      </c>
      <c r="G439">
        <v>5</v>
      </c>
      <c r="H439">
        <v>7.0387209880553199</v>
      </c>
      <c r="I439">
        <v>2.4404546430951699</v>
      </c>
      <c r="J439">
        <v>0.227546852145602</v>
      </c>
      <c r="K439">
        <v>1.1018684793717299</v>
      </c>
      <c r="L439">
        <v>2.0348717786947099</v>
      </c>
      <c r="M439">
        <v>511.56785315275101</v>
      </c>
      <c r="N439">
        <v>59.991073504090302</v>
      </c>
      <c r="O439">
        <f t="shared" si="19"/>
        <v>23.878510829637911</v>
      </c>
      <c r="Q439">
        <v>75.118247613151894</v>
      </c>
      <c r="R439">
        <v>72.112209251040298</v>
      </c>
      <c r="U439">
        <v>90.001606954870098</v>
      </c>
      <c r="V439">
        <v>90.437509674620003</v>
      </c>
      <c r="X439">
        <v>340</v>
      </c>
      <c r="Y439">
        <v>407</v>
      </c>
      <c r="Z439">
        <v>1</v>
      </c>
      <c r="AA439">
        <v>193</v>
      </c>
      <c r="AB439">
        <f>COUNTIF('HOF''ers'!$B$2:$B$268, Pitching!A439)</f>
        <v>1</v>
      </c>
      <c r="AC439" s="2">
        <v>1</v>
      </c>
      <c r="AD439" s="2">
        <f t="shared" si="20"/>
        <v>1</v>
      </c>
      <c r="AE439" t="s">
        <v>288</v>
      </c>
      <c r="AF439">
        <v>1013467</v>
      </c>
      <c r="AG439">
        <v>123767</v>
      </c>
    </row>
    <row r="440" spans="1:33" x14ac:dyDescent="0.45">
      <c r="A440" t="s">
        <v>1803</v>
      </c>
      <c r="B440" t="s">
        <v>27</v>
      </c>
      <c r="C440">
        <v>115</v>
      </c>
      <c r="D440">
        <v>137</v>
      </c>
      <c r="E440" s="15">
        <f t="shared" si="18"/>
        <v>0.45634920634920634</v>
      </c>
      <c r="F440">
        <v>3.7157876358450199</v>
      </c>
      <c r="G440">
        <v>5</v>
      </c>
      <c r="H440">
        <v>4.7595482077115996</v>
      </c>
      <c r="I440">
        <v>2.4841501610424501</v>
      </c>
      <c r="J440">
        <v>0.267026773132926</v>
      </c>
      <c r="K440">
        <v>1.3309107025267599</v>
      </c>
      <c r="L440">
        <v>3.5368894762786698</v>
      </c>
      <c r="M440">
        <v>251.794107422232</v>
      </c>
      <c r="N440">
        <v>28.619101436808698</v>
      </c>
      <c r="O440">
        <f t="shared" si="19"/>
        <v>11.391386812685527</v>
      </c>
      <c r="Q440">
        <v>100.04325002003</v>
      </c>
      <c r="R440">
        <v>96.733123628159106</v>
      </c>
      <c r="U440">
        <v>108.55747584663899</v>
      </c>
      <c r="V440">
        <v>103.47202933270199</v>
      </c>
      <c r="X440">
        <v>310</v>
      </c>
      <c r="Y440">
        <v>407</v>
      </c>
      <c r="Z440">
        <v>1</v>
      </c>
      <c r="AA440">
        <v>115</v>
      </c>
      <c r="AB440">
        <f>COUNTIF('HOF''ers'!$B$2:$B$268, Pitching!A440)</f>
        <v>0</v>
      </c>
      <c r="AC440" s="2">
        <v>1</v>
      </c>
      <c r="AD440" s="2">
        <f t="shared" si="20"/>
        <v>0</v>
      </c>
      <c r="AE440" t="s">
        <v>1803</v>
      </c>
      <c r="AF440">
        <v>1003754</v>
      </c>
      <c r="AG440">
        <v>113824</v>
      </c>
    </row>
    <row r="441" spans="1:33" x14ac:dyDescent="0.45">
      <c r="A441" t="s">
        <v>1768</v>
      </c>
      <c r="B441" t="s">
        <v>27</v>
      </c>
      <c r="C441">
        <v>128</v>
      </c>
      <c r="D441">
        <v>115</v>
      </c>
      <c r="E441" s="15">
        <f t="shared" si="18"/>
        <v>0.52674897119341568</v>
      </c>
      <c r="F441">
        <v>2.9212976549137002</v>
      </c>
      <c r="G441">
        <v>23</v>
      </c>
      <c r="H441">
        <v>6.4293695877153798</v>
      </c>
      <c r="I441">
        <v>3.0973299382800898</v>
      </c>
      <c r="J441">
        <v>0.230066650209824</v>
      </c>
      <c r="K441">
        <v>1.2122011470971401</v>
      </c>
      <c r="L441">
        <v>2.9624280630855</v>
      </c>
      <c r="M441">
        <v>358.59324908256502</v>
      </c>
      <c r="N441">
        <v>41.259117469191501</v>
      </c>
      <c r="O441">
        <f t="shared" si="19"/>
        <v>16.462997610859663</v>
      </c>
      <c r="Q441">
        <v>84.7358035238707</v>
      </c>
      <c r="R441">
        <v>82.461442520984207</v>
      </c>
      <c r="U441">
        <v>96.494635119947006</v>
      </c>
      <c r="V441">
        <v>95.342085323793697</v>
      </c>
      <c r="X441">
        <v>294</v>
      </c>
      <c r="Y441">
        <v>406</v>
      </c>
      <c r="Z441">
        <v>1</v>
      </c>
      <c r="AA441">
        <v>128</v>
      </c>
      <c r="AB441">
        <f>COUNTIF('HOF''ers'!$B$2:$B$268, Pitching!A441)</f>
        <v>0</v>
      </c>
      <c r="AC441" s="2">
        <v>1</v>
      </c>
      <c r="AD441" s="2">
        <f t="shared" si="20"/>
        <v>0</v>
      </c>
      <c r="AE441" t="s">
        <v>1768</v>
      </c>
      <c r="AF441">
        <v>1002130</v>
      </c>
      <c r="AG441">
        <v>112185</v>
      </c>
    </row>
    <row r="442" spans="1:33" x14ac:dyDescent="0.45">
      <c r="A442" t="s">
        <v>1866</v>
      </c>
      <c r="B442" t="s">
        <v>27</v>
      </c>
      <c r="C442">
        <v>187</v>
      </c>
      <c r="D442">
        <v>159</v>
      </c>
      <c r="E442" s="15">
        <f t="shared" si="18"/>
        <v>0.54046242774566478</v>
      </c>
      <c r="F442">
        <v>3.95928502996271</v>
      </c>
      <c r="G442">
        <v>9</v>
      </c>
      <c r="H442">
        <v>2.3743793595788398</v>
      </c>
      <c r="I442">
        <v>3.5779543423515601</v>
      </c>
      <c r="J442">
        <v>0.27773962799666602</v>
      </c>
      <c r="K442">
        <v>1.4819596253777301</v>
      </c>
      <c r="L442">
        <v>4.3059392583088298</v>
      </c>
      <c r="M442">
        <v>256.18413841724299</v>
      </c>
      <c r="N442">
        <v>21.058321446180301</v>
      </c>
      <c r="O442">
        <f t="shared" si="19"/>
        <v>8.4233285784721197</v>
      </c>
      <c r="Q442">
        <v>98.312709014796994</v>
      </c>
      <c r="R442">
        <v>106.329825229457</v>
      </c>
      <c r="U442">
        <v>96.606902509693796</v>
      </c>
      <c r="V442">
        <v>99.288656944486206</v>
      </c>
      <c r="X442">
        <v>353</v>
      </c>
      <c r="Y442">
        <v>405</v>
      </c>
      <c r="Z442">
        <v>1</v>
      </c>
      <c r="AA442">
        <v>187</v>
      </c>
      <c r="AB442">
        <f>COUNTIF('HOF''ers'!$B$2:$B$268, Pitching!A442)</f>
        <v>0</v>
      </c>
      <c r="AC442" s="2">
        <v>1</v>
      </c>
      <c r="AD442" s="2">
        <f t="shared" si="20"/>
        <v>0</v>
      </c>
      <c r="AE442" t="s">
        <v>1866</v>
      </c>
      <c r="AF442">
        <v>1006836</v>
      </c>
      <c r="AG442">
        <v>116994</v>
      </c>
    </row>
    <row r="443" spans="1:33" x14ac:dyDescent="0.45">
      <c r="A443" t="s">
        <v>1795</v>
      </c>
      <c r="B443" t="s">
        <v>27</v>
      </c>
      <c r="C443">
        <v>123</v>
      </c>
      <c r="D443">
        <v>107</v>
      </c>
      <c r="E443" s="15">
        <f t="shared" si="18"/>
        <v>0.5347826086956522</v>
      </c>
      <c r="F443">
        <v>3.2177809800483601</v>
      </c>
      <c r="G443">
        <v>3</v>
      </c>
      <c r="H443">
        <v>6.5030123628844203</v>
      </c>
      <c r="I443">
        <v>3.70183681181889</v>
      </c>
      <c r="J443">
        <v>0.226938775510204</v>
      </c>
      <c r="K443">
        <v>1.26921378840378</v>
      </c>
      <c r="L443">
        <v>3.3716465340053698</v>
      </c>
      <c r="M443">
        <v>253.135089976713</v>
      </c>
      <c r="N443">
        <v>28.540272504556899</v>
      </c>
      <c r="O443">
        <f t="shared" si="19"/>
        <v>11.416109001822759</v>
      </c>
      <c r="Q443">
        <v>94.791173402368997</v>
      </c>
      <c r="R443">
        <v>97.335053714251103</v>
      </c>
      <c r="U443">
        <v>93.825753832826194</v>
      </c>
      <c r="V443">
        <v>98.453305779392394</v>
      </c>
      <c r="X443">
        <v>317</v>
      </c>
      <c r="Y443">
        <v>405</v>
      </c>
      <c r="Z443">
        <v>1</v>
      </c>
      <c r="AA443">
        <v>123</v>
      </c>
      <c r="AB443">
        <f>COUNTIF('HOF''ers'!$B$2:$B$268, Pitching!A443)</f>
        <v>0</v>
      </c>
      <c r="AC443" s="2">
        <v>1</v>
      </c>
      <c r="AD443" s="2">
        <f t="shared" si="20"/>
        <v>0</v>
      </c>
      <c r="AE443" t="s">
        <v>1795</v>
      </c>
      <c r="AF443">
        <v>1003450</v>
      </c>
      <c r="AG443">
        <v>113515</v>
      </c>
    </row>
    <row r="444" spans="1:33" x14ac:dyDescent="0.45">
      <c r="A444" t="s">
        <v>1727</v>
      </c>
      <c r="B444" t="s">
        <v>27</v>
      </c>
      <c r="C444">
        <v>127</v>
      </c>
      <c r="D444">
        <v>118</v>
      </c>
      <c r="E444" s="15">
        <f t="shared" si="18"/>
        <v>0.51836734693877551</v>
      </c>
      <c r="F444">
        <v>3.5824432621257101</v>
      </c>
      <c r="G444">
        <v>9</v>
      </c>
      <c r="H444">
        <v>4.3139806843800796</v>
      </c>
      <c r="I444">
        <v>3.0557363181025599</v>
      </c>
      <c r="J444">
        <v>0.24507658643326</v>
      </c>
      <c r="K444">
        <v>1.27589415805255</v>
      </c>
      <c r="L444">
        <v>3.7871770283765498</v>
      </c>
      <c r="M444">
        <v>172.164495908189</v>
      </c>
      <c r="N444">
        <v>18.977745281998001</v>
      </c>
      <c r="O444">
        <f t="shared" si="19"/>
        <v>7.5910981127992008</v>
      </c>
      <c r="Q444">
        <v>100.852041586724</v>
      </c>
      <c r="R444">
        <v>105.671393616836</v>
      </c>
      <c r="U444">
        <v>97.585175051798302</v>
      </c>
      <c r="V444">
        <v>95.993123016691996</v>
      </c>
      <c r="X444">
        <v>305</v>
      </c>
      <c r="Y444">
        <v>405</v>
      </c>
      <c r="Z444">
        <v>1</v>
      </c>
      <c r="AA444">
        <v>127</v>
      </c>
      <c r="AB444">
        <f>COUNTIF('HOF''ers'!$B$2:$B$268, Pitching!A444)</f>
        <v>0</v>
      </c>
      <c r="AC444" s="2">
        <v>1</v>
      </c>
      <c r="AD444" s="2">
        <f t="shared" si="20"/>
        <v>0</v>
      </c>
      <c r="AE444" t="s">
        <v>1727</v>
      </c>
      <c r="AF444">
        <v>1000266</v>
      </c>
      <c r="AG444">
        <v>110278</v>
      </c>
    </row>
    <row r="445" spans="1:33" x14ac:dyDescent="0.45">
      <c r="A445" t="s">
        <v>1442</v>
      </c>
      <c r="B445" t="s">
        <v>27</v>
      </c>
      <c r="C445">
        <v>148</v>
      </c>
      <c r="D445">
        <v>112</v>
      </c>
      <c r="E445" s="15">
        <f t="shared" si="18"/>
        <v>0.56923076923076921</v>
      </c>
      <c r="F445">
        <v>4.6065954890217498</v>
      </c>
      <c r="G445">
        <v>0</v>
      </c>
      <c r="H445">
        <v>5.88156066520291</v>
      </c>
      <c r="I445">
        <v>3.33581052653299</v>
      </c>
      <c r="J445">
        <v>0.27980055658627001</v>
      </c>
      <c r="K445">
        <v>1.4914073518097199</v>
      </c>
      <c r="L445">
        <v>4.4114193292068</v>
      </c>
      <c r="M445">
        <v>299.66807571053499</v>
      </c>
      <c r="N445">
        <v>29.084341682493601</v>
      </c>
      <c r="O445">
        <f t="shared" si="19"/>
        <v>11.662533050900901</v>
      </c>
      <c r="P445">
        <v>5.1981491802713897</v>
      </c>
      <c r="Q445">
        <v>99.474356017576298</v>
      </c>
      <c r="R445">
        <v>97.2861404140818</v>
      </c>
      <c r="S445">
        <v>116.693648812498</v>
      </c>
      <c r="T445">
        <v>5.2086612154406797</v>
      </c>
      <c r="U445">
        <v>105.244163146232</v>
      </c>
      <c r="V445">
        <v>104.065219308745</v>
      </c>
      <c r="X445">
        <v>352</v>
      </c>
      <c r="Y445">
        <v>404</v>
      </c>
      <c r="Z445">
        <v>1</v>
      </c>
      <c r="AA445">
        <v>148</v>
      </c>
      <c r="AB445">
        <f>COUNTIF('HOF''ers'!$B$2:$B$268, Pitching!A445)</f>
        <v>0</v>
      </c>
      <c r="AC445" s="2">
        <v>1</v>
      </c>
      <c r="AD445" s="2">
        <f t="shared" si="20"/>
        <v>0</v>
      </c>
      <c r="AE445" t="s">
        <v>1442</v>
      </c>
      <c r="AF445">
        <v>34</v>
      </c>
      <c r="AG445">
        <v>121986</v>
      </c>
    </row>
    <row r="446" spans="1:33" x14ac:dyDescent="0.45">
      <c r="A446" t="s">
        <v>2050</v>
      </c>
      <c r="B446" t="s">
        <v>27</v>
      </c>
      <c r="C446">
        <v>229</v>
      </c>
      <c r="D446">
        <v>166</v>
      </c>
      <c r="E446" s="15">
        <f t="shared" si="18"/>
        <v>0.57974683544303796</v>
      </c>
      <c r="F446">
        <v>2.2762514375106</v>
      </c>
      <c r="G446">
        <v>0</v>
      </c>
      <c r="H446">
        <v>2.6446180205898799</v>
      </c>
      <c r="I446">
        <v>1.2600677600505099</v>
      </c>
      <c r="J446">
        <v>0.25613686266527502</v>
      </c>
      <c r="K446">
        <v>1.1110274873563599</v>
      </c>
      <c r="L446">
        <v>2.9814398670738802</v>
      </c>
      <c r="M446">
        <v>294.883453667163</v>
      </c>
      <c r="N446">
        <v>26.493661463260601</v>
      </c>
      <c r="O446">
        <f t="shared" si="19"/>
        <v>10.650057461658108</v>
      </c>
      <c r="Q446">
        <v>82.580216140506906</v>
      </c>
      <c r="R446">
        <v>107.618345154799</v>
      </c>
      <c r="U446">
        <v>96.554790032183703</v>
      </c>
      <c r="V446">
        <v>95.702322950730505</v>
      </c>
      <c r="X446">
        <v>401</v>
      </c>
      <c r="Y446">
        <v>403</v>
      </c>
      <c r="Z446">
        <v>1</v>
      </c>
      <c r="AA446">
        <v>229</v>
      </c>
      <c r="AB446">
        <f>COUNTIF('HOF''ers'!$B$2:$B$268, Pitching!A446)</f>
        <v>0</v>
      </c>
      <c r="AC446" s="2">
        <v>1</v>
      </c>
      <c r="AD446" s="2">
        <f t="shared" si="20"/>
        <v>0</v>
      </c>
      <c r="AE446" t="s">
        <v>2050</v>
      </c>
      <c r="AF446">
        <v>1013897</v>
      </c>
      <c r="AG446">
        <v>124194</v>
      </c>
    </row>
    <row r="447" spans="1:33" x14ac:dyDescent="0.45">
      <c r="A447" t="s">
        <v>1575</v>
      </c>
      <c r="B447" t="s">
        <v>27</v>
      </c>
      <c r="C447">
        <v>155</v>
      </c>
      <c r="D447">
        <v>139</v>
      </c>
      <c r="E447" s="15">
        <f t="shared" si="18"/>
        <v>0.52721088435374153</v>
      </c>
      <c r="F447">
        <v>3.97312398958847</v>
      </c>
      <c r="G447">
        <v>1</v>
      </c>
      <c r="H447">
        <v>7.1846726755668602</v>
      </c>
      <c r="I447">
        <v>3.26543373104513</v>
      </c>
      <c r="J447">
        <v>0.245532486313397</v>
      </c>
      <c r="K447">
        <v>1.3116019117729201</v>
      </c>
      <c r="L447">
        <v>4.0753503931909796</v>
      </c>
      <c r="M447">
        <v>341.02788580209</v>
      </c>
      <c r="N447">
        <v>36.191362719982799</v>
      </c>
      <c r="O447">
        <f t="shared" si="19"/>
        <v>14.548388984211449</v>
      </c>
      <c r="P447">
        <v>5.2544989140871401</v>
      </c>
      <c r="Q447">
        <v>96.134576374449296</v>
      </c>
      <c r="R447">
        <v>96.321108154388</v>
      </c>
      <c r="S447">
        <v>125.63609466963101</v>
      </c>
      <c r="T447">
        <v>5.1540186793210196</v>
      </c>
      <c r="U447">
        <v>96.243590595490701</v>
      </c>
      <c r="V447">
        <v>95.893489034633802</v>
      </c>
      <c r="X447">
        <v>387</v>
      </c>
      <c r="Y447">
        <v>403</v>
      </c>
      <c r="Z447">
        <v>1</v>
      </c>
      <c r="AA447">
        <v>155</v>
      </c>
      <c r="AB447">
        <f>COUNTIF('HOF''ers'!$B$2:$B$268, Pitching!A447)</f>
        <v>0</v>
      </c>
      <c r="AC447" s="2">
        <v>1</v>
      </c>
      <c r="AD447" s="2">
        <f t="shared" si="20"/>
        <v>0</v>
      </c>
      <c r="AE447" t="s">
        <v>1575</v>
      </c>
      <c r="AF447">
        <v>1144</v>
      </c>
      <c r="AG447">
        <v>110854</v>
      </c>
    </row>
    <row r="448" spans="1:33" x14ac:dyDescent="0.45">
      <c r="A448" t="s">
        <v>1962</v>
      </c>
      <c r="B448" t="s">
        <v>27</v>
      </c>
      <c r="C448">
        <v>131</v>
      </c>
      <c r="D448">
        <v>116</v>
      </c>
      <c r="E448" s="15">
        <f t="shared" si="18"/>
        <v>0.53036437246963564</v>
      </c>
      <c r="F448">
        <v>3.50632752000736</v>
      </c>
      <c r="G448">
        <v>20</v>
      </c>
      <c r="H448">
        <v>3.9889280191070302</v>
      </c>
      <c r="I448">
        <v>3.18174665335625</v>
      </c>
      <c r="J448">
        <v>0.25523623964929298</v>
      </c>
      <c r="K448">
        <v>1.3481494768359601</v>
      </c>
      <c r="L448">
        <v>3.6569532451023199</v>
      </c>
      <c r="M448">
        <v>309.99282348155901</v>
      </c>
      <c r="N448">
        <v>32.686440899968098</v>
      </c>
      <c r="O448">
        <f t="shared" si="19"/>
        <v>13.139462595024396</v>
      </c>
      <c r="Q448">
        <v>87.943454332238005</v>
      </c>
      <c r="R448">
        <v>90.450244819167096</v>
      </c>
      <c r="U448">
        <v>99.766561431023305</v>
      </c>
      <c r="V448">
        <v>97.193849076997907</v>
      </c>
      <c r="X448">
        <v>278</v>
      </c>
      <c r="Y448">
        <v>403</v>
      </c>
      <c r="Z448">
        <v>1</v>
      </c>
      <c r="AA448">
        <v>131</v>
      </c>
      <c r="AB448">
        <f>COUNTIF('HOF''ers'!$B$2:$B$268, Pitching!A448)</f>
        <v>0</v>
      </c>
      <c r="AC448" s="2">
        <v>1</v>
      </c>
      <c r="AD448" s="2">
        <f t="shared" si="20"/>
        <v>0</v>
      </c>
      <c r="AE448" t="s">
        <v>1962</v>
      </c>
      <c r="AF448">
        <v>1010423</v>
      </c>
      <c r="AG448">
        <v>120653</v>
      </c>
    </row>
    <row r="449" spans="1:33" x14ac:dyDescent="0.45">
      <c r="A449" t="s">
        <v>1820</v>
      </c>
      <c r="B449" t="s">
        <v>27</v>
      </c>
      <c r="C449">
        <v>129</v>
      </c>
      <c r="D449">
        <v>157</v>
      </c>
      <c r="E449" s="15">
        <f t="shared" si="18"/>
        <v>0.45104895104895104</v>
      </c>
      <c r="F449">
        <v>3.7310280435772198</v>
      </c>
      <c r="G449">
        <v>12</v>
      </c>
      <c r="H449">
        <v>3.2006189935652598</v>
      </c>
      <c r="I449">
        <v>3.2006189935652598</v>
      </c>
      <c r="J449">
        <v>0.25577062415898899</v>
      </c>
      <c r="K449">
        <v>1.3530678353425101</v>
      </c>
      <c r="L449">
        <v>4.02904715234944</v>
      </c>
      <c r="M449">
        <v>312.43427032232199</v>
      </c>
      <c r="N449">
        <v>32.070879410952301</v>
      </c>
      <c r="O449">
        <f t="shared" si="19"/>
        <v>12.924085732771822</v>
      </c>
      <c r="Q449">
        <v>90.365667999297798</v>
      </c>
      <c r="R449">
        <v>97.425292288439195</v>
      </c>
      <c r="U449">
        <v>100.35062000686</v>
      </c>
      <c r="V449">
        <v>95.091442794311504</v>
      </c>
      <c r="X449">
        <v>330</v>
      </c>
      <c r="Y449">
        <v>402</v>
      </c>
      <c r="Z449">
        <v>1</v>
      </c>
      <c r="AA449">
        <v>129</v>
      </c>
      <c r="AB449">
        <f>COUNTIF('HOF''ers'!$B$2:$B$268, Pitching!A449)</f>
        <v>0</v>
      </c>
      <c r="AC449" s="2">
        <v>1</v>
      </c>
      <c r="AD449" s="2">
        <f t="shared" si="20"/>
        <v>0</v>
      </c>
      <c r="AE449" t="s">
        <v>1820</v>
      </c>
      <c r="AF449">
        <v>1004556</v>
      </c>
      <c r="AG449">
        <v>114640</v>
      </c>
    </row>
    <row r="450" spans="1:33" x14ac:dyDescent="0.45">
      <c r="A450" t="s">
        <v>1775</v>
      </c>
      <c r="B450" t="s">
        <v>27</v>
      </c>
      <c r="C450">
        <v>167</v>
      </c>
      <c r="D450">
        <v>115</v>
      </c>
      <c r="E450" s="15">
        <f t="shared" si="18"/>
        <v>0.59219858156028371</v>
      </c>
      <c r="F450">
        <v>4.11545577130358</v>
      </c>
      <c r="G450">
        <v>22</v>
      </c>
      <c r="H450">
        <v>3.0673966056637698</v>
      </c>
      <c r="I450">
        <v>3.0712356502265501</v>
      </c>
      <c r="J450">
        <v>0.26404736275565099</v>
      </c>
      <c r="K450">
        <v>1.3876013291926299</v>
      </c>
      <c r="L450">
        <v>4.2439058901986897</v>
      </c>
      <c r="M450">
        <v>289.34943258762303</v>
      </c>
      <c r="N450">
        <v>27.2871772162616</v>
      </c>
      <c r="O450">
        <f t="shared" si="19"/>
        <v>10.996325146851689</v>
      </c>
      <c r="Q450">
        <v>94.544558987425205</v>
      </c>
      <c r="R450">
        <v>97.755296101116201</v>
      </c>
      <c r="U450">
        <v>96.778674110549105</v>
      </c>
      <c r="V450">
        <v>93.582010986793406</v>
      </c>
      <c r="X450">
        <v>292</v>
      </c>
      <c r="Y450">
        <v>402</v>
      </c>
      <c r="Z450">
        <v>1</v>
      </c>
      <c r="AA450">
        <v>167</v>
      </c>
      <c r="AB450">
        <f>COUNTIF('HOF''ers'!$B$2:$B$268, Pitching!A450)</f>
        <v>0</v>
      </c>
      <c r="AC450" s="2">
        <v>1</v>
      </c>
      <c r="AD450" s="2">
        <f t="shared" si="20"/>
        <v>0</v>
      </c>
      <c r="AE450" t="s">
        <v>1775</v>
      </c>
      <c r="AF450">
        <v>1002820</v>
      </c>
      <c r="AG450">
        <v>112879</v>
      </c>
    </row>
    <row r="451" spans="1:33" x14ac:dyDescent="0.45">
      <c r="A451" t="s">
        <v>1475</v>
      </c>
      <c r="B451" t="s">
        <v>27</v>
      </c>
      <c r="C451">
        <v>131</v>
      </c>
      <c r="D451">
        <v>124</v>
      </c>
      <c r="E451" s="15">
        <f t="shared" ref="E451:E514" si="21">C451/SUM(C451:D451)</f>
        <v>0.51372549019607838</v>
      </c>
      <c r="F451">
        <v>4.2707007555915197</v>
      </c>
      <c r="G451">
        <v>2</v>
      </c>
      <c r="H451">
        <v>6.3589628700226504</v>
      </c>
      <c r="I451">
        <v>1.7279345339018399</v>
      </c>
      <c r="J451">
        <v>0.270472307169554</v>
      </c>
      <c r="K451">
        <v>1.27843497637287</v>
      </c>
      <c r="L451">
        <v>4.0154723804108103</v>
      </c>
      <c r="M451">
        <v>366.68704846501299</v>
      </c>
      <c r="N451">
        <v>36.928666852414601</v>
      </c>
      <c r="O451">
        <f t="shared" ref="O451:O514" si="22">(N451/Y451)*162</f>
        <v>14.918813042621361</v>
      </c>
      <c r="P451">
        <v>3.8927007936199698</v>
      </c>
      <c r="Q451">
        <v>97.299495097318598</v>
      </c>
      <c r="R451">
        <v>90.484862135952994</v>
      </c>
      <c r="S451">
        <v>88.668501348552496</v>
      </c>
      <c r="T451">
        <v>4.0581803181823304</v>
      </c>
      <c r="U451">
        <v>104.410972944965</v>
      </c>
      <c r="V451">
        <v>91.543281323264196</v>
      </c>
      <c r="X451">
        <v>327</v>
      </c>
      <c r="Y451">
        <v>401</v>
      </c>
      <c r="Z451">
        <v>1</v>
      </c>
      <c r="AA451">
        <v>131</v>
      </c>
      <c r="AB451">
        <f>COUNTIF('HOF''ers'!$B$2:$B$268, Pitching!A451)</f>
        <v>0</v>
      </c>
      <c r="AC451" s="2">
        <v>1</v>
      </c>
      <c r="AD451" s="2">
        <f t="shared" ref="AD451:AD514" si="23">IF(AND(AB451=1, AC451=1), 1, IF(AC451=0, "", 0))</f>
        <v>0</v>
      </c>
      <c r="AE451" t="s">
        <v>1475</v>
      </c>
      <c r="AF451">
        <v>287</v>
      </c>
      <c r="AG451">
        <v>117758</v>
      </c>
    </row>
    <row r="452" spans="1:33" x14ac:dyDescent="0.45">
      <c r="A452" t="s">
        <v>1983</v>
      </c>
      <c r="B452" t="s">
        <v>1907</v>
      </c>
      <c r="C452">
        <v>158</v>
      </c>
      <c r="D452">
        <v>152</v>
      </c>
      <c r="E452" s="15">
        <f t="shared" si="21"/>
        <v>0.50967741935483868</v>
      </c>
      <c r="F452">
        <v>3.1779631865049498</v>
      </c>
      <c r="G452">
        <v>2</v>
      </c>
      <c r="H452">
        <v>5.1411959334575998</v>
      </c>
      <c r="I452">
        <v>2.7783390732318698</v>
      </c>
      <c r="J452">
        <v>0.24285979228486601</v>
      </c>
      <c r="K452">
        <v>1.23164574593422</v>
      </c>
      <c r="L452">
        <v>3.1964466686063702</v>
      </c>
      <c r="M452">
        <v>440.55000055581303</v>
      </c>
      <c r="N452">
        <v>49.806482482235801</v>
      </c>
      <c r="O452">
        <f t="shared" si="22"/>
        <v>20.222180857449121</v>
      </c>
      <c r="Q452">
        <v>87.084030989353906</v>
      </c>
      <c r="R452">
        <v>88.136670304899397</v>
      </c>
      <c r="U452">
        <v>96.661380078543502</v>
      </c>
      <c r="V452">
        <v>92.328806293636802</v>
      </c>
      <c r="X452">
        <v>393</v>
      </c>
      <c r="Y452">
        <v>399</v>
      </c>
      <c r="Z452">
        <v>1</v>
      </c>
      <c r="AA452">
        <v>158</v>
      </c>
      <c r="AB452">
        <f>COUNTIF('HOF''ers'!$B$2:$B$268, Pitching!A452)</f>
        <v>0</v>
      </c>
      <c r="AC452" s="2">
        <v>1</v>
      </c>
      <c r="AD452" s="2">
        <f t="shared" si="23"/>
        <v>0</v>
      </c>
      <c r="AE452" t="s">
        <v>1983</v>
      </c>
      <c r="AF452">
        <v>1011138</v>
      </c>
      <c r="AG452">
        <v>121390</v>
      </c>
    </row>
    <row r="453" spans="1:33" x14ac:dyDescent="0.45">
      <c r="A453" t="s">
        <v>1992</v>
      </c>
      <c r="B453" t="s">
        <v>27</v>
      </c>
      <c r="C453">
        <v>167</v>
      </c>
      <c r="D453">
        <v>117</v>
      </c>
      <c r="E453" s="15">
        <f t="shared" si="21"/>
        <v>0.5880281690140845</v>
      </c>
      <c r="F453">
        <v>3.34339239290024</v>
      </c>
      <c r="G453">
        <v>1</v>
      </c>
      <c r="H453">
        <v>6.0230230607394004</v>
      </c>
      <c r="I453">
        <v>1.6541363624537899</v>
      </c>
      <c r="J453">
        <v>0.247902133252451</v>
      </c>
      <c r="K453">
        <v>1.1406087726945999</v>
      </c>
      <c r="L453">
        <v>3.27225957642551</v>
      </c>
      <c r="M453">
        <v>512.89247906208004</v>
      </c>
      <c r="N453">
        <v>55.250610359013002</v>
      </c>
      <c r="O453">
        <f t="shared" si="22"/>
        <v>22.432578642005279</v>
      </c>
      <c r="Q453">
        <v>79.991987251143001</v>
      </c>
      <c r="R453">
        <v>80.667138527811801</v>
      </c>
      <c r="U453">
        <v>95.954895455395402</v>
      </c>
      <c r="V453">
        <v>82.810121571470901</v>
      </c>
      <c r="X453">
        <v>371</v>
      </c>
      <c r="Y453">
        <v>399</v>
      </c>
      <c r="Z453">
        <v>1</v>
      </c>
      <c r="AA453">
        <v>167</v>
      </c>
      <c r="AB453">
        <f>COUNTIF('HOF''ers'!$B$2:$B$268, Pitching!A453)</f>
        <v>0</v>
      </c>
      <c r="AC453" s="2">
        <v>1</v>
      </c>
      <c r="AD453" s="2">
        <f t="shared" si="23"/>
        <v>0</v>
      </c>
      <c r="AE453" t="s">
        <v>1992</v>
      </c>
      <c r="AF453">
        <v>1011355</v>
      </c>
      <c r="AG453">
        <v>121604</v>
      </c>
    </row>
    <row r="454" spans="1:33" x14ac:dyDescent="0.45">
      <c r="A454" t="s">
        <v>1855</v>
      </c>
      <c r="B454" t="s">
        <v>27</v>
      </c>
      <c r="C454">
        <v>131</v>
      </c>
      <c r="D454">
        <v>175</v>
      </c>
      <c r="E454" s="15">
        <f t="shared" si="21"/>
        <v>0.42810457516339867</v>
      </c>
      <c r="F454">
        <v>3.09417568363985</v>
      </c>
      <c r="G454">
        <v>16</v>
      </c>
      <c r="H454">
        <v>4.6565812268639304</v>
      </c>
      <c r="I454">
        <v>2.9035553994992198</v>
      </c>
      <c r="J454">
        <v>0.25928664583812899</v>
      </c>
      <c r="K454">
        <v>1.3097580237678501</v>
      </c>
      <c r="L454">
        <v>2.8419934661203201</v>
      </c>
      <c r="M454">
        <v>214.74243307113599</v>
      </c>
      <c r="N454">
        <v>23.734310358762698</v>
      </c>
      <c r="O454">
        <f t="shared" si="22"/>
        <v>9.6364869125803434</v>
      </c>
      <c r="Q454">
        <v>108.812369277652</v>
      </c>
      <c r="R454">
        <v>101.67060714266</v>
      </c>
      <c r="U454">
        <v>102.58047151628099</v>
      </c>
      <c r="V454">
        <v>106.309005460322</v>
      </c>
      <c r="X454">
        <v>313</v>
      </c>
      <c r="Y454">
        <v>399</v>
      </c>
      <c r="Z454">
        <v>1</v>
      </c>
      <c r="AA454">
        <v>131</v>
      </c>
      <c r="AB454">
        <f>COUNTIF('HOF''ers'!$B$2:$B$268, Pitching!A454)</f>
        <v>0</v>
      </c>
      <c r="AC454" s="2">
        <v>1</v>
      </c>
      <c r="AD454" s="2">
        <f t="shared" si="23"/>
        <v>0</v>
      </c>
      <c r="AE454" t="s">
        <v>1855</v>
      </c>
      <c r="AF454">
        <v>1006163</v>
      </c>
      <c r="AG454">
        <v>116288</v>
      </c>
    </row>
    <row r="455" spans="1:33" x14ac:dyDescent="0.45">
      <c r="A455" t="s">
        <v>2005</v>
      </c>
      <c r="B455" t="s">
        <v>27</v>
      </c>
      <c r="C455">
        <v>140</v>
      </c>
      <c r="D455">
        <v>114</v>
      </c>
      <c r="E455" s="15">
        <f t="shared" si="21"/>
        <v>0.55118110236220474</v>
      </c>
      <c r="F455">
        <v>3.2077138449134499</v>
      </c>
      <c r="G455">
        <v>16</v>
      </c>
      <c r="H455">
        <v>6.3234202522935403</v>
      </c>
      <c r="I455">
        <v>2.8940521260496799</v>
      </c>
      <c r="J455">
        <v>0.233881779402803</v>
      </c>
      <c r="K455">
        <v>1.2132899969678399</v>
      </c>
      <c r="L455">
        <v>3.3448868204381901</v>
      </c>
      <c r="M455">
        <v>293.10314562916699</v>
      </c>
      <c r="N455">
        <v>33.0483616571873</v>
      </c>
      <c r="O455">
        <f t="shared" si="22"/>
        <v>13.418131800662511</v>
      </c>
      <c r="Q455">
        <v>90.947138643815407</v>
      </c>
      <c r="R455">
        <v>91.608188863598301</v>
      </c>
      <c r="U455">
        <v>97.410272668465097</v>
      </c>
      <c r="V455">
        <v>94.642397229620698</v>
      </c>
      <c r="X455">
        <v>307</v>
      </c>
      <c r="Y455">
        <v>399</v>
      </c>
      <c r="Z455">
        <v>1</v>
      </c>
      <c r="AA455">
        <v>140</v>
      </c>
      <c r="AB455">
        <f>COUNTIF('HOF''ers'!$B$2:$B$268, Pitching!A455)</f>
        <v>0</v>
      </c>
      <c r="AC455" s="2">
        <v>1</v>
      </c>
      <c r="AD455" s="2">
        <f t="shared" si="23"/>
        <v>0</v>
      </c>
      <c r="AE455" t="s">
        <v>2005</v>
      </c>
      <c r="AF455">
        <v>1011951</v>
      </c>
      <c r="AG455">
        <v>122212</v>
      </c>
    </row>
    <row r="456" spans="1:33" x14ac:dyDescent="0.45">
      <c r="A456" t="s">
        <v>1975</v>
      </c>
      <c r="B456" t="s">
        <v>27</v>
      </c>
      <c r="C456">
        <v>182</v>
      </c>
      <c r="D456">
        <v>106</v>
      </c>
      <c r="E456" s="15">
        <f t="shared" si="21"/>
        <v>0.63194444444444442</v>
      </c>
      <c r="F456">
        <v>2.2839052600760299</v>
      </c>
      <c r="G456">
        <v>13</v>
      </c>
      <c r="H456">
        <v>3.8874255699198401</v>
      </c>
      <c r="I456">
        <v>3.0497657065685999</v>
      </c>
      <c r="J456">
        <v>0.221887283135075</v>
      </c>
      <c r="K456">
        <v>1.1430923033214799</v>
      </c>
      <c r="L456">
        <v>2.84292351928084</v>
      </c>
      <c r="M456">
        <v>238.92108595371201</v>
      </c>
      <c r="N456">
        <v>27.081496849656101</v>
      </c>
      <c r="O456">
        <f t="shared" si="22"/>
        <v>10.995494961514508</v>
      </c>
      <c r="Q456">
        <v>80.453465117634494</v>
      </c>
      <c r="R456">
        <v>98.834079510024594</v>
      </c>
      <c r="U456">
        <v>90.076374830737294</v>
      </c>
      <c r="V456">
        <v>91.848645547675005</v>
      </c>
      <c r="X456">
        <v>300</v>
      </c>
      <c r="Y456">
        <v>399</v>
      </c>
      <c r="Z456">
        <v>1</v>
      </c>
      <c r="AA456">
        <v>182</v>
      </c>
      <c r="AB456">
        <f>COUNTIF('HOF''ers'!$B$2:$B$268, Pitching!A456)</f>
        <v>0</v>
      </c>
      <c r="AC456" s="2">
        <v>1</v>
      </c>
      <c r="AD456" s="2">
        <f t="shared" si="23"/>
        <v>0</v>
      </c>
      <c r="AE456" t="s">
        <v>1975</v>
      </c>
      <c r="AF456">
        <v>1010850</v>
      </c>
      <c r="AG456">
        <v>121087</v>
      </c>
    </row>
    <row r="457" spans="1:33" x14ac:dyDescent="0.45">
      <c r="A457" t="s">
        <v>1832</v>
      </c>
      <c r="B457" t="s">
        <v>27</v>
      </c>
      <c r="C457">
        <v>162</v>
      </c>
      <c r="D457">
        <v>136</v>
      </c>
      <c r="E457" s="15">
        <f t="shared" si="21"/>
        <v>0.5436241610738255</v>
      </c>
      <c r="F457">
        <v>3.9304686518976801</v>
      </c>
      <c r="G457">
        <v>0</v>
      </c>
      <c r="H457">
        <v>4.4964842627702399</v>
      </c>
      <c r="I457">
        <v>2.1867186954207098</v>
      </c>
      <c r="J457">
        <v>0.26358049167327502</v>
      </c>
      <c r="K457">
        <v>1.28164059301096</v>
      </c>
      <c r="L457">
        <v>3.9975595236153199</v>
      </c>
      <c r="M457">
        <v>262.770282637327</v>
      </c>
      <c r="N457">
        <v>28.9109757286496</v>
      </c>
      <c r="O457">
        <f t="shared" si="22"/>
        <v>11.767784090555867</v>
      </c>
      <c r="Q457">
        <v>101.411962911107</v>
      </c>
      <c r="R457">
        <v>102.408541500631</v>
      </c>
      <c r="U457">
        <v>104.116921234117</v>
      </c>
      <c r="V457">
        <v>95.058245976608305</v>
      </c>
      <c r="X457">
        <v>390</v>
      </c>
      <c r="Y457">
        <v>398</v>
      </c>
      <c r="Z457">
        <v>1</v>
      </c>
      <c r="AA457">
        <v>162</v>
      </c>
      <c r="AB457">
        <f>COUNTIF('HOF''ers'!$B$2:$B$268, Pitching!A457)</f>
        <v>0</v>
      </c>
      <c r="AC457" s="2">
        <v>1</v>
      </c>
      <c r="AD457" s="2">
        <f t="shared" si="23"/>
        <v>0</v>
      </c>
      <c r="AE457" t="s">
        <v>1832</v>
      </c>
      <c r="AF457">
        <v>1005136</v>
      </c>
      <c r="AG457">
        <v>115242</v>
      </c>
    </row>
    <row r="458" spans="1:33" x14ac:dyDescent="0.45">
      <c r="A458" t="s">
        <v>1796</v>
      </c>
      <c r="B458" t="s">
        <v>27</v>
      </c>
      <c r="C458">
        <v>155</v>
      </c>
      <c r="D458">
        <v>134</v>
      </c>
      <c r="E458" s="15">
        <f t="shared" si="21"/>
        <v>0.53633217993079585</v>
      </c>
      <c r="F458">
        <v>3.7349113128577698</v>
      </c>
      <c r="G458">
        <v>0</v>
      </c>
      <c r="H458">
        <v>5.6591717040829703</v>
      </c>
      <c r="I458">
        <v>2.4994083310379001</v>
      </c>
      <c r="J458">
        <v>0.25079397602704601</v>
      </c>
      <c r="K458">
        <v>1.2433925283193501</v>
      </c>
      <c r="L458">
        <v>3.82335428723608</v>
      </c>
      <c r="M458">
        <v>311.86381423287003</v>
      </c>
      <c r="N458">
        <v>33.411395075498099</v>
      </c>
      <c r="O458">
        <f t="shared" si="22"/>
        <v>13.599613070931387</v>
      </c>
      <c r="Q458">
        <v>96.4811397995107</v>
      </c>
      <c r="R458">
        <v>97.715839833965504</v>
      </c>
      <c r="U458">
        <v>99.121616743416197</v>
      </c>
      <c r="V458">
        <v>92.464236775728693</v>
      </c>
      <c r="X458">
        <v>387</v>
      </c>
      <c r="Y458">
        <v>398</v>
      </c>
      <c r="Z458">
        <v>1</v>
      </c>
      <c r="AA458">
        <v>155</v>
      </c>
      <c r="AB458">
        <f>COUNTIF('HOF''ers'!$B$2:$B$268, Pitching!A458)</f>
        <v>0</v>
      </c>
      <c r="AC458" s="2">
        <v>1</v>
      </c>
      <c r="AD458" s="2">
        <f t="shared" si="23"/>
        <v>0</v>
      </c>
      <c r="AE458" t="s">
        <v>1796</v>
      </c>
      <c r="AF458">
        <v>1003473</v>
      </c>
      <c r="AG458">
        <v>113538</v>
      </c>
    </row>
    <row r="459" spans="1:33" x14ac:dyDescent="0.45">
      <c r="A459" t="s">
        <v>1740</v>
      </c>
      <c r="B459" t="s">
        <v>27</v>
      </c>
      <c r="C459">
        <v>121</v>
      </c>
      <c r="D459">
        <v>116</v>
      </c>
      <c r="E459" s="15">
        <f t="shared" si="21"/>
        <v>0.51054852320675104</v>
      </c>
      <c r="F459">
        <v>3.8396103527552299</v>
      </c>
      <c r="G459">
        <v>11</v>
      </c>
      <c r="H459">
        <v>4.5540583978455302</v>
      </c>
      <c r="I459">
        <v>2.7306817919709001</v>
      </c>
      <c r="J459">
        <v>0.248648648648648</v>
      </c>
      <c r="K459">
        <v>1.26672076706194</v>
      </c>
      <c r="L459">
        <v>4.1477128502557701</v>
      </c>
      <c r="M459">
        <v>174.191764786839</v>
      </c>
      <c r="N459">
        <v>18.171233987435699</v>
      </c>
      <c r="O459">
        <f t="shared" si="22"/>
        <v>7.3963314220215661</v>
      </c>
      <c r="Q459">
        <v>97.016695935954601</v>
      </c>
      <c r="R459">
        <v>105.851022419008</v>
      </c>
      <c r="U459">
        <v>97.317484517371597</v>
      </c>
      <c r="V459">
        <v>93.407188877550993</v>
      </c>
      <c r="X459">
        <v>296</v>
      </c>
      <c r="Y459">
        <v>398</v>
      </c>
      <c r="Z459">
        <v>1</v>
      </c>
      <c r="AA459">
        <v>121</v>
      </c>
      <c r="AB459">
        <f>COUNTIF('HOF''ers'!$B$2:$B$268, Pitching!A459)</f>
        <v>0</v>
      </c>
      <c r="AC459" s="2">
        <v>1</v>
      </c>
      <c r="AD459" s="2">
        <f t="shared" si="23"/>
        <v>0</v>
      </c>
      <c r="AE459" t="s">
        <v>1740</v>
      </c>
      <c r="AF459">
        <v>1001007</v>
      </c>
      <c r="AG459">
        <v>111034</v>
      </c>
    </row>
    <row r="460" spans="1:33" x14ac:dyDescent="0.45">
      <c r="A460" t="s">
        <v>1870</v>
      </c>
      <c r="B460" t="s">
        <v>27</v>
      </c>
      <c r="C460">
        <v>203</v>
      </c>
      <c r="D460">
        <v>154</v>
      </c>
      <c r="E460" s="15">
        <f t="shared" si="21"/>
        <v>0.56862745098039214</v>
      </c>
      <c r="F460">
        <v>3.1761387936799301</v>
      </c>
      <c r="G460">
        <v>6</v>
      </c>
      <c r="H460">
        <v>3.46667369221371</v>
      </c>
      <c r="I460">
        <v>2.7361053551239198</v>
      </c>
      <c r="J460">
        <v>0.25655474989656402</v>
      </c>
      <c r="K460">
        <v>1.2771625798545201</v>
      </c>
      <c r="L460">
        <v>3.3969635348429001</v>
      </c>
      <c r="M460">
        <v>509.516344070434</v>
      </c>
      <c r="N460">
        <v>44.816963247954803</v>
      </c>
      <c r="O460">
        <f t="shared" si="22"/>
        <v>18.288030342994151</v>
      </c>
      <c r="Q460">
        <v>81.988649735724593</v>
      </c>
      <c r="R460">
        <v>89.525871985594705</v>
      </c>
      <c r="U460">
        <v>94.411870325446102</v>
      </c>
      <c r="V460">
        <v>89.768807878727401</v>
      </c>
      <c r="X460">
        <v>370</v>
      </c>
      <c r="Y460">
        <v>397</v>
      </c>
      <c r="Z460">
        <v>1</v>
      </c>
      <c r="AA460">
        <v>203</v>
      </c>
      <c r="AB460">
        <f>COUNTIF('HOF''ers'!$B$2:$B$268, Pitching!A460)</f>
        <v>0</v>
      </c>
      <c r="AC460" s="2">
        <v>1</v>
      </c>
      <c r="AD460" s="2">
        <f t="shared" si="23"/>
        <v>0</v>
      </c>
      <c r="AE460" t="s">
        <v>1870</v>
      </c>
      <c r="AF460">
        <v>1006943</v>
      </c>
      <c r="AG460">
        <v>117073</v>
      </c>
    </row>
    <row r="461" spans="1:33" x14ac:dyDescent="0.45">
      <c r="A461" t="s">
        <v>198</v>
      </c>
      <c r="B461" t="s">
        <v>132</v>
      </c>
      <c r="C461">
        <v>165</v>
      </c>
      <c r="D461">
        <v>87</v>
      </c>
      <c r="E461" s="15">
        <f t="shared" si="21"/>
        <v>0.65476190476190477</v>
      </c>
      <c r="F461">
        <v>2.7607915674458301</v>
      </c>
      <c r="G461">
        <v>9</v>
      </c>
      <c r="H461">
        <v>9.2774987315571096</v>
      </c>
      <c r="I461">
        <v>3.1634876726553198</v>
      </c>
      <c r="J461">
        <v>0.202493650427153</v>
      </c>
      <c r="K461">
        <v>1.10612359668119</v>
      </c>
      <c r="L461">
        <v>2.6872212437376799</v>
      </c>
      <c r="M461">
        <v>460.59950460493502</v>
      </c>
      <c r="N461">
        <v>54.542676024138899</v>
      </c>
      <c r="O461">
        <f t="shared" si="22"/>
        <v>22.256709108086909</v>
      </c>
      <c r="Q461">
        <v>74.591681997170397</v>
      </c>
      <c r="R461">
        <v>75.423418283317403</v>
      </c>
      <c r="U461">
        <v>80.869483001282703</v>
      </c>
      <c r="V461">
        <v>84.276555043142096</v>
      </c>
      <c r="X461">
        <v>314</v>
      </c>
      <c r="Y461">
        <v>397</v>
      </c>
      <c r="Z461">
        <v>1</v>
      </c>
      <c r="AA461">
        <v>165</v>
      </c>
      <c r="AB461">
        <f>COUNTIF('HOF''ers'!$B$2:$B$268, Pitching!A461)</f>
        <v>1</v>
      </c>
      <c r="AC461" s="2">
        <v>1</v>
      </c>
      <c r="AD461" s="2">
        <f t="shared" si="23"/>
        <v>1</v>
      </c>
      <c r="AE461" t="s">
        <v>198</v>
      </c>
      <c r="AF461">
        <v>1007124</v>
      </c>
      <c r="AG461">
        <v>117277</v>
      </c>
    </row>
    <row r="462" spans="1:33" x14ac:dyDescent="0.45">
      <c r="A462" t="s">
        <v>1894</v>
      </c>
      <c r="B462" t="s">
        <v>27</v>
      </c>
      <c r="C462">
        <v>157</v>
      </c>
      <c r="D462">
        <v>135</v>
      </c>
      <c r="E462" s="15">
        <f t="shared" si="21"/>
        <v>0.53767123287671237</v>
      </c>
      <c r="F462">
        <v>3.721085577063</v>
      </c>
      <c r="G462">
        <v>7</v>
      </c>
      <c r="H462">
        <v>2.1313924998971698</v>
      </c>
      <c r="I462">
        <v>1.6109361917827401</v>
      </c>
      <c r="J462">
        <v>0.26902654867256598</v>
      </c>
      <c r="K462">
        <v>1.2553107174551199</v>
      </c>
      <c r="L462">
        <v>3.9177167868518201</v>
      </c>
      <c r="M462">
        <v>314.04867638647499</v>
      </c>
      <c r="N462">
        <v>30.2492493945173</v>
      </c>
      <c r="O462">
        <f t="shared" si="22"/>
        <v>12.374692934120715</v>
      </c>
      <c r="Q462">
        <v>94.605217203465898</v>
      </c>
      <c r="R462">
        <v>96.349210713167594</v>
      </c>
      <c r="U462">
        <v>98.213074286752502</v>
      </c>
      <c r="V462">
        <v>88.825068708867406</v>
      </c>
      <c r="X462">
        <v>301</v>
      </c>
      <c r="Y462">
        <v>396</v>
      </c>
      <c r="Z462">
        <v>1</v>
      </c>
      <c r="AA462">
        <v>157</v>
      </c>
      <c r="AB462">
        <f>COUNTIF('HOF''ers'!$B$2:$B$268, Pitching!A462)</f>
        <v>0</v>
      </c>
      <c r="AC462" s="2">
        <v>1</v>
      </c>
      <c r="AD462" s="2">
        <f t="shared" si="23"/>
        <v>0</v>
      </c>
      <c r="AE462" t="s">
        <v>1894</v>
      </c>
      <c r="AF462">
        <v>1007808</v>
      </c>
      <c r="AG462">
        <v>117973</v>
      </c>
    </row>
    <row r="463" spans="1:33" x14ac:dyDescent="0.45">
      <c r="A463" t="s">
        <v>1969</v>
      </c>
      <c r="B463" t="s">
        <v>27</v>
      </c>
      <c r="C463">
        <v>119</v>
      </c>
      <c r="D463">
        <v>154</v>
      </c>
      <c r="E463" s="15">
        <f t="shared" si="21"/>
        <v>0.4358974358974359</v>
      </c>
      <c r="F463">
        <v>3.5972114235905202</v>
      </c>
      <c r="G463">
        <v>16</v>
      </c>
      <c r="H463">
        <v>3.37134000862088</v>
      </c>
      <c r="I463">
        <v>1.8780789874327199</v>
      </c>
      <c r="J463">
        <v>0.26296166841430701</v>
      </c>
      <c r="K463">
        <v>1.2576297302630399</v>
      </c>
      <c r="L463">
        <v>3.6514386955106302</v>
      </c>
      <c r="M463">
        <v>306.09380210191</v>
      </c>
      <c r="N463">
        <v>32.0085856628138</v>
      </c>
      <c r="O463">
        <f t="shared" si="22"/>
        <v>13.094421407514735</v>
      </c>
      <c r="Q463">
        <v>92.351829551125903</v>
      </c>
      <c r="R463">
        <v>90.934373947851697</v>
      </c>
      <c r="U463">
        <v>102.337880660271</v>
      </c>
      <c r="V463">
        <v>90.594366164034199</v>
      </c>
      <c r="X463">
        <v>282</v>
      </c>
      <c r="Y463">
        <v>396</v>
      </c>
      <c r="Z463">
        <v>1</v>
      </c>
      <c r="AA463">
        <v>119</v>
      </c>
      <c r="AB463">
        <f>COUNTIF('HOF''ers'!$B$2:$B$268, Pitching!A463)</f>
        <v>0</v>
      </c>
      <c r="AC463" s="2">
        <v>1</v>
      </c>
      <c r="AD463" s="2">
        <f t="shared" si="23"/>
        <v>0</v>
      </c>
      <c r="AE463" t="s">
        <v>1969</v>
      </c>
      <c r="AF463">
        <v>1010646</v>
      </c>
      <c r="AG463">
        <v>120881</v>
      </c>
    </row>
    <row r="464" spans="1:33" x14ac:dyDescent="0.45">
      <c r="A464" t="s">
        <v>1736</v>
      </c>
      <c r="B464" t="s">
        <v>27</v>
      </c>
      <c r="C464">
        <v>146</v>
      </c>
      <c r="D464">
        <v>140</v>
      </c>
      <c r="E464" s="15">
        <f t="shared" si="21"/>
        <v>0.51048951048951052</v>
      </c>
      <c r="F464">
        <v>4.1634826898848099</v>
      </c>
      <c r="G464">
        <v>5</v>
      </c>
      <c r="H464">
        <v>5.5967523946327598</v>
      </c>
      <c r="I464">
        <v>3.1686682418592298</v>
      </c>
      <c r="J464">
        <v>0.254945286195286</v>
      </c>
      <c r="K464">
        <v>1.34402297648887</v>
      </c>
      <c r="L464">
        <v>4.2674372749722096</v>
      </c>
      <c r="M464">
        <v>290.00596922635998</v>
      </c>
      <c r="N464">
        <v>30.264290809631301</v>
      </c>
      <c r="O464">
        <f t="shared" si="22"/>
        <v>12.443693175533681</v>
      </c>
      <c r="Q464">
        <v>98.021785058152702</v>
      </c>
      <c r="R464">
        <v>99.312334390012495</v>
      </c>
      <c r="U464">
        <v>98.509288681327305</v>
      </c>
      <c r="V464">
        <v>96.6760626515524</v>
      </c>
      <c r="X464">
        <v>373</v>
      </c>
      <c r="Y464">
        <v>394</v>
      </c>
      <c r="Z464">
        <v>1</v>
      </c>
      <c r="AA464">
        <v>146</v>
      </c>
      <c r="AB464">
        <f>COUNTIF('HOF''ers'!$B$2:$B$268, Pitching!A464)</f>
        <v>0</v>
      </c>
      <c r="AC464" s="2">
        <v>1</v>
      </c>
      <c r="AD464" s="2">
        <f t="shared" si="23"/>
        <v>0</v>
      </c>
      <c r="AE464" t="s">
        <v>1736</v>
      </c>
      <c r="AF464">
        <v>1000789</v>
      </c>
      <c r="AG464">
        <v>110809</v>
      </c>
    </row>
    <row r="465" spans="1:33" x14ac:dyDescent="0.45">
      <c r="A465" t="s">
        <v>1887</v>
      </c>
      <c r="B465" t="s">
        <v>27</v>
      </c>
      <c r="C465">
        <v>140</v>
      </c>
      <c r="D465">
        <v>119</v>
      </c>
      <c r="E465" s="15">
        <f t="shared" si="21"/>
        <v>0.54054054054054057</v>
      </c>
      <c r="F465">
        <v>3.7123049216887201</v>
      </c>
      <c r="G465">
        <v>2</v>
      </c>
      <c r="H465">
        <v>4.3713170348876602</v>
      </c>
      <c r="I465">
        <v>2.5580588536006301</v>
      </c>
      <c r="J465">
        <v>0.26318687369232402</v>
      </c>
      <c r="K465">
        <v>1.3197573286022199</v>
      </c>
      <c r="L465">
        <v>3.68971757126547</v>
      </c>
      <c r="M465">
        <v>312.25682421028603</v>
      </c>
      <c r="N465">
        <v>33.070506033487597</v>
      </c>
      <c r="O465">
        <f t="shared" si="22"/>
        <v>13.597517709200485</v>
      </c>
      <c r="Q465">
        <v>93.518410992957996</v>
      </c>
      <c r="R465">
        <v>94.619309062534398</v>
      </c>
      <c r="U465">
        <v>103.471669095805</v>
      </c>
      <c r="V465">
        <v>97.762951906421804</v>
      </c>
      <c r="X465">
        <v>346</v>
      </c>
      <c r="Y465">
        <v>394</v>
      </c>
      <c r="Z465">
        <v>1</v>
      </c>
      <c r="AA465">
        <v>140</v>
      </c>
      <c r="AB465">
        <f>COUNTIF('HOF''ers'!$B$2:$B$268, Pitching!A465)</f>
        <v>0</v>
      </c>
      <c r="AC465" s="2">
        <v>1</v>
      </c>
      <c r="AD465" s="2">
        <f t="shared" si="23"/>
        <v>0</v>
      </c>
      <c r="AE465" t="s">
        <v>1887</v>
      </c>
      <c r="AF465">
        <v>1007492</v>
      </c>
      <c r="AG465">
        <v>117643</v>
      </c>
    </row>
    <row r="466" spans="1:33" x14ac:dyDescent="0.45">
      <c r="A466" t="s">
        <v>2053</v>
      </c>
      <c r="B466" t="s">
        <v>27</v>
      </c>
      <c r="C466">
        <v>119</v>
      </c>
      <c r="D466">
        <v>113</v>
      </c>
      <c r="E466" s="15">
        <f t="shared" si="21"/>
        <v>0.51293103448275867</v>
      </c>
      <c r="F466">
        <v>4.0745457354623502</v>
      </c>
      <c r="G466">
        <v>6</v>
      </c>
      <c r="H466">
        <v>5.0742152258715096</v>
      </c>
      <c r="I466">
        <v>3.4363638732815001</v>
      </c>
      <c r="J466">
        <v>0.255551277114619</v>
      </c>
      <c r="K466">
        <v>1.3690910034819901</v>
      </c>
      <c r="L466">
        <v>4.1028955846628801</v>
      </c>
      <c r="M466">
        <v>198.04047495126699</v>
      </c>
      <c r="N466">
        <v>20.857261518016401</v>
      </c>
      <c r="O466">
        <f t="shared" si="22"/>
        <v>8.5758283398950681</v>
      </c>
      <c r="Q466">
        <v>103.623744846249</v>
      </c>
      <c r="R466">
        <v>102.698528535287</v>
      </c>
      <c r="U466">
        <v>99.803850967157103</v>
      </c>
      <c r="V466">
        <v>101.111178669393</v>
      </c>
      <c r="X466">
        <v>283</v>
      </c>
      <c r="Y466">
        <v>394</v>
      </c>
      <c r="Z466">
        <v>1</v>
      </c>
      <c r="AA466">
        <v>119</v>
      </c>
      <c r="AB466">
        <f>COUNTIF('HOF''ers'!$B$2:$B$268, Pitching!A466)</f>
        <v>0</v>
      </c>
      <c r="AC466" s="2">
        <v>1</v>
      </c>
      <c r="AD466" s="2">
        <f t="shared" si="23"/>
        <v>0</v>
      </c>
      <c r="AE466" t="s">
        <v>2053</v>
      </c>
      <c r="AF466">
        <v>1013939</v>
      </c>
      <c r="AG466">
        <v>124253</v>
      </c>
    </row>
    <row r="467" spans="1:33" x14ac:dyDescent="0.45">
      <c r="A467" t="s">
        <v>1838</v>
      </c>
      <c r="B467" t="s">
        <v>27</v>
      </c>
      <c r="C467">
        <v>167</v>
      </c>
      <c r="D467">
        <v>179</v>
      </c>
      <c r="E467" s="15">
        <f t="shared" si="21"/>
        <v>0.48265895953757226</v>
      </c>
      <c r="F467">
        <v>3.9612748122243202</v>
      </c>
      <c r="G467">
        <v>3</v>
      </c>
      <c r="H467">
        <v>2.5930516870367302</v>
      </c>
      <c r="I467">
        <v>2.9097146810757799</v>
      </c>
      <c r="J467">
        <v>0.281832546943591</v>
      </c>
      <c r="K467">
        <v>1.42996245106941</v>
      </c>
      <c r="L467">
        <v>4.0213724050349002</v>
      </c>
      <c r="M467">
        <v>422.51008033752402</v>
      </c>
      <c r="N467">
        <v>34.664810180663999</v>
      </c>
      <c r="O467">
        <f t="shared" si="22"/>
        <v>14.289311066838595</v>
      </c>
      <c r="Q467">
        <v>94.772281514381106</v>
      </c>
      <c r="R467">
        <v>95.646285443841805</v>
      </c>
      <c r="U467">
        <v>97.303181385621698</v>
      </c>
      <c r="V467">
        <v>95.021824746473698</v>
      </c>
      <c r="X467">
        <v>344</v>
      </c>
      <c r="Y467">
        <v>393</v>
      </c>
      <c r="Z467">
        <v>1</v>
      </c>
      <c r="AA467">
        <v>167</v>
      </c>
      <c r="AB467">
        <f>COUNTIF('HOF''ers'!$B$2:$B$268, Pitching!A467)</f>
        <v>0</v>
      </c>
      <c r="AC467" s="2">
        <v>1</v>
      </c>
      <c r="AD467" s="2">
        <f t="shared" si="23"/>
        <v>0</v>
      </c>
      <c r="AE467" t="s">
        <v>1838</v>
      </c>
      <c r="AF467">
        <v>1005517</v>
      </c>
      <c r="AG467">
        <v>115633</v>
      </c>
    </row>
    <row r="468" spans="1:33" x14ac:dyDescent="0.45">
      <c r="A468" t="s">
        <v>1539</v>
      </c>
      <c r="B468" t="s">
        <v>27</v>
      </c>
      <c r="C468">
        <v>129</v>
      </c>
      <c r="D468">
        <v>124</v>
      </c>
      <c r="E468" s="15">
        <f t="shared" si="21"/>
        <v>0.50988142292490124</v>
      </c>
      <c r="F468">
        <v>4.6707132381518504</v>
      </c>
      <c r="G468">
        <v>0</v>
      </c>
      <c r="H468">
        <v>6.8176024809514804</v>
      </c>
      <c r="I468">
        <v>2.9745068516651298</v>
      </c>
      <c r="J468">
        <v>0.26543138390272097</v>
      </c>
      <c r="K468">
        <v>1.3738998589417399</v>
      </c>
      <c r="L468">
        <v>4.4293024666581804</v>
      </c>
      <c r="M468">
        <v>270.29745587706498</v>
      </c>
      <c r="N468">
        <v>27.137302691116901</v>
      </c>
      <c r="O468">
        <f t="shared" si="22"/>
        <v>11.214905703981985</v>
      </c>
      <c r="P468">
        <v>4.7101021202968498</v>
      </c>
      <c r="Q468">
        <v>103.488366210894</v>
      </c>
      <c r="R468">
        <v>100.24960337106199</v>
      </c>
      <c r="S468">
        <v>109.15598371503999</v>
      </c>
      <c r="T468">
        <v>4.6190632394638698</v>
      </c>
      <c r="U468">
        <v>102.969569916415</v>
      </c>
      <c r="V468">
        <v>99.094967143517195</v>
      </c>
      <c r="X468">
        <v>343</v>
      </c>
      <c r="Y468">
        <v>392</v>
      </c>
      <c r="Z468">
        <v>1</v>
      </c>
      <c r="AA468">
        <v>129</v>
      </c>
      <c r="AB468">
        <f>COUNTIF('HOF''ers'!$B$2:$B$268, Pitching!A468)</f>
        <v>0</v>
      </c>
      <c r="AC468" s="2">
        <v>1</v>
      </c>
      <c r="AD468" s="2">
        <f t="shared" si="23"/>
        <v>0</v>
      </c>
      <c r="AE468" t="s">
        <v>1539</v>
      </c>
      <c r="AF468">
        <v>862</v>
      </c>
      <c r="AG468">
        <v>110359</v>
      </c>
    </row>
    <row r="469" spans="1:33" x14ac:dyDescent="0.45">
      <c r="A469" t="s">
        <v>105</v>
      </c>
      <c r="B469" t="s">
        <v>27</v>
      </c>
      <c r="C469">
        <v>198</v>
      </c>
      <c r="D469">
        <v>132</v>
      </c>
      <c r="E469" s="15">
        <f t="shared" si="21"/>
        <v>0.6</v>
      </c>
      <c r="F469">
        <v>2.6844648020211999</v>
      </c>
      <c r="G469">
        <v>5</v>
      </c>
      <c r="H469">
        <v>3.9303796001814999</v>
      </c>
      <c r="I469">
        <v>2.1438434182808201</v>
      </c>
      <c r="J469">
        <v>0.24438975871009799</v>
      </c>
      <c r="K469">
        <v>1.15028764407595</v>
      </c>
      <c r="L469">
        <v>2.6731490584582498</v>
      </c>
      <c r="M469">
        <v>353.00853455066601</v>
      </c>
      <c r="N469">
        <v>40.401203259825699</v>
      </c>
      <c r="O469">
        <f t="shared" si="22"/>
        <v>16.696415632887152</v>
      </c>
      <c r="Q469">
        <v>89.936016808888496</v>
      </c>
      <c r="R469">
        <v>90.069381415978796</v>
      </c>
      <c r="U469">
        <v>96.523425101628007</v>
      </c>
      <c r="V469">
        <v>94.182619152954302</v>
      </c>
      <c r="X469">
        <v>332</v>
      </c>
      <c r="Y469">
        <v>392</v>
      </c>
      <c r="Z469">
        <v>1</v>
      </c>
      <c r="AA469">
        <v>198</v>
      </c>
      <c r="AB469">
        <f>COUNTIF('HOF''ers'!$B$2:$B$268, Pitching!A469)</f>
        <v>1</v>
      </c>
      <c r="AC469" s="2">
        <v>1</v>
      </c>
      <c r="AD469" s="2">
        <f t="shared" si="23"/>
        <v>1</v>
      </c>
      <c r="AE469" t="s">
        <v>105</v>
      </c>
      <c r="AF469">
        <v>1002179</v>
      </c>
      <c r="AG469">
        <v>112233</v>
      </c>
    </row>
    <row r="470" spans="1:33" x14ac:dyDescent="0.45">
      <c r="A470" t="s">
        <v>1488</v>
      </c>
      <c r="B470" t="s">
        <v>27</v>
      </c>
      <c r="C470">
        <v>124</v>
      </c>
      <c r="D470">
        <v>92</v>
      </c>
      <c r="E470" s="15">
        <f t="shared" si="21"/>
        <v>0.57407407407407407</v>
      </c>
      <c r="F470">
        <v>4.2421090132539998</v>
      </c>
      <c r="G470">
        <v>3</v>
      </c>
      <c r="H470">
        <v>6.7369071310374897</v>
      </c>
      <c r="I470">
        <v>2.8280726755026602</v>
      </c>
      <c r="J470">
        <v>0.25555254604550298</v>
      </c>
      <c r="K470">
        <v>1.3124669487321501</v>
      </c>
      <c r="L470">
        <v>4.3315336586085103</v>
      </c>
      <c r="M470">
        <v>238.81430631875901</v>
      </c>
      <c r="N470">
        <v>24.171912819147099</v>
      </c>
      <c r="O470">
        <f t="shared" si="22"/>
        <v>9.9894129507699745</v>
      </c>
      <c r="P470">
        <v>4.7662912473010399</v>
      </c>
      <c r="Q470">
        <v>95.474761882657106</v>
      </c>
      <c r="R470">
        <v>98.657900857534202</v>
      </c>
      <c r="S470">
        <v>113.055162086995</v>
      </c>
      <c r="T470">
        <v>4.6440563200458804</v>
      </c>
      <c r="U470">
        <v>99.245921598564394</v>
      </c>
      <c r="V470">
        <v>94.837483004492299</v>
      </c>
      <c r="X470">
        <v>286</v>
      </c>
      <c r="Y470">
        <v>392</v>
      </c>
      <c r="Z470">
        <v>1</v>
      </c>
      <c r="AA470">
        <v>124</v>
      </c>
      <c r="AB470">
        <f>COUNTIF('HOF''ers'!$B$2:$B$268, Pitching!A470)</f>
        <v>0</v>
      </c>
      <c r="AC470" s="2">
        <v>1</v>
      </c>
      <c r="AD470" s="2">
        <f t="shared" si="23"/>
        <v>0</v>
      </c>
      <c r="AE470" t="s">
        <v>1488</v>
      </c>
      <c r="AF470">
        <v>441</v>
      </c>
      <c r="AG470">
        <v>119673</v>
      </c>
    </row>
    <row r="471" spans="1:33" x14ac:dyDescent="0.45">
      <c r="A471" t="s">
        <v>1898</v>
      </c>
      <c r="B471" t="s">
        <v>27</v>
      </c>
      <c r="C471">
        <v>96</v>
      </c>
      <c r="D471">
        <v>111</v>
      </c>
      <c r="E471" s="15">
        <f t="shared" si="21"/>
        <v>0.46376811594202899</v>
      </c>
      <c r="F471">
        <v>3.9941920705356702</v>
      </c>
      <c r="G471">
        <v>6</v>
      </c>
      <c r="H471">
        <v>4.3908439389722398</v>
      </c>
      <c r="I471">
        <v>2.7950120031693002</v>
      </c>
      <c r="J471">
        <v>0.26992824527071102</v>
      </c>
      <c r="K471">
        <v>1.3708575556431699</v>
      </c>
      <c r="L471">
        <v>3.8660219118022798</v>
      </c>
      <c r="M471">
        <v>195.84561346471301</v>
      </c>
      <c r="N471">
        <v>21.694743138737898</v>
      </c>
      <c r="O471">
        <f t="shared" si="22"/>
        <v>8.9656846644784167</v>
      </c>
      <c r="Q471">
        <v>103.78866473030899</v>
      </c>
      <c r="R471">
        <v>100.569215441349</v>
      </c>
      <c r="U471">
        <v>108.895495865694</v>
      </c>
      <c r="V471">
        <v>104.355825626563</v>
      </c>
      <c r="X471">
        <v>271</v>
      </c>
      <c r="Y471">
        <v>392</v>
      </c>
      <c r="Z471">
        <v>1</v>
      </c>
      <c r="AA471">
        <v>96</v>
      </c>
      <c r="AB471">
        <f>COUNTIF('HOF''ers'!$B$2:$B$268, Pitching!A471)</f>
        <v>0</v>
      </c>
      <c r="AC471" s="2">
        <v>1</v>
      </c>
      <c r="AD471" s="2">
        <f t="shared" si="23"/>
        <v>0</v>
      </c>
      <c r="AE471" t="s">
        <v>1898</v>
      </c>
      <c r="AF471">
        <v>1007988</v>
      </c>
      <c r="AG471">
        <v>118162</v>
      </c>
    </row>
    <row r="472" spans="1:33" x14ac:dyDescent="0.45">
      <c r="A472" t="s">
        <v>1616</v>
      </c>
      <c r="B472" t="s">
        <v>27</v>
      </c>
      <c r="C472">
        <v>153</v>
      </c>
      <c r="D472">
        <v>131</v>
      </c>
      <c r="E472" s="15">
        <f t="shared" si="21"/>
        <v>0.53873239436619713</v>
      </c>
      <c r="F472">
        <v>3.75299629921575</v>
      </c>
      <c r="G472">
        <v>1</v>
      </c>
      <c r="H472">
        <v>7.4873949953630499</v>
      </c>
      <c r="I472">
        <v>1.85976030684626</v>
      </c>
      <c r="J472">
        <v>0.249286092014806</v>
      </c>
      <c r="K472">
        <v>1.18074115481328</v>
      </c>
      <c r="L472">
        <v>3.7788410583763699</v>
      </c>
      <c r="M472">
        <v>384.858045220375</v>
      </c>
      <c r="N472">
        <v>40.4291337840259</v>
      </c>
      <c r="O472">
        <f t="shared" si="22"/>
        <v>16.750689700798457</v>
      </c>
      <c r="P472">
        <v>3.68946414502255</v>
      </c>
      <c r="Q472">
        <v>91.929365446313298</v>
      </c>
      <c r="R472">
        <v>92.148062244279402</v>
      </c>
      <c r="S472">
        <v>89.1082793588821</v>
      </c>
      <c r="T472">
        <v>3.67801729293573</v>
      </c>
      <c r="U472">
        <v>97.560293033813196</v>
      </c>
      <c r="V472">
        <v>87.599138410615097</v>
      </c>
      <c r="X472">
        <v>380</v>
      </c>
      <c r="Y472">
        <v>391</v>
      </c>
      <c r="Z472">
        <v>1</v>
      </c>
      <c r="AA472">
        <v>153</v>
      </c>
      <c r="AB472">
        <f>COUNTIF('HOF''ers'!$B$2:$B$268, Pitching!A472)</f>
        <v>0</v>
      </c>
      <c r="AC472" s="2">
        <v>1</v>
      </c>
      <c r="AD472" s="2">
        <f t="shared" si="23"/>
        <v>0</v>
      </c>
      <c r="AE472" t="s">
        <v>1616</v>
      </c>
      <c r="AF472">
        <v>1757</v>
      </c>
      <c r="AG472">
        <v>429717</v>
      </c>
    </row>
    <row r="473" spans="1:33" x14ac:dyDescent="0.45">
      <c r="A473" t="s">
        <v>1786</v>
      </c>
      <c r="B473" t="s">
        <v>27</v>
      </c>
      <c r="C473">
        <v>170</v>
      </c>
      <c r="D473">
        <v>177</v>
      </c>
      <c r="E473" s="15">
        <f t="shared" si="21"/>
        <v>0.48991354466858789</v>
      </c>
      <c r="F473">
        <v>3.01203379366327</v>
      </c>
      <c r="G473">
        <v>7</v>
      </c>
      <c r="H473">
        <v>3.2988941549645401</v>
      </c>
      <c r="I473">
        <v>2.4266044848851802</v>
      </c>
      <c r="J473">
        <v>0.254309586637464</v>
      </c>
      <c r="K473">
        <v>1.2313529794632501</v>
      </c>
      <c r="L473">
        <v>3.0937116736853199</v>
      </c>
      <c r="M473">
        <v>301.09581524133603</v>
      </c>
      <c r="N473">
        <v>30.754462286829899</v>
      </c>
      <c r="O473">
        <f t="shared" si="22"/>
        <v>12.742258031883487</v>
      </c>
      <c r="Q473">
        <v>96.501882096078006</v>
      </c>
      <c r="R473">
        <v>100.72441359876601</v>
      </c>
      <c r="U473">
        <v>97.593704557447296</v>
      </c>
      <c r="V473">
        <v>96.795984315885505</v>
      </c>
      <c r="X473">
        <v>352</v>
      </c>
      <c r="Y473">
        <v>391</v>
      </c>
      <c r="Z473">
        <v>1</v>
      </c>
      <c r="AA473">
        <v>170</v>
      </c>
      <c r="AB473">
        <f>COUNTIF('HOF''ers'!$B$2:$B$268, Pitching!A473)</f>
        <v>0</v>
      </c>
      <c r="AC473" s="2">
        <v>1</v>
      </c>
      <c r="AD473" s="2">
        <f t="shared" si="23"/>
        <v>0</v>
      </c>
      <c r="AE473" t="s">
        <v>1786</v>
      </c>
      <c r="AF473">
        <v>1003317</v>
      </c>
      <c r="AG473">
        <v>113382</v>
      </c>
    </row>
    <row r="474" spans="1:33" x14ac:dyDescent="0.45">
      <c r="A474" t="s">
        <v>1997</v>
      </c>
      <c r="B474" t="s">
        <v>176</v>
      </c>
      <c r="C474">
        <v>158</v>
      </c>
      <c r="D474">
        <v>121</v>
      </c>
      <c r="E474" s="15">
        <f t="shared" si="21"/>
        <v>0.56630824372759858</v>
      </c>
      <c r="F474">
        <v>3.3573250397421099</v>
      </c>
      <c r="G474">
        <v>7</v>
      </c>
      <c r="H474">
        <v>3.28481261987727</v>
      </c>
      <c r="I474">
        <v>3.2703101359043001</v>
      </c>
      <c r="J474">
        <v>0.25132192846034201</v>
      </c>
      <c r="K474">
        <v>1.33986838039144</v>
      </c>
      <c r="L474">
        <v>4.0947176710854896</v>
      </c>
      <c r="M474">
        <v>227.10950660705501</v>
      </c>
      <c r="N474">
        <v>22.3987543284893</v>
      </c>
      <c r="O474">
        <f t="shared" si="22"/>
        <v>9.2803023048983793</v>
      </c>
      <c r="Q474">
        <v>89.660971799990804</v>
      </c>
      <c r="R474">
        <v>104.483327389645</v>
      </c>
      <c r="U474">
        <v>95.292738875826998</v>
      </c>
      <c r="V474">
        <v>97.525471191992807</v>
      </c>
      <c r="X474">
        <v>329</v>
      </c>
      <c r="Y474">
        <v>391</v>
      </c>
      <c r="Z474">
        <v>1</v>
      </c>
      <c r="AA474">
        <v>158</v>
      </c>
      <c r="AB474">
        <f>COUNTIF('HOF''ers'!$B$2:$B$268, Pitching!A474)</f>
        <v>0</v>
      </c>
      <c r="AC474" s="2">
        <v>1</v>
      </c>
      <c r="AD474" s="2">
        <f t="shared" si="23"/>
        <v>0</v>
      </c>
      <c r="AE474" t="s">
        <v>1997</v>
      </c>
      <c r="AF474">
        <v>1011648</v>
      </c>
      <c r="AG474">
        <v>121899</v>
      </c>
    </row>
    <row r="475" spans="1:33" x14ac:dyDescent="0.45">
      <c r="A475" t="s">
        <v>1555</v>
      </c>
      <c r="B475" t="s">
        <v>27</v>
      </c>
      <c r="C475">
        <v>133</v>
      </c>
      <c r="D475">
        <v>125</v>
      </c>
      <c r="E475" s="15">
        <f t="shared" si="21"/>
        <v>0.51550387596899228</v>
      </c>
      <c r="F475">
        <v>4.2403722024622299</v>
      </c>
      <c r="G475">
        <v>1</v>
      </c>
      <c r="H475">
        <v>7.0118825663322601</v>
      </c>
      <c r="I475">
        <v>3.2121689154476898</v>
      </c>
      <c r="J475">
        <v>0.25544620148180902</v>
      </c>
      <c r="K475">
        <v>1.3490336359702</v>
      </c>
      <c r="L475">
        <v>4.37633895835737</v>
      </c>
      <c r="M475">
        <v>270.38973766192697</v>
      </c>
      <c r="N475">
        <v>27.1721804016269</v>
      </c>
      <c r="O475">
        <f t="shared" si="22"/>
        <v>11.286905705291172</v>
      </c>
      <c r="P475">
        <v>4.3488007798183999</v>
      </c>
      <c r="Q475">
        <v>101.101712987418</v>
      </c>
      <c r="R475">
        <v>102.78525512570199</v>
      </c>
      <c r="S475">
        <v>104.32508998359801</v>
      </c>
      <c r="T475">
        <v>4.3234730661236904</v>
      </c>
      <c r="U475">
        <v>100.062159989425</v>
      </c>
      <c r="V475">
        <v>98.3241428325002</v>
      </c>
      <c r="X475">
        <v>379</v>
      </c>
      <c r="Y475">
        <v>390</v>
      </c>
      <c r="Z475">
        <v>1</v>
      </c>
      <c r="AA475">
        <v>133</v>
      </c>
      <c r="AB475">
        <f>COUNTIF('HOF''ers'!$B$2:$B$268, Pitching!A475)</f>
        <v>0</v>
      </c>
      <c r="AC475" s="2">
        <v>1</v>
      </c>
      <c r="AD475" s="2">
        <f t="shared" si="23"/>
        <v>0</v>
      </c>
      <c r="AE475" t="s">
        <v>1555</v>
      </c>
      <c r="AF475">
        <v>976</v>
      </c>
      <c r="AG475">
        <v>150116</v>
      </c>
    </row>
    <row r="476" spans="1:33" x14ac:dyDescent="0.45">
      <c r="A476" t="s">
        <v>2040</v>
      </c>
      <c r="B476" t="s">
        <v>27</v>
      </c>
      <c r="C476">
        <v>178</v>
      </c>
      <c r="D476">
        <v>137</v>
      </c>
      <c r="E476" s="15">
        <f t="shared" si="21"/>
        <v>0.56507936507936507</v>
      </c>
      <c r="F476">
        <v>2.4857142279698299</v>
      </c>
      <c r="G476">
        <v>5</v>
      </c>
      <c r="H476">
        <v>4.6681317596887002</v>
      </c>
      <c r="I476">
        <v>2.6934065308373301</v>
      </c>
      <c r="J476">
        <v>0.23939548474277</v>
      </c>
      <c r="K476">
        <v>1.20073257283894</v>
      </c>
      <c r="L476">
        <v>2.6254664679980402</v>
      </c>
      <c r="M476">
        <v>348.51193791627799</v>
      </c>
      <c r="N476">
        <v>41.359396904706898</v>
      </c>
      <c r="O476">
        <f t="shared" si="22"/>
        <v>17.180057175801327</v>
      </c>
      <c r="Q476">
        <v>82.978327044837499</v>
      </c>
      <c r="R476">
        <v>87.726995952627902</v>
      </c>
      <c r="U476">
        <v>95.870492715055505</v>
      </c>
      <c r="V476">
        <v>96.972332054237796</v>
      </c>
      <c r="X476">
        <v>331</v>
      </c>
      <c r="Y476">
        <v>390</v>
      </c>
      <c r="Z476">
        <v>1</v>
      </c>
      <c r="AA476">
        <v>178</v>
      </c>
      <c r="AB476">
        <f>COUNTIF('HOF''ers'!$B$2:$B$268, Pitching!A476)</f>
        <v>0</v>
      </c>
      <c r="AC476" s="2">
        <v>1</v>
      </c>
      <c r="AD476" s="2">
        <f t="shared" si="23"/>
        <v>0</v>
      </c>
      <c r="AE476" t="s">
        <v>2040</v>
      </c>
      <c r="AF476">
        <v>1013384</v>
      </c>
      <c r="AG476">
        <v>123677</v>
      </c>
    </row>
    <row r="477" spans="1:33" x14ac:dyDescent="0.45">
      <c r="A477" t="s">
        <v>1929</v>
      </c>
      <c r="B477" t="s">
        <v>27</v>
      </c>
      <c r="C477">
        <v>125</v>
      </c>
      <c r="D477">
        <v>139</v>
      </c>
      <c r="E477" s="15">
        <f t="shared" si="21"/>
        <v>0.47348484848484851</v>
      </c>
      <c r="F477">
        <v>4.1244925541835</v>
      </c>
      <c r="G477">
        <v>9</v>
      </c>
      <c r="H477">
        <v>2.2043301741354702</v>
      </c>
      <c r="I477">
        <v>2.5331529072937999</v>
      </c>
      <c r="J477">
        <v>0.289901061699953</v>
      </c>
      <c r="K477">
        <v>1.46008118962073</v>
      </c>
      <c r="L477">
        <v>4.0763205274529701</v>
      </c>
      <c r="M477">
        <v>220.36795901134599</v>
      </c>
      <c r="N477">
        <v>21.7488965373486</v>
      </c>
      <c r="O477">
        <f t="shared" si="22"/>
        <v>9.0341570232063422</v>
      </c>
      <c r="Q477">
        <v>106.36106214688</v>
      </c>
      <c r="R477">
        <v>102.075424311167</v>
      </c>
      <c r="U477">
        <v>107.507543371734</v>
      </c>
      <c r="V477">
        <v>106.473918491557</v>
      </c>
      <c r="X477">
        <v>278</v>
      </c>
      <c r="Y477">
        <v>390</v>
      </c>
      <c r="Z477">
        <v>1</v>
      </c>
      <c r="AA477">
        <v>125</v>
      </c>
      <c r="AB477">
        <f>COUNTIF('HOF''ers'!$B$2:$B$268, Pitching!A477)</f>
        <v>0</v>
      </c>
      <c r="AC477" s="2">
        <v>1</v>
      </c>
      <c r="AD477" s="2">
        <f t="shared" si="23"/>
        <v>0</v>
      </c>
      <c r="AE477" t="s">
        <v>1929</v>
      </c>
      <c r="AF477">
        <v>1008998</v>
      </c>
      <c r="AG477">
        <v>119189</v>
      </c>
    </row>
    <row r="478" spans="1:33" x14ac:dyDescent="0.45">
      <c r="A478" t="s">
        <v>1455</v>
      </c>
      <c r="B478" t="s">
        <v>27</v>
      </c>
      <c r="C478">
        <v>142</v>
      </c>
      <c r="D478">
        <v>136</v>
      </c>
      <c r="E478" s="15">
        <f t="shared" si="21"/>
        <v>0.51079136690647486</v>
      </c>
      <c r="F478">
        <v>4.5864163049992701</v>
      </c>
      <c r="G478">
        <v>0</v>
      </c>
      <c r="H478">
        <v>4.7732279416949996</v>
      </c>
      <c r="I478">
        <v>3.2977972600368801</v>
      </c>
      <c r="J478">
        <v>0.27758694718763399</v>
      </c>
      <c r="K478">
        <v>1.46187518874595</v>
      </c>
      <c r="L478">
        <v>4.4581321084792096</v>
      </c>
      <c r="M478">
        <v>301.31178319454102</v>
      </c>
      <c r="N478">
        <v>29.724820759147399</v>
      </c>
      <c r="O478">
        <f t="shared" si="22"/>
        <v>12.378974197896861</v>
      </c>
      <c r="P478">
        <v>5.1175228113876399</v>
      </c>
      <c r="Q478">
        <v>101.142409309496</v>
      </c>
      <c r="R478">
        <v>99.843744090316804</v>
      </c>
      <c r="S478">
        <v>117.026402977399</v>
      </c>
      <c r="T478">
        <v>5.1652433186449898</v>
      </c>
      <c r="U478">
        <v>105.02633419481801</v>
      </c>
      <c r="V478">
        <v>102.10875973756301</v>
      </c>
      <c r="X478">
        <v>364</v>
      </c>
      <c r="Y478">
        <v>389</v>
      </c>
      <c r="Z478">
        <v>1</v>
      </c>
      <c r="AA478">
        <v>142</v>
      </c>
      <c r="AB478">
        <f>COUNTIF('HOF''ers'!$B$2:$B$268, Pitching!A478)</f>
        <v>0</v>
      </c>
      <c r="AC478" s="2">
        <v>1</v>
      </c>
      <c r="AD478" s="2">
        <f t="shared" si="23"/>
        <v>0</v>
      </c>
      <c r="AE478" t="s">
        <v>1455</v>
      </c>
      <c r="AF478">
        <v>137</v>
      </c>
      <c r="AG478">
        <v>113884</v>
      </c>
    </row>
    <row r="479" spans="1:33" x14ac:dyDescent="0.45">
      <c r="A479" t="s">
        <v>1981</v>
      </c>
      <c r="B479" t="s">
        <v>27</v>
      </c>
      <c r="C479">
        <v>118</v>
      </c>
      <c r="D479">
        <v>149</v>
      </c>
      <c r="E479" s="15">
        <f t="shared" si="21"/>
        <v>0.44194756554307119</v>
      </c>
      <c r="F479">
        <v>4.1247347815767803</v>
      </c>
      <c r="G479">
        <v>11</v>
      </c>
      <c r="H479">
        <v>3.19198660112753</v>
      </c>
      <c r="I479">
        <v>3.6430697375743</v>
      </c>
      <c r="J479">
        <v>0.27330326460481003</v>
      </c>
      <c r="K479">
        <v>1.48577100874838</v>
      </c>
      <c r="L479">
        <v>4.0718260504456003</v>
      </c>
      <c r="M479">
        <v>249.37035834789199</v>
      </c>
      <c r="N479">
        <v>24.485862717032401</v>
      </c>
      <c r="O479">
        <f t="shared" si="22"/>
        <v>10.19719732688753</v>
      </c>
      <c r="Q479">
        <v>106.161441785728</v>
      </c>
      <c r="R479">
        <v>101.987584989402</v>
      </c>
      <c r="U479">
        <v>100.92271955195601</v>
      </c>
      <c r="V479">
        <v>108.521953084046</v>
      </c>
      <c r="X479">
        <v>294</v>
      </c>
      <c r="Y479">
        <v>389</v>
      </c>
      <c r="Z479">
        <v>1</v>
      </c>
      <c r="AA479">
        <v>118</v>
      </c>
      <c r="AB479">
        <f>COUNTIF('HOF''ers'!$B$2:$B$268, Pitching!A479)</f>
        <v>0</v>
      </c>
      <c r="AC479" s="2">
        <v>1</v>
      </c>
      <c r="AD479" s="2">
        <f t="shared" si="23"/>
        <v>0</v>
      </c>
      <c r="AE479" t="s">
        <v>1981</v>
      </c>
      <c r="AF479">
        <v>1010972</v>
      </c>
      <c r="AG479">
        <v>121217</v>
      </c>
    </row>
    <row r="480" spans="1:33" x14ac:dyDescent="0.45">
      <c r="A480" t="s">
        <v>1561</v>
      </c>
      <c r="B480" t="s">
        <v>27</v>
      </c>
      <c r="C480">
        <v>152</v>
      </c>
      <c r="D480">
        <v>126</v>
      </c>
      <c r="E480" s="15">
        <f t="shared" si="21"/>
        <v>0.5467625899280576</v>
      </c>
      <c r="F480">
        <v>3.6348338839395602</v>
      </c>
      <c r="G480">
        <v>0</v>
      </c>
      <c r="H480">
        <v>8.3563316477652396</v>
      </c>
      <c r="I480">
        <v>2.6806899894054301</v>
      </c>
      <c r="J480">
        <v>0.23574900574458599</v>
      </c>
      <c r="K480">
        <v>1.1956247567310401</v>
      </c>
      <c r="L480">
        <v>3.6476424264329101</v>
      </c>
      <c r="M480">
        <v>414.894657254219</v>
      </c>
      <c r="N480">
        <v>43.715338297188197</v>
      </c>
      <c r="O480">
        <f t="shared" si="22"/>
        <v>18.252280423052802</v>
      </c>
      <c r="P480">
        <v>3.81132242310674</v>
      </c>
      <c r="Q480">
        <v>90.3249564133978</v>
      </c>
      <c r="R480">
        <v>88.7254289481602</v>
      </c>
      <c r="S480">
        <v>90.859510306344404</v>
      </c>
      <c r="T480">
        <v>3.7016369319928999</v>
      </c>
      <c r="U480">
        <v>92.501670440104107</v>
      </c>
      <c r="V480">
        <v>88.367018507485795</v>
      </c>
      <c r="X480">
        <v>377</v>
      </c>
      <c r="Y480">
        <v>388</v>
      </c>
      <c r="Z480">
        <v>1</v>
      </c>
      <c r="AA480">
        <v>152</v>
      </c>
      <c r="AB480">
        <f>COUNTIF('HOF''ers'!$B$2:$B$268, Pitching!A480)</f>
        <v>0</v>
      </c>
      <c r="AC480" s="2">
        <v>1</v>
      </c>
      <c r="AD480" s="2">
        <f t="shared" si="23"/>
        <v>0</v>
      </c>
      <c r="AE480" t="s">
        <v>1561</v>
      </c>
      <c r="AF480">
        <v>1051</v>
      </c>
      <c r="AG480">
        <v>408241</v>
      </c>
    </row>
    <row r="481" spans="1:33" x14ac:dyDescent="0.45">
      <c r="A481" t="s">
        <v>2020</v>
      </c>
      <c r="B481" t="s">
        <v>27</v>
      </c>
      <c r="C481">
        <v>203</v>
      </c>
      <c r="D481">
        <v>132</v>
      </c>
      <c r="E481" s="15">
        <f t="shared" si="21"/>
        <v>0.60597014925373138</v>
      </c>
      <c r="F481">
        <v>3.7369271351628801</v>
      </c>
      <c r="G481">
        <v>4</v>
      </c>
      <c r="H481">
        <v>3.8117280119301098</v>
      </c>
      <c r="I481">
        <v>3.5997921944229598</v>
      </c>
      <c r="J481">
        <v>0.26293828190553997</v>
      </c>
      <c r="K481">
        <v>1.4059794429396</v>
      </c>
      <c r="L481">
        <v>4.1282949120738701</v>
      </c>
      <c r="M481">
        <v>438.65861477702799</v>
      </c>
      <c r="N481">
        <v>36.356967402622097</v>
      </c>
      <c r="O481">
        <f t="shared" si="22"/>
        <v>15.179970925837061</v>
      </c>
      <c r="Q481">
        <v>84.897170686066801</v>
      </c>
      <c r="R481">
        <v>95.160119897675102</v>
      </c>
      <c r="U481">
        <v>93.287449653909903</v>
      </c>
      <c r="V481">
        <v>93.8501377391338</v>
      </c>
      <c r="X481">
        <v>333</v>
      </c>
      <c r="Y481">
        <v>388</v>
      </c>
      <c r="Z481">
        <v>1</v>
      </c>
      <c r="AA481">
        <v>203</v>
      </c>
      <c r="AB481">
        <f>COUNTIF('HOF''ers'!$B$2:$B$268, Pitching!A481)</f>
        <v>0</v>
      </c>
      <c r="AC481" s="2">
        <v>1</v>
      </c>
      <c r="AD481" s="2">
        <f t="shared" si="23"/>
        <v>0</v>
      </c>
      <c r="AE481" t="s">
        <v>2020</v>
      </c>
      <c r="AF481">
        <v>1012547</v>
      </c>
      <c r="AG481">
        <v>122807</v>
      </c>
    </row>
    <row r="482" spans="1:33" x14ac:dyDescent="0.45">
      <c r="A482" t="s">
        <v>1931</v>
      </c>
      <c r="B482" t="s">
        <v>27</v>
      </c>
      <c r="C482">
        <v>162</v>
      </c>
      <c r="D482">
        <v>154</v>
      </c>
      <c r="E482" s="15">
        <f t="shared" si="21"/>
        <v>0.51265822784810122</v>
      </c>
      <c r="F482">
        <v>2.77521613642172</v>
      </c>
      <c r="G482">
        <v>7</v>
      </c>
      <c r="H482">
        <v>4.5486311207940098</v>
      </c>
      <c r="I482">
        <v>3.5922190177047502</v>
      </c>
      <c r="J482">
        <v>0.24014008482636401</v>
      </c>
      <c r="K482">
        <v>1.2903458204390701</v>
      </c>
      <c r="L482">
        <v>3.1278865356969199</v>
      </c>
      <c r="M482">
        <v>239.16396540403301</v>
      </c>
      <c r="N482">
        <v>25.724647473543801</v>
      </c>
      <c r="O482">
        <f t="shared" si="22"/>
        <v>10.740703326582722</v>
      </c>
      <c r="Q482">
        <v>90.264387628058699</v>
      </c>
      <c r="R482">
        <v>101.957236299605</v>
      </c>
      <c r="U482">
        <v>94.0316930039575</v>
      </c>
      <c r="V482">
        <v>101.16994915139399</v>
      </c>
      <c r="X482">
        <v>326</v>
      </c>
      <c r="Y482">
        <v>388</v>
      </c>
      <c r="Z482">
        <v>1</v>
      </c>
      <c r="AA482">
        <v>162</v>
      </c>
      <c r="AB482">
        <f>COUNTIF('HOF''ers'!$B$2:$B$268, Pitching!A482)</f>
        <v>0</v>
      </c>
      <c r="AC482" s="2">
        <v>1</v>
      </c>
      <c r="AD482" s="2">
        <f t="shared" si="23"/>
        <v>0</v>
      </c>
      <c r="AE482" t="s">
        <v>1931</v>
      </c>
      <c r="AF482">
        <v>1009103</v>
      </c>
      <c r="AG482">
        <v>119293</v>
      </c>
    </row>
    <row r="483" spans="1:33" x14ac:dyDescent="0.45">
      <c r="A483" t="s">
        <v>1885</v>
      </c>
      <c r="B483" t="s">
        <v>109</v>
      </c>
      <c r="C483">
        <v>194</v>
      </c>
      <c r="D483">
        <v>100</v>
      </c>
      <c r="E483" s="15">
        <f t="shared" si="21"/>
        <v>0.65986394557823125</v>
      </c>
      <c r="F483">
        <v>2.4726884877858901</v>
      </c>
      <c r="G483">
        <v>13</v>
      </c>
      <c r="H483">
        <v>2.86507133947284</v>
      </c>
      <c r="I483">
        <v>1.9855925339675999</v>
      </c>
      <c r="J483">
        <v>0.24607920697135399</v>
      </c>
      <c r="K483">
        <v>1.14106737329654</v>
      </c>
      <c r="L483">
        <v>2.8421006393912398</v>
      </c>
      <c r="M483">
        <v>316.18001461029002</v>
      </c>
      <c r="N483">
        <v>33.084755599498699</v>
      </c>
      <c r="O483">
        <f t="shared" si="22"/>
        <v>13.813738162677291</v>
      </c>
      <c r="Q483">
        <v>81.360963255413907</v>
      </c>
      <c r="R483">
        <v>91.998695377987701</v>
      </c>
      <c r="U483">
        <v>95.372804380681202</v>
      </c>
      <c r="V483">
        <v>88.640668878130001</v>
      </c>
      <c r="X483">
        <v>299</v>
      </c>
      <c r="Y483">
        <v>388</v>
      </c>
      <c r="Z483">
        <v>1</v>
      </c>
      <c r="AA483">
        <v>194</v>
      </c>
      <c r="AB483">
        <f>COUNTIF('HOF''ers'!$B$2:$B$268, Pitching!A483)</f>
        <v>0</v>
      </c>
      <c r="AC483" s="2">
        <v>1</v>
      </c>
      <c r="AD483" s="2">
        <f t="shared" si="23"/>
        <v>0</v>
      </c>
      <c r="AE483" t="s">
        <v>1885</v>
      </c>
      <c r="AF483">
        <v>1007470</v>
      </c>
      <c r="AG483">
        <v>117623</v>
      </c>
    </row>
    <row r="484" spans="1:33" x14ac:dyDescent="0.45">
      <c r="A484" t="s">
        <v>1996</v>
      </c>
      <c r="B484" t="s">
        <v>27</v>
      </c>
      <c r="C484">
        <v>137</v>
      </c>
      <c r="D484">
        <v>101</v>
      </c>
      <c r="E484" s="15">
        <f t="shared" si="21"/>
        <v>0.57563025210084029</v>
      </c>
      <c r="F484">
        <v>3.6890049377249801</v>
      </c>
      <c r="G484">
        <v>11</v>
      </c>
      <c r="H484">
        <v>5.1909569480844402</v>
      </c>
      <c r="I484">
        <v>3.2366626655991801</v>
      </c>
      <c r="J484">
        <v>0.24212798374809499</v>
      </c>
      <c r="K484">
        <v>1.2901758009715401</v>
      </c>
      <c r="L484">
        <v>3.62661389249222</v>
      </c>
      <c r="M484">
        <v>212.01062364503699</v>
      </c>
      <c r="N484">
        <v>22.963309347163801</v>
      </c>
      <c r="O484">
        <f t="shared" si="22"/>
        <v>9.5877734903106582</v>
      </c>
      <c r="Q484">
        <v>101.250650834829</v>
      </c>
      <c r="R484">
        <v>100.65683821828399</v>
      </c>
      <c r="U484">
        <v>97.1599553674763</v>
      </c>
      <c r="V484">
        <v>98.215758508632206</v>
      </c>
      <c r="X484">
        <v>293</v>
      </c>
      <c r="Y484">
        <v>388</v>
      </c>
      <c r="Z484">
        <v>1</v>
      </c>
      <c r="AA484">
        <v>137</v>
      </c>
      <c r="AB484">
        <f>COUNTIF('HOF''ers'!$B$2:$B$268, Pitching!A484)</f>
        <v>0</v>
      </c>
      <c r="AC484" s="2">
        <v>1</v>
      </c>
      <c r="AD484" s="2">
        <f t="shared" si="23"/>
        <v>0</v>
      </c>
      <c r="AE484" t="s">
        <v>1996</v>
      </c>
      <c r="AF484">
        <v>1011432</v>
      </c>
      <c r="AG484">
        <v>121684</v>
      </c>
    </row>
    <row r="485" spans="1:33" x14ac:dyDescent="0.45">
      <c r="A485" t="s">
        <v>1599</v>
      </c>
      <c r="B485" t="s">
        <v>27</v>
      </c>
      <c r="C485">
        <v>128</v>
      </c>
      <c r="D485">
        <v>143</v>
      </c>
      <c r="E485" s="15">
        <f t="shared" si="21"/>
        <v>0.47232472324723246</v>
      </c>
      <c r="F485">
        <v>4.2596899294786503</v>
      </c>
      <c r="G485">
        <v>0</v>
      </c>
      <c r="H485">
        <v>7.1395348954501099</v>
      </c>
      <c r="I485">
        <v>2.75968992701437</v>
      </c>
      <c r="J485">
        <v>0.265760869565217</v>
      </c>
      <c r="K485">
        <v>1.35960379206997</v>
      </c>
      <c r="L485">
        <v>4.1815243654224901</v>
      </c>
      <c r="M485">
        <v>311.126605033874</v>
      </c>
      <c r="N485">
        <v>32.145464867353397</v>
      </c>
      <c r="O485">
        <f t="shared" si="22"/>
        <v>13.456241107264212</v>
      </c>
      <c r="P485">
        <v>4.2135118653667298</v>
      </c>
      <c r="Q485">
        <v>103.17735114461701</v>
      </c>
      <c r="R485">
        <v>99.526703848786596</v>
      </c>
      <c r="S485">
        <v>101.866714367892</v>
      </c>
      <c r="T485">
        <v>4.1730506284828603</v>
      </c>
      <c r="U485">
        <v>104.326396237566</v>
      </c>
      <c r="V485">
        <v>100.691649108571</v>
      </c>
      <c r="X485">
        <v>381</v>
      </c>
      <c r="Y485">
        <v>387</v>
      </c>
      <c r="Z485">
        <v>1</v>
      </c>
      <c r="AA485">
        <v>128</v>
      </c>
      <c r="AB485">
        <f>COUNTIF('HOF''ers'!$B$2:$B$268, Pitching!A485)</f>
        <v>0</v>
      </c>
      <c r="AC485" s="2">
        <v>1</v>
      </c>
      <c r="AD485" s="2">
        <f t="shared" si="23"/>
        <v>0</v>
      </c>
      <c r="AE485" t="s">
        <v>1599</v>
      </c>
      <c r="AF485">
        <v>1451</v>
      </c>
      <c r="AG485">
        <v>421685</v>
      </c>
    </row>
    <row r="486" spans="1:33" x14ac:dyDescent="0.45">
      <c r="A486" t="s">
        <v>1966</v>
      </c>
      <c r="B486" t="s">
        <v>27</v>
      </c>
      <c r="C486">
        <v>129</v>
      </c>
      <c r="D486">
        <v>115</v>
      </c>
      <c r="E486" s="15">
        <f t="shared" si="21"/>
        <v>0.52868852459016391</v>
      </c>
      <c r="F486">
        <v>3.7920869235611501</v>
      </c>
      <c r="G486">
        <v>9</v>
      </c>
      <c r="H486">
        <v>3.3749999218675502</v>
      </c>
      <c r="I486">
        <v>2.17055480473197</v>
      </c>
      <c r="J486">
        <v>0.260880019235393</v>
      </c>
      <c r="K486">
        <v>1.26733918881953</v>
      </c>
      <c r="L486">
        <v>3.7976920866318502</v>
      </c>
      <c r="M486">
        <v>239.662592411041</v>
      </c>
      <c r="N486">
        <v>25.5368358045816</v>
      </c>
      <c r="O486">
        <f t="shared" si="22"/>
        <v>10.717532125238909</v>
      </c>
      <c r="Q486">
        <v>96.617594307657498</v>
      </c>
      <c r="R486">
        <v>98.938827289721104</v>
      </c>
      <c r="U486">
        <v>103.29349794519401</v>
      </c>
      <c r="V486">
        <v>94.988864128839296</v>
      </c>
      <c r="X486">
        <v>276</v>
      </c>
      <c r="Y486">
        <v>386</v>
      </c>
      <c r="Z486">
        <v>1</v>
      </c>
      <c r="AA486">
        <v>129</v>
      </c>
      <c r="AB486">
        <f>COUNTIF('HOF''ers'!$B$2:$B$268, Pitching!A486)</f>
        <v>0</v>
      </c>
      <c r="AC486" s="2">
        <v>1</v>
      </c>
      <c r="AD486" s="2">
        <f t="shared" si="23"/>
        <v>0</v>
      </c>
      <c r="AE486" t="s">
        <v>1966</v>
      </c>
      <c r="AF486">
        <v>1010572</v>
      </c>
      <c r="AG486">
        <v>120807</v>
      </c>
    </row>
    <row r="487" spans="1:33" x14ac:dyDescent="0.45">
      <c r="A487" t="s">
        <v>1830</v>
      </c>
      <c r="B487" t="s">
        <v>27</v>
      </c>
      <c r="C487">
        <v>132</v>
      </c>
      <c r="D487">
        <v>136</v>
      </c>
      <c r="E487" s="15">
        <f t="shared" si="21"/>
        <v>0.4925373134328358</v>
      </c>
      <c r="F487">
        <v>3.959514027779</v>
      </c>
      <c r="G487">
        <v>2</v>
      </c>
      <c r="H487">
        <v>5.5506070880214802</v>
      </c>
      <c r="I487">
        <v>3.18218612048496</v>
      </c>
      <c r="J487">
        <v>0.25905356936248902</v>
      </c>
      <c r="K487">
        <v>1.3607736803035</v>
      </c>
      <c r="L487">
        <v>3.6781021340415498</v>
      </c>
      <c r="M487">
        <v>370.19903993606499</v>
      </c>
      <c r="N487">
        <v>38.634660996496599</v>
      </c>
      <c r="O487">
        <f t="shared" si="22"/>
        <v>16.298997607897004</v>
      </c>
      <c r="Q487">
        <v>92.456313603695904</v>
      </c>
      <c r="R487">
        <v>88.533065394123795</v>
      </c>
      <c r="U487">
        <v>99.782068133069899</v>
      </c>
      <c r="V487">
        <v>97.576294811299903</v>
      </c>
      <c r="X487">
        <v>329</v>
      </c>
      <c r="Y487">
        <v>384</v>
      </c>
      <c r="Z487">
        <v>1</v>
      </c>
      <c r="AA487">
        <v>132</v>
      </c>
      <c r="AB487">
        <f>COUNTIF('HOF''ers'!$B$2:$B$268, Pitching!A487)</f>
        <v>0</v>
      </c>
      <c r="AC487" s="2">
        <v>1</v>
      </c>
      <c r="AD487" s="2">
        <f t="shared" si="23"/>
        <v>0</v>
      </c>
      <c r="AE487" t="s">
        <v>1830</v>
      </c>
      <c r="AF487">
        <v>1005115</v>
      </c>
      <c r="AG487">
        <v>115217</v>
      </c>
    </row>
    <row r="488" spans="1:33" x14ac:dyDescent="0.45">
      <c r="A488" t="s">
        <v>1662</v>
      </c>
      <c r="B488" t="s">
        <v>27</v>
      </c>
      <c r="C488">
        <v>138</v>
      </c>
      <c r="D488">
        <v>123</v>
      </c>
      <c r="E488" s="15">
        <f t="shared" si="21"/>
        <v>0.52873563218390807</v>
      </c>
      <c r="F488">
        <v>4.0137996331024404</v>
      </c>
      <c r="G488">
        <v>0</v>
      </c>
      <c r="H488">
        <v>8.6669281107180502</v>
      </c>
      <c r="I488">
        <v>3.33213113001226</v>
      </c>
      <c r="J488">
        <v>0.244955708661417</v>
      </c>
      <c r="K488">
        <v>1.30688412807766</v>
      </c>
      <c r="L488">
        <v>3.8296958598153701</v>
      </c>
      <c r="M488">
        <v>291.90847933292298</v>
      </c>
      <c r="N488">
        <v>30.337305307388299</v>
      </c>
      <c r="O488">
        <f t="shared" si="22"/>
        <v>12.831967257955364</v>
      </c>
      <c r="P488">
        <v>3.8084766617782502</v>
      </c>
      <c r="Q488">
        <v>99.705835202713999</v>
      </c>
      <c r="R488">
        <v>95.486652102601397</v>
      </c>
      <c r="S488">
        <v>92.7762259065384</v>
      </c>
      <c r="T488">
        <v>3.9172970984062698</v>
      </c>
      <c r="U488">
        <v>98.795760037241706</v>
      </c>
      <c r="V488">
        <v>99.460975455775895</v>
      </c>
      <c r="X488">
        <v>382</v>
      </c>
      <c r="Y488">
        <v>383</v>
      </c>
      <c r="Z488">
        <v>1</v>
      </c>
      <c r="AA488">
        <v>138</v>
      </c>
      <c r="AB488">
        <f>COUNTIF('HOF''ers'!$B$2:$B$268, Pitching!A488)</f>
        <v>0</v>
      </c>
      <c r="AC488" s="2">
        <v>1</v>
      </c>
      <c r="AD488" s="2">
        <f t="shared" si="23"/>
        <v>0</v>
      </c>
      <c r="AE488" t="s">
        <v>1662</v>
      </c>
      <c r="AF488">
        <v>4676</v>
      </c>
      <c r="AG488">
        <v>450203</v>
      </c>
    </row>
    <row r="489" spans="1:33" x14ac:dyDescent="0.45">
      <c r="A489" t="s">
        <v>1777</v>
      </c>
      <c r="B489" t="s">
        <v>27</v>
      </c>
      <c r="C489">
        <v>136</v>
      </c>
      <c r="D489">
        <v>116</v>
      </c>
      <c r="E489" s="15">
        <f t="shared" si="21"/>
        <v>0.53968253968253965</v>
      </c>
      <c r="F489">
        <v>3.8740290815010199</v>
      </c>
      <c r="G489">
        <v>0</v>
      </c>
      <c r="H489">
        <v>6.06270299171912</v>
      </c>
      <c r="I489">
        <v>3.4545967990550399</v>
      </c>
      <c r="J489">
        <v>0.247490901069813</v>
      </c>
      <c r="K489">
        <v>1.3345572623280999</v>
      </c>
      <c r="L489">
        <v>4.0303144028726896</v>
      </c>
      <c r="M489">
        <v>215.80361236631799</v>
      </c>
      <c r="N489">
        <v>22.649047112092301</v>
      </c>
      <c r="O489">
        <f t="shared" si="22"/>
        <v>9.605093277903018</v>
      </c>
      <c r="Q489">
        <v>103.408896988162</v>
      </c>
      <c r="R489">
        <v>105.566877731861</v>
      </c>
      <c r="U489">
        <v>98.333822274460005</v>
      </c>
      <c r="V489">
        <v>99.169722677362898</v>
      </c>
      <c r="X489">
        <v>364</v>
      </c>
      <c r="Y489">
        <v>382</v>
      </c>
      <c r="Z489">
        <v>1</v>
      </c>
      <c r="AA489">
        <v>136</v>
      </c>
      <c r="AB489">
        <f>COUNTIF('HOF''ers'!$B$2:$B$268, Pitching!A489)</f>
        <v>0</v>
      </c>
      <c r="AC489" s="2">
        <v>1</v>
      </c>
      <c r="AD489" s="2">
        <f t="shared" si="23"/>
        <v>0</v>
      </c>
      <c r="AE489" t="s">
        <v>1777</v>
      </c>
      <c r="AF489">
        <v>1002989</v>
      </c>
      <c r="AG489">
        <v>113054</v>
      </c>
    </row>
    <row r="490" spans="1:33" x14ac:dyDescent="0.45">
      <c r="A490" t="s">
        <v>1985</v>
      </c>
      <c r="B490" t="s">
        <v>27</v>
      </c>
      <c r="C490">
        <v>158</v>
      </c>
      <c r="D490">
        <v>101</v>
      </c>
      <c r="E490" s="15">
        <f t="shared" si="21"/>
        <v>0.61003861003861004</v>
      </c>
      <c r="F490">
        <v>3.8727848851657298</v>
      </c>
      <c r="G490">
        <v>12</v>
      </c>
      <c r="H490">
        <v>3.7024634556610598</v>
      </c>
      <c r="I490">
        <v>2.2628418491334799</v>
      </c>
      <c r="J490">
        <v>0.26460910019289602</v>
      </c>
      <c r="K490">
        <v>1.30219293986375</v>
      </c>
      <c r="L490">
        <v>3.6597900515608002</v>
      </c>
      <c r="M490">
        <v>397.46558495610901</v>
      </c>
      <c r="N490">
        <v>39.534746279008601</v>
      </c>
      <c r="O490">
        <f t="shared" si="22"/>
        <v>16.766044233506264</v>
      </c>
      <c r="Q490">
        <v>90.586942603403202</v>
      </c>
      <c r="R490">
        <v>84.876406509365097</v>
      </c>
      <c r="U490">
        <v>99.041450228747806</v>
      </c>
      <c r="V490">
        <v>88.471070654512701</v>
      </c>
      <c r="X490">
        <v>278</v>
      </c>
      <c r="Y490">
        <v>382</v>
      </c>
      <c r="Z490">
        <v>1</v>
      </c>
      <c r="AA490">
        <v>158</v>
      </c>
      <c r="AB490">
        <f>COUNTIF('HOF''ers'!$B$2:$B$268, Pitching!A490)</f>
        <v>0</v>
      </c>
      <c r="AC490" s="2">
        <v>1</v>
      </c>
      <c r="AD490" s="2">
        <f t="shared" si="23"/>
        <v>0</v>
      </c>
      <c r="AE490" t="s">
        <v>1985</v>
      </c>
      <c r="AF490">
        <v>1011259</v>
      </c>
      <c r="AG490">
        <v>121507</v>
      </c>
    </row>
    <row r="491" spans="1:33" x14ac:dyDescent="0.45">
      <c r="A491" t="s">
        <v>1854</v>
      </c>
      <c r="B491" t="s">
        <v>27</v>
      </c>
      <c r="C491">
        <v>104</v>
      </c>
      <c r="D491">
        <v>152</v>
      </c>
      <c r="E491" s="15">
        <f t="shared" si="21"/>
        <v>0.40625</v>
      </c>
      <c r="F491">
        <v>4.2751031711637797</v>
      </c>
      <c r="G491">
        <v>13</v>
      </c>
      <c r="H491">
        <v>3.0288858374847698</v>
      </c>
      <c r="I491">
        <v>3.44566713119861</v>
      </c>
      <c r="J491">
        <v>0.27370838117106699</v>
      </c>
      <c r="K491">
        <v>1.4759284757589199</v>
      </c>
      <c r="L491">
        <v>3.9486208207392601</v>
      </c>
      <c r="M491">
        <v>244.394686460495</v>
      </c>
      <c r="N491">
        <v>24.778945550322501</v>
      </c>
      <c r="O491">
        <f t="shared" si="22"/>
        <v>10.563655734611173</v>
      </c>
      <c r="Q491">
        <v>107.068497440616</v>
      </c>
      <c r="R491">
        <v>98.984544580552097</v>
      </c>
      <c r="U491">
        <v>105.96029709389801</v>
      </c>
      <c r="V491">
        <v>101.993610413133</v>
      </c>
      <c r="X491">
        <v>279</v>
      </c>
      <c r="Y491">
        <v>380</v>
      </c>
      <c r="Z491">
        <v>1</v>
      </c>
      <c r="AA491">
        <v>104</v>
      </c>
      <c r="AB491">
        <f>COUNTIF('HOF''ers'!$B$2:$B$268, Pitching!A491)</f>
        <v>0</v>
      </c>
      <c r="AC491" s="2">
        <v>1</v>
      </c>
      <c r="AD491" s="2">
        <f t="shared" si="23"/>
        <v>0</v>
      </c>
      <c r="AE491" t="s">
        <v>1854</v>
      </c>
      <c r="AF491">
        <v>1006141</v>
      </c>
      <c r="AG491">
        <v>116268</v>
      </c>
    </row>
    <row r="492" spans="1:33" x14ac:dyDescent="0.45">
      <c r="A492" t="s">
        <v>1856</v>
      </c>
      <c r="B492" t="s">
        <v>27</v>
      </c>
      <c r="C492">
        <v>145</v>
      </c>
      <c r="D492">
        <v>113</v>
      </c>
      <c r="E492" s="15">
        <f t="shared" si="21"/>
        <v>0.56201550387596899</v>
      </c>
      <c r="F492">
        <v>3.9167126129709802</v>
      </c>
      <c r="G492">
        <v>0</v>
      </c>
      <c r="H492">
        <v>6.2883342236767996</v>
      </c>
      <c r="I492">
        <v>2.7551020281354801</v>
      </c>
      <c r="J492">
        <v>0.261021619330224</v>
      </c>
      <c r="K492">
        <v>1.3250137832008899</v>
      </c>
      <c r="L492">
        <v>3.72783904891361</v>
      </c>
      <c r="M492">
        <v>333.75794127583498</v>
      </c>
      <c r="N492">
        <v>35.826091044116701</v>
      </c>
      <c r="O492">
        <f t="shared" si="22"/>
        <v>15.313527042603974</v>
      </c>
      <c r="Q492">
        <v>96.127268369567702</v>
      </c>
      <c r="R492">
        <v>94.171799167643996</v>
      </c>
      <c r="U492">
        <v>102.709382052042</v>
      </c>
      <c r="V492">
        <v>98.2328770750199</v>
      </c>
      <c r="X492">
        <v>359</v>
      </c>
      <c r="Y492">
        <v>379</v>
      </c>
      <c r="Z492">
        <v>1</v>
      </c>
      <c r="AA492">
        <v>145</v>
      </c>
      <c r="AB492">
        <f>COUNTIF('HOF''ers'!$B$2:$B$268, Pitching!A492)</f>
        <v>0</v>
      </c>
      <c r="AC492" s="2">
        <v>1</v>
      </c>
      <c r="AD492" s="2">
        <f t="shared" si="23"/>
        <v>0</v>
      </c>
      <c r="AE492" t="s">
        <v>1856</v>
      </c>
      <c r="AF492">
        <v>1006222</v>
      </c>
      <c r="AG492">
        <v>116350</v>
      </c>
    </row>
    <row r="493" spans="1:33" x14ac:dyDescent="0.45">
      <c r="A493" t="s">
        <v>1748</v>
      </c>
      <c r="B493" t="s">
        <v>27</v>
      </c>
      <c r="C493">
        <v>160</v>
      </c>
      <c r="D493">
        <v>170</v>
      </c>
      <c r="E493" s="15">
        <f t="shared" si="21"/>
        <v>0.48484848484848486</v>
      </c>
      <c r="F493">
        <v>4.03800734795227</v>
      </c>
      <c r="G493">
        <v>3</v>
      </c>
      <c r="H493">
        <v>2.6990891220523001</v>
      </c>
      <c r="I493">
        <v>3.65242318765908</v>
      </c>
      <c r="J493">
        <v>0.26994642631981403</v>
      </c>
      <c r="K493">
        <v>1.4485550168844601</v>
      </c>
      <c r="L493">
        <v>4.2960135519030596</v>
      </c>
      <c r="M493">
        <v>399.31247055530503</v>
      </c>
      <c r="N493">
        <v>32.438991226255801</v>
      </c>
      <c r="O493">
        <f t="shared" si="22"/>
        <v>13.865742951592189</v>
      </c>
      <c r="Q493">
        <v>93.431358972607896</v>
      </c>
      <c r="R493">
        <v>98.506627881122199</v>
      </c>
      <c r="U493">
        <v>93.253582473062195</v>
      </c>
      <c r="V493">
        <v>95.641874532740403</v>
      </c>
      <c r="X493">
        <v>341</v>
      </c>
      <c r="Y493">
        <v>379</v>
      </c>
      <c r="Z493">
        <v>1</v>
      </c>
      <c r="AA493">
        <v>160</v>
      </c>
      <c r="AB493">
        <f>COUNTIF('HOF''ers'!$B$2:$B$268, Pitching!A493)</f>
        <v>0</v>
      </c>
      <c r="AC493" s="2">
        <v>1</v>
      </c>
      <c r="AD493" s="2">
        <f t="shared" si="23"/>
        <v>0</v>
      </c>
      <c r="AE493" t="s">
        <v>1748</v>
      </c>
      <c r="AF493">
        <v>1001383</v>
      </c>
      <c r="AG493">
        <v>111420</v>
      </c>
    </row>
    <row r="494" spans="1:33" x14ac:dyDescent="0.45">
      <c r="A494" t="s">
        <v>1526</v>
      </c>
      <c r="B494" t="s">
        <v>65</v>
      </c>
      <c r="C494">
        <v>148</v>
      </c>
      <c r="D494">
        <v>139</v>
      </c>
      <c r="E494" s="15">
        <f t="shared" si="21"/>
        <v>0.51567944250871078</v>
      </c>
      <c r="F494">
        <v>4.2227662441592404</v>
      </c>
      <c r="G494">
        <v>0</v>
      </c>
      <c r="H494">
        <v>5.3867809392883501</v>
      </c>
      <c r="I494">
        <v>1.6340269379572701</v>
      </c>
      <c r="J494">
        <v>0.27143884153229902</v>
      </c>
      <c r="K494">
        <v>1.25989392869214</v>
      </c>
      <c r="L494">
        <v>4.2448240687819698</v>
      </c>
      <c r="M494">
        <v>395.81949287652901</v>
      </c>
      <c r="N494">
        <v>38.664964902214699</v>
      </c>
      <c r="O494">
        <f t="shared" si="22"/>
        <v>16.570699243806299</v>
      </c>
      <c r="P494">
        <v>4.2042176150100898</v>
      </c>
      <c r="Q494">
        <v>89.469937271915597</v>
      </c>
      <c r="R494">
        <v>94.040846400810594</v>
      </c>
      <c r="S494">
        <v>94.631799518714203</v>
      </c>
      <c r="T494">
        <v>4.3051810379421402</v>
      </c>
      <c r="U494">
        <v>101.865595721261</v>
      </c>
      <c r="V494">
        <v>87.859833045724898</v>
      </c>
      <c r="X494">
        <v>377</v>
      </c>
      <c r="Y494">
        <v>378</v>
      </c>
      <c r="Z494">
        <v>1</v>
      </c>
      <c r="AA494">
        <v>148</v>
      </c>
      <c r="AB494">
        <f>COUNTIF('HOF''ers'!$B$2:$B$268, Pitching!A494)</f>
        <v>0</v>
      </c>
      <c r="AC494" s="2">
        <v>1</v>
      </c>
      <c r="AD494" s="2">
        <f t="shared" si="23"/>
        <v>0</v>
      </c>
      <c r="AE494" t="s">
        <v>1526</v>
      </c>
      <c r="AF494">
        <v>748</v>
      </c>
      <c r="AG494">
        <v>120878</v>
      </c>
    </row>
    <row r="495" spans="1:33" x14ac:dyDescent="0.45">
      <c r="A495" t="s">
        <v>1792</v>
      </c>
      <c r="B495" t="s">
        <v>27</v>
      </c>
      <c r="C495">
        <v>186</v>
      </c>
      <c r="D495">
        <v>139</v>
      </c>
      <c r="E495" s="15">
        <f t="shared" si="21"/>
        <v>0.5723076923076923</v>
      </c>
      <c r="F495">
        <v>2.68967833684211</v>
      </c>
      <c r="G495">
        <v>8</v>
      </c>
      <c r="H495">
        <v>4.7114907209694801</v>
      </c>
      <c r="I495">
        <v>3.21486383602234</v>
      </c>
      <c r="J495">
        <v>0.239364163521224</v>
      </c>
      <c r="K495">
        <v>1.2446592755138399</v>
      </c>
      <c r="L495">
        <v>2.7674415668308998</v>
      </c>
      <c r="M495">
        <v>289.22863000631298</v>
      </c>
      <c r="N495">
        <v>32.577326530590597</v>
      </c>
      <c r="O495">
        <f t="shared" si="22"/>
        <v>13.961711370253113</v>
      </c>
      <c r="Q495">
        <v>93.482186443380698</v>
      </c>
      <c r="R495">
        <v>97.562720724324805</v>
      </c>
      <c r="U495">
        <v>95.247599138139506</v>
      </c>
      <c r="V495">
        <v>101.95227860328001</v>
      </c>
      <c r="X495">
        <v>327</v>
      </c>
      <c r="Y495">
        <v>378</v>
      </c>
      <c r="Z495">
        <v>1</v>
      </c>
      <c r="AA495">
        <v>186</v>
      </c>
      <c r="AB495">
        <f>COUNTIF('HOF''ers'!$B$2:$B$268, Pitching!A495)</f>
        <v>0</v>
      </c>
      <c r="AC495" s="2">
        <v>1</v>
      </c>
      <c r="AD495" s="2">
        <f t="shared" si="23"/>
        <v>0</v>
      </c>
      <c r="AE495" t="s">
        <v>1792</v>
      </c>
      <c r="AF495">
        <v>1003393</v>
      </c>
      <c r="AG495">
        <v>113465</v>
      </c>
    </row>
    <row r="496" spans="1:33" x14ac:dyDescent="0.45">
      <c r="A496" t="s">
        <v>1746</v>
      </c>
      <c r="B496" t="s">
        <v>27</v>
      </c>
      <c r="C496">
        <v>121</v>
      </c>
      <c r="D496">
        <v>146</v>
      </c>
      <c r="E496" s="15">
        <f t="shared" si="21"/>
        <v>0.45318352059925093</v>
      </c>
      <c r="F496">
        <v>3.8645114753383698</v>
      </c>
      <c r="G496">
        <v>17</v>
      </c>
      <c r="H496">
        <v>3.4796473961722301</v>
      </c>
      <c r="I496">
        <v>3.0868479751676099</v>
      </c>
      <c r="J496">
        <v>0.26290974405029099</v>
      </c>
      <c r="K496">
        <v>1.3754592520027</v>
      </c>
      <c r="L496">
        <v>4.2089591046877404</v>
      </c>
      <c r="M496">
        <v>187.35289609432201</v>
      </c>
      <c r="N496">
        <v>18.119537413120199</v>
      </c>
      <c r="O496">
        <f t="shared" si="22"/>
        <v>7.7655160341943708</v>
      </c>
      <c r="Q496">
        <v>100.25165542798899</v>
      </c>
      <c r="R496">
        <v>105.12091308325699</v>
      </c>
      <c r="U496">
        <v>96.349772130980796</v>
      </c>
      <c r="V496">
        <v>97.623583144934599</v>
      </c>
      <c r="X496">
        <v>278</v>
      </c>
      <c r="Y496">
        <v>378</v>
      </c>
      <c r="Z496">
        <v>1</v>
      </c>
      <c r="AA496">
        <v>121</v>
      </c>
      <c r="AB496">
        <f>COUNTIF('HOF''ers'!$B$2:$B$268, Pitching!A496)</f>
        <v>0</v>
      </c>
      <c r="AC496" s="2">
        <v>1</v>
      </c>
      <c r="AD496" s="2">
        <f t="shared" si="23"/>
        <v>0</v>
      </c>
      <c r="AE496" t="s">
        <v>1746</v>
      </c>
      <c r="AF496">
        <v>1001348</v>
      </c>
      <c r="AG496">
        <v>111387</v>
      </c>
    </row>
    <row r="497" spans="1:33" x14ac:dyDescent="0.45">
      <c r="A497" t="s">
        <v>1594</v>
      </c>
      <c r="B497" t="s">
        <v>27</v>
      </c>
      <c r="C497">
        <v>126</v>
      </c>
      <c r="D497">
        <v>114</v>
      </c>
      <c r="E497" s="15">
        <f t="shared" si="21"/>
        <v>0.52500000000000002</v>
      </c>
      <c r="F497">
        <v>4.6479275940670499</v>
      </c>
      <c r="G497">
        <v>1</v>
      </c>
      <c r="H497">
        <v>5.92567890682718</v>
      </c>
      <c r="I497">
        <v>2.5898046741849599</v>
      </c>
      <c r="J497">
        <v>0.27910288358846502</v>
      </c>
      <c r="K497">
        <v>1.4082896646230201</v>
      </c>
      <c r="L497">
        <v>4.34076281824058</v>
      </c>
      <c r="M497">
        <v>290.05133471172297</v>
      </c>
      <c r="N497">
        <v>29.2998870649607</v>
      </c>
      <c r="O497">
        <f t="shared" si="22"/>
        <v>12.590402399266932</v>
      </c>
      <c r="P497">
        <v>4.1854226084418498</v>
      </c>
      <c r="Q497">
        <v>102.664709525604</v>
      </c>
      <c r="R497">
        <v>96.853817316292606</v>
      </c>
      <c r="S497">
        <v>94.573810021098197</v>
      </c>
      <c r="T497">
        <v>4.2531996395540501</v>
      </c>
      <c r="U497">
        <v>106.290269967764</v>
      </c>
      <c r="V497">
        <v>100.207508937463</v>
      </c>
      <c r="X497">
        <v>333</v>
      </c>
      <c r="Y497">
        <v>377</v>
      </c>
      <c r="Z497">
        <v>1</v>
      </c>
      <c r="AA497">
        <v>126</v>
      </c>
      <c r="AB497">
        <f>COUNTIF('HOF''ers'!$B$2:$B$268, Pitching!A497)</f>
        <v>0</v>
      </c>
      <c r="AC497" s="2">
        <v>1</v>
      </c>
      <c r="AD497" s="2">
        <f t="shared" si="23"/>
        <v>0</v>
      </c>
      <c r="AE497" t="s">
        <v>1594</v>
      </c>
      <c r="AF497">
        <v>1310</v>
      </c>
      <c r="AG497">
        <v>117842</v>
      </c>
    </row>
    <row r="498" spans="1:33" x14ac:dyDescent="0.45">
      <c r="A498" t="s">
        <v>1451</v>
      </c>
      <c r="B498" t="s">
        <v>27</v>
      </c>
      <c r="C498">
        <v>124</v>
      </c>
      <c r="D498">
        <v>118</v>
      </c>
      <c r="E498" s="15">
        <f t="shared" si="21"/>
        <v>0.51239669421487599</v>
      </c>
      <c r="F498">
        <v>4.6089755616128096</v>
      </c>
      <c r="G498">
        <v>1</v>
      </c>
      <c r="H498">
        <v>5.3679933624339702</v>
      </c>
      <c r="I498">
        <v>3.5161728242859702</v>
      </c>
      <c r="J498">
        <v>0.26770538243626002</v>
      </c>
      <c r="K498">
        <v>1.4469094355680401</v>
      </c>
      <c r="L498">
        <v>4.8705608899703403</v>
      </c>
      <c r="M498">
        <v>87.039329469203906</v>
      </c>
      <c r="N498">
        <v>8.84813541918993</v>
      </c>
      <c r="O498">
        <f t="shared" si="22"/>
        <v>3.8021165461771051</v>
      </c>
      <c r="P498">
        <v>4.5750437452144004</v>
      </c>
      <c r="Q498">
        <v>109.54508131274601</v>
      </c>
      <c r="R498">
        <v>115.45858870328701</v>
      </c>
      <c r="S498">
        <v>108.22866673035701</v>
      </c>
      <c r="T498">
        <v>4.7135488054224597</v>
      </c>
      <c r="U498">
        <v>104.776335942099</v>
      </c>
      <c r="V498">
        <v>106.03298200542</v>
      </c>
      <c r="X498">
        <v>318</v>
      </c>
      <c r="Y498">
        <v>377</v>
      </c>
      <c r="Z498">
        <v>1</v>
      </c>
      <c r="AA498">
        <v>124</v>
      </c>
      <c r="AB498">
        <f>COUNTIF('HOF''ers'!$B$2:$B$268, Pitching!A498)</f>
        <v>0</v>
      </c>
      <c r="AC498" s="2">
        <v>1</v>
      </c>
      <c r="AD498" s="2">
        <f t="shared" si="23"/>
        <v>0</v>
      </c>
      <c r="AE498" t="s">
        <v>1451</v>
      </c>
      <c r="AF498">
        <v>105</v>
      </c>
      <c r="AG498">
        <v>150302</v>
      </c>
    </row>
    <row r="499" spans="1:33" x14ac:dyDescent="0.45">
      <c r="A499" t="s">
        <v>1661</v>
      </c>
      <c r="B499" t="s">
        <v>27</v>
      </c>
      <c r="C499">
        <v>96</v>
      </c>
      <c r="D499">
        <v>114</v>
      </c>
      <c r="E499" s="15">
        <f t="shared" si="21"/>
        <v>0.45714285714285713</v>
      </c>
      <c r="F499">
        <v>4.6184863481749803</v>
      </c>
      <c r="G499">
        <v>4</v>
      </c>
      <c r="H499">
        <v>7.0992448925660696</v>
      </c>
      <c r="I499">
        <v>2.8188178249894702</v>
      </c>
      <c r="J499">
        <v>0.26697273233166302</v>
      </c>
      <c r="K499">
        <v>1.37322773131958</v>
      </c>
      <c r="L499">
        <v>4.26144342065722</v>
      </c>
      <c r="M499">
        <v>190.55763707309899</v>
      </c>
      <c r="N499">
        <v>20.069619182962899</v>
      </c>
      <c r="O499">
        <f t="shared" si="22"/>
        <v>8.6240803916180102</v>
      </c>
      <c r="P499">
        <v>4.2199357981488399</v>
      </c>
      <c r="Q499">
        <v>107.978635840804</v>
      </c>
      <c r="R499">
        <v>102.385279768667</v>
      </c>
      <c r="S499">
        <v>102.90453074982101</v>
      </c>
      <c r="T499">
        <v>4.2153018365139303</v>
      </c>
      <c r="U499">
        <v>105.812778673061</v>
      </c>
      <c r="V499">
        <v>103.02795180330899</v>
      </c>
      <c r="X499">
        <v>298</v>
      </c>
      <c r="Y499">
        <v>377</v>
      </c>
      <c r="Z499">
        <v>1</v>
      </c>
      <c r="AA499">
        <v>96</v>
      </c>
      <c r="AB499">
        <f>COUNTIF('HOF''ers'!$B$2:$B$268, Pitching!A499)</f>
        <v>0</v>
      </c>
      <c r="AC499" s="2">
        <v>1</v>
      </c>
      <c r="AD499" s="2">
        <f t="shared" si="23"/>
        <v>0</v>
      </c>
      <c r="AE499" t="s">
        <v>1661</v>
      </c>
      <c r="AF499">
        <v>4538</v>
      </c>
      <c r="AG499">
        <v>434628</v>
      </c>
    </row>
    <row r="500" spans="1:33" x14ac:dyDescent="0.45">
      <c r="A500" t="s">
        <v>1563</v>
      </c>
      <c r="B500" t="s">
        <v>27</v>
      </c>
      <c r="C500">
        <v>156</v>
      </c>
      <c r="D500">
        <v>108</v>
      </c>
      <c r="E500" s="15">
        <f t="shared" si="21"/>
        <v>0.59090909090909094</v>
      </c>
      <c r="F500">
        <v>4.1541518367207599</v>
      </c>
      <c r="G500">
        <v>0</v>
      </c>
      <c r="H500">
        <v>6.4439044280615896</v>
      </c>
      <c r="I500">
        <v>2.8144875601897601</v>
      </c>
      <c r="J500">
        <v>0.25430839002267502</v>
      </c>
      <c r="K500">
        <v>1.3034451961895701</v>
      </c>
      <c r="L500">
        <v>4.2981990959345904</v>
      </c>
      <c r="M500">
        <v>321.90864836424498</v>
      </c>
      <c r="N500">
        <v>32.321791072376001</v>
      </c>
      <c r="O500">
        <f t="shared" si="22"/>
        <v>13.925878068417319</v>
      </c>
      <c r="P500">
        <v>4.1788511045815904</v>
      </c>
      <c r="Q500">
        <v>93.885990454708207</v>
      </c>
      <c r="R500">
        <v>96.450069656779903</v>
      </c>
      <c r="S500">
        <v>96.566564732101597</v>
      </c>
      <c r="T500">
        <v>4.2342234762804303</v>
      </c>
      <c r="U500">
        <v>97.141352891918999</v>
      </c>
      <c r="V500">
        <v>93.736697403574695</v>
      </c>
      <c r="X500">
        <v>357</v>
      </c>
      <c r="Y500">
        <v>376</v>
      </c>
      <c r="Z500">
        <v>1</v>
      </c>
      <c r="AA500">
        <v>156</v>
      </c>
      <c r="AB500">
        <f>COUNTIF('HOF''ers'!$B$2:$B$268, Pitching!A500)</f>
        <v>0</v>
      </c>
      <c r="AC500" s="2">
        <v>1</v>
      </c>
      <c r="AD500" s="2">
        <f t="shared" si="23"/>
        <v>0</v>
      </c>
      <c r="AE500" t="s">
        <v>1563</v>
      </c>
      <c r="AF500">
        <v>1077</v>
      </c>
      <c r="AG500">
        <v>150119</v>
      </c>
    </row>
    <row r="501" spans="1:33" x14ac:dyDescent="0.45">
      <c r="A501" t="s">
        <v>1857</v>
      </c>
      <c r="B501" t="s">
        <v>27</v>
      </c>
      <c r="C501">
        <v>183</v>
      </c>
      <c r="D501">
        <v>163</v>
      </c>
      <c r="E501" s="15">
        <f t="shared" si="21"/>
        <v>0.52890173410404628</v>
      </c>
      <c r="F501">
        <v>3.5906432748538002</v>
      </c>
      <c r="G501">
        <v>4</v>
      </c>
      <c r="H501">
        <v>3.6081871345029199</v>
      </c>
      <c r="I501">
        <v>3.30994152046783</v>
      </c>
      <c r="J501">
        <v>0.26459464405538902</v>
      </c>
      <c r="K501">
        <v>1.38239116309291</v>
      </c>
      <c r="L501">
        <v>3.7995360572844601</v>
      </c>
      <c r="M501">
        <v>505.28195542097001</v>
      </c>
      <c r="N501">
        <v>42.942375987768102</v>
      </c>
      <c r="O501">
        <f t="shared" si="22"/>
        <v>18.551106426715819</v>
      </c>
      <c r="Q501">
        <v>86.688102581453094</v>
      </c>
      <c r="R501">
        <v>90.599380429706997</v>
      </c>
      <c r="U501">
        <v>95.826888627995999</v>
      </c>
      <c r="V501">
        <v>93.796171180893197</v>
      </c>
      <c r="X501">
        <v>346</v>
      </c>
      <c r="Y501">
        <v>375</v>
      </c>
      <c r="Z501">
        <v>1</v>
      </c>
      <c r="AA501">
        <v>183</v>
      </c>
      <c r="AB501">
        <f>COUNTIF('HOF''ers'!$B$2:$B$268, Pitching!A501)</f>
        <v>0</v>
      </c>
      <c r="AC501" s="2">
        <v>1</v>
      </c>
      <c r="AD501" s="2">
        <f t="shared" si="23"/>
        <v>0</v>
      </c>
      <c r="AE501" t="s">
        <v>1857</v>
      </c>
      <c r="AF501">
        <v>1006235</v>
      </c>
      <c r="AG501">
        <v>116369</v>
      </c>
    </row>
    <row r="502" spans="1:33" x14ac:dyDescent="0.45">
      <c r="A502" t="s">
        <v>1807</v>
      </c>
      <c r="B502" t="s">
        <v>27</v>
      </c>
      <c r="C502">
        <v>193</v>
      </c>
      <c r="D502">
        <v>128</v>
      </c>
      <c r="E502" s="15">
        <f t="shared" si="21"/>
        <v>0.60124610591900307</v>
      </c>
      <c r="F502">
        <v>4.0385055250846902</v>
      </c>
      <c r="G502">
        <v>13</v>
      </c>
      <c r="H502">
        <v>3.37971787783213</v>
      </c>
      <c r="I502">
        <v>3.5684330892846901</v>
      </c>
      <c r="J502">
        <v>0.27082341742027599</v>
      </c>
      <c r="K502">
        <v>1.4811284777639999</v>
      </c>
      <c r="L502">
        <v>4.2966832385897202</v>
      </c>
      <c r="M502">
        <v>406.876820757985</v>
      </c>
      <c r="N502">
        <v>38.227219603955703</v>
      </c>
      <c r="O502">
        <f t="shared" si="22"/>
        <v>16.558314373905944</v>
      </c>
      <c r="Q502">
        <v>87.183834991766702</v>
      </c>
      <c r="R502">
        <v>92.942360400945304</v>
      </c>
      <c r="U502">
        <v>98.291459643841094</v>
      </c>
      <c r="V502">
        <v>97.753620504276</v>
      </c>
      <c r="X502">
        <v>323</v>
      </c>
      <c r="Y502">
        <v>374</v>
      </c>
      <c r="Z502">
        <v>1</v>
      </c>
      <c r="AA502">
        <v>193</v>
      </c>
      <c r="AB502">
        <f>COUNTIF('HOF''ers'!$B$2:$B$268, Pitching!A502)</f>
        <v>0</v>
      </c>
      <c r="AC502" s="2">
        <v>1</v>
      </c>
      <c r="AD502" s="2">
        <f t="shared" si="23"/>
        <v>0</v>
      </c>
      <c r="AE502" t="s">
        <v>1807</v>
      </c>
      <c r="AF502">
        <v>1004010</v>
      </c>
      <c r="AG502">
        <v>114087</v>
      </c>
    </row>
    <row r="503" spans="1:33" x14ac:dyDescent="0.45">
      <c r="A503" t="s">
        <v>1884</v>
      </c>
      <c r="B503" t="s">
        <v>27</v>
      </c>
      <c r="C503">
        <v>117</v>
      </c>
      <c r="D503">
        <v>124</v>
      </c>
      <c r="E503" s="15">
        <f t="shared" si="21"/>
        <v>0.48547717842323651</v>
      </c>
      <c r="F503">
        <v>3.5554761505096399</v>
      </c>
      <c r="G503">
        <v>10</v>
      </c>
      <c r="H503">
        <v>3.6172433800516099</v>
      </c>
      <c r="I503">
        <v>3.2350586472606699</v>
      </c>
      <c r="J503">
        <v>0.25520947576222802</v>
      </c>
      <c r="K503">
        <v>1.35759223264121</v>
      </c>
      <c r="L503">
        <v>3.9018268162280001</v>
      </c>
      <c r="M503">
        <v>331.57527112960798</v>
      </c>
      <c r="N503">
        <v>32.431294821202698</v>
      </c>
      <c r="O503">
        <f t="shared" si="22"/>
        <v>14.047780109718815</v>
      </c>
      <c r="Q503">
        <v>85.502166383399995</v>
      </c>
      <c r="R503">
        <v>93.036551550148801</v>
      </c>
      <c r="U503">
        <v>96.029729234113901</v>
      </c>
      <c r="V503">
        <v>92.4297260850405</v>
      </c>
      <c r="X503">
        <v>272</v>
      </c>
      <c r="Y503">
        <v>374</v>
      </c>
      <c r="Z503">
        <v>1</v>
      </c>
      <c r="AA503">
        <v>117</v>
      </c>
      <c r="AB503">
        <f>COUNTIF('HOF''ers'!$B$2:$B$268, Pitching!A503)</f>
        <v>0</v>
      </c>
      <c r="AC503" s="2">
        <v>1</v>
      </c>
      <c r="AD503" s="2">
        <f t="shared" si="23"/>
        <v>0</v>
      </c>
      <c r="AE503" t="s">
        <v>1884</v>
      </c>
      <c r="AF503">
        <v>1007468</v>
      </c>
      <c r="AG503">
        <v>117615</v>
      </c>
    </row>
    <row r="504" spans="1:33" x14ac:dyDescent="0.45">
      <c r="A504" t="s">
        <v>1448</v>
      </c>
      <c r="B504" t="s">
        <v>27</v>
      </c>
      <c r="C504">
        <v>138</v>
      </c>
      <c r="D504">
        <v>121</v>
      </c>
      <c r="E504" s="15">
        <f t="shared" si="21"/>
        <v>0.53281853281853286</v>
      </c>
      <c r="F504">
        <v>4.2789352954288402</v>
      </c>
      <c r="G504">
        <v>1</v>
      </c>
      <c r="H504">
        <v>6.5169580747078397</v>
      </c>
      <c r="I504">
        <v>3.3508744731957099</v>
      </c>
      <c r="J504">
        <v>0.25755092484195702</v>
      </c>
      <c r="K504">
        <v>1.3761216518461701</v>
      </c>
      <c r="L504">
        <v>4.2375847020022803</v>
      </c>
      <c r="M504">
        <v>286.678093515336</v>
      </c>
      <c r="N504">
        <v>28.6969878762029</v>
      </c>
      <c r="O504">
        <f t="shared" si="22"/>
        <v>12.497075365443198</v>
      </c>
      <c r="P504">
        <v>4.1153488031898302</v>
      </c>
      <c r="Q504">
        <v>100.151449069207</v>
      </c>
      <c r="R504">
        <v>98.353317681146805</v>
      </c>
      <c r="S504">
        <v>97.950290609532601</v>
      </c>
      <c r="T504">
        <v>4.4118642666384797</v>
      </c>
      <c r="U504">
        <v>99.497571827153095</v>
      </c>
      <c r="V504">
        <v>98.474087580196894</v>
      </c>
      <c r="X504">
        <v>339</v>
      </c>
      <c r="Y504">
        <v>372</v>
      </c>
      <c r="Z504">
        <v>1</v>
      </c>
      <c r="AA504">
        <v>138</v>
      </c>
      <c r="AB504">
        <f>COUNTIF('HOF''ers'!$B$2:$B$268, Pitching!A504)</f>
        <v>0</v>
      </c>
      <c r="AC504" s="2">
        <v>1</v>
      </c>
      <c r="AD504" s="2">
        <f t="shared" si="23"/>
        <v>0</v>
      </c>
      <c r="AE504" t="s">
        <v>1448</v>
      </c>
      <c r="AF504">
        <v>75</v>
      </c>
      <c r="AG504">
        <v>122840</v>
      </c>
    </row>
    <row r="505" spans="1:33" x14ac:dyDescent="0.45">
      <c r="A505" t="s">
        <v>1958</v>
      </c>
      <c r="B505" t="s">
        <v>27</v>
      </c>
      <c r="C505">
        <v>189</v>
      </c>
      <c r="D505">
        <v>109</v>
      </c>
      <c r="E505" s="15">
        <f t="shared" si="21"/>
        <v>0.63422818791946312</v>
      </c>
      <c r="F505">
        <v>2.5857306038968302</v>
      </c>
      <c r="G505">
        <v>12</v>
      </c>
      <c r="H505">
        <v>3.2071344873433398</v>
      </c>
      <c r="I505">
        <v>1.25316449828378</v>
      </c>
      <c r="J505">
        <v>0.25512322636430301</v>
      </c>
      <c r="K505">
        <v>1.1051015976601</v>
      </c>
      <c r="L505">
        <v>2.5961198811832298</v>
      </c>
      <c r="M505">
        <v>391.86082504689603</v>
      </c>
      <c r="N505">
        <v>42.226635478436897</v>
      </c>
      <c r="O505">
        <f t="shared" si="22"/>
        <v>18.389018676093489</v>
      </c>
      <c r="Q505">
        <v>84.638561274247195</v>
      </c>
      <c r="R505">
        <v>81.782335128161904</v>
      </c>
      <c r="U505">
        <v>98.187857072589097</v>
      </c>
      <c r="V505">
        <v>85.316762585684003</v>
      </c>
      <c r="X505">
        <v>288</v>
      </c>
      <c r="Y505">
        <v>372</v>
      </c>
      <c r="Z505">
        <v>1</v>
      </c>
      <c r="AA505">
        <v>189</v>
      </c>
      <c r="AB505">
        <f>COUNTIF('HOF''ers'!$B$2:$B$268, Pitching!A505)</f>
        <v>0</v>
      </c>
      <c r="AC505" s="2">
        <v>1</v>
      </c>
      <c r="AD505" s="2">
        <f t="shared" si="23"/>
        <v>0</v>
      </c>
      <c r="AE505" t="s">
        <v>1958</v>
      </c>
      <c r="AF505">
        <v>1010287</v>
      </c>
      <c r="AG505">
        <v>120511</v>
      </c>
    </row>
    <row r="506" spans="1:33" x14ac:dyDescent="0.45">
      <c r="A506" t="s">
        <v>1681</v>
      </c>
      <c r="B506" t="s">
        <v>27</v>
      </c>
      <c r="C506">
        <v>144</v>
      </c>
      <c r="D506">
        <v>113</v>
      </c>
      <c r="E506" s="15">
        <f t="shared" si="21"/>
        <v>0.56031128404669261</v>
      </c>
      <c r="F506">
        <v>3.5220859911207398</v>
      </c>
      <c r="G506">
        <v>0</v>
      </c>
      <c r="H506">
        <v>7.4071502667171201</v>
      </c>
      <c r="I506">
        <v>2.5408479913294499</v>
      </c>
      <c r="J506">
        <v>0.24303621169916401</v>
      </c>
      <c r="K506">
        <v>1.21037081184733</v>
      </c>
      <c r="L506">
        <v>3.9395630505180002</v>
      </c>
      <c r="M506">
        <v>291.624307602643</v>
      </c>
      <c r="N506">
        <v>31.5185678228735</v>
      </c>
      <c r="O506">
        <f t="shared" si="22"/>
        <v>13.800021587312182</v>
      </c>
      <c r="P506">
        <v>3.9908365436270401</v>
      </c>
      <c r="Q506">
        <v>86.181984473991093</v>
      </c>
      <c r="R506">
        <v>96.476141188453198</v>
      </c>
      <c r="S506">
        <v>98.387444051482504</v>
      </c>
      <c r="T506">
        <v>4.0306381168295697</v>
      </c>
      <c r="U506">
        <v>97.763843166815306</v>
      </c>
      <c r="V506">
        <v>91.714389494753505</v>
      </c>
      <c r="X506">
        <v>365</v>
      </c>
      <c r="Y506">
        <v>370</v>
      </c>
      <c r="Z506">
        <v>1</v>
      </c>
      <c r="AA506">
        <v>144</v>
      </c>
      <c r="AB506">
        <f>COUNTIF('HOF''ers'!$B$2:$B$268, Pitching!A506)</f>
        <v>0</v>
      </c>
      <c r="AC506" s="2">
        <v>1</v>
      </c>
      <c r="AD506" s="2">
        <f t="shared" si="23"/>
        <v>0</v>
      </c>
      <c r="AE506" t="s">
        <v>1681</v>
      </c>
      <c r="AF506">
        <v>6893</v>
      </c>
      <c r="AG506">
        <v>456501</v>
      </c>
    </row>
    <row r="507" spans="1:33" x14ac:dyDescent="0.45">
      <c r="A507" t="s">
        <v>1956</v>
      </c>
      <c r="B507" t="s">
        <v>27</v>
      </c>
      <c r="C507">
        <v>125</v>
      </c>
      <c r="D507">
        <v>104</v>
      </c>
      <c r="E507" s="15">
        <f t="shared" si="21"/>
        <v>0.54585152838427953</v>
      </c>
      <c r="F507">
        <v>3.9455215801237502</v>
      </c>
      <c r="G507">
        <v>1</v>
      </c>
      <c r="H507">
        <v>4.5987822803415996</v>
      </c>
      <c r="I507">
        <v>3.6859477919577102</v>
      </c>
      <c r="J507">
        <v>0.24921492274839799</v>
      </c>
      <c r="K507">
        <v>1.3632430800719899</v>
      </c>
      <c r="L507">
        <v>4.3871133078894502</v>
      </c>
      <c r="M507">
        <v>179.66151280701101</v>
      </c>
      <c r="N507">
        <v>18.705050293356098</v>
      </c>
      <c r="O507">
        <f t="shared" si="22"/>
        <v>8.189778777091048</v>
      </c>
      <c r="Q507">
        <v>97.872386317171404</v>
      </c>
      <c r="R507">
        <v>105.907250619621</v>
      </c>
      <c r="U507">
        <v>96.555102809322804</v>
      </c>
      <c r="V507">
        <v>99.573369816810199</v>
      </c>
      <c r="X507">
        <v>300</v>
      </c>
      <c r="Y507">
        <v>370</v>
      </c>
      <c r="Z507">
        <v>1</v>
      </c>
      <c r="AA507">
        <v>125</v>
      </c>
      <c r="AB507">
        <f>COUNTIF('HOF''ers'!$B$2:$B$268, Pitching!A507)</f>
        <v>0</v>
      </c>
      <c r="AC507" s="2">
        <v>1</v>
      </c>
      <c r="AD507" s="2">
        <f t="shared" si="23"/>
        <v>0</v>
      </c>
      <c r="AE507" t="s">
        <v>1956</v>
      </c>
      <c r="AF507">
        <v>1010246</v>
      </c>
      <c r="AG507">
        <v>120476</v>
      </c>
    </row>
    <row r="508" spans="1:33" x14ac:dyDescent="0.45">
      <c r="A508" t="s">
        <v>1876</v>
      </c>
      <c r="B508" t="s">
        <v>27</v>
      </c>
      <c r="C508">
        <v>124</v>
      </c>
      <c r="D508">
        <v>117</v>
      </c>
      <c r="E508" s="15">
        <f t="shared" si="21"/>
        <v>0.51452282157676343</v>
      </c>
      <c r="F508">
        <v>3.9029215983601899</v>
      </c>
      <c r="G508">
        <v>1</v>
      </c>
      <c r="H508">
        <v>6.0721243393435396</v>
      </c>
      <c r="I508">
        <v>3.1510956483602799</v>
      </c>
      <c r="J508">
        <v>0.255041380114232</v>
      </c>
      <c r="K508">
        <v>1.34890448224027</v>
      </c>
      <c r="L508">
        <v>3.6616708491493601</v>
      </c>
      <c r="M508">
        <v>261.75852284580401</v>
      </c>
      <c r="N508">
        <v>28.8100321134552</v>
      </c>
      <c r="O508">
        <f t="shared" si="22"/>
        <v>12.648306781516917</v>
      </c>
      <c r="Q508">
        <v>104.63900663444799</v>
      </c>
      <c r="R508">
        <v>98.007381409368605</v>
      </c>
      <c r="U508">
        <v>101.726255433782</v>
      </c>
      <c r="V508">
        <v>101.73193902672401</v>
      </c>
      <c r="X508">
        <v>355</v>
      </c>
      <c r="Y508">
        <v>369</v>
      </c>
      <c r="Z508">
        <v>1</v>
      </c>
      <c r="AA508">
        <v>124</v>
      </c>
      <c r="AB508">
        <f>COUNTIF('HOF''ers'!$B$2:$B$268, Pitching!A508)</f>
        <v>0</v>
      </c>
      <c r="AC508" s="2">
        <v>1</v>
      </c>
      <c r="AD508" s="2">
        <f t="shared" si="23"/>
        <v>0</v>
      </c>
      <c r="AE508" t="s">
        <v>1876</v>
      </c>
      <c r="AF508">
        <v>1007185</v>
      </c>
      <c r="AG508">
        <v>117340</v>
      </c>
    </row>
    <row r="509" spans="1:33" x14ac:dyDescent="0.45">
      <c r="A509" t="s">
        <v>1831</v>
      </c>
      <c r="B509" t="s">
        <v>52</v>
      </c>
      <c r="C509">
        <v>170</v>
      </c>
      <c r="D509">
        <v>91</v>
      </c>
      <c r="E509" s="15">
        <f t="shared" si="21"/>
        <v>0.65134099616858232</v>
      </c>
      <c r="F509">
        <v>3.2884614886811798</v>
      </c>
      <c r="G509">
        <v>4</v>
      </c>
      <c r="H509">
        <v>6.6897992298342599</v>
      </c>
      <c r="I509">
        <v>2.3816889271569601</v>
      </c>
      <c r="J509">
        <v>0.24027109750765099</v>
      </c>
      <c r="K509">
        <v>1.1835284101775201</v>
      </c>
      <c r="L509">
        <v>3.2704598117075001</v>
      </c>
      <c r="M509">
        <v>454.93930892273698</v>
      </c>
      <c r="N509">
        <v>49.2919345912523</v>
      </c>
      <c r="O509">
        <f t="shared" si="22"/>
        <v>21.699166858105631</v>
      </c>
      <c r="Q509">
        <v>83.21666570088</v>
      </c>
      <c r="R509">
        <v>81.848689551155303</v>
      </c>
      <c r="U509">
        <v>92.766955389011997</v>
      </c>
      <c r="V509">
        <v>86.232043607955902</v>
      </c>
      <c r="X509">
        <v>323</v>
      </c>
      <c r="Y509">
        <v>368</v>
      </c>
      <c r="Z509">
        <v>1</v>
      </c>
      <c r="AA509">
        <v>170</v>
      </c>
      <c r="AB509">
        <f>COUNTIF('HOF''ers'!$B$2:$B$268, Pitching!A509)</f>
        <v>0</v>
      </c>
      <c r="AC509" s="2">
        <v>1</v>
      </c>
      <c r="AD509" s="2">
        <f t="shared" si="23"/>
        <v>0</v>
      </c>
      <c r="AE509" t="s">
        <v>1831</v>
      </c>
      <c r="AF509">
        <v>1005124</v>
      </c>
      <c r="AG509">
        <v>115228</v>
      </c>
    </row>
    <row r="510" spans="1:33" x14ac:dyDescent="0.45">
      <c r="A510" t="s">
        <v>155</v>
      </c>
      <c r="B510" t="s">
        <v>27</v>
      </c>
      <c r="C510">
        <v>189</v>
      </c>
      <c r="D510">
        <v>102</v>
      </c>
      <c r="E510" s="15">
        <f t="shared" si="21"/>
        <v>0.64948453608247425</v>
      </c>
      <c r="F510">
        <v>3.3439871955930198</v>
      </c>
      <c r="G510">
        <v>9</v>
      </c>
      <c r="H510">
        <v>5.2784658098178001</v>
      </c>
      <c r="I510">
        <v>3.9372752464240399</v>
      </c>
      <c r="J510">
        <v>0.23816952678107101</v>
      </c>
      <c r="K510">
        <v>1.35237713943636</v>
      </c>
      <c r="L510">
        <v>3.9430428871388798</v>
      </c>
      <c r="M510">
        <v>357.933194369077</v>
      </c>
      <c r="N510">
        <v>33.909616518765603</v>
      </c>
      <c r="O510">
        <f t="shared" si="22"/>
        <v>14.927602924021816</v>
      </c>
      <c r="Q510">
        <v>78.748150982133097</v>
      </c>
      <c r="R510">
        <v>94.254991425328399</v>
      </c>
      <c r="U510">
        <v>87.265822910273201</v>
      </c>
      <c r="V510">
        <v>89.546765670165499</v>
      </c>
      <c r="X510">
        <v>320</v>
      </c>
      <c r="Y510">
        <v>368</v>
      </c>
      <c r="Z510">
        <v>1</v>
      </c>
      <c r="AA510">
        <v>189</v>
      </c>
      <c r="AB510">
        <f>COUNTIF('HOF''ers'!$B$2:$B$268, Pitching!A510)</f>
        <v>1</v>
      </c>
      <c r="AC510" s="2">
        <v>1</v>
      </c>
      <c r="AD510" s="2">
        <f t="shared" si="23"/>
        <v>1</v>
      </c>
      <c r="AE510" t="s">
        <v>155</v>
      </c>
      <c r="AF510">
        <v>1004821</v>
      </c>
      <c r="AG510">
        <v>114917</v>
      </c>
    </row>
    <row r="511" spans="1:33" x14ac:dyDescent="0.45">
      <c r="A511" t="s">
        <v>1790</v>
      </c>
      <c r="B511" t="s">
        <v>27</v>
      </c>
      <c r="C511">
        <v>164</v>
      </c>
      <c r="D511">
        <v>175</v>
      </c>
      <c r="E511" s="15">
        <f t="shared" si="21"/>
        <v>0.48377581120943952</v>
      </c>
      <c r="F511">
        <v>3.6135520721118199</v>
      </c>
      <c r="G511">
        <v>3</v>
      </c>
      <c r="H511">
        <v>2.3877963734273702</v>
      </c>
      <c r="I511">
        <v>2.0904595950336202</v>
      </c>
      <c r="J511">
        <v>0.28753792176784099</v>
      </c>
      <c r="K511">
        <v>1.3703786895358301</v>
      </c>
      <c r="L511">
        <v>3.3783742942526702</v>
      </c>
      <c r="M511">
        <v>317.85623681545201</v>
      </c>
      <c r="N511">
        <v>31.020781598985099</v>
      </c>
      <c r="O511">
        <f t="shared" si="22"/>
        <v>13.693097054592878</v>
      </c>
      <c r="Q511">
        <v>102.468052508843</v>
      </c>
      <c r="R511">
        <v>98.015570607469002</v>
      </c>
      <c r="U511">
        <v>105.726408082836</v>
      </c>
      <c r="V511">
        <v>101.64069154996599</v>
      </c>
      <c r="X511">
        <v>340</v>
      </c>
      <c r="Y511">
        <v>367</v>
      </c>
      <c r="Z511">
        <v>1</v>
      </c>
      <c r="AA511">
        <v>164</v>
      </c>
      <c r="AB511">
        <f>COUNTIF('HOF''ers'!$B$2:$B$268, Pitching!A511)</f>
        <v>0</v>
      </c>
      <c r="AC511" s="2">
        <v>1</v>
      </c>
      <c r="AD511" s="2">
        <f t="shared" si="23"/>
        <v>0</v>
      </c>
      <c r="AE511" t="s">
        <v>1790</v>
      </c>
      <c r="AF511">
        <v>1003373</v>
      </c>
      <c r="AG511">
        <v>113433</v>
      </c>
    </row>
    <row r="512" spans="1:33" x14ac:dyDescent="0.45">
      <c r="A512" t="s">
        <v>1828</v>
      </c>
      <c r="B512" t="s">
        <v>27</v>
      </c>
      <c r="C512">
        <v>119</v>
      </c>
      <c r="D512">
        <v>150</v>
      </c>
      <c r="E512" s="15">
        <f t="shared" si="21"/>
        <v>0.44237918215613381</v>
      </c>
      <c r="F512">
        <v>3.10486511420399</v>
      </c>
      <c r="G512">
        <v>13</v>
      </c>
      <c r="H512">
        <v>4.4646881729062304</v>
      </c>
      <c r="I512">
        <v>3.0162647449400999</v>
      </c>
      <c r="J512">
        <v>0.25176233016987398</v>
      </c>
      <c r="K512">
        <v>1.27892706937434</v>
      </c>
      <c r="L512">
        <v>2.8258679264625801</v>
      </c>
      <c r="M512">
        <v>216.97854685783301</v>
      </c>
      <c r="N512">
        <v>24.305876225233</v>
      </c>
      <c r="O512">
        <f t="shared" si="22"/>
        <v>10.729024382800398</v>
      </c>
      <c r="Q512">
        <v>107.43732149152601</v>
      </c>
      <c r="R512">
        <v>100.055630005374</v>
      </c>
      <c r="U512">
        <v>100.60479421205299</v>
      </c>
      <c r="V512">
        <v>101.129004367554</v>
      </c>
      <c r="X512">
        <v>288</v>
      </c>
      <c r="Y512">
        <v>367</v>
      </c>
      <c r="Z512">
        <v>1</v>
      </c>
      <c r="AA512">
        <v>119</v>
      </c>
      <c r="AB512">
        <f>COUNTIF('HOF''ers'!$B$2:$B$268, Pitching!A512)</f>
        <v>0</v>
      </c>
      <c r="AC512" s="2">
        <v>1</v>
      </c>
      <c r="AD512" s="2">
        <f t="shared" si="23"/>
        <v>0</v>
      </c>
      <c r="AE512" t="s">
        <v>1828</v>
      </c>
      <c r="AF512">
        <v>1005081</v>
      </c>
      <c r="AG512">
        <v>115182</v>
      </c>
    </row>
    <row r="513" spans="1:33" x14ac:dyDescent="0.45">
      <c r="A513" t="s">
        <v>1468</v>
      </c>
      <c r="B513" t="s">
        <v>27</v>
      </c>
      <c r="C513">
        <v>136</v>
      </c>
      <c r="D513">
        <v>125</v>
      </c>
      <c r="E513" s="15">
        <f t="shared" si="21"/>
        <v>0.52107279693486586</v>
      </c>
      <c r="F513">
        <v>4.3717075213286103</v>
      </c>
      <c r="G513">
        <v>1</v>
      </c>
      <c r="H513">
        <v>4.8360707125893603</v>
      </c>
      <c r="I513">
        <v>3.02463592145511</v>
      </c>
      <c r="J513">
        <v>0.26869575555819702</v>
      </c>
      <c r="K513">
        <v>1.3865819815122999</v>
      </c>
      <c r="L513">
        <v>4.6923652188187699</v>
      </c>
      <c r="M513">
        <v>218.718916485086</v>
      </c>
      <c r="N513">
        <v>21.609971086727398</v>
      </c>
      <c r="O513">
        <f t="shared" si="22"/>
        <v>9.5912748384927085</v>
      </c>
      <c r="P513">
        <v>4.5712459530120304</v>
      </c>
      <c r="Q513">
        <v>97.79456241135</v>
      </c>
      <c r="R513">
        <v>104.89314104483699</v>
      </c>
      <c r="S513">
        <v>105.791356126797</v>
      </c>
      <c r="T513">
        <v>4.78951083801417</v>
      </c>
      <c r="U513">
        <v>103.00735094555</v>
      </c>
      <c r="V513">
        <v>100.057475354095</v>
      </c>
      <c r="X513">
        <v>342</v>
      </c>
      <c r="Y513">
        <v>365</v>
      </c>
      <c r="Z513">
        <v>1</v>
      </c>
      <c r="AA513">
        <v>136</v>
      </c>
      <c r="AB513">
        <f>COUNTIF('HOF''ers'!$B$2:$B$268, Pitching!A513)</f>
        <v>0</v>
      </c>
      <c r="AC513" s="2">
        <v>1</v>
      </c>
      <c r="AD513" s="2">
        <f t="shared" si="23"/>
        <v>0</v>
      </c>
      <c r="AE513" t="s">
        <v>1468</v>
      </c>
      <c r="AF513">
        <v>232</v>
      </c>
      <c r="AG513">
        <v>279782</v>
      </c>
    </row>
    <row r="514" spans="1:33" x14ac:dyDescent="0.45">
      <c r="A514" t="s">
        <v>1505</v>
      </c>
      <c r="B514" t="s">
        <v>27</v>
      </c>
      <c r="C514">
        <v>163</v>
      </c>
      <c r="D514">
        <v>102</v>
      </c>
      <c r="E514" s="15">
        <f t="shared" si="21"/>
        <v>0.61509433962264148</v>
      </c>
      <c r="F514">
        <v>3.3589667149765199</v>
      </c>
      <c r="G514">
        <v>0</v>
      </c>
      <c r="H514">
        <v>7.4233966063681702</v>
      </c>
      <c r="I514">
        <v>2.0843230212264801</v>
      </c>
      <c r="J514">
        <v>0.25272957131364199</v>
      </c>
      <c r="K514">
        <v>1.2109560458792299</v>
      </c>
      <c r="L514">
        <v>3.3701509111534702</v>
      </c>
      <c r="M514">
        <v>496.80166952311902</v>
      </c>
      <c r="N514">
        <v>52.622029595077002</v>
      </c>
      <c r="O514">
        <f t="shared" si="22"/>
        <v>23.355530943568422</v>
      </c>
      <c r="P514">
        <v>3.5659923217813398</v>
      </c>
      <c r="Q514">
        <v>79.070552501903094</v>
      </c>
      <c r="R514">
        <v>77.969470442498306</v>
      </c>
      <c r="S514">
        <v>83.530660873290699</v>
      </c>
      <c r="T514">
        <v>3.6660486449849299</v>
      </c>
      <c r="U514">
        <v>98.703268616142907</v>
      </c>
      <c r="V514">
        <v>88.318225128398097</v>
      </c>
      <c r="X514">
        <v>341</v>
      </c>
      <c r="Y514">
        <v>365</v>
      </c>
      <c r="Z514">
        <v>1</v>
      </c>
      <c r="AA514">
        <v>163</v>
      </c>
      <c r="AB514">
        <f>COUNTIF('HOF''ers'!$B$2:$B$268, Pitching!A514)</f>
        <v>0</v>
      </c>
      <c r="AC514" s="2">
        <v>1</v>
      </c>
      <c r="AD514" s="2">
        <f t="shared" si="23"/>
        <v>0</v>
      </c>
      <c r="AE514" t="s">
        <v>1505</v>
      </c>
      <c r="AF514">
        <v>571</v>
      </c>
      <c r="AG514">
        <v>400061</v>
      </c>
    </row>
    <row r="515" spans="1:33" x14ac:dyDescent="0.45">
      <c r="A515" t="s">
        <v>1798</v>
      </c>
      <c r="B515" t="s">
        <v>27</v>
      </c>
      <c r="C515">
        <v>176</v>
      </c>
      <c r="D515">
        <v>152</v>
      </c>
      <c r="E515" s="15">
        <f t="shared" ref="E515:E578" si="24">C515/SUM(C515:D515)</f>
        <v>0.53658536585365857</v>
      </c>
      <c r="F515">
        <v>3.84982217380926</v>
      </c>
      <c r="G515">
        <v>6</v>
      </c>
      <c r="H515">
        <v>1.80320289838154</v>
      </c>
      <c r="I515">
        <v>2.4469751587273501</v>
      </c>
      <c r="J515">
        <v>0.29407049018568898</v>
      </c>
      <c r="K515">
        <v>1.44661925832267</v>
      </c>
      <c r="L515">
        <v>4.1387527540094604</v>
      </c>
      <c r="M515">
        <v>421.64145803451498</v>
      </c>
      <c r="N515">
        <v>34.861642360687199</v>
      </c>
      <c r="O515">
        <f t="shared" ref="O515:O578" si="25">(N515/Y515)*162</f>
        <v>15.472838527209113</v>
      </c>
      <c r="Q515">
        <v>88.257016671831195</v>
      </c>
      <c r="R515">
        <v>94.939452131724806</v>
      </c>
      <c r="U515">
        <v>103.46306439543</v>
      </c>
      <c r="V515">
        <v>95.910116276933294</v>
      </c>
      <c r="X515">
        <v>318</v>
      </c>
      <c r="Y515">
        <v>365</v>
      </c>
      <c r="Z515">
        <v>1</v>
      </c>
      <c r="AA515">
        <v>176</v>
      </c>
      <c r="AB515">
        <f>COUNTIF('HOF''ers'!$B$2:$B$268, Pitching!A515)</f>
        <v>0</v>
      </c>
      <c r="AC515" s="2">
        <v>1</v>
      </c>
      <c r="AD515" s="2">
        <f t="shared" ref="AD515:AD578" si="26">IF(AND(AB515=1, AC515=1), 1, IF(AC515=0, "", 0))</f>
        <v>0</v>
      </c>
      <c r="AE515" t="s">
        <v>1798</v>
      </c>
      <c r="AF515">
        <v>1003607</v>
      </c>
      <c r="AG515">
        <v>113675</v>
      </c>
    </row>
    <row r="516" spans="1:33" x14ac:dyDescent="0.45">
      <c r="A516" t="s">
        <v>1800</v>
      </c>
      <c r="B516" t="s">
        <v>27</v>
      </c>
      <c r="C516">
        <v>139</v>
      </c>
      <c r="D516">
        <v>167</v>
      </c>
      <c r="E516" s="15">
        <f t="shared" si="24"/>
        <v>0.45424836601307189</v>
      </c>
      <c r="F516">
        <v>4.0158537245494701</v>
      </c>
      <c r="G516">
        <v>4</v>
      </c>
      <c r="H516">
        <v>2.7709063941561798</v>
      </c>
      <c r="I516">
        <v>2.7480333460912099</v>
      </c>
      <c r="J516">
        <v>0.28996582519141101</v>
      </c>
      <c r="K516">
        <v>1.45697685531299</v>
      </c>
      <c r="L516">
        <v>3.8291240838019398</v>
      </c>
      <c r="M516">
        <v>402.80789613723698</v>
      </c>
      <c r="N516">
        <v>33.103898197412398</v>
      </c>
      <c r="O516">
        <f t="shared" si="25"/>
        <v>14.814451679504995</v>
      </c>
      <c r="Q516">
        <v>96.814493611806</v>
      </c>
      <c r="R516">
        <v>93.624379139626001</v>
      </c>
      <c r="U516">
        <v>102.876262952122</v>
      </c>
      <c r="V516">
        <v>97.377675704146597</v>
      </c>
      <c r="X516">
        <v>309</v>
      </c>
      <c r="Y516">
        <v>362</v>
      </c>
      <c r="Z516">
        <v>1</v>
      </c>
      <c r="AA516">
        <v>139</v>
      </c>
      <c r="AB516">
        <f>COUNTIF('HOF''ers'!$B$2:$B$268, Pitching!A516)</f>
        <v>0</v>
      </c>
      <c r="AC516" s="2">
        <v>1</v>
      </c>
      <c r="AD516" s="2">
        <f t="shared" si="26"/>
        <v>0</v>
      </c>
      <c r="AE516" t="s">
        <v>1800</v>
      </c>
      <c r="AF516">
        <v>1003708</v>
      </c>
      <c r="AG516">
        <v>113776</v>
      </c>
    </row>
    <row r="517" spans="1:33" x14ac:dyDescent="0.45">
      <c r="A517" t="s">
        <v>2025</v>
      </c>
      <c r="B517" t="s">
        <v>27</v>
      </c>
      <c r="C517">
        <v>143</v>
      </c>
      <c r="D517">
        <v>125</v>
      </c>
      <c r="E517" s="15">
        <f t="shared" si="24"/>
        <v>0.53358208955223885</v>
      </c>
      <c r="F517">
        <v>4.3470198053192899</v>
      </c>
      <c r="G517">
        <v>0</v>
      </c>
      <c r="H517">
        <v>5.8887416375531902</v>
      </c>
      <c r="I517">
        <v>2.2013244717978799</v>
      </c>
      <c r="J517">
        <v>0.26765261870343598</v>
      </c>
      <c r="K517">
        <v>1.3072847494972999</v>
      </c>
      <c r="L517">
        <v>4.0078291357834104</v>
      </c>
      <c r="M517">
        <v>370.08289798349102</v>
      </c>
      <c r="N517">
        <v>37.391067760065198</v>
      </c>
      <c r="O517">
        <f t="shared" si="25"/>
        <v>16.779371127785492</v>
      </c>
      <c r="Q517">
        <v>98.635280169037401</v>
      </c>
      <c r="R517">
        <v>91.532433251569799</v>
      </c>
      <c r="U517">
        <v>102.849122540411</v>
      </c>
      <c r="V517">
        <v>92.559262820441901</v>
      </c>
      <c r="X517">
        <v>354</v>
      </c>
      <c r="Y517">
        <v>361</v>
      </c>
      <c r="Z517">
        <v>1</v>
      </c>
      <c r="AA517">
        <v>143</v>
      </c>
      <c r="AB517">
        <f>COUNTIF('HOF''ers'!$B$2:$B$268, Pitching!A517)</f>
        <v>0</v>
      </c>
      <c r="AC517" s="2">
        <v>1</v>
      </c>
      <c r="AD517" s="2">
        <f t="shared" si="26"/>
        <v>0</v>
      </c>
      <c r="AE517" t="s">
        <v>2025</v>
      </c>
      <c r="AF517">
        <v>1012824</v>
      </c>
      <c r="AG517">
        <v>123090</v>
      </c>
    </row>
    <row r="518" spans="1:33" x14ac:dyDescent="0.45">
      <c r="A518" t="s">
        <v>1904</v>
      </c>
      <c r="B518" t="s">
        <v>27</v>
      </c>
      <c r="C518">
        <v>125</v>
      </c>
      <c r="D518">
        <v>126</v>
      </c>
      <c r="E518" s="15">
        <f t="shared" si="24"/>
        <v>0.49800796812749004</v>
      </c>
      <c r="F518">
        <v>3.1840880391996498</v>
      </c>
      <c r="G518">
        <v>3</v>
      </c>
      <c r="H518">
        <v>5.7740161093620497</v>
      </c>
      <c r="I518">
        <v>2.4299619246523601</v>
      </c>
      <c r="J518">
        <v>0.249424657534246</v>
      </c>
      <c r="K518">
        <v>1.2331781693551001</v>
      </c>
      <c r="L518">
        <v>3.0590394620584398</v>
      </c>
      <c r="M518">
        <v>395.85457155108401</v>
      </c>
      <c r="N518">
        <v>44.856231685727799</v>
      </c>
      <c r="O518">
        <f t="shared" si="25"/>
        <v>20.129389288332142</v>
      </c>
      <c r="Q518">
        <v>87.235975399562406</v>
      </c>
      <c r="R518">
        <v>83.985469236456495</v>
      </c>
      <c r="U518">
        <v>98.427793259382995</v>
      </c>
      <c r="V518">
        <v>91.531391923461996</v>
      </c>
      <c r="X518">
        <v>318</v>
      </c>
      <c r="Y518">
        <v>361</v>
      </c>
      <c r="Z518">
        <v>1</v>
      </c>
      <c r="AA518">
        <v>125</v>
      </c>
      <c r="AB518">
        <f>COUNTIF('HOF''ers'!$B$2:$B$268, Pitching!A518)</f>
        <v>0</v>
      </c>
      <c r="AC518" s="2">
        <v>1</v>
      </c>
      <c r="AD518" s="2">
        <f t="shared" si="26"/>
        <v>0</v>
      </c>
      <c r="AE518" t="s">
        <v>1904</v>
      </c>
      <c r="AF518">
        <v>1008246</v>
      </c>
      <c r="AG518">
        <v>118428</v>
      </c>
    </row>
    <row r="519" spans="1:33" x14ac:dyDescent="0.45">
      <c r="A519" t="s">
        <v>1938</v>
      </c>
      <c r="B519" t="s">
        <v>27</v>
      </c>
      <c r="C519">
        <v>116</v>
      </c>
      <c r="D519">
        <v>126</v>
      </c>
      <c r="E519" s="15">
        <f t="shared" si="24"/>
        <v>0.47933884297520662</v>
      </c>
      <c r="F519">
        <v>4.7204023312190904</v>
      </c>
      <c r="G519">
        <v>2</v>
      </c>
      <c r="H519">
        <v>4.8736621471677601</v>
      </c>
      <c r="I519">
        <v>3.0214078001309601</v>
      </c>
      <c r="J519">
        <v>0.27988867376573001</v>
      </c>
      <c r="K519">
        <v>1.4610769120439999</v>
      </c>
      <c r="L519">
        <v>4.3762218314931598</v>
      </c>
      <c r="M519">
        <v>222.14406942576099</v>
      </c>
      <c r="N519">
        <v>22.905351707711802</v>
      </c>
      <c r="O519">
        <f t="shared" si="25"/>
        <v>10.278855890995324</v>
      </c>
      <c r="Q519">
        <v>109.13828500116701</v>
      </c>
      <c r="R519">
        <v>101.777838059592</v>
      </c>
      <c r="U519">
        <v>107.28015175218999</v>
      </c>
      <c r="V519">
        <v>103.93028498454601</v>
      </c>
      <c r="X519">
        <v>309</v>
      </c>
      <c r="Y519">
        <v>361</v>
      </c>
      <c r="Z519">
        <v>1</v>
      </c>
      <c r="AA519">
        <v>116</v>
      </c>
      <c r="AB519">
        <f>COUNTIF('HOF''ers'!$B$2:$B$268, Pitching!A519)</f>
        <v>0</v>
      </c>
      <c r="AC519" s="2">
        <v>1</v>
      </c>
      <c r="AD519" s="2">
        <f t="shared" si="26"/>
        <v>0</v>
      </c>
      <c r="AE519" t="s">
        <v>1938</v>
      </c>
      <c r="AF519">
        <v>1009465</v>
      </c>
      <c r="AG519">
        <v>119667</v>
      </c>
    </row>
    <row r="520" spans="1:33" x14ac:dyDescent="0.45">
      <c r="A520" t="s">
        <v>1849</v>
      </c>
      <c r="B520" t="s">
        <v>27</v>
      </c>
      <c r="C520">
        <v>116</v>
      </c>
      <c r="D520">
        <v>117</v>
      </c>
      <c r="E520" s="15">
        <f t="shared" si="24"/>
        <v>0.4978540772532189</v>
      </c>
      <c r="F520">
        <v>3.1063934436195599</v>
      </c>
      <c r="G520">
        <v>4</v>
      </c>
      <c r="H520">
        <v>4.7877120368376698</v>
      </c>
      <c r="I520">
        <v>2.4905093600075698</v>
      </c>
      <c r="J520">
        <v>0.23980595253703901</v>
      </c>
      <c r="K520">
        <v>1.19030962793783</v>
      </c>
      <c r="L520">
        <v>3.30901862175081</v>
      </c>
      <c r="M520">
        <v>257.34705273620699</v>
      </c>
      <c r="N520">
        <v>28.692150052403999</v>
      </c>
      <c r="O520">
        <f t="shared" si="25"/>
        <v>12.875701685566337</v>
      </c>
      <c r="Q520">
        <v>90.0973974997477</v>
      </c>
      <c r="R520">
        <v>93.738331587644495</v>
      </c>
      <c r="U520">
        <v>100.662199390403</v>
      </c>
      <c r="V520">
        <v>93.509639492348498</v>
      </c>
      <c r="X520">
        <v>290</v>
      </c>
      <c r="Y520">
        <v>361</v>
      </c>
      <c r="Z520">
        <v>1</v>
      </c>
      <c r="AA520">
        <v>116</v>
      </c>
      <c r="AB520">
        <f>COUNTIF('HOF''ers'!$B$2:$B$268, Pitching!A520)</f>
        <v>0</v>
      </c>
      <c r="AC520" s="2">
        <v>1</v>
      </c>
      <c r="AD520" s="2">
        <f t="shared" si="26"/>
        <v>0</v>
      </c>
      <c r="AE520" t="s">
        <v>1849</v>
      </c>
      <c r="AF520">
        <v>1006025</v>
      </c>
      <c r="AG520">
        <v>116151</v>
      </c>
    </row>
    <row r="521" spans="1:33" x14ac:dyDescent="0.45">
      <c r="A521" t="s">
        <v>2009</v>
      </c>
      <c r="B521" t="s">
        <v>27</v>
      </c>
      <c r="C521">
        <v>126</v>
      </c>
      <c r="D521">
        <v>103</v>
      </c>
      <c r="E521" s="15">
        <f t="shared" si="24"/>
        <v>0.55021834061135366</v>
      </c>
      <c r="F521">
        <v>3.8018867469051401</v>
      </c>
      <c r="G521">
        <v>4</v>
      </c>
      <c r="H521">
        <v>6.05660370102507</v>
      </c>
      <c r="I521">
        <v>2.3396226134800902</v>
      </c>
      <c r="J521">
        <v>0.25010183299388999</v>
      </c>
      <c r="K521">
        <v>1.2253668616300299</v>
      </c>
      <c r="L521">
        <v>3.6889916253632502</v>
      </c>
      <c r="M521">
        <v>273.87171982973803</v>
      </c>
      <c r="N521">
        <v>29.320835577789602</v>
      </c>
      <c r="O521">
        <f t="shared" si="25"/>
        <v>13.157826491972065</v>
      </c>
      <c r="Q521">
        <v>97.020141315618105</v>
      </c>
      <c r="R521">
        <v>92.714087984775702</v>
      </c>
      <c r="U521">
        <v>99.097194817772106</v>
      </c>
      <c r="V521">
        <v>91.272864068234796</v>
      </c>
      <c r="X521">
        <v>280</v>
      </c>
      <c r="Y521">
        <v>361</v>
      </c>
      <c r="Z521">
        <v>1</v>
      </c>
      <c r="AA521">
        <v>126</v>
      </c>
      <c r="AB521">
        <f>COUNTIF('HOF''ers'!$B$2:$B$268, Pitching!A521)</f>
        <v>0</v>
      </c>
      <c r="AC521" s="2">
        <v>1</v>
      </c>
      <c r="AD521" s="2">
        <f t="shared" si="26"/>
        <v>0</v>
      </c>
      <c r="AE521" t="s">
        <v>2009</v>
      </c>
      <c r="AF521">
        <v>1012084</v>
      </c>
      <c r="AG521">
        <v>122342</v>
      </c>
    </row>
    <row r="522" spans="1:33" x14ac:dyDescent="0.45">
      <c r="A522" t="s">
        <v>2021</v>
      </c>
      <c r="B522" t="s">
        <v>52</v>
      </c>
      <c r="C522">
        <v>164</v>
      </c>
      <c r="D522">
        <v>139</v>
      </c>
      <c r="E522" s="15">
        <f t="shared" si="24"/>
        <v>0.54125412541254125</v>
      </c>
      <c r="F522">
        <v>2.9691883228445501</v>
      </c>
      <c r="G522">
        <v>1</v>
      </c>
      <c r="H522">
        <v>4.2508766763275601</v>
      </c>
      <c r="I522">
        <v>2.7358466437144</v>
      </c>
      <c r="J522">
        <v>0.24063642652435999</v>
      </c>
      <c r="K522">
        <v>1.2189378536203099</v>
      </c>
      <c r="L522">
        <v>3.3649180343366498</v>
      </c>
      <c r="M522">
        <v>305.98482936620701</v>
      </c>
      <c r="N522">
        <v>33.9603607505559</v>
      </c>
      <c r="O522">
        <f t="shared" si="25"/>
        <v>15.282162337750155</v>
      </c>
      <c r="Q522">
        <v>89.803594416768604</v>
      </c>
      <c r="R522">
        <v>98.075309420002597</v>
      </c>
      <c r="U522">
        <v>100.58748982696299</v>
      </c>
      <c r="V522">
        <v>95.552237603141094</v>
      </c>
      <c r="X522">
        <v>356</v>
      </c>
      <c r="Y522">
        <v>360</v>
      </c>
      <c r="Z522">
        <v>1</v>
      </c>
      <c r="AA522">
        <v>164</v>
      </c>
      <c r="AB522">
        <f>COUNTIF('HOF''ers'!$B$2:$B$268, Pitching!A522)</f>
        <v>0</v>
      </c>
      <c r="AC522" s="2">
        <v>1</v>
      </c>
      <c r="AD522" s="2">
        <f t="shared" si="26"/>
        <v>0</v>
      </c>
      <c r="AE522" t="s">
        <v>2021</v>
      </c>
      <c r="AF522">
        <v>1012579</v>
      </c>
      <c r="AG522">
        <v>122839</v>
      </c>
    </row>
    <row r="523" spans="1:33" x14ac:dyDescent="0.45">
      <c r="A523" t="s">
        <v>1940</v>
      </c>
      <c r="B523" t="s">
        <v>27</v>
      </c>
      <c r="C523">
        <v>153</v>
      </c>
      <c r="D523">
        <v>96</v>
      </c>
      <c r="E523" s="15">
        <f t="shared" si="24"/>
        <v>0.61445783132530118</v>
      </c>
      <c r="F523">
        <v>3.56935611521192</v>
      </c>
      <c r="G523">
        <v>7</v>
      </c>
      <c r="H523">
        <v>4.7444856760991598</v>
      </c>
      <c r="I523">
        <v>2.1184308410552202</v>
      </c>
      <c r="J523">
        <v>0.24991433466590501</v>
      </c>
      <c r="K523">
        <v>1.2071058754691999</v>
      </c>
      <c r="L523">
        <v>3.6514891961960498</v>
      </c>
      <c r="M523">
        <v>348.14485637843597</v>
      </c>
      <c r="N523">
        <v>36.863264931365798</v>
      </c>
      <c r="O523">
        <f t="shared" si="25"/>
        <v>16.588469219114607</v>
      </c>
      <c r="Q523">
        <v>87.752280155459303</v>
      </c>
      <c r="R523">
        <v>90.092588912883997</v>
      </c>
      <c r="U523">
        <v>97.723682681679406</v>
      </c>
      <c r="V523">
        <v>87.709649961006505</v>
      </c>
      <c r="X523">
        <v>305</v>
      </c>
      <c r="Y523">
        <v>360</v>
      </c>
      <c r="Z523">
        <v>1</v>
      </c>
      <c r="AA523">
        <v>153</v>
      </c>
      <c r="AB523">
        <f>COUNTIF('HOF''ers'!$B$2:$B$268, Pitching!A523)</f>
        <v>0</v>
      </c>
      <c r="AC523" s="2">
        <v>1</v>
      </c>
      <c r="AD523" s="2">
        <f t="shared" si="26"/>
        <v>0</v>
      </c>
      <c r="AE523" t="s">
        <v>1940</v>
      </c>
      <c r="AF523">
        <v>1009529</v>
      </c>
      <c r="AG523">
        <v>119733</v>
      </c>
    </row>
    <row r="524" spans="1:33" x14ac:dyDescent="0.45">
      <c r="A524" t="s">
        <v>2011</v>
      </c>
      <c r="B524" t="s">
        <v>27</v>
      </c>
      <c r="C524">
        <v>100</v>
      </c>
      <c r="D524">
        <v>115</v>
      </c>
      <c r="E524" s="15">
        <f t="shared" si="24"/>
        <v>0.46511627906976744</v>
      </c>
      <c r="F524">
        <v>3.73723516099786</v>
      </c>
      <c r="G524">
        <v>3</v>
      </c>
      <c r="H524">
        <v>4.7407085919307796</v>
      </c>
      <c r="I524">
        <v>2.7337617300649302</v>
      </c>
      <c r="J524">
        <v>0.265308857028004</v>
      </c>
      <c r="K524">
        <v>1.33535950336505</v>
      </c>
      <c r="L524">
        <v>3.5992532362070002</v>
      </c>
      <c r="M524">
        <v>279.74637776240701</v>
      </c>
      <c r="N524">
        <v>30.1524821792263</v>
      </c>
      <c r="O524">
        <f t="shared" si="25"/>
        <v>13.568616980651836</v>
      </c>
      <c r="Q524">
        <v>94.235168827833604</v>
      </c>
      <c r="R524">
        <v>91.733837324833502</v>
      </c>
      <c r="U524">
        <v>105.779579693058</v>
      </c>
      <c r="V524">
        <v>100.095817025076</v>
      </c>
      <c r="X524">
        <v>291</v>
      </c>
      <c r="Y524">
        <v>360</v>
      </c>
      <c r="Z524">
        <v>1</v>
      </c>
      <c r="AA524">
        <v>100</v>
      </c>
      <c r="AB524">
        <f>COUNTIF('HOF''ers'!$B$2:$B$268, Pitching!A524)</f>
        <v>0</v>
      </c>
      <c r="AC524" s="2">
        <v>1</v>
      </c>
      <c r="AD524" s="2">
        <f t="shared" si="26"/>
        <v>0</v>
      </c>
      <c r="AE524" t="s">
        <v>2011</v>
      </c>
      <c r="AF524">
        <v>1012218</v>
      </c>
      <c r="AG524">
        <v>122473</v>
      </c>
    </row>
    <row r="525" spans="1:33" x14ac:dyDescent="0.45">
      <c r="A525" t="s">
        <v>1528</v>
      </c>
      <c r="B525" t="s">
        <v>27</v>
      </c>
      <c r="C525">
        <v>139</v>
      </c>
      <c r="D525">
        <v>78</v>
      </c>
      <c r="E525" s="15">
        <f t="shared" si="24"/>
        <v>0.64055299539170507</v>
      </c>
      <c r="F525">
        <v>3.2033898888232502</v>
      </c>
      <c r="G525">
        <v>1</v>
      </c>
      <c r="H525">
        <v>8.8326478487942097</v>
      </c>
      <c r="I525">
        <v>2.51917068926877</v>
      </c>
      <c r="J525">
        <v>0.225355790573181</v>
      </c>
      <c r="K525">
        <v>1.13197303360636</v>
      </c>
      <c r="L525">
        <v>3.4363316544222702</v>
      </c>
      <c r="M525">
        <v>433.21680903434702</v>
      </c>
      <c r="N525">
        <v>45.589079670608001</v>
      </c>
      <c r="O525">
        <f t="shared" si="25"/>
        <v>20.515085851773602</v>
      </c>
      <c r="P525">
        <v>3.4954267393289999</v>
      </c>
      <c r="Q525">
        <v>73.953529415822501</v>
      </c>
      <c r="R525">
        <v>81.025479242292406</v>
      </c>
      <c r="S525">
        <v>81.377539336634896</v>
      </c>
      <c r="T525">
        <v>3.3625068322934299</v>
      </c>
      <c r="U525">
        <v>86.514368628419902</v>
      </c>
      <c r="V525">
        <v>81.517198865557006</v>
      </c>
      <c r="X525">
        <v>284</v>
      </c>
      <c r="Y525">
        <v>360</v>
      </c>
      <c r="Z525">
        <v>1</v>
      </c>
      <c r="AA525">
        <v>139</v>
      </c>
      <c r="AB525">
        <f>COUNTIF('HOF''ers'!$B$2:$B$268, Pitching!A525)</f>
        <v>0</v>
      </c>
      <c r="AC525" s="2">
        <v>1</v>
      </c>
      <c r="AD525" s="2">
        <f t="shared" si="26"/>
        <v>0</v>
      </c>
      <c r="AE525" t="s">
        <v>1528</v>
      </c>
      <c r="AF525">
        <v>755</v>
      </c>
      <c r="AG525">
        <v>276371</v>
      </c>
    </row>
    <row r="526" spans="1:33" x14ac:dyDescent="0.45">
      <c r="A526" t="s">
        <v>1577</v>
      </c>
      <c r="B526" t="s">
        <v>27</v>
      </c>
      <c r="C526">
        <v>133</v>
      </c>
      <c r="D526">
        <v>119</v>
      </c>
      <c r="E526" s="15">
        <f t="shared" si="24"/>
        <v>0.52777777777777779</v>
      </c>
      <c r="F526">
        <v>4.1231527145048004</v>
      </c>
      <c r="G526">
        <v>0</v>
      </c>
      <c r="H526">
        <v>6.93288178205042</v>
      </c>
      <c r="I526">
        <v>3.8155788224953699</v>
      </c>
      <c r="J526">
        <v>0.25431804645622302</v>
      </c>
      <c r="K526">
        <v>1.40994458304023</v>
      </c>
      <c r="L526">
        <v>4.24430355421147</v>
      </c>
      <c r="M526">
        <v>269.62260625511402</v>
      </c>
      <c r="N526">
        <v>27.0769135756418</v>
      </c>
      <c r="O526">
        <f t="shared" si="25"/>
        <v>12.218551529955352</v>
      </c>
      <c r="P526">
        <v>4.7007759495079799</v>
      </c>
      <c r="Q526">
        <v>96.155293755744793</v>
      </c>
      <c r="R526">
        <v>100.27003260655999</v>
      </c>
      <c r="S526">
        <v>112.17846046123</v>
      </c>
      <c r="T526">
        <v>4.6338973316247598</v>
      </c>
      <c r="U526">
        <v>99.185762081762107</v>
      </c>
      <c r="V526">
        <v>102.431998766329</v>
      </c>
      <c r="X526">
        <v>331</v>
      </c>
      <c r="Y526">
        <v>359</v>
      </c>
      <c r="Z526">
        <v>1</v>
      </c>
      <c r="AA526">
        <v>133</v>
      </c>
      <c r="AB526">
        <f>COUNTIF('HOF''ers'!$B$2:$B$268, Pitching!A526)</f>
        <v>0</v>
      </c>
      <c r="AC526" s="2">
        <v>1</v>
      </c>
      <c r="AD526" s="2">
        <f t="shared" si="26"/>
        <v>0</v>
      </c>
      <c r="AE526" t="s">
        <v>1577</v>
      </c>
      <c r="AF526">
        <v>1163</v>
      </c>
      <c r="AG526">
        <v>117046</v>
      </c>
    </row>
    <row r="527" spans="1:33" x14ac:dyDescent="0.45">
      <c r="A527" t="s">
        <v>1955</v>
      </c>
      <c r="B527" t="s">
        <v>27</v>
      </c>
      <c r="C527">
        <v>124</v>
      </c>
      <c r="D527">
        <v>103</v>
      </c>
      <c r="E527" s="15">
        <f t="shared" si="24"/>
        <v>0.54625550660792954</v>
      </c>
      <c r="F527">
        <v>3.24795772603433</v>
      </c>
      <c r="G527">
        <v>5</v>
      </c>
      <c r="H527">
        <v>6.1412782569490698</v>
      </c>
      <c r="I527">
        <v>3.0533397531028399</v>
      </c>
      <c r="J527">
        <v>0.23856908930595699</v>
      </c>
      <c r="K527">
        <v>1.24939933239965</v>
      </c>
      <c r="L527">
        <v>3.2444420113014298</v>
      </c>
      <c r="M527">
        <v>289.00753268599499</v>
      </c>
      <c r="N527">
        <v>32.622464004904003</v>
      </c>
      <c r="O527">
        <f t="shared" si="25"/>
        <v>14.721000470179524</v>
      </c>
      <c r="Q527">
        <v>94.121795523062303</v>
      </c>
      <c r="R527">
        <v>90.8776310174119</v>
      </c>
      <c r="U527">
        <v>100.008185909556</v>
      </c>
      <c r="V527">
        <v>98.155173724266007</v>
      </c>
      <c r="X527">
        <v>286</v>
      </c>
      <c r="Y527">
        <v>359</v>
      </c>
      <c r="Z527">
        <v>1</v>
      </c>
      <c r="AA527">
        <v>124</v>
      </c>
      <c r="AB527">
        <f>COUNTIF('HOF''ers'!$B$2:$B$268, Pitching!A527)</f>
        <v>0</v>
      </c>
      <c r="AC527" s="2">
        <v>1</v>
      </c>
      <c r="AD527" s="2">
        <f t="shared" si="26"/>
        <v>0</v>
      </c>
      <c r="AE527" t="s">
        <v>1955</v>
      </c>
      <c r="AF527">
        <v>1010228</v>
      </c>
      <c r="AG527">
        <v>120455</v>
      </c>
    </row>
    <row r="528" spans="1:33" x14ac:dyDescent="0.45">
      <c r="A528" t="s">
        <v>2024</v>
      </c>
      <c r="B528" t="s">
        <v>27</v>
      </c>
      <c r="C528">
        <v>197</v>
      </c>
      <c r="D528">
        <v>116</v>
      </c>
      <c r="E528" s="15">
        <f t="shared" si="24"/>
        <v>0.62939297124600635</v>
      </c>
      <c r="F528">
        <v>2.78802566565858</v>
      </c>
      <c r="G528">
        <v>7</v>
      </c>
      <c r="H528">
        <v>3.0759907578862302</v>
      </c>
      <c r="I528">
        <v>1.5609016930975801</v>
      </c>
      <c r="J528">
        <v>0.26434751400127998</v>
      </c>
      <c r="K528">
        <v>1.18676522857454</v>
      </c>
      <c r="L528">
        <v>2.8650106553339398</v>
      </c>
      <c r="M528">
        <v>355.911806330084</v>
      </c>
      <c r="N528">
        <v>36.380427655298199</v>
      </c>
      <c r="O528">
        <f t="shared" si="25"/>
        <v>16.462651620553935</v>
      </c>
      <c r="Q528">
        <v>88.158074081224598</v>
      </c>
      <c r="R528">
        <v>91.171721842689294</v>
      </c>
      <c r="U528">
        <v>100.530248719432</v>
      </c>
      <c r="V528">
        <v>92.318227351400296</v>
      </c>
      <c r="X528">
        <v>319</v>
      </c>
      <c r="Y528">
        <v>358</v>
      </c>
      <c r="Z528">
        <v>1</v>
      </c>
      <c r="AA528">
        <v>197</v>
      </c>
      <c r="AB528">
        <f>COUNTIF('HOF''ers'!$B$2:$B$268, Pitching!A528)</f>
        <v>0</v>
      </c>
      <c r="AC528" s="2">
        <v>1</v>
      </c>
      <c r="AD528" s="2">
        <f t="shared" si="26"/>
        <v>0</v>
      </c>
      <c r="AE528" t="s">
        <v>2024</v>
      </c>
      <c r="AF528">
        <v>1012822</v>
      </c>
      <c r="AG528">
        <v>123086</v>
      </c>
    </row>
    <row r="529" spans="1:33" x14ac:dyDescent="0.45">
      <c r="A529" t="s">
        <v>1535</v>
      </c>
      <c r="B529" t="s">
        <v>27</v>
      </c>
      <c r="C529">
        <v>130</v>
      </c>
      <c r="D529">
        <v>113</v>
      </c>
      <c r="E529" s="15">
        <f t="shared" si="24"/>
        <v>0.53497942386831276</v>
      </c>
      <c r="F529">
        <v>4.1444182872113302</v>
      </c>
      <c r="G529">
        <v>0</v>
      </c>
      <c r="H529">
        <v>7.6306321366946896</v>
      </c>
      <c r="I529">
        <v>3.0005043678496</v>
      </c>
      <c r="J529">
        <v>0.23832507174536899</v>
      </c>
      <c r="K529">
        <v>1.2548755870246799</v>
      </c>
      <c r="L529">
        <v>4.4068816063388603</v>
      </c>
      <c r="M529">
        <v>262.287811109796</v>
      </c>
      <c r="N529">
        <v>26.525042039574998</v>
      </c>
      <c r="O529">
        <f t="shared" si="25"/>
        <v>12.070384298907724</v>
      </c>
      <c r="P529">
        <v>4.2753511851089003</v>
      </c>
      <c r="Q529">
        <v>95.206280884076506</v>
      </c>
      <c r="R529">
        <v>101.707919048081</v>
      </c>
      <c r="S529">
        <v>99.7737493793677</v>
      </c>
      <c r="T529">
        <v>4.1371870376321098</v>
      </c>
      <c r="U529">
        <v>92.000408282303596</v>
      </c>
      <c r="V529">
        <v>91.012423999560596</v>
      </c>
      <c r="X529">
        <v>331</v>
      </c>
      <c r="Y529">
        <v>356</v>
      </c>
      <c r="Z529">
        <v>1</v>
      </c>
      <c r="AA529">
        <v>130</v>
      </c>
      <c r="AB529">
        <f>COUNTIF('HOF''ers'!$B$2:$B$268, Pitching!A529)</f>
        <v>0</v>
      </c>
      <c r="AC529" s="2">
        <v>1</v>
      </c>
      <c r="AD529" s="2">
        <f t="shared" si="26"/>
        <v>0</v>
      </c>
      <c r="AE529" t="s">
        <v>1535</v>
      </c>
      <c r="AF529">
        <v>833</v>
      </c>
      <c r="AG529">
        <v>150404</v>
      </c>
    </row>
    <row r="530" spans="1:33" x14ac:dyDescent="0.45">
      <c r="A530" t="s">
        <v>1785</v>
      </c>
      <c r="B530" t="s">
        <v>27</v>
      </c>
      <c r="C530">
        <v>139</v>
      </c>
      <c r="D530">
        <v>123</v>
      </c>
      <c r="E530" s="15">
        <f t="shared" si="24"/>
        <v>0.53053435114503822</v>
      </c>
      <c r="F530">
        <v>3.3050991549257298</v>
      </c>
      <c r="G530">
        <v>1</v>
      </c>
      <c r="H530">
        <v>5.7578915266092396</v>
      </c>
      <c r="I530">
        <v>2.7420367551367502</v>
      </c>
      <c r="J530">
        <v>0.23932584269662899</v>
      </c>
      <c r="K530">
        <v>1.2173974716898699</v>
      </c>
      <c r="L530">
        <v>3.2558013260062202</v>
      </c>
      <c r="M530">
        <v>268.82285551912997</v>
      </c>
      <c r="N530">
        <v>31.103085309616201</v>
      </c>
      <c r="O530">
        <f t="shared" si="25"/>
        <v>14.153651180218608</v>
      </c>
      <c r="Q530">
        <v>96.296711701338594</v>
      </c>
      <c r="R530">
        <v>97.264925202849696</v>
      </c>
      <c r="U530">
        <v>96.792220942493003</v>
      </c>
      <c r="V530">
        <v>93.079028864378003</v>
      </c>
      <c r="X530">
        <v>329</v>
      </c>
      <c r="Y530">
        <v>356</v>
      </c>
      <c r="Z530">
        <v>1</v>
      </c>
      <c r="AA530">
        <v>139</v>
      </c>
      <c r="AB530">
        <f>COUNTIF('HOF''ers'!$B$2:$B$268, Pitching!A530)</f>
        <v>0</v>
      </c>
      <c r="AC530" s="2">
        <v>1</v>
      </c>
      <c r="AD530" s="2">
        <f t="shared" si="26"/>
        <v>0</v>
      </c>
      <c r="AE530" t="s">
        <v>1785</v>
      </c>
      <c r="AF530">
        <v>1003288</v>
      </c>
      <c r="AG530">
        <v>113352</v>
      </c>
    </row>
    <row r="531" spans="1:33" x14ac:dyDescent="0.45">
      <c r="A531" t="s">
        <v>1917</v>
      </c>
      <c r="B531" t="s">
        <v>239</v>
      </c>
      <c r="C531">
        <v>138</v>
      </c>
      <c r="D531">
        <v>108</v>
      </c>
      <c r="E531" s="15">
        <f t="shared" si="24"/>
        <v>0.56097560975609762</v>
      </c>
      <c r="F531">
        <v>3.9898785191433399</v>
      </c>
      <c r="G531">
        <v>5</v>
      </c>
      <c r="H531">
        <v>3.8006851225559299</v>
      </c>
      <c r="I531">
        <v>2.17782620960616</v>
      </c>
      <c r="J531">
        <v>0.26605830765584199</v>
      </c>
      <c r="K531">
        <v>1.29071939449631</v>
      </c>
      <c r="L531">
        <v>4.0626083560839703</v>
      </c>
      <c r="M531">
        <v>232.57341838721101</v>
      </c>
      <c r="N531">
        <v>24.339761708048101</v>
      </c>
      <c r="O531">
        <f t="shared" si="25"/>
        <v>11.075958979505035</v>
      </c>
      <c r="Q531">
        <v>101.212865307838</v>
      </c>
      <c r="R531">
        <v>100.795152077155</v>
      </c>
      <c r="U531">
        <v>102.794044443491</v>
      </c>
      <c r="V531">
        <v>94.178697020898795</v>
      </c>
      <c r="X531">
        <v>309</v>
      </c>
      <c r="Y531">
        <v>356</v>
      </c>
      <c r="Z531">
        <v>1</v>
      </c>
      <c r="AA531">
        <v>138</v>
      </c>
      <c r="AB531">
        <f>COUNTIF('HOF''ers'!$B$2:$B$268, Pitching!A531)</f>
        <v>0</v>
      </c>
      <c r="AC531" s="2">
        <v>1</v>
      </c>
      <c r="AD531" s="2">
        <f t="shared" si="26"/>
        <v>0</v>
      </c>
      <c r="AE531" t="s">
        <v>1917</v>
      </c>
      <c r="AF531">
        <v>1008546</v>
      </c>
      <c r="AG531">
        <v>118728</v>
      </c>
    </row>
    <row r="532" spans="1:33" x14ac:dyDescent="0.45">
      <c r="A532" t="s">
        <v>1493</v>
      </c>
      <c r="B532" t="s">
        <v>27</v>
      </c>
      <c r="C532">
        <v>104</v>
      </c>
      <c r="D532">
        <v>119</v>
      </c>
      <c r="E532" s="15">
        <f t="shared" si="24"/>
        <v>0.46636771300448432</v>
      </c>
      <c r="F532">
        <v>4.7056584121631904</v>
      </c>
      <c r="G532">
        <v>2</v>
      </c>
      <c r="H532">
        <v>5.9445050076650601</v>
      </c>
      <c r="I532">
        <v>2.52665945960063</v>
      </c>
      <c r="J532">
        <v>0.27244201909958998</v>
      </c>
      <c r="K532">
        <v>1.3672470331559801</v>
      </c>
      <c r="L532">
        <v>4.4076656164249899</v>
      </c>
      <c r="M532">
        <v>233.226095451042</v>
      </c>
      <c r="N532">
        <v>23.136478003812901</v>
      </c>
      <c r="O532">
        <f t="shared" si="25"/>
        <v>10.528397293869915</v>
      </c>
      <c r="P532">
        <v>4.5155460370350999</v>
      </c>
      <c r="Q532">
        <v>107.05691104844399</v>
      </c>
      <c r="R532">
        <v>99.464925876506399</v>
      </c>
      <c r="S532">
        <v>103.133204466126</v>
      </c>
      <c r="T532">
        <v>4.4414199062480701</v>
      </c>
      <c r="U532">
        <v>103.662862342249</v>
      </c>
      <c r="V532">
        <v>97.170108344546094</v>
      </c>
      <c r="X532">
        <v>274</v>
      </c>
      <c r="Y532">
        <v>356</v>
      </c>
      <c r="Z532">
        <v>1</v>
      </c>
      <c r="AA532">
        <v>104</v>
      </c>
      <c r="AB532">
        <f>COUNTIF('HOF''ers'!$B$2:$B$268, Pitching!A532)</f>
        <v>0</v>
      </c>
      <c r="AC532" s="2">
        <v>1</v>
      </c>
      <c r="AD532" s="2">
        <f t="shared" si="26"/>
        <v>0</v>
      </c>
      <c r="AE532" t="s">
        <v>1493</v>
      </c>
      <c r="AF532">
        <v>503</v>
      </c>
      <c r="AG532">
        <v>213711</v>
      </c>
    </row>
    <row r="533" spans="1:33" x14ac:dyDescent="0.45">
      <c r="A533" t="s">
        <v>1991</v>
      </c>
      <c r="B533" t="s">
        <v>27</v>
      </c>
      <c r="C533">
        <v>123</v>
      </c>
      <c r="D533">
        <v>127</v>
      </c>
      <c r="E533" s="15">
        <f t="shared" si="24"/>
        <v>0.49199999999999999</v>
      </c>
      <c r="F533">
        <v>4.1394026283082104</v>
      </c>
      <c r="G533">
        <v>1</v>
      </c>
      <c r="H533">
        <v>4.8862020715596897</v>
      </c>
      <c r="I533">
        <v>3.2731152741364902</v>
      </c>
      <c r="J533">
        <v>0.26146566367386498</v>
      </c>
      <c r="K533">
        <v>1.38549077662274</v>
      </c>
      <c r="L533">
        <v>3.7467637570805801</v>
      </c>
      <c r="M533">
        <v>236.91589460335601</v>
      </c>
      <c r="N533">
        <v>26.168190400116099</v>
      </c>
      <c r="O533">
        <f t="shared" si="25"/>
        <v>11.941540407940304</v>
      </c>
      <c r="Q533">
        <v>109.566162620532</v>
      </c>
      <c r="R533">
        <v>99.593254199481294</v>
      </c>
      <c r="U533">
        <v>104.316653026628</v>
      </c>
      <c r="V533">
        <v>104.24719033906401</v>
      </c>
      <c r="X533">
        <v>332</v>
      </c>
      <c r="Y533">
        <v>355</v>
      </c>
      <c r="Z533">
        <v>1</v>
      </c>
      <c r="AA533">
        <v>123</v>
      </c>
      <c r="AB533">
        <f>COUNTIF('HOF''ers'!$B$2:$B$268, Pitching!A533)</f>
        <v>0</v>
      </c>
      <c r="AC533" s="2">
        <v>1</v>
      </c>
      <c r="AD533" s="2">
        <f t="shared" si="26"/>
        <v>0</v>
      </c>
      <c r="AE533" t="s">
        <v>1991</v>
      </c>
      <c r="AF533">
        <v>1011330</v>
      </c>
      <c r="AG533">
        <v>121581</v>
      </c>
    </row>
    <row r="534" spans="1:33" x14ac:dyDescent="0.45">
      <c r="A534" t="s">
        <v>1954</v>
      </c>
      <c r="B534" t="s">
        <v>27</v>
      </c>
      <c r="C534">
        <v>133</v>
      </c>
      <c r="D534">
        <v>131</v>
      </c>
      <c r="E534" s="15">
        <f t="shared" si="24"/>
        <v>0.50378787878787878</v>
      </c>
      <c r="F534">
        <v>3.2984224763758401</v>
      </c>
      <c r="G534">
        <v>1</v>
      </c>
      <c r="H534">
        <v>4.1179567201986202</v>
      </c>
      <c r="I534">
        <v>1.72832469241833</v>
      </c>
      <c r="J534">
        <v>0.25674580196873098</v>
      </c>
      <c r="K534">
        <v>1.1914350970426799</v>
      </c>
      <c r="L534">
        <v>3.24943346249063</v>
      </c>
      <c r="M534">
        <v>289.76202059537098</v>
      </c>
      <c r="N534">
        <v>32.731614400632601</v>
      </c>
      <c r="O534">
        <f t="shared" si="25"/>
        <v>14.936680374373188</v>
      </c>
      <c r="Q534">
        <v>98.441262999735898</v>
      </c>
      <c r="R534">
        <v>93.062269953102401</v>
      </c>
      <c r="U534">
        <v>106.367115322074</v>
      </c>
      <c r="V534">
        <v>92.588053964407706</v>
      </c>
      <c r="X534">
        <v>330</v>
      </c>
      <c r="Y534">
        <v>355</v>
      </c>
      <c r="Z534">
        <v>1</v>
      </c>
      <c r="AA534">
        <v>133</v>
      </c>
      <c r="AB534">
        <f>COUNTIF('HOF''ers'!$B$2:$B$268, Pitching!A534)</f>
        <v>0</v>
      </c>
      <c r="AC534" s="2">
        <v>1</v>
      </c>
      <c r="AD534" s="2">
        <f t="shared" si="26"/>
        <v>0</v>
      </c>
      <c r="AE534" t="s">
        <v>1954</v>
      </c>
      <c r="AF534">
        <v>1010227</v>
      </c>
      <c r="AG534">
        <v>120466</v>
      </c>
    </row>
    <row r="535" spans="1:33" x14ac:dyDescent="0.45">
      <c r="A535" t="s">
        <v>1821</v>
      </c>
      <c r="B535" t="s">
        <v>27</v>
      </c>
      <c r="C535">
        <v>97</v>
      </c>
      <c r="D535">
        <v>164</v>
      </c>
      <c r="E535" s="15">
        <f t="shared" si="24"/>
        <v>0.37164750957854409</v>
      </c>
      <c r="F535">
        <v>4.5491684152476903</v>
      </c>
      <c r="G535">
        <v>8</v>
      </c>
      <c r="H535">
        <v>2.6294535482869601</v>
      </c>
      <c r="I535">
        <v>3.57434661198032</v>
      </c>
      <c r="J535">
        <v>0.277804182509505</v>
      </c>
      <c r="K535">
        <v>1.50783840329951</v>
      </c>
      <c r="L535">
        <v>4.4994547581672899</v>
      </c>
      <c r="M535">
        <v>210.32808470725999</v>
      </c>
      <c r="N535">
        <v>19.448298931121801</v>
      </c>
      <c r="O535">
        <f t="shared" si="25"/>
        <v>8.8749983854696683</v>
      </c>
      <c r="Q535">
        <v>105.0636597661</v>
      </c>
      <c r="R535">
        <v>102.936546709005</v>
      </c>
      <c r="U535">
        <v>101.355497002322</v>
      </c>
      <c r="V535">
        <v>101.729349077272</v>
      </c>
      <c r="X535">
        <v>271</v>
      </c>
      <c r="Y535">
        <v>355</v>
      </c>
      <c r="Z535">
        <v>1</v>
      </c>
      <c r="AA535">
        <v>97</v>
      </c>
      <c r="AB535">
        <f>COUNTIF('HOF''ers'!$B$2:$B$268, Pitching!A535)</f>
        <v>0</v>
      </c>
      <c r="AC535" s="2">
        <v>1</v>
      </c>
      <c r="AD535" s="2">
        <f t="shared" si="26"/>
        <v>0</v>
      </c>
      <c r="AE535" t="s">
        <v>1821</v>
      </c>
      <c r="AF535">
        <v>1004567</v>
      </c>
      <c r="AG535">
        <v>114651</v>
      </c>
    </row>
    <row r="536" spans="1:33" x14ac:dyDescent="0.45">
      <c r="A536" t="s">
        <v>1476</v>
      </c>
      <c r="B536" t="s">
        <v>27</v>
      </c>
      <c r="C536">
        <v>132</v>
      </c>
      <c r="D536">
        <v>91</v>
      </c>
      <c r="E536" s="15">
        <f t="shared" si="24"/>
        <v>0.59192825112107628</v>
      </c>
      <c r="F536">
        <v>3.66156203971024</v>
      </c>
      <c r="G536">
        <v>0</v>
      </c>
      <c r="H536">
        <v>7.5206738506971904</v>
      </c>
      <c r="I536">
        <v>4.1255742931741404</v>
      </c>
      <c r="J536">
        <v>0.231289755041277</v>
      </c>
      <c r="K536">
        <v>1.33078101736018</v>
      </c>
      <c r="L536">
        <v>4.0146471882728498</v>
      </c>
      <c r="M536">
        <v>301.140679808333</v>
      </c>
      <c r="N536">
        <v>30.8654968242626</v>
      </c>
      <c r="O536">
        <f t="shared" si="25"/>
        <v>14.124888377204918</v>
      </c>
      <c r="P536">
        <v>4.1780307783902302</v>
      </c>
      <c r="Q536">
        <v>85.108314963938398</v>
      </c>
      <c r="R536">
        <v>93.3520377206315</v>
      </c>
      <c r="S536">
        <v>98.131036354322404</v>
      </c>
      <c r="T536">
        <v>4.2967020782838903</v>
      </c>
      <c r="U536">
        <v>90.358676467947902</v>
      </c>
      <c r="V536">
        <v>97.047806700236706</v>
      </c>
      <c r="X536">
        <v>302</v>
      </c>
      <c r="Y536">
        <v>354</v>
      </c>
      <c r="Z536">
        <v>1</v>
      </c>
      <c r="AA536">
        <v>132</v>
      </c>
      <c r="AB536">
        <f>COUNTIF('HOF''ers'!$B$2:$B$268, Pitching!A536)</f>
        <v>0</v>
      </c>
      <c r="AC536" s="2">
        <v>1</v>
      </c>
      <c r="AD536" s="2">
        <f t="shared" si="26"/>
        <v>0</v>
      </c>
      <c r="AE536" t="s">
        <v>1476</v>
      </c>
      <c r="AF536">
        <v>305</v>
      </c>
      <c r="AG536">
        <v>407296</v>
      </c>
    </row>
    <row r="537" spans="1:33" x14ac:dyDescent="0.45">
      <c r="A537" t="s">
        <v>1773</v>
      </c>
      <c r="B537" t="s">
        <v>27</v>
      </c>
      <c r="C537">
        <v>158</v>
      </c>
      <c r="D537">
        <v>110</v>
      </c>
      <c r="E537" s="15">
        <f t="shared" si="24"/>
        <v>0.58955223880597019</v>
      </c>
      <c r="F537">
        <v>2.7814653891842398</v>
      </c>
      <c r="G537">
        <v>8</v>
      </c>
      <c r="H537">
        <v>4.0810342948700402</v>
      </c>
      <c r="I537">
        <v>3.2624998497963</v>
      </c>
      <c r="J537">
        <v>0.236637094888792</v>
      </c>
      <c r="K537">
        <v>1.2392240808778301</v>
      </c>
      <c r="L537">
        <v>2.92217969867386</v>
      </c>
      <c r="M537">
        <v>143.92765612155199</v>
      </c>
      <c r="N537">
        <v>16.5748140322975</v>
      </c>
      <c r="O537">
        <f t="shared" si="25"/>
        <v>7.5850843876615679</v>
      </c>
      <c r="Q537">
        <v>99.428920315156404</v>
      </c>
      <c r="R537">
        <v>107.677681943753</v>
      </c>
      <c r="U537">
        <v>95.601644038905206</v>
      </c>
      <c r="V537">
        <v>101.24162859533401</v>
      </c>
      <c r="X537">
        <v>270</v>
      </c>
      <c r="Y537">
        <v>354</v>
      </c>
      <c r="Z537">
        <v>1</v>
      </c>
      <c r="AA537">
        <v>158</v>
      </c>
      <c r="AB537">
        <f>COUNTIF('HOF''ers'!$B$2:$B$268, Pitching!A537)</f>
        <v>0</v>
      </c>
      <c r="AC537" s="2">
        <v>1</v>
      </c>
      <c r="AD537" s="2">
        <f t="shared" si="26"/>
        <v>0</v>
      </c>
      <c r="AE537" t="s">
        <v>1773</v>
      </c>
      <c r="AF537">
        <v>1002583</v>
      </c>
      <c r="AG537">
        <v>112639</v>
      </c>
    </row>
    <row r="538" spans="1:33" x14ac:dyDescent="0.45">
      <c r="A538" t="s">
        <v>1858</v>
      </c>
      <c r="B538" t="s">
        <v>27</v>
      </c>
      <c r="C538">
        <v>112</v>
      </c>
      <c r="D538">
        <v>131</v>
      </c>
      <c r="E538" s="15">
        <f t="shared" si="24"/>
        <v>0.46090534979423869</v>
      </c>
      <c r="F538">
        <v>4.0078804431183004</v>
      </c>
      <c r="G538">
        <v>1</v>
      </c>
      <c r="H538">
        <v>5.3192346076055497</v>
      </c>
      <c r="I538">
        <v>3.5432615835151999</v>
      </c>
      <c r="J538">
        <v>0.25985221674876802</v>
      </c>
      <c r="K538">
        <v>1.41170797839944</v>
      </c>
      <c r="L538">
        <v>3.7713421918638699</v>
      </c>
      <c r="M538">
        <v>285.79098638147099</v>
      </c>
      <c r="N538">
        <v>30.602784505113899</v>
      </c>
      <c r="O538">
        <f t="shared" si="25"/>
        <v>14.044337364953121</v>
      </c>
      <c r="Q538">
        <v>100.793265488971</v>
      </c>
      <c r="R538">
        <v>94.818745661204801</v>
      </c>
      <c r="U538">
        <v>102.529633306072</v>
      </c>
      <c r="V538">
        <v>104.955362899218</v>
      </c>
      <c r="X538">
        <v>323</v>
      </c>
      <c r="Y538">
        <v>353</v>
      </c>
      <c r="Z538">
        <v>1</v>
      </c>
      <c r="AA538">
        <v>112</v>
      </c>
      <c r="AB538">
        <f>COUNTIF('HOF''ers'!$B$2:$B$268, Pitching!A538)</f>
        <v>0</v>
      </c>
      <c r="AC538" s="2">
        <v>1</v>
      </c>
      <c r="AD538" s="2">
        <f t="shared" si="26"/>
        <v>0</v>
      </c>
      <c r="AE538" t="s">
        <v>1858</v>
      </c>
      <c r="AF538">
        <v>1006295</v>
      </c>
      <c r="AG538">
        <v>116424</v>
      </c>
    </row>
    <row r="539" spans="1:33" x14ac:dyDescent="0.45">
      <c r="A539" t="s">
        <v>1944</v>
      </c>
      <c r="B539" t="s">
        <v>27</v>
      </c>
      <c r="C539">
        <v>115</v>
      </c>
      <c r="D539">
        <v>98</v>
      </c>
      <c r="E539" s="15">
        <f t="shared" si="24"/>
        <v>0.539906103286385</v>
      </c>
      <c r="F539">
        <v>3.65381221944308</v>
      </c>
      <c r="G539">
        <v>1</v>
      </c>
      <c r="H539">
        <v>5.3875819392572604</v>
      </c>
      <c r="I539">
        <v>3.2287281834555901</v>
      </c>
      <c r="J539">
        <v>0.25188951490999001</v>
      </c>
      <c r="K539">
        <v>1.33150542608318</v>
      </c>
      <c r="L539">
        <v>3.6898789177349398</v>
      </c>
      <c r="M539">
        <v>214.90884713828501</v>
      </c>
      <c r="N539">
        <v>23.534958669915699</v>
      </c>
      <c r="O539">
        <f t="shared" si="25"/>
        <v>10.86228861688417</v>
      </c>
      <c r="Q539">
        <v>96.131445800681107</v>
      </c>
      <c r="R539">
        <v>98.136594920971106</v>
      </c>
      <c r="U539">
        <v>100.238575636601</v>
      </c>
      <c r="V539">
        <v>100.108067352774</v>
      </c>
      <c r="X539">
        <v>291</v>
      </c>
      <c r="Y539">
        <v>351</v>
      </c>
      <c r="Z539">
        <v>1</v>
      </c>
      <c r="AA539">
        <v>115</v>
      </c>
      <c r="AB539">
        <f>COUNTIF('HOF''ers'!$B$2:$B$268, Pitching!A539)</f>
        <v>0</v>
      </c>
      <c r="AC539" s="2">
        <v>1</v>
      </c>
      <c r="AD539" s="2">
        <f t="shared" si="26"/>
        <v>0</v>
      </c>
      <c r="AE539" t="s">
        <v>1944</v>
      </c>
      <c r="AF539">
        <v>1009756</v>
      </c>
      <c r="AG539">
        <v>119964</v>
      </c>
    </row>
    <row r="540" spans="1:33" x14ac:dyDescent="0.45">
      <c r="A540" t="s">
        <v>1592</v>
      </c>
      <c r="B540" t="s">
        <v>27</v>
      </c>
      <c r="C540">
        <v>144</v>
      </c>
      <c r="D540">
        <v>94</v>
      </c>
      <c r="E540" s="15">
        <f t="shared" si="24"/>
        <v>0.60504201680672265</v>
      </c>
      <c r="F540">
        <v>3.7592370974954301</v>
      </c>
      <c r="G540">
        <v>0</v>
      </c>
      <c r="H540">
        <v>6.8817964988670397</v>
      </c>
      <c r="I540">
        <v>2.54265551254545</v>
      </c>
      <c r="J540">
        <v>0.25660421273129203</v>
      </c>
      <c r="K540">
        <v>1.2760589068808601</v>
      </c>
      <c r="L540">
        <v>3.8025291885659298</v>
      </c>
      <c r="M540">
        <v>367.81283967196902</v>
      </c>
      <c r="N540">
        <v>37.924550972878897</v>
      </c>
      <c r="O540">
        <f t="shared" si="25"/>
        <v>17.553649307446804</v>
      </c>
      <c r="P540">
        <v>3.41671777978378</v>
      </c>
      <c r="Q540">
        <v>85.933036603034097</v>
      </c>
      <c r="R540">
        <v>87.758424197176097</v>
      </c>
      <c r="S540">
        <v>81.271543744170998</v>
      </c>
      <c r="T540">
        <v>3.51734616734544</v>
      </c>
      <c r="U540">
        <v>98.661616709195201</v>
      </c>
      <c r="V540">
        <v>91.327988321430297</v>
      </c>
      <c r="X540">
        <v>332</v>
      </c>
      <c r="Y540">
        <v>350</v>
      </c>
      <c r="Z540">
        <v>1</v>
      </c>
      <c r="AA540">
        <v>144</v>
      </c>
      <c r="AB540">
        <f>COUNTIF('HOF''ers'!$B$2:$B$268, Pitching!A540)</f>
        <v>0</v>
      </c>
      <c r="AC540" s="2">
        <v>1</v>
      </c>
      <c r="AD540" s="2">
        <f t="shared" si="26"/>
        <v>0</v>
      </c>
      <c r="AE540" t="s">
        <v>1592</v>
      </c>
      <c r="AF540">
        <v>1292</v>
      </c>
      <c r="AG540">
        <v>112020</v>
      </c>
    </row>
    <row r="541" spans="1:33" x14ac:dyDescent="0.45">
      <c r="A541" t="s">
        <v>1880</v>
      </c>
      <c r="B541" t="s">
        <v>27</v>
      </c>
      <c r="C541">
        <v>128</v>
      </c>
      <c r="D541">
        <v>116</v>
      </c>
      <c r="E541" s="15">
        <f t="shared" si="24"/>
        <v>0.52459016393442626</v>
      </c>
      <c r="F541">
        <v>3.48789902209294</v>
      </c>
      <c r="G541">
        <v>11</v>
      </c>
      <c r="H541">
        <v>4.5742255671600702</v>
      </c>
      <c r="I541">
        <v>2.56389713318526</v>
      </c>
      <c r="J541">
        <v>0.25291875148915799</v>
      </c>
      <c r="K541">
        <v>1.26668727413319</v>
      </c>
      <c r="L541">
        <v>3.6424873182529902</v>
      </c>
      <c r="M541">
        <v>316.65043565630901</v>
      </c>
      <c r="N541">
        <v>33.918758809566498</v>
      </c>
      <c r="O541">
        <f t="shared" si="25"/>
        <v>15.699539791856493</v>
      </c>
      <c r="Q541">
        <v>88.652351544257797</v>
      </c>
      <c r="R541">
        <v>92.194834397334105</v>
      </c>
      <c r="U541">
        <v>101.30181902546001</v>
      </c>
      <c r="V541">
        <v>92.888371516031796</v>
      </c>
      <c r="X541">
        <v>292</v>
      </c>
      <c r="Y541">
        <v>350</v>
      </c>
      <c r="Z541">
        <v>1</v>
      </c>
      <c r="AA541">
        <v>128</v>
      </c>
      <c r="AB541">
        <f>COUNTIF('HOF''ers'!$B$2:$B$268, Pitching!A541)</f>
        <v>0</v>
      </c>
      <c r="AC541" s="2">
        <v>1</v>
      </c>
      <c r="AD541" s="2">
        <f t="shared" si="26"/>
        <v>0</v>
      </c>
      <c r="AE541" t="s">
        <v>1880</v>
      </c>
      <c r="AF541">
        <v>1007364</v>
      </c>
      <c r="AG541">
        <v>117519</v>
      </c>
    </row>
    <row r="542" spans="1:33" x14ac:dyDescent="0.45">
      <c r="A542" t="s">
        <v>1499</v>
      </c>
      <c r="B542" t="s">
        <v>27</v>
      </c>
      <c r="C542">
        <v>121</v>
      </c>
      <c r="D542">
        <v>101</v>
      </c>
      <c r="E542" s="15">
        <f t="shared" si="24"/>
        <v>0.54504504504504503</v>
      </c>
      <c r="F542">
        <v>4.2872727334455396</v>
      </c>
      <c r="G542">
        <v>0</v>
      </c>
      <c r="H542">
        <v>5.9516883202575501</v>
      </c>
      <c r="I542">
        <v>2.8940259781927899</v>
      </c>
      <c r="J542">
        <v>0.26901669758812602</v>
      </c>
      <c r="K542">
        <v>1.3761038980852101</v>
      </c>
      <c r="L542">
        <v>4.1178685585786896</v>
      </c>
      <c r="M542">
        <v>264.375402301549</v>
      </c>
      <c r="N542">
        <v>26.7382337711751</v>
      </c>
      <c r="O542">
        <f t="shared" si="25"/>
        <v>12.411443756247468</v>
      </c>
      <c r="P542">
        <v>4.2829614288437101</v>
      </c>
      <c r="Q542">
        <v>101.84865114860899</v>
      </c>
      <c r="R542">
        <v>96.808084033829203</v>
      </c>
      <c r="S542">
        <v>99.639040784138302</v>
      </c>
      <c r="T542">
        <v>4.4225385601341101</v>
      </c>
      <c r="U542">
        <v>104.552553740614</v>
      </c>
      <c r="V542">
        <v>99.802474698057395</v>
      </c>
      <c r="X542">
        <v>319</v>
      </c>
      <c r="Y542">
        <v>349</v>
      </c>
      <c r="Z542">
        <v>1</v>
      </c>
      <c r="AA542">
        <v>121</v>
      </c>
      <c r="AB542">
        <f>COUNTIF('HOF''ers'!$B$2:$B$268, Pitching!A542)</f>
        <v>0</v>
      </c>
      <c r="AC542" s="2">
        <v>1</v>
      </c>
      <c r="AD542" s="2">
        <f t="shared" si="26"/>
        <v>0</v>
      </c>
      <c r="AE542" t="s">
        <v>1499</v>
      </c>
      <c r="AF542">
        <v>535</v>
      </c>
      <c r="AG542">
        <v>207267</v>
      </c>
    </row>
    <row r="543" spans="1:33" x14ac:dyDescent="0.45">
      <c r="A543" t="s">
        <v>1731</v>
      </c>
      <c r="B543" t="s">
        <v>27</v>
      </c>
      <c r="C543">
        <v>156</v>
      </c>
      <c r="D543">
        <v>165</v>
      </c>
      <c r="E543" s="15">
        <f t="shared" si="24"/>
        <v>0.48598130841121495</v>
      </c>
      <c r="F543">
        <v>3.3645957238928301</v>
      </c>
      <c r="G543">
        <v>4</v>
      </c>
      <c r="H543">
        <v>4.3345981067087402</v>
      </c>
      <c r="I543">
        <v>4.1841356908924103</v>
      </c>
      <c r="J543">
        <v>0.25397668042341198</v>
      </c>
      <c r="K543">
        <v>1.4249466613716699</v>
      </c>
      <c r="L543">
        <v>3.7876058861003798</v>
      </c>
      <c r="M543">
        <v>336.64429521560601</v>
      </c>
      <c r="N543">
        <v>27.700093129649701</v>
      </c>
      <c r="O543">
        <f t="shared" si="25"/>
        <v>12.932031951018017</v>
      </c>
      <c r="Q543">
        <v>90.336983477224507</v>
      </c>
      <c r="R543">
        <v>100.13553853574901</v>
      </c>
      <c r="U543">
        <v>93.747281472829101</v>
      </c>
      <c r="V543">
        <v>100.17261963115</v>
      </c>
      <c r="X543">
        <v>328</v>
      </c>
      <c r="Y543">
        <v>347</v>
      </c>
      <c r="Z543">
        <v>1</v>
      </c>
      <c r="AA543">
        <v>156</v>
      </c>
      <c r="AB543">
        <f>COUNTIF('HOF''ers'!$B$2:$B$268, Pitching!A543)</f>
        <v>0</v>
      </c>
      <c r="AC543" s="2">
        <v>1</v>
      </c>
      <c r="AD543" s="2">
        <f t="shared" si="26"/>
        <v>0</v>
      </c>
      <c r="AE543" t="s">
        <v>1731</v>
      </c>
      <c r="AF543">
        <v>1000484</v>
      </c>
      <c r="AG543">
        <v>110505</v>
      </c>
    </row>
    <row r="544" spans="1:33" x14ac:dyDescent="0.45">
      <c r="A544" t="s">
        <v>2013</v>
      </c>
      <c r="B544" t="s">
        <v>27</v>
      </c>
      <c r="C544">
        <v>253</v>
      </c>
      <c r="D544">
        <v>65</v>
      </c>
      <c r="E544" s="15">
        <f t="shared" si="24"/>
        <v>0.79559748427672961</v>
      </c>
      <c r="F544">
        <v>2.13583946836239</v>
      </c>
      <c r="G544">
        <v>11</v>
      </c>
      <c r="H544">
        <v>0.44211254301378999</v>
      </c>
      <c r="I544">
        <v>0.48570110359261498</v>
      </c>
      <c r="J544">
        <v>0.28636011720284898</v>
      </c>
      <c r="K544">
        <v>1.18553965955262</v>
      </c>
      <c r="L544">
        <v>2.9348050098663401</v>
      </c>
      <c r="M544">
        <v>453.36667883396098</v>
      </c>
      <c r="N544">
        <v>31.296046659350299</v>
      </c>
      <c r="O544">
        <f t="shared" si="25"/>
        <v>14.61083446344308</v>
      </c>
      <c r="Q544">
        <v>69.652621891169105</v>
      </c>
      <c r="R544">
        <v>96.087046600345403</v>
      </c>
      <c r="U544">
        <v>93.520098664611197</v>
      </c>
      <c r="V544">
        <v>89.787477262962398</v>
      </c>
      <c r="X544">
        <v>327</v>
      </c>
      <c r="Y544">
        <v>347</v>
      </c>
      <c r="Z544">
        <v>1</v>
      </c>
      <c r="AA544">
        <v>253</v>
      </c>
      <c r="AB544">
        <f>COUNTIF('HOF''ers'!$B$2:$B$268, Pitching!A544)</f>
        <v>0</v>
      </c>
      <c r="AC544" s="2">
        <v>1</v>
      </c>
      <c r="AD544" s="2">
        <f t="shared" si="26"/>
        <v>0</v>
      </c>
      <c r="AE544" t="s">
        <v>2013</v>
      </c>
      <c r="AF544">
        <v>1012300</v>
      </c>
      <c r="AG544">
        <v>122558</v>
      </c>
    </row>
    <row r="545" spans="1:33" x14ac:dyDescent="0.45">
      <c r="A545" t="s">
        <v>1745</v>
      </c>
      <c r="B545" t="s">
        <v>27</v>
      </c>
      <c r="C545">
        <v>171</v>
      </c>
      <c r="D545">
        <v>151</v>
      </c>
      <c r="E545" s="15">
        <f t="shared" si="24"/>
        <v>0.53105590062111796</v>
      </c>
      <c r="F545">
        <v>2.4183673594902499</v>
      </c>
      <c r="G545">
        <v>1</v>
      </c>
      <c r="H545">
        <v>1.8979591935239899</v>
      </c>
      <c r="I545">
        <v>0.59693877860835398</v>
      </c>
      <c r="J545">
        <v>0.266158014078203</v>
      </c>
      <c r="K545">
        <v>1.0891156519110801</v>
      </c>
      <c r="L545">
        <v>2.6488436794452301</v>
      </c>
      <c r="M545">
        <v>260.18144536018298</v>
      </c>
      <c r="N545">
        <v>22.847908675670599</v>
      </c>
      <c r="O545">
        <f t="shared" si="25"/>
        <v>10.666746989794344</v>
      </c>
      <c r="Q545">
        <v>91.928055898649305</v>
      </c>
      <c r="R545">
        <v>104.767171630663</v>
      </c>
      <c r="U545">
        <v>96.409434000158299</v>
      </c>
      <c r="V545">
        <v>92.438992924081901</v>
      </c>
      <c r="X545">
        <v>325</v>
      </c>
      <c r="Y545">
        <v>347</v>
      </c>
      <c r="Z545">
        <v>1</v>
      </c>
      <c r="AA545">
        <v>171</v>
      </c>
      <c r="AB545">
        <f>COUNTIF('HOF''ers'!$B$2:$B$268, Pitching!A545)</f>
        <v>0</v>
      </c>
      <c r="AC545" s="2">
        <v>1</v>
      </c>
      <c r="AD545" s="2">
        <f t="shared" si="26"/>
        <v>0</v>
      </c>
      <c r="AE545" t="s">
        <v>1745</v>
      </c>
      <c r="AF545">
        <v>1001307</v>
      </c>
      <c r="AG545">
        <v>111343</v>
      </c>
    </row>
    <row r="546" spans="1:33" x14ac:dyDescent="0.45">
      <c r="A546" t="s">
        <v>1998</v>
      </c>
      <c r="B546" t="s">
        <v>27</v>
      </c>
      <c r="C546">
        <v>124</v>
      </c>
      <c r="D546">
        <v>108</v>
      </c>
      <c r="E546" s="15">
        <f t="shared" si="24"/>
        <v>0.53448275862068961</v>
      </c>
      <c r="F546">
        <v>3.5370609261911898</v>
      </c>
      <c r="G546">
        <v>3</v>
      </c>
      <c r="H546">
        <v>6.3910731864389403</v>
      </c>
      <c r="I546">
        <v>2.72784403532826</v>
      </c>
      <c r="J546">
        <v>0.23486284919732001</v>
      </c>
      <c r="K546">
        <v>1.2012568541185</v>
      </c>
      <c r="L546">
        <v>3.3829608920174401</v>
      </c>
      <c r="M546">
        <v>254.83639268204499</v>
      </c>
      <c r="N546">
        <v>28.577172786928699</v>
      </c>
      <c r="O546">
        <f t="shared" si="25"/>
        <v>13.341504298220315</v>
      </c>
      <c r="Q546">
        <v>100.318961808387</v>
      </c>
      <c r="R546">
        <v>96.118468837023499</v>
      </c>
      <c r="U546">
        <v>94.360467992051198</v>
      </c>
      <c r="V546">
        <v>91.145719831355095</v>
      </c>
      <c r="X546">
        <v>319</v>
      </c>
      <c r="Y546">
        <v>347</v>
      </c>
      <c r="Z546">
        <v>1</v>
      </c>
      <c r="AA546">
        <v>124</v>
      </c>
      <c r="AB546">
        <f>COUNTIF('HOF''ers'!$B$2:$B$268, Pitching!A546)</f>
        <v>0</v>
      </c>
      <c r="AC546" s="2">
        <v>1</v>
      </c>
      <c r="AD546" s="2">
        <f t="shared" si="26"/>
        <v>0</v>
      </c>
      <c r="AE546" t="s">
        <v>1998</v>
      </c>
      <c r="AF546">
        <v>1011691</v>
      </c>
      <c r="AG546">
        <v>121941</v>
      </c>
    </row>
    <row r="547" spans="1:33" x14ac:dyDescent="0.45">
      <c r="A547" t="s">
        <v>1957</v>
      </c>
      <c r="B547" t="s">
        <v>27</v>
      </c>
      <c r="C547">
        <v>158</v>
      </c>
      <c r="D547">
        <v>112</v>
      </c>
      <c r="E547" s="15">
        <f t="shared" si="24"/>
        <v>0.58518518518518514</v>
      </c>
      <c r="F547">
        <v>2.7740237560420198</v>
      </c>
      <c r="G547">
        <v>10</v>
      </c>
      <c r="H547">
        <v>3.1254499461605501</v>
      </c>
      <c r="I547">
        <v>2.2132372824486199</v>
      </c>
      <c r="J547">
        <v>0.25117413182061898</v>
      </c>
      <c r="K547">
        <v>1.20963719341035</v>
      </c>
      <c r="L547">
        <v>3.1669338857814302</v>
      </c>
      <c r="M547">
        <v>243.97817961126501</v>
      </c>
      <c r="N547">
        <v>26.997843312099501</v>
      </c>
      <c r="O547">
        <f t="shared" si="25"/>
        <v>12.6041804511819</v>
      </c>
      <c r="Q547">
        <v>86.317280260388301</v>
      </c>
      <c r="R547">
        <v>98.061628514699294</v>
      </c>
      <c r="U547">
        <v>97.905870452323896</v>
      </c>
      <c r="V547">
        <v>94.8771229438875</v>
      </c>
      <c r="X547">
        <v>280</v>
      </c>
      <c r="Y547">
        <v>347</v>
      </c>
      <c r="Z547">
        <v>1</v>
      </c>
      <c r="AA547">
        <v>158</v>
      </c>
      <c r="AB547">
        <f>COUNTIF('HOF''ers'!$B$2:$B$268, Pitching!A547)</f>
        <v>0</v>
      </c>
      <c r="AC547" s="2">
        <v>1</v>
      </c>
      <c r="AD547" s="2">
        <f t="shared" si="26"/>
        <v>0</v>
      </c>
      <c r="AE547" t="s">
        <v>1957</v>
      </c>
      <c r="AF547">
        <v>1010264</v>
      </c>
      <c r="AG547">
        <v>120492</v>
      </c>
    </row>
    <row r="548" spans="1:33" x14ac:dyDescent="0.45">
      <c r="A548" t="s">
        <v>2039</v>
      </c>
      <c r="B548" t="s">
        <v>27</v>
      </c>
      <c r="C548">
        <v>119</v>
      </c>
      <c r="D548">
        <v>121</v>
      </c>
      <c r="E548" s="15">
        <f t="shared" si="24"/>
        <v>0.49583333333333335</v>
      </c>
      <c r="F548">
        <v>3.44235044906008</v>
      </c>
      <c r="G548">
        <v>2</v>
      </c>
      <c r="H548">
        <v>5.5334179889239099</v>
      </c>
      <c r="I548">
        <v>4.8406716873739297</v>
      </c>
      <c r="J548">
        <v>0.22827052404517101</v>
      </c>
      <c r="K548">
        <v>1.3926196226632299</v>
      </c>
      <c r="L548">
        <v>3.7466266271504498</v>
      </c>
      <c r="M548">
        <v>236.05107790231699</v>
      </c>
      <c r="N548">
        <v>24.780397355556399</v>
      </c>
      <c r="O548">
        <f t="shared" si="25"/>
        <v>11.602382576879009</v>
      </c>
      <c r="Q548">
        <v>94.013333937121502</v>
      </c>
      <c r="R548">
        <v>97.707718776303693</v>
      </c>
      <c r="U548">
        <v>88.953458490681797</v>
      </c>
      <c r="V548">
        <v>101.09204145472</v>
      </c>
      <c r="X548">
        <v>285</v>
      </c>
      <c r="Y548">
        <v>346</v>
      </c>
      <c r="Z548">
        <v>1</v>
      </c>
      <c r="AA548">
        <v>119</v>
      </c>
      <c r="AB548">
        <f>COUNTIF('HOF''ers'!$B$2:$B$268, Pitching!A548)</f>
        <v>0</v>
      </c>
      <c r="AC548" s="2">
        <v>1</v>
      </c>
      <c r="AD548" s="2">
        <f t="shared" si="26"/>
        <v>0</v>
      </c>
      <c r="AE548" t="s">
        <v>2039</v>
      </c>
      <c r="AF548">
        <v>1013350</v>
      </c>
      <c r="AG548">
        <v>123638</v>
      </c>
    </row>
    <row r="549" spans="1:33" x14ac:dyDescent="0.45">
      <c r="A549" t="s">
        <v>1963</v>
      </c>
      <c r="B549" t="s">
        <v>27</v>
      </c>
      <c r="C549">
        <v>109</v>
      </c>
      <c r="D549">
        <v>95</v>
      </c>
      <c r="E549" s="15">
        <f t="shared" si="24"/>
        <v>0.53431372549019607</v>
      </c>
      <c r="F549">
        <v>4.02609971594143</v>
      </c>
      <c r="G549">
        <v>5</v>
      </c>
      <c r="H549">
        <v>5.5882461173532203</v>
      </c>
      <c r="I549">
        <v>2.9912393238389798</v>
      </c>
      <c r="J549">
        <v>0.25596498658760403</v>
      </c>
      <c r="K549">
        <v>1.3250593380359399</v>
      </c>
      <c r="L549">
        <v>4.2712877607816404</v>
      </c>
      <c r="M549">
        <v>151.55009304731999</v>
      </c>
      <c r="N549">
        <v>15.6064406046643</v>
      </c>
      <c r="O549">
        <f t="shared" si="25"/>
        <v>7.3070617859988927</v>
      </c>
      <c r="Q549">
        <v>99.504146141193502</v>
      </c>
      <c r="R549">
        <v>106.404476503372</v>
      </c>
      <c r="U549">
        <v>100.10860277095</v>
      </c>
      <c r="V549">
        <v>97.267587431882305</v>
      </c>
      <c r="X549">
        <v>283</v>
      </c>
      <c r="Y549">
        <v>346</v>
      </c>
      <c r="Z549">
        <v>1</v>
      </c>
      <c r="AA549">
        <v>109</v>
      </c>
      <c r="AB549">
        <f>COUNTIF('HOF''ers'!$B$2:$B$268, Pitching!A549)</f>
        <v>0</v>
      </c>
      <c r="AC549" s="2">
        <v>1</v>
      </c>
      <c r="AD549" s="2">
        <f t="shared" si="26"/>
        <v>0</v>
      </c>
      <c r="AE549" t="s">
        <v>1963</v>
      </c>
      <c r="AF549">
        <v>1010460</v>
      </c>
      <c r="AG549">
        <v>120690</v>
      </c>
    </row>
    <row r="550" spans="1:33" x14ac:dyDescent="0.45">
      <c r="A550" t="s">
        <v>1802</v>
      </c>
      <c r="B550" t="s">
        <v>27</v>
      </c>
      <c r="C550">
        <v>138</v>
      </c>
      <c r="D550">
        <v>119</v>
      </c>
      <c r="E550" s="15">
        <f t="shared" si="24"/>
        <v>0.53696498054474706</v>
      </c>
      <c r="F550">
        <v>3.4558983377477301</v>
      </c>
      <c r="G550">
        <v>1</v>
      </c>
      <c r="H550">
        <v>4.8052637841877903</v>
      </c>
      <c r="I550">
        <v>2.85101037899874</v>
      </c>
      <c r="J550">
        <v>0.25024213075060497</v>
      </c>
      <c r="K550">
        <v>1.28826565262703</v>
      </c>
      <c r="L550">
        <v>3.3713009122126798</v>
      </c>
      <c r="M550">
        <v>270.58867806196201</v>
      </c>
      <c r="N550">
        <v>30.5948582971468</v>
      </c>
      <c r="O550">
        <f t="shared" si="25"/>
        <v>14.366281287355889</v>
      </c>
      <c r="Q550">
        <v>95.804895904156794</v>
      </c>
      <c r="R550">
        <v>94.855754994633998</v>
      </c>
      <c r="U550">
        <v>99.909504670473495</v>
      </c>
      <c r="V550">
        <v>96.700129627634993</v>
      </c>
      <c r="X550">
        <v>317</v>
      </c>
      <c r="Y550">
        <v>345</v>
      </c>
      <c r="Z550">
        <v>1</v>
      </c>
      <c r="AA550">
        <v>138</v>
      </c>
      <c r="AB550">
        <f>COUNTIF('HOF''ers'!$B$2:$B$268, Pitching!A550)</f>
        <v>0</v>
      </c>
      <c r="AC550" s="2">
        <v>1</v>
      </c>
      <c r="AD550" s="2">
        <f t="shared" si="26"/>
        <v>0</v>
      </c>
      <c r="AE550" t="s">
        <v>1802</v>
      </c>
      <c r="AF550">
        <v>1003747</v>
      </c>
      <c r="AG550">
        <v>113815</v>
      </c>
    </row>
    <row r="551" spans="1:33" x14ac:dyDescent="0.45">
      <c r="A551" t="s">
        <v>1827</v>
      </c>
      <c r="B551" t="s">
        <v>27</v>
      </c>
      <c r="C551">
        <v>124</v>
      </c>
      <c r="D551">
        <v>99</v>
      </c>
      <c r="E551" s="15">
        <f t="shared" si="24"/>
        <v>0.55605381165919288</v>
      </c>
      <c r="F551">
        <v>3.8085977204803099</v>
      </c>
      <c r="G551">
        <v>3</v>
      </c>
      <c r="H551">
        <v>3.3099053190732701</v>
      </c>
      <c r="I551">
        <v>2.4669827644826099</v>
      </c>
      <c r="J551">
        <v>0.26411543287327399</v>
      </c>
      <c r="K551">
        <v>1.30630929926091</v>
      </c>
      <c r="L551">
        <v>3.9936748692716599</v>
      </c>
      <c r="M551">
        <v>119.834362052381</v>
      </c>
      <c r="N551">
        <v>13.013007426634401</v>
      </c>
      <c r="O551">
        <f t="shared" si="25"/>
        <v>6.1104556612022405</v>
      </c>
      <c r="Q551">
        <v>106.67903218147001</v>
      </c>
      <c r="R551">
        <v>111.488270384118</v>
      </c>
      <c r="U551">
        <v>104.775381351139</v>
      </c>
      <c r="V551">
        <v>97.904801737963197</v>
      </c>
      <c r="X551">
        <v>295</v>
      </c>
      <c r="Y551">
        <v>345</v>
      </c>
      <c r="Z551">
        <v>1</v>
      </c>
      <c r="AA551">
        <v>124</v>
      </c>
      <c r="AB551">
        <f>COUNTIF('HOF''ers'!$B$2:$B$268, Pitching!A551)</f>
        <v>0</v>
      </c>
      <c r="AC551" s="2">
        <v>1</v>
      </c>
      <c r="AD551" s="2">
        <f t="shared" si="26"/>
        <v>0</v>
      </c>
      <c r="AE551" t="s">
        <v>1827</v>
      </c>
      <c r="AF551">
        <v>1005071</v>
      </c>
      <c r="AG551">
        <v>115171</v>
      </c>
    </row>
    <row r="552" spans="1:33" x14ac:dyDescent="0.45">
      <c r="A552" t="s">
        <v>1819</v>
      </c>
      <c r="B552" t="s">
        <v>27</v>
      </c>
      <c r="C552">
        <v>99</v>
      </c>
      <c r="D552">
        <v>93</v>
      </c>
      <c r="E552" s="15">
        <f t="shared" si="24"/>
        <v>0.515625</v>
      </c>
      <c r="F552">
        <v>4.55950132913049</v>
      </c>
      <c r="G552">
        <v>1</v>
      </c>
      <c r="H552">
        <v>6.4057423594942904</v>
      </c>
      <c r="I552">
        <v>3.2028711797471399</v>
      </c>
      <c r="J552">
        <v>0.25587848692858101</v>
      </c>
      <c r="K552">
        <v>1.3486966397378199</v>
      </c>
      <c r="L552">
        <v>4.5265928181861197</v>
      </c>
      <c r="M552">
        <v>121.083466999232</v>
      </c>
      <c r="N552">
        <v>12.378491185605499</v>
      </c>
      <c r="O552">
        <f t="shared" si="25"/>
        <v>5.8125089045451919</v>
      </c>
      <c r="Q552">
        <v>113.29104219319299</v>
      </c>
      <c r="R552">
        <v>110.334381078774</v>
      </c>
      <c r="U552">
        <v>100.261495285574</v>
      </c>
      <c r="V552">
        <v>98.582017184201106</v>
      </c>
      <c r="X552">
        <v>275</v>
      </c>
      <c r="Y552">
        <v>345</v>
      </c>
      <c r="Z552">
        <v>1</v>
      </c>
      <c r="AA552">
        <v>99</v>
      </c>
      <c r="AB552">
        <f>COUNTIF('HOF''ers'!$B$2:$B$268, Pitching!A552)</f>
        <v>0</v>
      </c>
      <c r="AC552" s="2">
        <v>1</v>
      </c>
      <c r="AD552" s="2">
        <f t="shared" si="26"/>
        <v>0</v>
      </c>
      <c r="AE552" t="s">
        <v>1819</v>
      </c>
      <c r="AF552">
        <v>1004529</v>
      </c>
      <c r="AG552">
        <v>114610</v>
      </c>
    </row>
    <row r="553" spans="1:33" x14ac:dyDescent="0.45">
      <c r="A553" t="s">
        <v>1793</v>
      </c>
      <c r="B553" t="s">
        <v>27</v>
      </c>
      <c r="C553">
        <v>122</v>
      </c>
      <c r="D553">
        <v>99</v>
      </c>
      <c r="E553" s="15">
        <f t="shared" si="24"/>
        <v>0.55203619909502266</v>
      </c>
      <c r="F553">
        <v>3.6672169413984999</v>
      </c>
      <c r="G553">
        <v>5</v>
      </c>
      <c r="H553">
        <v>3.92597434115654</v>
      </c>
      <c r="I553">
        <v>2.2083605669005499</v>
      </c>
      <c r="J553">
        <v>0.25270115673064703</v>
      </c>
      <c r="K553">
        <v>1.2308326122590501</v>
      </c>
      <c r="L553">
        <v>3.70325602189155</v>
      </c>
      <c r="M553">
        <v>253.195293486118</v>
      </c>
      <c r="N553">
        <v>27.039515081792999</v>
      </c>
      <c r="O553">
        <f t="shared" si="25"/>
        <v>12.696815777537584</v>
      </c>
      <c r="Q553">
        <v>96.677231758745506</v>
      </c>
      <c r="R553">
        <v>96.506387599396504</v>
      </c>
      <c r="U553">
        <v>101.605612504197</v>
      </c>
      <c r="V553">
        <v>90.834776068956202</v>
      </c>
      <c r="X553">
        <v>273</v>
      </c>
      <c r="Y553">
        <v>345</v>
      </c>
      <c r="Z553">
        <v>1</v>
      </c>
      <c r="AA553">
        <v>122</v>
      </c>
      <c r="AB553">
        <f>COUNTIF('HOF''ers'!$B$2:$B$268, Pitching!A553)</f>
        <v>0</v>
      </c>
      <c r="AC553" s="2">
        <v>1</v>
      </c>
      <c r="AD553" s="2">
        <f t="shared" si="26"/>
        <v>0</v>
      </c>
      <c r="AE553" t="s">
        <v>1793</v>
      </c>
      <c r="AF553">
        <v>1003395</v>
      </c>
      <c r="AG553">
        <v>113462</v>
      </c>
    </row>
    <row r="554" spans="1:33" x14ac:dyDescent="0.45">
      <c r="A554" t="s">
        <v>1457</v>
      </c>
      <c r="B554" t="s">
        <v>27</v>
      </c>
      <c r="C554">
        <v>131</v>
      </c>
      <c r="D554">
        <v>112</v>
      </c>
      <c r="E554" s="15">
        <f t="shared" si="24"/>
        <v>0.53909465020576131</v>
      </c>
      <c r="F554">
        <v>4.3193060925556104</v>
      </c>
      <c r="G554">
        <v>1</v>
      </c>
      <c r="H554">
        <v>5.5942819873461298</v>
      </c>
      <c r="I554">
        <v>3.3609058451110401</v>
      </c>
      <c r="J554">
        <v>0.26058511294901798</v>
      </c>
      <c r="K554">
        <v>1.3906199668803501</v>
      </c>
      <c r="L554">
        <v>4.72561029756175</v>
      </c>
      <c r="M554">
        <v>248.01389545574699</v>
      </c>
      <c r="N554">
        <v>23.6526802254375</v>
      </c>
      <c r="O554">
        <f t="shared" si="25"/>
        <v>11.138762199188591</v>
      </c>
      <c r="P554">
        <v>5.2260510662541302</v>
      </c>
      <c r="Q554">
        <v>93.059981791829003</v>
      </c>
      <c r="R554">
        <v>102.13296844199699</v>
      </c>
      <c r="S554">
        <v>116.300605428765</v>
      </c>
      <c r="T554">
        <v>5.2127586393449503</v>
      </c>
      <c r="U554">
        <v>98.011524249800004</v>
      </c>
      <c r="V554">
        <v>96.202733933126794</v>
      </c>
      <c r="X554">
        <v>306</v>
      </c>
      <c r="Y554">
        <v>344</v>
      </c>
      <c r="Z554">
        <v>1</v>
      </c>
      <c r="AA554">
        <v>131</v>
      </c>
      <c r="AB554">
        <f>COUNTIF('HOF''ers'!$B$2:$B$268, Pitching!A554)</f>
        <v>0</v>
      </c>
      <c r="AC554" s="2">
        <v>1</v>
      </c>
      <c r="AD554" s="2">
        <f t="shared" si="26"/>
        <v>0</v>
      </c>
      <c r="AE554" t="s">
        <v>1457</v>
      </c>
      <c r="AF554">
        <v>145</v>
      </c>
      <c r="AG554">
        <v>115797</v>
      </c>
    </row>
    <row r="555" spans="1:33" x14ac:dyDescent="0.45">
      <c r="A555" t="s">
        <v>1925</v>
      </c>
      <c r="B555" t="s">
        <v>27</v>
      </c>
      <c r="C555">
        <v>130</v>
      </c>
      <c r="D555">
        <v>99</v>
      </c>
      <c r="E555" s="15">
        <f t="shared" si="24"/>
        <v>0.56768558951965065</v>
      </c>
      <c r="F555">
        <v>2.8610071924740001</v>
      </c>
      <c r="G555">
        <v>15</v>
      </c>
      <c r="H555">
        <v>6.5573154975602996</v>
      </c>
      <c r="I555">
        <v>3.3533102636754499</v>
      </c>
      <c r="J555">
        <v>0.20838889562371099</v>
      </c>
      <c r="K555">
        <v>1.14332680470282</v>
      </c>
      <c r="L555">
        <v>3.2844573419674199</v>
      </c>
      <c r="M555">
        <v>302.35172688961001</v>
      </c>
      <c r="N555">
        <v>34.1922855973243</v>
      </c>
      <c r="O555">
        <f t="shared" si="25"/>
        <v>16.102181008042258</v>
      </c>
      <c r="Q555">
        <v>82.697275888117105</v>
      </c>
      <c r="R555">
        <v>91.718415780150394</v>
      </c>
      <c r="U555">
        <v>84.656473021992198</v>
      </c>
      <c r="V555">
        <v>86.564622482503196</v>
      </c>
      <c r="X555">
        <v>295</v>
      </c>
      <c r="Y555">
        <v>344</v>
      </c>
      <c r="Z555">
        <v>1</v>
      </c>
      <c r="AA555">
        <v>130</v>
      </c>
      <c r="AB555">
        <f>COUNTIF('HOF''ers'!$B$2:$B$268, Pitching!A555)</f>
        <v>0</v>
      </c>
      <c r="AC555" s="2">
        <v>1</v>
      </c>
      <c r="AD555" s="2">
        <f t="shared" si="26"/>
        <v>0</v>
      </c>
      <c r="AE555" t="s">
        <v>1925</v>
      </c>
      <c r="AF555">
        <v>1008799</v>
      </c>
      <c r="AG555">
        <v>118990</v>
      </c>
    </row>
    <row r="556" spans="1:33" x14ac:dyDescent="0.45">
      <c r="A556" t="s">
        <v>1791</v>
      </c>
      <c r="B556" t="s">
        <v>27</v>
      </c>
      <c r="C556">
        <v>134</v>
      </c>
      <c r="D556">
        <v>118</v>
      </c>
      <c r="E556" s="15">
        <f t="shared" si="24"/>
        <v>0.53174603174603174</v>
      </c>
      <c r="F556">
        <v>3.8729683354352802</v>
      </c>
      <c r="G556">
        <v>12</v>
      </c>
      <c r="H556">
        <v>2.4328546969565901</v>
      </c>
      <c r="I556">
        <v>1.7980117024793001</v>
      </c>
      <c r="J556">
        <v>0.28403400489111402</v>
      </c>
      <c r="K556">
        <v>1.3544264035790601</v>
      </c>
      <c r="L556">
        <v>3.6882967684391299</v>
      </c>
      <c r="M556">
        <v>311.885016150772</v>
      </c>
      <c r="N556">
        <v>30.056893560104001</v>
      </c>
      <c r="O556">
        <f t="shared" si="25"/>
        <v>14.154699874235025</v>
      </c>
      <c r="Q556">
        <v>97.517291420857802</v>
      </c>
      <c r="R556">
        <v>90.608266810099906</v>
      </c>
      <c r="U556">
        <v>101.89078719974999</v>
      </c>
      <c r="V556">
        <v>94.230984804123594</v>
      </c>
      <c r="X556">
        <v>270</v>
      </c>
      <c r="Y556">
        <v>344</v>
      </c>
      <c r="Z556">
        <v>1</v>
      </c>
      <c r="AA556">
        <v>134</v>
      </c>
      <c r="AB556">
        <f>COUNTIF('HOF''ers'!$B$2:$B$268, Pitching!A556)</f>
        <v>0</v>
      </c>
      <c r="AC556" s="2">
        <v>1</v>
      </c>
      <c r="AD556" s="2">
        <f t="shared" si="26"/>
        <v>0</v>
      </c>
      <c r="AE556" t="s">
        <v>1791</v>
      </c>
      <c r="AF556">
        <v>1003390</v>
      </c>
      <c r="AG556">
        <v>113455</v>
      </c>
    </row>
    <row r="557" spans="1:33" x14ac:dyDescent="0.45">
      <c r="A557" t="s">
        <v>1663</v>
      </c>
      <c r="B557" t="s">
        <v>313</v>
      </c>
      <c r="C557">
        <v>104</v>
      </c>
      <c r="D557">
        <v>118</v>
      </c>
      <c r="E557" s="15">
        <f t="shared" si="24"/>
        <v>0.46846846846846846</v>
      </c>
      <c r="F557">
        <v>3.6808374707383602</v>
      </c>
      <c r="G557">
        <v>0</v>
      </c>
      <c r="H557">
        <v>7.3098929371990504</v>
      </c>
      <c r="I557">
        <v>3.0723989204756301</v>
      </c>
      <c r="J557">
        <v>0.233312302839116</v>
      </c>
      <c r="K557">
        <v>1.2279047495845901</v>
      </c>
      <c r="L557">
        <v>3.91529043208357</v>
      </c>
      <c r="M557">
        <v>268.068904489278</v>
      </c>
      <c r="N557">
        <v>28.056318506598402</v>
      </c>
      <c r="O557">
        <f t="shared" si="25"/>
        <v>13.289835082072928</v>
      </c>
      <c r="P557">
        <v>4.2718566937562601</v>
      </c>
      <c r="Q557">
        <v>92.973820511685901</v>
      </c>
      <c r="R557">
        <v>99.010618795800497</v>
      </c>
      <c r="S557">
        <v>103.607604181217</v>
      </c>
      <c r="T557">
        <v>4.2215927423352504</v>
      </c>
      <c r="U557">
        <v>92.194920252818207</v>
      </c>
      <c r="V557">
        <v>91.169191901848393</v>
      </c>
      <c r="X557">
        <v>331</v>
      </c>
      <c r="Y557">
        <v>342</v>
      </c>
      <c r="Z557">
        <v>1</v>
      </c>
      <c r="AA557">
        <v>104</v>
      </c>
      <c r="AB557">
        <f>COUNTIF('HOF''ers'!$B$2:$B$268, Pitching!A557)</f>
        <v>0</v>
      </c>
      <c r="AC557" s="2">
        <v>1</v>
      </c>
      <c r="AD557" s="2">
        <f t="shared" si="26"/>
        <v>0</v>
      </c>
      <c r="AE557" t="s">
        <v>1663</v>
      </c>
      <c r="AF557">
        <v>4732</v>
      </c>
      <c r="AG557">
        <v>430912</v>
      </c>
    </row>
    <row r="558" spans="1:33" x14ac:dyDescent="0.45">
      <c r="A558" t="s">
        <v>1742</v>
      </c>
      <c r="B558" t="s">
        <v>27</v>
      </c>
      <c r="C558">
        <v>134</v>
      </c>
      <c r="D558">
        <v>116</v>
      </c>
      <c r="E558" s="15">
        <f t="shared" si="24"/>
        <v>0.53600000000000003</v>
      </c>
      <c r="F558">
        <v>3.8014441398443299</v>
      </c>
      <c r="G558">
        <v>3</v>
      </c>
      <c r="H558">
        <v>5.6364779331025199</v>
      </c>
      <c r="I558">
        <v>3.0555643532082</v>
      </c>
      <c r="J558">
        <v>0.254150390625</v>
      </c>
      <c r="K558">
        <v>1.3198870214274301</v>
      </c>
      <c r="L558">
        <v>3.8263853638108398</v>
      </c>
      <c r="M558">
        <v>296.19906947016699</v>
      </c>
      <c r="N558">
        <v>30.988180128857401</v>
      </c>
      <c r="O558">
        <f t="shared" si="25"/>
        <v>14.678611639985084</v>
      </c>
      <c r="Q558">
        <v>92.880017663059107</v>
      </c>
      <c r="R558">
        <v>94.347670104023095</v>
      </c>
      <c r="U558">
        <v>98.822437747387397</v>
      </c>
      <c r="V558">
        <v>96.296750999171195</v>
      </c>
      <c r="X558">
        <v>309</v>
      </c>
      <c r="Y558">
        <v>342</v>
      </c>
      <c r="Z558">
        <v>1</v>
      </c>
      <c r="AA558">
        <v>134</v>
      </c>
      <c r="AB558">
        <f>COUNTIF('HOF''ers'!$B$2:$B$268, Pitching!A558)</f>
        <v>0</v>
      </c>
      <c r="AC558" s="2">
        <v>1</v>
      </c>
      <c r="AD558" s="2">
        <f t="shared" si="26"/>
        <v>0</v>
      </c>
      <c r="AE558" t="s">
        <v>1742</v>
      </c>
      <c r="AF558">
        <v>1001111</v>
      </c>
      <c r="AG558">
        <v>111139</v>
      </c>
    </row>
    <row r="559" spans="1:33" x14ac:dyDescent="0.45">
      <c r="A559" t="s">
        <v>1776</v>
      </c>
      <c r="B559" t="s">
        <v>27</v>
      </c>
      <c r="C559">
        <v>142</v>
      </c>
      <c r="D559">
        <v>167</v>
      </c>
      <c r="E559" s="15">
        <f t="shared" si="24"/>
        <v>0.45954692556634302</v>
      </c>
      <c r="F559">
        <v>4.2216380630597898</v>
      </c>
      <c r="G559">
        <v>2</v>
      </c>
      <c r="H559">
        <v>2.3699266061586601</v>
      </c>
      <c r="I559">
        <v>3.5119803745860998</v>
      </c>
      <c r="J559">
        <v>0.284871929385621</v>
      </c>
      <c r="K559">
        <v>1.5135696539177901</v>
      </c>
      <c r="L559">
        <v>4.0053574044148501</v>
      </c>
      <c r="M559">
        <v>233.15195506811099</v>
      </c>
      <c r="N559">
        <v>19.9057560563087</v>
      </c>
      <c r="O559">
        <f t="shared" si="25"/>
        <v>9.456693493026421</v>
      </c>
      <c r="Q559">
        <v>110.503945813074</v>
      </c>
      <c r="R559">
        <v>106.542025126913</v>
      </c>
      <c r="U559">
        <v>102.46836328694</v>
      </c>
      <c r="V559">
        <v>105.288141516194</v>
      </c>
      <c r="X559">
        <v>310</v>
      </c>
      <c r="Y559">
        <v>341</v>
      </c>
      <c r="Z559">
        <v>1</v>
      </c>
      <c r="AA559">
        <v>142</v>
      </c>
      <c r="AB559">
        <f>COUNTIF('HOF''ers'!$B$2:$B$268, Pitching!A559)</f>
        <v>0</v>
      </c>
      <c r="AC559" s="2">
        <v>1</v>
      </c>
      <c r="AD559" s="2">
        <f t="shared" si="26"/>
        <v>0</v>
      </c>
      <c r="AE559" t="s">
        <v>1776</v>
      </c>
      <c r="AF559">
        <v>1002876</v>
      </c>
      <c r="AG559">
        <v>112942</v>
      </c>
    </row>
    <row r="560" spans="1:33" x14ac:dyDescent="0.45">
      <c r="A560" t="s">
        <v>2058</v>
      </c>
      <c r="B560" t="s">
        <v>27</v>
      </c>
      <c r="C560">
        <v>117</v>
      </c>
      <c r="D560">
        <v>116</v>
      </c>
      <c r="E560" s="15">
        <f t="shared" si="24"/>
        <v>0.50214592274678116</v>
      </c>
      <c r="F560">
        <v>3.8333597953462299</v>
      </c>
      <c r="G560">
        <v>6</v>
      </c>
      <c r="H560">
        <v>5.8610278385416201</v>
      </c>
      <c r="I560">
        <v>3.0436364522069699</v>
      </c>
      <c r="J560">
        <v>0.253217306042407</v>
      </c>
      <c r="K560">
        <v>1.3181028051555499</v>
      </c>
      <c r="L560">
        <v>3.6800095325223698</v>
      </c>
      <c r="M560">
        <v>337.19707075506398</v>
      </c>
      <c r="N560">
        <v>35.855823963880503</v>
      </c>
      <c r="O560">
        <f t="shared" si="25"/>
        <v>17.034145108940297</v>
      </c>
      <c r="Q560">
        <v>95.721685814506998</v>
      </c>
      <c r="R560">
        <v>89.342624691906906</v>
      </c>
      <c r="U560">
        <v>98.380345552902099</v>
      </c>
      <c r="V560">
        <v>96.350740384762105</v>
      </c>
      <c r="X560">
        <v>299</v>
      </c>
      <c r="Y560">
        <v>341</v>
      </c>
      <c r="Z560">
        <v>1</v>
      </c>
      <c r="AA560">
        <v>117</v>
      </c>
      <c r="AB560">
        <f>COUNTIF('HOF''ers'!$B$2:$B$268, Pitching!A560)</f>
        <v>0</v>
      </c>
      <c r="AC560" s="2">
        <v>1</v>
      </c>
      <c r="AD560" s="2">
        <f t="shared" si="26"/>
        <v>0</v>
      </c>
      <c r="AE560" t="s">
        <v>2058</v>
      </c>
      <c r="AF560">
        <v>1014174</v>
      </c>
      <c r="AG560">
        <v>124491</v>
      </c>
    </row>
    <row r="561" spans="1:33" x14ac:dyDescent="0.45">
      <c r="A561" t="s">
        <v>1572</v>
      </c>
      <c r="B561" t="s">
        <v>27</v>
      </c>
      <c r="C561">
        <v>130</v>
      </c>
      <c r="D561">
        <v>92</v>
      </c>
      <c r="E561" s="15">
        <f t="shared" si="24"/>
        <v>0.5855855855855856</v>
      </c>
      <c r="F561">
        <v>4.2747655644616698</v>
      </c>
      <c r="G561">
        <v>0</v>
      </c>
      <c r="H561">
        <v>3.8383734706143202</v>
      </c>
      <c r="I561">
        <v>2.7309698776253502</v>
      </c>
      <c r="J561">
        <v>0.275154544258845</v>
      </c>
      <c r="K561">
        <v>1.39416064390419</v>
      </c>
      <c r="L561">
        <v>4.6646832989216804</v>
      </c>
      <c r="M561">
        <v>144.38563210982801</v>
      </c>
      <c r="N561">
        <v>14.2293567289598</v>
      </c>
      <c r="O561">
        <f t="shared" si="25"/>
        <v>6.779869970857316</v>
      </c>
      <c r="P561">
        <v>5.0114384196368897</v>
      </c>
      <c r="Q561">
        <v>101.96959665537599</v>
      </c>
      <c r="R561">
        <v>110.111868551998</v>
      </c>
      <c r="S561">
        <v>116.709544570088</v>
      </c>
      <c r="T561">
        <v>5.4228328461241704</v>
      </c>
      <c r="U561">
        <v>106.758837496845</v>
      </c>
      <c r="V561">
        <v>100.296366249177</v>
      </c>
      <c r="X561">
        <v>336</v>
      </c>
      <c r="Y561">
        <v>340</v>
      </c>
      <c r="Z561">
        <v>1</v>
      </c>
      <c r="AA561">
        <v>130</v>
      </c>
      <c r="AB561">
        <f>COUNTIF('HOF''ers'!$B$2:$B$268, Pitching!A561)</f>
        <v>0</v>
      </c>
      <c r="AC561" s="2">
        <v>1</v>
      </c>
      <c r="AD561" s="2">
        <f t="shared" si="26"/>
        <v>0</v>
      </c>
      <c r="AE561" t="s">
        <v>1572</v>
      </c>
      <c r="AF561">
        <v>1128</v>
      </c>
      <c r="AG561">
        <v>121541</v>
      </c>
    </row>
    <row r="562" spans="1:33" x14ac:dyDescent="0.45">
      <c r="A562" t="s">
        <v>1893</v>
      </c>
      <c r="B562" t="s">
        <v>27</v>
      </c>
      <c r="C562">
        <v>166</v>
      </c>
      <c r="D562">
        <v>112</v>
      </c>
      <c r="E562" s="15">
        <f t="shared" si="24"/>
        <v>0.59712230215827333</v>
      </c>
      <c r="F562">
        <v>3.2062039276386298</v>
      </c>
      <c r="G562">
        <v>3</v>
      </c>
      <c r="H562">
        <v>3.1693086005081499</v>
      </c>
      <c r="I562">
        <v>2.39819626348114</v>
      </c>
      <c r="J562">
        <v>0.25925925925925902</v>
      </c>
      <c r="K562">
        <v>1.2765783187145701</v>
      </c>
      <c r="L562">
        <v>3.6734991446930998</v>
      </c>
      <c r="M562">
        <v>301.83840560913001</v>
      </c>
      <c r="N562">
        <v>30.9926765561103</v>
      </c>
      <c r="O562">
        <f t="shared" si="25"/>
        <v>14.767098829676083</v>
      </c>
      <c r="Q562">
        <v>86.151444991204002</v>
      </c>
      <c r="R562">
        <v>96.960386053235894</v>
      </c>
      <c r="U562">
        <v>101.44831618273</v>
      </c>
      <c r="V562">
        <v>89.704143814600897</v>
      </c>
      <c r="X562">
        <v>318</v>
      </c>
      <c r="Y562">
        <v>340</v>
      </c>
      <c r="Z562">
        <v>1</v>
      </c>
      <c r="AA562">
        <v>166</v>
      </c>
      <c r="AB562">
        <f>COUNTIF('HOF''ers'!$B$2:$B$268, Pitching!A562)</f>
        <v>0</v>
      </c>
      <c r="AC562" s="2">
        <v>1</v>
      </c>
      <c r="AD562" s="2">
        <f t="shared" si="26"/>
        <v>0</v>
      </c>
      <c r="AE562" t="s">
        <v>1893</v>
      </c>
      <c r="AF562">
        <v>1007748</v>
      </c>
      <c r="AG562">
        <v>117909</v>
      </c>
    </row>
    <row r="563" spans="1:33" x14ac:dyDescent="0.45">
      <c r="A563" t="s">
        <v>1766</v>
      </c>
      <c r="B563" t="s">
        <v>27</v>
      </c>
      <c r="C563">
        <v>218</v>
      </c>
      <c r="D563">
        <v>99</v>
      </c>
      <c r="E563" s="15">
        <f t="shared" si="24"/>
        <v>0.68769716088328081</v>
      </c>
      <c r="F563">
        <v>2.8349044976936</v>
      </c>
      <c r="G563">
        <v>3</v>
      </c>
      <c r="H563">
        <v>2.8635398966602001</v>
      </c>
      <c r="I563">
        <v>1.8994814647845999</v>
      </c>
      <c r="J563">
        <v>0.25134117114376903</v>
      </c>
      <c r="K563">
        <v>1.1577892792052</v>
      </c>
      <c r="L563">
        <v>3.2617696898965902</v>
      </c>
      <c r="M563">
        <v>373.06820368766699</v>
      </c>
      <c r="N563">
        <v>33.107600480317998</v>
      </c>
      <c r="O563">
        <f t="shared" si="25"/>
        <v>15.774797875916223</v>
      </c>
      <c r="Q563">
        <v>80.732601401964999</v>
      </c>
      <c r="R563">
        <v>94.489433201550199</v>
      </c>
      <c r="U563">
        <v>95.718867133357193</v>
      </c>
      <c r="V563">
        <v>87.093563414568706</v>
      </c>
      <c r="X563">
        <v>310</v>
      </c>
      <c r="Y563">
        <v>340</v>
      </c>
      <c r="Z563">
        <v>1</v>
      </c>
      <c r="AA563">
        <v>218</v>
      </c>
      <c r="AB563">
        <f>COUNTIF('HOF''ers'!$B$2:$B$268, Pitching!A563)</f>
        <v>0</v>
      </c>
      <c r="AC563" s="2">
        <v>1</v>
      </c>
      <c r="AD563" s="2">
        <f t="shared" si="26"/>
        <v>0</v>
      </c>
      <c r="AE563" t="s">
        <v>1766</v>
      </c>
      <c r="AF563">
        <v>1002026</v>
      </c>
      <c r="AG563">
        <v>112072</v>
      </c>
    </row>
    <row r="564" spans="1:33" x14ac:dyDescent="0.45">
      <c r="A564" t="s">
        <v>1851</v>
      </c>
      <c r="B564" t="s">
        <v>27</v>
      </c>
      <c r="C564">
        <v>131</v>
      </c>
      <c r="D564">
        <v>146</v>
      </c>
      <c r="E564" s="15">
        <f t="shared" si="24"/>
        <v>0.47292418772563177</v>
      </c>
      <c r="F564">
        <v>2.7375049538100402</v>
      </c>
      <c r="G564">
        <v>6</v>
      </c>
      <c r="H564">
        <v>3.4560561900854001</v>
      </c>
      <c r="I564">
        <v>2.3729716436996098</v>
      </c>
      <c r="J564">
        <v>0.25165826327525698</v>
      </c>
      <c r="K564">
        <v>1.21199536438424</v>
      </c>
      <c r="L564">
        <v>2.785523316865</v>
      </c>
      <c r="M564">
        <v>256.36185005307198</v>
      </c>
      <c r="N564">
        <v>27.7372842729091</v>
      </c>
      <c r="O564">
        <f t="shared" si="25"/>
        <v>13.216000153562572</v>
      </c>
      <c r="Q564">
        <v>90.925311811287301</v>
      </c>
      <c r="R564">
        <v>96.990539012616594</v>
      </c>
      <c r="U564">
        <v>97.986258631915703</v>
      </c>
      <c r="V564">
        <v>97.324707700505897</v>
      </c>
      <c r="X564">
        <v>282</v>
      </c>
      <c r="Y564">
        <v>340</v>
      </c>
      <c r="Z564">
        <v>1</v>
      </c>
      <c r="AA564">
        <v>131</v>
      </c>
      <c r="AB564">
        <f>COUNTIF('HOF''ers'!$B$2:$B$268, Pitching!A564)</f>
        <v>0</v>
      </c>
      <c r="AC564" s="2">
        <v>1</v>
      </c>
      <c r="AD564" s="2">
        <f t="shared" si="26"/>
        <v>0</v>
      </c>
      <c r="AE564" t="s">
        <v>1851</v>
      </c>
      <c r="AF564">
        <v>1006097</v>
      </c>
      <c r="AG564">
        <v>116223</v>
      </c>
    </row>
    <row r="565" spans="1:33" x14ac:dyDescent="0.45">
      <c r="A565" t="s">
        <v>2055</v>
      </c>
      <c r="B565" t="s">
        <v>27</v>
      </c>
      <c r="C565">
        <v>121</v>
      </c>
      <c r="D565">
        <v>109</v>
      </c>
      <c r="E565" s="15">
        <f t="shared" si="24"/>
        <v>0.52608695652173909</v>
      </c>
      <c r="F565">
        <v>3.6935823926267499</v>
      </c>
      <c r="G565">
        <v>0</v>
      </c>
      <c r="H565">
        <v>6.3694556224394896</v>
      </c>
      <c r="I565">
        <v>3.4917952310343199</v>
      </c>
      <c r="J565">
        <v>0.237294612151318</v>
      </c>
      <c r="K565">
        <v>1.29601947505866</v>
      </c>
      <c r="L565">
        <v>3.8212516506649301</v>
      </c>
      <c r="M565">
        <v>219.44822049140899</v>
      </c>
      <c r="N565">
        <v>24.209676191210701</v>
      </c>
      <c r="O565">
        <f t="shared" si="25"/>
        <v>11.603454269160158</v>
      </c>
      <c r="Q565">
        <v>100.65037153773901</v>
      </c>
      <c r="R565">
        <v>101.295236877288</v>
      </c>
      <c r="U565">
        <v>99.247148690470596</v>
      </c>
      <c r="V565">
        <v>101.26080901918699</v>
      </c>
      <c r="X565">
        <v>310</v>
      </c>
      <c r="Y565">
        <v>338</v>
      </c>
      <c r="Z565">
        <v>1</v>
      </c>
      <c r="AA565">
        <v>121</v>
      </c>
      <c r="AB565">
        <f>COUNTIF('HOF''ers'!$B$2:$B$268, Pitching!A565)</f>
        <v>0</v>
      </c>
      <c r="AC565" s="2">
        <v>1</v>
      </c>
      <c r="AD565" s="2">
        <f t="shared" si="26"/>
        <v>0</v>
      </c>
      <c r="AE565" t="s">
        <v>2055</v>
      </c>
      <c r="AF565">
        <v>1014073</v>
      </c>
      <c r="AG565">
        <v>124420</v>
      </c>
    </row>
    <row r="566" spans="1:33" x14ac:dyDescent="0.45">
      <c r="A566" t="s">
        <v>1986</v>
      </c>
      <c r="B566" t="s">
        <v>132</v>
      </c>
      <c r="C566">
        <v>134</v>
      </c>
      <c r="D566">
        <v>134</v>
      </c>
      <c r="E566" s="15">
        <f t="shared" si="24"/>
        <v>0.5</v>
      </c>
      <c r="F566">
        <v>2.4211338772433102</v>
      </c>
      <c r="G566">
        <v>14</v>
      </c>
      <c r="H566">
        <v>4.6111422982865697</v>
      </c>
      <c r="I566">
        <v>2.6560482753482999</v>
      </c>
      <c r="J566">
        <v>0.237679138796589</v>
      </c>
      <c r="K566">
        <v>1.1745719905249199</v>
      </c>
      <c r="L566">
        <v>2.59767848604662</v>
      </c>
      <c r="M566">
        <v>287.56729793548499</v>
      </c>
      <c r="N566">
        <v>32.197049021720801</v>
      </c>
      <c r="O566">
        <f t="shared" si="25"/>
        <v>15.5235772069011</v>
      </c>
      <c r="Q566">
        <v>86.343278173325501</v>
      </c>
      <c r="R566">
        <v>89.578669869267202</v>
      </c>
      <c r="U566">
        <v>96.217110262975496</v>
      </c>
      <c r="V566">
        <v>93.690765662340098</v>
      </c>
      <c r="X566">
        <v>272</v>
      </c>
      <c r="Y566">
        <v>336</v>
      </c>
      <c r="Z566">
        <v>1</v>
      </c>
      <c r="AA566">
        <v>134</v>
      </c>
      <c r="AB566">
        <f>COUNTIF('HOF''ers'!$B$2:$B$268, Pitching!A566)</f>
        <v>0</v>
      </c>
      <c r="AC566" s="2">
        <v>1</v>
      </c>
      <c r="AD566" s="2">
        <f t="shared" si="26"/>
        <v>0</v>
      </c>
      <c r="AE566" t="s">
        <v>1986</v>
      </c>
      <c r="AF566">
        <v>1011281</v>
      </c>
      <c r="AG566">
        <v>121530</v>
      </c>
    </row>
    <row r="567" spans="1:33" x14ac:dyDescent="0.45">
      <c r="A567" t="s">
        <v>2033</v>
      </c>
      <c r="B567" t="s">
        <v>27</v>
      </c>
      <c r="C567">
        <v>139</v>
      </c>
      <c r="D567">
        <v>102</v>
      </c>
      <c r="E567" s="15">
        <f t="shared" si="24"/>
        <v>0.57676348547717837</v>
      </c>
      <c r="F567">
        <v>2.6885766092474999</v>
      </c>
      <c r="G567">
        <v>12</v>
      </c>
      <c r="H567">
        <v>2.9292837715321798</v>
      </c>
      <c r="I567">
        <v>2.37851314596554</v>
      </c>
      <c r="J567">
        <v>0.243966117274419</v>
      </c>
      <c r="K567">
        <v>1.18766999093381</v>
      </c>
      <c r="L567">
        <v>3.1491709634632099</v>
      </c>
      <c r="M567">
        <v>192.94784784317</v>
      </c>
      <c r="N567">
        <v>21.824077345430801</v>
      </c>
      <c r="O567">
        <f t="shared" si="25"/>
        <v>10.522323005832707</v>
      </c>
      <c r="Q567">
        <v>86.522352437566397</v>
      </c>
      <c r="R567">
        <v>100.655555577816</v>
      </c>
      <c r="U567">
        <v>95.505404918062297</v>
      </c>
      <c r="V567">
        <v>93.6932525342296</v>
      </c>
      <c r="X567">
        <v>271</v>
      </c>
      <c r="Y567">
        <v>336</v>
      </c>
      <c r="Z567">
        <v>1</v>
      </c>
      <c r="AA567">
        <v>139</v>
      </c>
      <c r="AB567">
        <f>COUNTIF('HOF''ers'!$B$2:$B$268, Pitching!A567)</f>
        <v>0</v>
      </c>
      <c r="AC567" s="2">
        <v>1</v>
      </c>
      <c r="AD567" s="2">
        <f t="shared" si="26"/>
        <v>0</v>
      </c>
      <c r="AE567" t="s">
        <v>2033</v>
      </c>
      <c r="AF567">
        <v>1013116</v>
      </c>
      <c r="AG567">
        <v>123394</v>
      </c>
    </row>
    <row r="568" spans="1:33" x14ac:dyDescent="0.45">
      <c r="A568" t="s">
        <v>1494</v>
      </c>
      <c r="B568" t="s">
        <v>27</v>
      </c>
      <c r="C568">
        <v>138</v>
      </c>
      <c r="D568">
        <v>106</v>
      </c>
      <c r="E568" s="15">
        <f t="shared" si="24"/>
        <v>0.56557377049180324</v>
      </c>
      <c r="F568">
        <v>3.8790832296681699</v>
      </c>
      <c r="G568">
        <v>0</v>
      </c>
      <c r="H568">
        <v>8.3417841850669792</v>
      </c>
      <c r="I568">
        <v>2.7601169134177401</v>
      </c>
      <c r="J568">
        <v>0.24088888888888799</v>
      </c>
      <c r="K568">
        <v>1.2315942984089701</v>
      </c>
      <c r="L568">
        <v>3.7751881506648202</v>
      </c>
      <c r="M568">
        <v>347.76323503255799</v>
      </c>
      <c r="N568">
        <v>36.2980223447084</v>
      </c>
      <c r="O568">
        <f t="shared" si="25"/>
        <v>17.553073492067941</v>
      </c>
      <c r="P568">
        <v>3.6609226126118299</v>
      </c>
      <c r="Q568">
        <v>90.462249570468899</v>
      </c>
      <c r="R568">
        <v>90.979167191504203</v>
      </c>
      <c r="S568">
        <v>86.313931785504494</v>
      </c>
      <c r="T568">
        <v>3.6564019481309602</v>
      </c>
      <c r="U568">
        <v>93.469921135588805</v>
      </c>
      <c r="V568">
        <v>90.169274058293297</v>
      </c>
      <c r="X568">
        <v>332</v>
      </c>
      <c r="Y568">
        <v>335</v>
      </c>
      <c r="Z568">
        <v>1</v>
      </c>
      <c r="AA568">
        <v>138</v>
      </c>
      <c r="AB568">
        <f>COUNTIF('HOF''ers'!$B$2:$B$268, Pitching!A568)</f>
        <v>0</v>
      </c>
      <c r="AC568" s="2">
        <v>1</v>
      </c>
      <c r="AD568" s="2">
        <f t="shared" si="26"/>
        <v>0</v>
      </c>
      <c r="AE568" t="s">
        <v>1494</v>
      </c>
      <c r="AF568">
        <v>510</v>
      </c>
      <c r="AG568">
        <v>277417</v>
      </c>
    </row>
    <row r="569" spans="1:33" x14ac:dyDescent="0.45">
      <c r="A569" t="s">
        <v>1839</v>
      </c>
      <c r="B569" t="s">
        <v>27</v>
      </c>
      <c r="C569">
        <v>173</v>
      </c>
      <c r="D569">
        <v>146</v>
      </c>
      <c r="E569" s="15">
        <f t="shared" si="24"/>
        <v>0.54231974921630099</v>
      </c>
      <c r="F569">
        <v>2.9236063470786902</v>
      </c>
      <c r="G569">
        <v>1</v>
      </c>
      <c r="H569">
        <v>3.4036476434740299</v>
      </c>
      <c r="I569">
        <v>1.5144528641117401</v>
      </c>
      <c r="J569">
        <v>0.26171359895039598</v>
      </c>
      <c r="K569">
        <v>1.16792843008299</v>
      </c>
      <c r="L569">
        <v>3.12109989605867</v>
      </c>
      <c r="M569">
        <v>377.23811268806401</v>
      </c>
      <c r="N569">
        <v>33.429647281765902</v>
      </c>
      <c r="O569">
        <f t="shared" si="25"/>
        <v>16.21437981929963</v>
      </c>
      <c r="Q569">
        <v>85.793138800648805</v>
      </c>
      <c r="R569">
        <v>94.502360222873506</v>
      </c>
      <c r="U569">
        <v>99.8154757056964</v>
      </c>
      <c r="V569">
        <v>93.105505408286405</v>
      </c>
      <c r="X569">
        <v>320</v>
      </c>
      <c r="Y569">
        <v>334</v>
      </c>
      <c r="Z569">
        <v>1</v>
      </c>
      <c r="AA569">
        <v>173</v>
      </c>
      <c r="AB569">
        <f>COUNTIF('HOF''ers'!$B$2:$B$268, Pitching!A569)</f>
        <v>0</v>
      </c>
      <c r="AC569" s="2">
        <v>1</v>
      </c>
      <c r="AD569" s="2">
        <f t="shared" si="26"/>
        <v>0</v>
      </c>
      <c r="AE569" t="s">
        <v>1839</v>
      </c>
      <c r="AF569">
        <v>1005573</v>
      </c>
      <c r="AG569">
        <v>115688</v>
      </c>
    </row>
    <row r="570" spans="1:33" x14ac:dyDescent="0.45">
      <c r="A570" t="s">
        <v>1924</v>
      </c>
      <c r="B570" t="s">
        <v>27</v>
      </c>
      <c r="C570">
        <v>131</v>
      </c>
      <c r="D570">
        <v>164</v>
      </c>
      <c r="E570" s="15">
        <f t="shared" si="24"/>
        <v>0.44406779661016949</v>
      </c>
      <c r="F570">
        <v>3.9929832632873401</v>
      </c>
      <c r="G570">
        <v>10</v>
      </c>
      <c r="H570">
        <v>1.92362697355448</v>
      </c>
      <c r="I570">
        <v>2.7469976099622699</v>
      </c>
      <c r="J570">
        <v>0.30588839411713398</v>
      </c>
      <c r="K570">
        <v>1.54796918073913</v>
      </c>
      <c r="L570">
        <v>4.1734709459720802</v>
      </c>
      <c r="M570">
        <v>311.20138454437199</v>
      </c>
      <c r="N570">
        <v>25.676546335220301</v>
      </c>
      <c r="O570">
        <f t="shared" si="25"/>
        <v>12.491292811728794</v>
      </c>
      <c r="Q570">
        <v>95.939246199383206</v>
      </c>
      <c r="R570">
        <v>99.233649186828899</v>
      </c>
      <c r="U570">
        <v>105.208051602208</v>
      </c>
      <c r="V570">
        <v>103.50743886815</v>
      </c>
      <c r="X570">
        <v>298</v>
      </c>
      <c r="Y570">
        <v>333</v>
      </c>
      <c r="Z570">
        <v>1</v>
      </c>
      <c r="AA570">
        <v>131</v>
      </c>
      <c r="AB570">
        <f>COUNTIF('HOF''ers'!$B$2:$B$268, Pitching!A570)</f>
        <v>0</v>
      </c>
      <c r="AC570" s="2">
        <v>1</v>
      </c>
      <c r="AD570" s="2">
        <f t="shared" si="26"/>
        <v>0</v>
      </c>
      <c r="AE570" t="s">
        <v>1924</v>
      </c>
      <c r="AF570">
        <v>1008778</v>
      </c>
      <c r="AG570">
        <v>118962</v>
      </c>
    </row>
    <row r="571" spans="1:33" x14ac:dyDescent="0.45">
      <c r="A571" t="s">
        <v>1845</v>
      </c>
      <c r="B571" t="s">
        <v>27</v>
      </c>
      <c r="C571">
        <v>117</v>
      </c>
      <c r="D571">
        <v>109</v>
      </c>
      <c r="E571" s="15">
        <f t="shared" si="24"/>
        <v>0.51769911504424782</v>
      </c>
      <c r="F571">
        <v>4.0643689774404903</v>
      </c>
      <c r="G571">
        <v>0</v>
      </c>
      <c r="H571">
        <v>5.38722756717981</v>
      </c>
      <c r="I571">
        <v>3.8864673050272698</v>
      </c>
      <c r="J571">
        <v>0.25429733630757101</v>
      </c>
      <c r="K571">
        <v>1.4140902166178999</v>
      </c>
      <c r="L571">
        <v>4.2399485825156802</v>
      </c>
      <c r="M571">
        <v>234.11837588064299</v>
      </c>
      <c r="N571">
        <v>23.832944093504899</v>
      </c>
      <c r="O571">
        <f t="shared" si="25"/>
        <v>11.629328142011426</v>
      </c>
      <c r="Q571">
        <v>95.870812775699605</v>
      </c>
      <c r="R571">
        <v>100.77177581805699</v>
      </c>
      <c r="U571">
        <v>98.2826873776756</v>
      </c>
      <c r="V571">
        <v>101.846301786677</v>
      </c>
      <c r="X571">
        <v>315</v>
      </c>
      <c r="Y571">
        <v>332</v>
      </c>
      <c r="Z571">
        <v>1</v>
      </c>
      <c r="AA571">
        <v>117</v>
      </c>
      <c r="AB571">
        <f>COUNTIF('HOF''ers'!$B$2:$B$268, Pitching!A571)</f>
        <v>0</v>
      </c>
      <c r="AC571" s="2">
        <v>1</v>
      </c>
      <c r="AD571" s="2">
        <f t="shared" si="26"/>
        <v>0</v>
      </c>
      <c r="AE571" t="s">
        <v>1845</v>
      </c>
      <c r="AF571">
        <v>1005827</v>
      </c>
      <c r="AG571">
        <v>115941</v>
      </c>
    </row>
    <row r="572" spans="1:33" x14ac:dyDescent="0.45">
      <c r="A572" t="s">
        <v>1655</v>
      </c>
      <c r="B572" t="s">
        <v>27</v>
      </c>
      <c r="C572">
        <v>150</v>
      </c>
      <c r="D572">
        <v>98</v>
      </c>
      <c r="E572" s="15">
        <f t="shared" si="24"/>
        <v>0.60483870967741937</v>
      </c>
      <c r="F572">
        <v>3.6264107772210301</v>
      </c>
      <c r="G572">
        <v>0</v>
      </c>
      <c r="H572">
        <v>7.05691701065461</v>
      </c>
      <c r="I572">
        <v>2.3987423028196702</v>
      </c>
      <c r="J572">
        <v>0.241261829652996</v>
      </c>
      <c r="K572">
        <v>1.1913898551814599</v>
      </c>
      <c r="L572">
        <v>4.0706069707637198</v>
      </c>
      <c r="M572">
        <v>286.87326145172102</v>
      </c>
      <c r="N572">
        <v>30.378826521337</v>
      </c>
      <c r="O572">
        <f t="shared" si="25"/>
        <v>14.86818699835829</v>
      </c>
      <c r="P572">
        <v>4.3584780464116903</v>
      </c>
      <c r="Q572">
        <v>89.359829835838894</v>
      </c>
      <c r="R572">
        <v>99.538364958613698</v>
      </c>
      <c r="S572">
        <v>104.444120251809</v>
      </c>
      <c r="T572">
        <v>4.2007288023433897</v>
      </c>
      <c r="U572">
        <v>94.350460462322502</v>
      </c>
      <c r="V572">
        <v>88.667694119369003</v>
      </c>
      <c r="X572">
        <v>331</v>
      </c>
      <c r="Y572">
        <v>331</v>
      </c>
      <c r="Z572">
        <v>1</v>
      </c>
      <c r="AA572">
        <v>150</v>
      </c>
      <c r="AB572">
        <f>COUNTIF('HOF''ers'!$B$2:$B$268, Pitching!A572)</f>
        <v>0</v>
      </c>
      <c r="AC572" s="2">
        <v>1</v>
      </c>
      <c r="AD572" s="2">
        <f t="shared" si="26"/>
        <v>0</v>
      </c>
      <c r="AE572" t="s">
        <v>1655</v>
      </c>
      <c r="AF572">
        <v>4235</v>
      </c>
      <c r="AG572">
        <v>450308</v>
      </c>
    </row>
    <row r="573" spans="1:33" x14ac:dyDescent="0.45">
      <c r="A573" t="s">
        <v>1889</v>
      </c>
      <c r="B573" t="s">
        <v>27</v>
      </c>
      <c r="C573">
        <v>139</v>
      </c>
      <c r="D573">
        <v>113</v>
      </c>
      <c r="E573" s="15">
        <f t="shared" si="24"/>
        <v>0.55158730158730163</v>
      </c>
      <c r="F573">
        <v>2.7591241788226402</v>
      </c>
      <c r="G573">
        <v>13</v>
      </c>
      <c r="H573">
        <v>4.7627738801105197</v>
      </c>
      <c r="I573">
        <v>2.7262774624080901</v>
      </c>
      <c r="J573">
        <v>0.246138715857289</v>
      </c>
      <c r="K573">
        <v>1.22536500402077</v>
      </c>
      <c r="L573">
        <v>2.8445875693990601</v>
      </c>
      <c r="M573">
        <v>285.004534721374</v>
      </c>
      <c r="N573">
        <v>31.5776190757751</v>
      </c>
      <c r="O573">
        <f t="shared" si="25"/>
        <v>15.454907221376333</v>
      </c>
      <c r="Q573">
        <v>85.713606446793705</v>
      </c>
      <c r="R573">
        <v>88.6377403956904</v>
      </c>
      <c r="U573">
        <v>95.440894267673599</v>
      </c>
      <c r="V573">
        <v>92.061565871350695</v>
      </c>
      <c r="X573">
        <v>272</v>
      </c>
      <c r="Y573">
        <v>331</v>
      </c>
      <c r="Z573">
        <v>1</v>
      </c>
      <c r="AA573">
        <v>139</v>
      </c>
      <c r="AB573">
        <f>COUNTIF('HOF''ers'!$B$2:$B$268, Pitching!A573)</f>
        <v>0</v>
      </c>
      <c r="AC573" s="2">
        <v>1</v>
      </c>
      <c r="AD573" s="2">
        <f t="shared" si="26"/>
        <v>0</v>
      </c>
      <c r="AE573" t="s">
        <v>1889</v>
      </c>
      <c r="AF573">
        <v>1007532</v>
      </c>
      <c r="AG573">
        <v>117690</v>
      </c>
    </row>
    <row r="574" spans="1:33" x14ac:dyDescent="0.45">
      <c r="A574" t="s">
        <v>1649</v>
      </c>
      <c r="B574" t="s">
        <v>27</v>
      </c>
      <c r="C574">
        <v>114</v>
      </c>
      <c r="D574">
        <v>118</v>
      </c>
      <c r="E574" s="15">
        <f t="shared" si="24"/>
        <v>0.49137931034482757</v>
      </c>
      <c r="F574">
        <v>4.5627758280548703</v>
      </c>
      <c r="G574">
        <v>0</v>
      </c>
      <c r="H574">
        <v>7.2136675317105698</v>
      </c>
      <c r="I574">
        <v>2.1931837836000398</v>
      </c>
      <c r="J574">
        <v>0.27111228953997002</v>
      </c>
      <c r="K574">
        <v>1.32703511543915</v>
      </c>
      <c r="L574">
        <v>3.96905305422254</v>
      </c>
      <c r="M574">
        <v>247.97988426685299</v>
      </c>
      <c r="N574">
        <v>26.132145706564099</v>
      </c>
      <c r="O574">
        <f t="shared" si="25"/>
        <v>12.828507892313285</v>
      </c>
      <c r="P574">
        <v>3.9421111226082099</v>
      </c>
      <c r="Q574">
        <v>112.03469540105699</v>
      </c>
      <c r="R574">
        <v>97.759056905717799</v>
      </c>
      <c r="S574">
        <v>96.078106273091095</v>
      </c>
      <c r="T574">
        <v>3.9753351271061099</v>
      </c>
      <c r="U574">
        <v>107.554922009751</v>
      </c>
      <c r="V574">
        <v>99.624400380313105</v>
      </c>
      <c r="X574">
        <v>312</v>
      </c>
      <c r="Y574">
        <v>330</v>
      </c>
      <c r="Z574">
        <v>1</v>
      </c>
      <c r="AA574">
        <v>114</v>
      </c>
      <c r="AB574">
        <f>COUNTIF('HOF''ers'!$B$2:$B$268, Pitching!A574)</f>
        <v>0</v>
      </c>
      <c r="AC574" s="2">
        <v>1</v>
      </c>
      <c r="AD574" s="2">
        <f t="shared" si="26"/>
        <v>0</v>
      </c>
      <c r="AE574" t="s">
        <v>1649</v>
      </c>
      <c r="AF574">
        <v>3830</v>
      </c>
      <c r="AG574">
        <v>445060</v>
      </c>
    </row>
    <row r="575" spans="1:33" x14ac:dyDescent="0.45">
      <c r="A575" t="s">
        <v>1646</v>
      </c>
      <c r="B575" t="s">
        <v>27</v>
      </c>
      <c r="C575">
        <v>114</v>
      </c>
      <c r="D575">
        <v>117</v>
      </c>
      <c r="E575" s="15">
        <f t="shared" si="24"/>
        <v>0.4935064935064935</v>
      </c>
      <c r="F575">
        <v>4.3363635943454</v>
      </c>
      <c r="G575">
        <v>1</v>
      </c>
      <c r="H575">
        <v>8.2780747860977701</v>
      </c>
      <c r="I575">
        <v>4.0812833829133197</v>
      </c>
      <c r="J575">
        <v>0.2451171875</v>
      </c>
      <c r="K575">
        <v>1.39304811484397</v>
      </c>
      <c r="L575">
        <v>4.0460619604613299</v>
      </c>
      <c r="M575">
        <v>270.76430828869297</v>
      </c>
      <c r="N575">
        <v>29.0172778861597</v>
      </c>
      <c r="O575">
        <f t="shared" si="25"/>
        <v>14.288142910510249</v>
      </c>
      <c r="P575">
        <v>4.0789513520667704</v>
      </c>
      <c r="Q575">
        <v>101.37042993230099</v>
      </c>
      <c r="R575">
        <v>94.896480221875294</v>
      </c>
      <c r="S575">
        <v>98.890921968673098</v>
      </c>
      <c r="T575">
        <v>4.1637257904358203</v>
      </c>
      <c r="U575">
        <v>97.023318920991002</v>
      </c>
      <c r="V575">
        <v>104.535140517713</v>
      </c>
      <c r="X575">
        <v>315</v>
      </c>
      <c r="Y575">
        <v>329</v>
      </c>
      <c r="Z575">
        <v>1</v>
      </c>
      <c r="AA575">
        <v>114</v>
      </c>
      <c r="AB575">
        <f>COUNTIF('HOF''ers'!$B$2:$B$268, Pitching!A575)</f>
        <v>0</v>
      </c>
      <c r="AC575" s="2">
        <v>1</v>
      </c>
      <c r="AD575" s="2">
        <f t="shared" si="26"/>
        <v>0</v>
      </c>
      <c r="AE575" t="s">
        <v>1647</v>
      </c>
      <c r="AF575">
        <v>3374</v>
      </c>
      <c r="AG575">
        <v>434622</v>
      </c>
    </row>
    <row r="576" spans="1:33" x14ac:dyDescent="0.45">
      <c r="A576" t="s">
        <v>1720</v>
      </c>
      <c r="B576" t="s">
        <v>27</v>
      </c>
      <c r="C576">
        <v>102</v>
      </c>
      <c r="D576">
        <v>102</v>
      </c>
      <c r="E576" s="15">
        <f t="shared" si="24"/>
        <v>0.5</v>
      </c>
      <c r="F576">
        <v>3.83993013002303</v>
      </c>
      <c r="G576">
        <v>0</v>
      </c>
      <c r="H576">
        <v>9.2462164795233992</v>
      </c>
      <c r="I576">
        <v>2.5407450382826302</v>
      </c>
      <c r="J576">
        <v>0.25108354506052899</v>
      </c>
      <c r="K576">
        <v>1.26018625610123</v>
      </c>
      <c r="L576">
        <v>3.6207346633930899</v>
      </c>
      <c r="M576">
        <v>315.03284820727998</v>
      </c>
      <c r="N576">
        <v>33.429432221688302</v>
      </c>
      <c r="O576">
        <f t="shared" si="25"/>
        <v>16.46069306964591</v>
      </c>
      <c r="P576">
        <v>3.6883007629969198</v>
      </c>
      <c r="Q576">
        <v>92.211511763196597</v>
      </c>
      <c r="R576">
        <v>85.364080187180306</v>
      </c>
      <c r="S576">
        <v>88.222002671864104</v>
      </c>
      <c r="T576">
        <v>3.7692148855993</v>
      </c>
      <c r="U576">
        <v>102.354172781199</v>
      </c>
      <c r="V576">
        <v>97.132040326653197</v>
      </c>
      <c r="X576">
        <v>290</v>
      </c>
      <c r="Y576">
        <v>329</v>
      </c>
      <c r="Z576">
        <v>1</v>
      </c>
      <c r="AA576">
        <v>102</v>
      </c>
      <c r="AB576">
        <f>COUNTIF('HOF''ers'!$B$2:$B$268, Pitching!A576)</f>
        <v>0</v>
      </c>
      <c r="AC576" s="2">
        <v>1</v>
      </c>
      <c r="AD576" s="2">
        <f t="shared" si="26"/>
        <v>0</v>
      </c>
      <c r="AE576" t="s">
        <v>1720</v>
      </c>
      <c r="AF576">
        <v>14107</v>
      </c>
      <c r="AG576">
        <v>592332</v>
      </c>
    </row>
    <row r="577" spans="1:33" x14ac:dyDescent="0.45">
      <c r="A577" t="s">
        <v>1606</v>
      </c>
      <c r="B577" t="s">
        <v>27</v>
      </c>
      <c r="C577">
        <v>143</v>
      </c>
      <c r="D577">
        <v>91</v>
      </c>
      <c r="E577" s="15">
        <f t="shared" si="24"/>
        <v>0.61111111111111116</v>
      </c>
      <c r="F577">
        <v>3.51792884455095</v>
      </c>
      <c r="G577">
        <v>0</v>
      </c>
      <c r="H577">
        <v>7.6117463967508101</v>
      </c>
      <c r="I577">
        <v>1.93632145180503</v>
      </c>
      <c r="J577">
        <v>0.25181482803760502</v>
      </c>
      <c r="K577">
        <v>1.1962905521209199</v>
      </c>
      <c r="L577">
        <v>3.4523851281457101</v>
      </c>
      <c r="M577">
        <v>435.87622745335102</v>
      </c>
      <c r="N577">
        <v>48.236388351768198</v>
      </c>
      <c r="O577">
        <f t="shared" si="25"/>
        <v>23.824069856666</v>
      </c>
      <c r="P577">
        <v>3.6853925970894199</v>
      </c>
      <c r="Q577">
        <v>83.701891725912702</v>
      </c>
      <c r="R577">
        <v>82.296523018949102</v>
      </c>
      <c r="S577">
        <v>87.188550369894699</v>
      </c>
      <c r="T577">
        <v>3.6656489220439301</v>
      </c>
      <c r="U577">
        <v>97.944762402728799</v>
      </c>
      <c r="V577">
        <v>87.996646720102902</v>
      </c>
      <c r="X577">
        <v>324</v>
      </c>
      <c r="Y577">
        <v>328</v>
      </c>
      <c r="Z577">
        <v>1</v>
      </c>
      <c r="AA577">
        <v>143</v>
      </c>
      <c r="AB577">
        <f>COUNTIF('HOF''ers'!$B$2:$B$268, Pitching!A577)</f>
        <v>0</v>
      </c>
      <c r="AC577" s="2">
        <v>1</v>
      </c>
      <c r="AD577" s="2">
        <f t="shared" si="26"/>
        <v>0</v>
      </c>
      <c r="AE577" t="s">
        <v>1606</v>
      </c>
      <c r="AF577">
        <v>1636</v>
      </c>
      <c r="AG577">
        <v>424324</v>
      </c>
    </row>
    <row r="578" spans="1:33" x14ac:dyDescent="0.45">
      <c r="A578" t="s">
        <v>1782</v>
      </c>
      <c r="B578" t="s">
        <v>27</v>
      </c>
      <c r="C578">
        <v>123</v>
      </c>
      <c r="D578">
        <v>108</v>
      </c>
      <c r="E578" s="15">
        <f t="shared" si="24"/>
        <v>0.53246753246753242</v>
      </c>
      <c r="F578">
        <v>3.58547942868277</v>
      </c>
      <c r="G578">
        <v>0</v>
      </c>
      <c r="H578">
        <v>4.8001862444748298</v>
      </c>
      <c r="I578">
        <v>3.2587651816766301</v>
      </c>
      <c r="J578">
        <v>0.25385081867798598</v>
      </c>
      <c r="K578">
        <v>1.3361774973712599</v>
      </c>
      <c r="L578">
        <v>3.61552138335492</v>
      </c>
      <c r="M578">
        <v>253.862922921776</v>
      </c>
      <c r="N578">
        <v>27.946243833750401</v>
      </c>
      <c r="O578">
        <f t="shared" si="25"/>
        <v>13.930127695592507</v>
      </c>
      <c r="Q578">
        <v>95.212682941696301</v>
      </c>
      <c r="R578">
        <v>98.258740085533006</v>
      </c>
      <c r="U578">
        <v>100.90934497278199</v>
      </c>
      <c r="V578">
        <v>99.961313388914206</v>
      </c>
      <c r="X578">
        <v>322</v>
      </c>
      <c r="Y578">
        <v>325</v>
      </c>
      <c r="Z578">
        <v>1</v>
      </c>
      <c r="AA578">
        <v>123</v>
      </c>
      <c r="AB578">
        <f>COUNTIF('HOF''ers'!$B$2:$B$268, Pitching!A578)</f>
        <v>0</v>
      </c>
      <c r="AC578" s="2">
        <v>1</v>
      </c>
      <c r="AD578" s="2">
        <f t="shared" si="26"/>
        <v>0</v>
      </c>
      <c r="AE578" t="s">
        <v>1782</v>
      </c>
      <c r="AF578">
        <v>1003210</v>
      </c>
      <c r="AG578">
        <v>113272</v>
      </c>
    </row>
    <row r="579" spans="1:33" x14ac:dyDescent="0.45">
      <c r="A579" t="s">
        <v>1591</v>
      </c>
      <c r="B579" t="s">
        <v>27</v>
      </c>
      <c r="C579">
        <v>104</v>
      </c>
      <c r="D579">
        <v>105</v>
      </c>
      <c r="E579" s="15">
        <f t="shared" ref="E579:E642" si="27">C579/SUM(C579:D579)</f>
        <v>0.49760765550239233</v>
      </c>
      <c r="F579">
        <v>4.0879241479994901</v>
      </c>
      <c r="G579">
        <v>1</v>
      </c>
      <c r="H579">
        <v>5.7772711151848197</v>
      </c>
      <c r="I579">
        <v>2.57588473422136</v>
      </c>
      <c r="J579">
        <v>0.26036161335187702</v>
      </c>
      <c r="K579">
        <v>1.31065305682179</v>
      </c>
      <c r="L579">
        <v>4.4062137599159801</v>
      </c>
      <c r="M579">
        <v>213.29757504165099</v>
      </c>
      <c r="N579">
        <v>21.492882034741299</v>
      </c>
      <c r="O579">
        <f t="shared" ref="O579:O642" si="28">(N579/Y579)*162</f>
        <v>10.71337504500951</v>
      </c>
      <c r="P579">
        <v>4.99010214352798</v>
      </c>
      <c r="Q579">
        <v>97.385592748503598</v>
      </c>
      <c r="R579">
        <v>101.385243810863</v>
      </c>
      <c r="S579">
        <v>113.74026097076499</v>
      </c>
      <c r="T579">
        <v>5.0616732842191601</v>
      </c>
      <c r="U579">
        <v>100.381927833825</v>
      </c>
      <c r="V579">
        <v>94.108685503328999</v>
      </c>
      <c r="X579">
        <v>288</v>
      </c>
      <c r="Y579">
        <v>325</v>
      </c>
      <c r="Z579">
        <v>1</v>
      </c>
      <c r="AA579">
        <v>104</v>
      </c>
      <c r="AB579">
        <f>COUNTIF('HOF''ers'!$B$2:$B$268, Pitching!A579)</f>
        <v>0</v>
      </c>
      <c r="AC579" s="2">
        <v>1</v>
      </c>
      <c r="AD579" s="2">
        <f t="shared" ref="AD579:AD642" si="29">IF(AND(AB579=1, AC579=1), 1, IF(AC579=0, "", 0))</f>
        <v>0</v>
      </c>
      <c r="AE579" t="s">
        <v>1591</v>
      </c>
      <c r="AF579">
        <v>1283</v>
      </c>
      <c r="AG579">
        <v>123595</v>
      </c>
    </row>
    <row r="580" spans="1:33" x14ac:dyDescent="0.45">
      <c r="A580" t="s">
        <v>1923</v>
      </c>
      <c r="B580" t="s">
        <v>27</v>
      </c>
      <c r="C580">
        <v>153</v>
      </c>
      <c r="D580">
        <v>133</v>
      </c>
      <c r="E580" s="15">
        <f t="shared" si="27"/>
        <v>0.534965034965035</v>
      </c>
      <c r="F580">
        <v>4.0690141401559003</v>
      </c>
      <c r="G580">
        <v>2</v>
      </c>
      <c r="H580">
        <v>3.1113956891591399</v>
      </c>
      <c r="I580">
        <v>3.6576184879226301</v>
      </c>
      <c r="J580">
        <v>0.27830207502087101</v>
      </c>
      <c r="K580">
        <v>1.4938540537209699</v>
      </c>
      <c r="L580">
        <v>4.1218448874283604</v>
      </c>
      <c r="M580">
        <v>323.576273798942</v>
      </c>
      <c r="N580">
        <v>26.168038457632001</v>
      </c>
      <c r="O580">
        <f t="shared" si="28"/>
        <v>13.084019228816</v>
      </c>
      <c r="Q580">
        <v>99.322983727685397</v>
      </c>
      <c r="R580">
        <v>99.402993564062697</v>
      </c>
      <c r="U580">
        <v>97.092800904317002</v>
      </c>
      <c r="V580">
        <v>99.126973955154597</v>
      </c>
      <c r="X580">
        <v>308</v>
      </c>
      <c r="Y580">
        <v>324</v>
      </c>
      <c r="Z580">
        <v>1</v>
      </c>
      <c r="AA580">
        <v>153</v>
      </c>
      <c r="AB580">
        <f>COUNTIF('HOF''ers'!$B$2:$B$268, Pitching!A580)</f>
        <v>0</v>
      </c>
      <c r="AC580" s="2">
        <v>1</v>
      </c>
      <c r="AD580" s="2">
        <f t="shared" si="29"/>
        <v>0</v>
      </c>
      <c r="AE580" t="s">
        <v>1923</v>
      </c>
      <c r="AF580">
        <v>1008724</v>
      </c>
      <c r="AG580">
        <v>118910</v>
      </c>
    </row>
    <row r="581" spans="1:33" x14ac:dyDescent="0.45">
      <c r="A581" t="s">
        <v>1678</v>
      </c>
      <c r="B581" t="s">
        <v>27</v>
      </c>
      <c r="C581">
        <v>110</v>
      </c>
      <c r="D581">
        <v>103</v>
      </c>
      <c r="E581" s="15">
        <f t="shared" si="27"/>
        <v>0.51643192488262912</v>
      </c>
      <c r="F581">
        <v>4.1445685848999698</v>
      </c>
      <c r="G581">
        <v>2</v>
      </c>
      <c r="H581">
        <v>9.1114722064864502</v>
      </c>
      <c r="I581">
        <v>2.4724873436374102</v>
      </c>
      <c r="J581">
        <v>0.25369845766446297</v>
      </c>
      <c r="K581">
        <v>1.2566497634698099</v>
      </c>
      <c r="L581">
        <v>3.7149095472229599</v>
      </c>
      <c r="M581">
        <v>255.85262683033901</v>
      </c>
      <c r="N581">
        <v>27.618384100496701</v>
      </c>
      <c r="O581">
        <f t="shared" si="28"/>
        <v>13.809192050248351</v>
      </c>
      <c r="P581">
        <v>3.45315791135442</v>
      </c>
      <c r="Q581">
        <v>99.367387753706097</v>
      </c>
      <c r="R581">
        <v>89.117748598133502</v>
      </c>
      <c r="S581">
        <v>82.619566957838003</v>
      </c>
      <c r="T581">
        <v>3.5657349973337502</v>
      </c>
      <c r="U581">
        <v>102.146729143898</v>
      </c>
      <c r="V581">
        <v>95.891875339742199</v>
      </c>
      <c r="X581">
        <v>277</v>
      </c>
      <c r="Y581">
        <v>324</v>
      </c>
      <c r="Z581">
        <v>1</v>
      </c>
      <c r="AA581">
        <v>110</v>
      </c>
      <c r="AB581">
        <f>COUNTIF('HOF''ers'!$B$2:$B$268, Pitching!A581)</f>
        <v>0</v>
      </c>
      <c r="AC581" s="2">
        <v>1</v>
      </c>
      <c r="AD581" s="2">
        <f t="shared" si="29"/>
        <v>0</v>
      </c>
      <c r="AE581" t="s">
        <v>1678</v>
      </c>
      <c r="AF581">
        <v>6632</v>
      </c>
      <c r="AG581">
        <v>471911</v>
      </c>
    </row>
    <row r="582" spans="1:33" x14ac:dyDescent="0.45">
      <c r="A582" t="s">
        <v>1515</v>
      </c>
      <c r="B582" t="s">
        <v>27</v>
      </c>
      <c r="C582">
        <v>123</v>
      </c>
      <c r="D582">
        <v>109</v>
      </c>
      <c r="E582" s="15">
        <f t="shared" si="27"/>
        <v>0.53017241379310343</v>
      </c>
      <c r="F582">
        <v>4.2442232770724297</v>
      </c>
      <c r="G582">
        <v>0</v>
      </c>
      <c r="H582">
        <v>8.7343564865074406</v>
      </c>
      <c r="I582">
        <v>4.1349299738001797</v>
      </c>
      <c r="J582">
        <v>0.23523150612027599</v>
      </c>
      <c r="K582">
        <v>1.35402259053956</v>
      </c>
      <c r="L582">
        <v>4.2308417531067501</v>
      </c>
      <c r="M582">
        <v>269.84466627240101</v>
      </c>
      <c r="N582">
        <v>27.264321565627998</v>
      </c>
      <c r="O582">
        <f t="shared" si="28"/>
        <v>13.674365614958935</v>
      </c>
      <c r="P582">
        <v>4.6734360586457004</v>
      </c>
      <c r="Q582">
        <v>101.607629808255</v>
      </c>
      <c r="R582">
        <v>98.083246507388793</v>
      </c>
      <c r="S582">
        <v>108.5950303985</v>
      </c>
      <c r="T582">
        <v>4.6850274495862996</v>
      </c>
      <c r="U582">
        <v>90.692868878728603</v>
      </c>
      <c r="V582">
        <v>97.065402901404894</v>
      </c>
      <c r="X582">
        <v>318</v>
      </c>
      <c r="Y582">
        <v>323</v>
      </c>
      <c r="Z582">
        <v>1</v>
      </c>
      <c r="AA582">
        <v>123</v>
      </c>
      <c r="AB582">
        <f>COUNTIF('HOF''ers'!$B$2:$B$268, Pitching!A582)</f>
        <v>0</v>
      </c>
      <c r="AC582" s="2">
        <v>1</v>
      </c>
      <c r="AD582" s="2">
        <f t="shared" si="29"/>
        <v>0</v>
      </c>
      <c r="AE582" t="s">
        <v>1515</v>
      </c>
      <c r="AF582">
        <v>666</v>
      </c>
      <c r="AG582">
        <v>119827</v>
      </c>
    </row>
    <row r="583" spans="1:33" x14ac:dyDescent="0.45">
      <c r="A583" t="s">
        <v>1573</v>
      </c>
      <c r="B583" t="s">
        <v>27</v>
      </c>
      <c r="C583">
        <v>130</v>
      </c>
      <c r="D583">
        <v>96</v>
      </c>
      <c r="E583" s="15">
        <f t="shared" si="27"/>
        <v>0.5752212389380531</v>
      </c>
      <c r="F583">
        <v>3.9582566742983998</v>
      </c>
      <c r="G583">
        <v>0</v>
      </c>
      <c r="H583">
        <v>7.9255298786065902</v>
      </c>
      <c r="I583">
        <v>3.57054588387737</v>
      </c>
      <c r="J583">
        <v>0.24011446409989501</v>
      </c>
      <c r="K583">
        <v>1.3214225647683</v>
      </c>
      <c r="L583">
        <v>3.7889468011226999</v>
      </c>
      <c r="M583">
        <v>364.11152252554803</v>
      </c>
      <c r="N583">
        <v>37.5414636395871</v>
      </c>
      <c r="O583">
        <f t="shared" si="28"/>
        <v>18.828845540597865</v>
      </c>
      <c r="P583">
        <v>3.85034843777769</v>
      </c>
      <c r="Q583">
        <v>91.944154710788595</v>
      </c>
      <c r="R583">
        <v>87.832653048268696</v>
      </c>
      <c r="S583">
        <v>88.123605301039703</v>
      </c>
      <c r="T583">
        <v>3.75668072417887</v>
      </c>
      <c r="U583">
        <v>93.095663016178904</v>
      </c>
      <c r="V583">
        <v>95.028257008554704</v>
      </c>
      <c r="X583">
        <v>314</v>
      </c>
      <c r="Y583">
        <v>323</v>
      </c>
      <c r="Z583">
        <v>1</v>
      </c>
      <c r="AA583">
        <v>130</v>
      </c>
      <c r="AB583">
        <f>COUNTIF('HOF''ers'!$B$2:$B$268, Pitching!A583)</f>
        <v>0</v>
      </c>
      <c r="AC583" s="2">
        <v>1</v>
      </c>
      <c r="AD583" s="2">
        <f t="shared" si="29"/>
        <v>0</v>
      </c>
      <c r="AE583" t="s">
        <v>1573</v>
      </c>
      <c r="AF583">
        <v>1131</v>
      </c>
      <c r="AG583">
        <v>121834</v>
      </c>
    </row>
    <row r="584" spans="1:33" x14ac:dyDescent="0.45">
      <c r="A584" t="s">
        <v>2007</v>
      </c>
      <c r="B584" t="s">
        <v>27</v>
      </c>
      <c r="C584">
        <v>118</v>
      </c>
      <c r="D584">
        <v>127</v>
      </c>
      <c r="E584" s="15">
        <f t="shared" si="27"/>
        <v>0.48163265306122449</v>
      </c>
      <c r="F584">
        <v>3.3905245340790202</v>
      </c>
      <c r="G584">
        <v>2</v>
      </c>
      <c r="H584">
        <v>6.2718494128567999</v>
      </c>
      <c r="I584">
        <v>3.23321081943311</v>
      </c>
      <c r="J584">
        <v>0.23520906133269001</v>
      </c>
      <c r="K584">
        <v>1.2571297723019901</v>
      </c>
      <c r="L584">
        <v>3.0882885789492001</v>
      </c>
      <c r="M584">
        <v>280.53537806868502</v>
      </c>
      <c r="N584">
        <v>32.601830691099103</v>
      </c>
      <c r="O584">
        <f t="shared" si="28"/>
        <v>16.402163266950481</v>
      </c>
      <c r="Q584">
        <v>100.253077961556</v>
      </c>
      <c r="R584">
        <v>93.304563674599393</v>
      </c>
      <c r="U584">
        <v>94.786561856835505</v>
      </c>
      <c r="V584">
        <v>96.023617522030094</v>
      </c>
      <c r="X584">
        <v>308</v>
      </c>
      <c r="Y584">
        <v>322</v>
      </c>
      <c r="Z584">
        <v>1</v>
      </c>
      <c r="AA584">
        <v>118</v>
      </c>
      <c r="AB584">
        <f>COUNTIF('HOF''ers'!$B$2:$B$268, Pitching!A584)</f>
        <v>0</v>
      </c>
      <c r="AC584" s="2">
        <v>1</v>
      </c>
      <c r="AD584" s="2">
        <f t="shared" si="29"/>
        <v>0</v>
      </c>
      <c r="AE584" t="s">
        <v>2007</v>
      </c>
      <c r="AF584">
        <v>1012007</v>
      </c>
      <c r="AG584">
        <v>122268</v>
      </c>
    </row>
    <row r="585" spans="1:33" x14ac:dyDescent="0.45">
      <c r="A585" t="s">
        <v>1767</v>
      </c>
      <c r="B585" t="s">
        <v>27</v>
      </c>
      <c r="C585">
        <v>159</v>
      </c>
      <c r="D585">
        <v>120</v>
      </c>
      <c r="E585" s="15">
        <f t="shared" si="27"/>
        <v>0.56989247311827962</v>
      </c>
      <c r="F585">
        <v>3.5654989771285202</v>
      </c>
      <c r="G585">
        <v>1</v>
      </c>
      <c r="H585">
        <v>4.0437540951817903</v>
      </c>
      <c r="I585">
        <v>3.8010574681099798</v>
      </c>
      <c r="J585">
        <v>0.25585751341493701</v>
      </c>
      <c r="K585">
        <v>1.3919365376177399</v>
      </c>
      <c r="L585">
        <v>3.6980287833774801</v>
      </c>
      <c r="M585">
        <v>348.249984234571</v>
      </c>
      <c r="N585">
        <v>29.732821628451301</v>
      </c>
      <c r="O585">
        <f t="shared" si="28"/>
        <v>14.958748769593512</v>
      </c>
      <c r="Q585">
        <v>89.943842808011397</v>
      </c>
      <c r="R585">
        <v>95.531972228755507</v>
      </c>
      <c r="U585">
        <v>94.381954219579697</v>
      </c>
      <c r="V585">
        <v>97.152766869575501</v>
      </c>
      <c r="X585">
        <v>302</v>
      </c>
      <c r="Y585">
        <v>322</v>
      </c>
      <c r="Z585">
        <v>1</v>
      </c>
      <c r="AA585">
        <v>159</v>
      </c>
      <c r="AB585">
        <f>COUNTIF('HOF''ers'!$B$2:$B$268, Pitching!A585)</f>
        <v>0</v>
      </c>
      <c r="AC585" s="2">
        <v>1</v>
      </c>
      <c r="AD585" s="2">
        <f t="shared" si="29"/>
        <v>0</v>
      </c>
      <c r="AE585" t="s">
        <v>1767</v>
      </c>
      <c r="AF585">
        <v>1002122</v>
      </c>
      <c r="AG585">
        <v>112171</v>
      </c>
    </row>
    <row r="586" spans="1:33" x14ac:dyDescent="0.45">
      <c r="A586" t="s">
        <v>1836</v>
      </c>
      <c r="B586" t="s">
        <v>27</v>
      </c>
      <c r="C586">
        <v>111</v>
      </c>
      <c r="D586">
        <v>103</v>
      </c>
      <c r="E586" s="15">
        <f t="shared" si="27"/>
        <v>0.51869158878504673</v>
      </c>
      <c r="F586">
        <v>3.8866769006135402</v>
      </c>
      <c r="G586">
        <v>0</v>
      </c>
      <c r="H586">
        <v>6.28483924354531</v>
      </c>
      <c r="I586">
        <v>3.2894334052473999</v>
      </c>
      <c r="J586">
        <v>0.24078234439011401</v>
      </c>
      <c r="K586">
        <v>1.29555896687118</v>
      </c>
      <c r="L586">
        <v>4.2517635086234398</v>
      </c>
      <c r="M586">
        <v>199.600706070661</v>
      </c>
      <c r="N586">
        <v>20.579529454000198</v>
      </c>
      <c r="O586">
        <f t="shared" si="28"/>
        <v>10.385930752486081</v>
      </c>
      <c r="Q586">
        <v>97.118086447799897</v>
      </c>
      <c r="R586">
        <v>104.11997609903101</v>
      </c>
      <c r="U586">
        <v>94.250143364988702</v>
      </c>
      <c r="V586">
        <v>94.817349631063806</v>
      </c>
      <c r="X586">
        <v>318</v>
      </c>
      <c r="Y586">
        <v>321</v>
      </c>
      <c r="Z586">
        <v>1</v>
      </c>
      <c r="AA586">
        <v>111</v>
      </c>
      <c r="AB586">
        <f>COUNTIF('HOF''ers'!$B$2:$B$268, Pitching!A586)</f>
        <v>0</v>
      </c>
      <c r="AC586" s="2">
        <v>1</v>
      </c>
      <c r="AD586" s="2">
        <f t="shared" si="29"/>
        <v>0</v>
      </c>
      <c r="AE586" t="s">
        <v>1836</v>
      </c>
      <c r="AF586">
        <v>1005374</v>
      </c>
      <c r="AG586">
        <v>115487</v>
      </c>
    </row>
    <row r="587" spans="1:33" x14ac:dyDescent="0.45">
      <c r="A587" t="s">
        <v>1919</v>
      </c>
      <c r="B587" t="s">
        <v>27</v>
      </c>
      <c r="C587">
        <v>173</v>
      </c>
      <c r="D587">
        <v>127</v>
      </c>
      <c r="E587" s="15">
        <f t="shared" si="27"/>
        <v>0.57666666666666666</v>
      </c>
      <c r="F587">
        <v>3.5056947608200399</v>
      </c>
      <c r="G587">
        <v>4</v>
      </c>
      <c r="H587">
        <v>3.3041002277904301</v>
      </c>
      <c r="I587">
        <v>3.2289293849658298</v>
      </c>
      <c r="J587">
        <v>0.26846880207369</v>
      </c>
      <c r="K587">
        <v>1.3936977980258101</v>
      </c>
      <c r="L587">
        <v>3.7124268202517898</v>
      </c>
      <c r="M587">
        <v>421.508317708969</v>
      </c>
      <c r="N587">
        <v>35.093073070049201</v>
      </c>
      <c r="O587">
        <f t="shared" si="28"/>
        <v>17.710522857781839</v>
      </c>
      <c r="Q587">
        <v>85.407405867331207</v>
      </c>
      <c r="R587">
        <v>91.7678581600005</v>
      </c>
      <c r="U587">
        <v>97.418141347208405</v>
      </c>
      <c r="V587">
        <v>94.166802166954199</v>
      </c>
      <c r="X587">
        <v>305</v>
      </c>
      <c r="Y587">
        <v>321</v>
      </c>
      <c r="Z587">
        <v>1</v>
      </c>
      <c r="AA587">
        <v>173</v>
      </c>
      <c r="AB587">
        <f>COUNTIF('HOF''ers'!$B$2:$B$268, Pitching!A587)</f>
        <v>0</v>
      </c>
      <c r="AC587" s="2">
        <v>1</v>
      </c>
      <c r="AD587" s="2">
        <f t="shared" si="29"/>
        <v>0</v>
      </c>
      <c r="AE587" t="s">
        <v>1919</v>
      </c>
      <c r="AF587">
        <v>1008632</v>
      </c>
      <c r="AG587">
        <v>118817</v>
      </c>
    </row>
    <row r="588" spans="1:33" x14ac:dyDescent="0.45">
      <c r="A588" t="s">
        <v>1868</v>
      </c>
      <c r="B588" t="s">
        <v>27</v>
      </c>
      <c r="C588">
        <v>164</v>
      </c>
      <c r="D588">
        <v>131</v>
      </c>
      <c r="E588" s="15">
        <f t="shared" si="27"/>
        <v>0.55593220338983051</v>
      </c>
      <c r="F588">
        <v>3.77727637782673</v>
      </c>
      <c r="G588">
        <v>0</v>
      </c>
      <c r="H588">
        <v>2.59822141738556</v>
      </c>
      <c r="I588">
        <v>2.9458455242633499</v>
      </c>
      <c r="J588">
        <v>0.27823187375030101</v>
      </c>
      <c r="K588">
        <v>1.4143881187055201</v>
      </c>
      <c r="L588">
        <v>3.8693106334462599</v>
      </c>
      <c r="M588">
        <v>354.923117756843</v>
      </c>
      <c r="N588">
        <v>29.636376470327299</v>
      </c>
      <c r="O588">
        <f t="shared" si="28"/>
        <v>14.956675975679198</v>
      </c>
      <c r="Q588">
        <v>93.194640246308396</v>
      </c>
      <c r="R588">
        <v>95.185689372814196</v>
      </c>
      <c r="U588">
        <v>97.899910385029202</v>
      </c>
      <c r="V588">
        <v>94.851508876383306</v>
      </c>
      <c r="X588">
        <v>300</v>
      </c>
      <c r="Y588">
        <v>321</v>
      </c>
      <c r="Z588">
        <v>1</v>
      </c>
      <c r="AA588">
        <v>164</v>
      </c>
      <c r="AB588">
        <f>COUNTIF('HOF''ers'!$B$2:$B$268, Pitching!A588)</f>
        <v>0</v>
      </c>
      <c r="AC588" s="2">
        <v>1</v>
      </c>
      <c r="AD588" s="2">
        <f t="shared" si="29"/>
        <v>0</v>
      </c>
      <c r="AE588" t="s">
        <v>1868</v>
      </c>
      <c r="AF588">
        <v>1006904</v>
      </c>
      <c r="AG588">
        <v>117056</v>
      </c>
    </row>
    <row r="589" spans="1:33" x14ac:dyDescent="0.45">
      <c r="A589" t="s">
        <v>2028</v>
      </c>
      <c r="B589" t="s">
        <v>27</v>
      </c>
      <c r="C589">
        <v>111</v>
      </c>
      <c r="D589">
        <v>124</v>
      </c>
      <c r="E589" s="15">
        <f t="shared" si="27"/>
        <v>0.47234042553191491</v>
      </c>
      <c r="F589">
        <v>4.2176175481956504</v>
      </c>
      <c r="G589">
        <v>0</v>
      </c>
      <c r="H589">
        <v>4.2085571452994204</v>
      </c>
      <c r="I589">
        <v>3.3885906831904902</v>
      </c>
      <c r="J589">
        <v>0.26849948612538499</v>
      </c>
      <c r="K589">
        <v>1.42852352330579</v>
      </c>
      <c r="L589">
        <v>4.2572747348224702</v>
      </c>
      <c r="M589">
        <v>174.13344582356501</v>
      </c>
      <c r="N589">
        <v>18.050614846171801</v>
      </c>
      <c r="O589">
        <f t="shared" si="28"/>
        <v>9.1096560905913755</v>
      </c>
      <c r="Q589">
        <v>107.802041453375</v>
      </c>
      <c r="R589">
        <v>106.757971505849</v>
      </c>
      <c r="U589">
        <v>105.67524690013499</v>
      </c>
      <c r="V589">
        <v>105.380507727725</v>
      </c>
      <c r="X589">
        <v>294</v>
      </c>
      <c r="Y589">
        <v>321</v>
      </c>
      <c r="Z589">
        <v>1</v>
      </c>
      <c r="AA589">
        <v>111</v>
      </c>
      <c r="AB589">
        <f>COUNTIF('HOF''ers'!$B$2:$B$268, Pitching!A589)</f>
        <v>0</v>
      </c>
      <c r="AC589" s="2">
        <v>1</v>
      </c>
      <c r="AD589" s="2">
        <f t="shared" si="29"/>
        <v>0</v>
      </c>
      <c r="AE589" t="s">
        <v>2028</v>
      </c>
      <c r="AF589">
        <v>1012924</v>
      </c>
      <c r="AG589">
        <v>123194</v>
      </c>
    </row>
    <row r="590" spans="1:33" x14ac:dyDescent="0.45">
      <c r="A590" t="s">
        <v>1697</v>
      </c>
      <c r="B590" t="s">
        <v>27</v>
      </c>
      <c r="C590">
        <v>121</v>
      </c>
      <c r="D590">
        <v>101</v>
      </c>
      <c r="E590" s="15">
        <f t="shared" si="27"/>
        <v>0.54504504504504503</v>
      </c>
      <c r="F590">
        <v>4.0623853587765497</v>
      </c>
      <c r="G590">
        <v>1</v>
      </c>
      <c r="H590">
        <v>7.8473395223195803</v>
      </c>
      <c r="I590">
        <v>3.51743122528213</v>
      </c>
      <c r="J590">
        <v>0.25074373140671402</v>
      </c>
      <c r="K590">
        <v>1.3651376273395399</v>
      </c>
      <c r="L590">
        <v>4.0443836707693599</v>
      </c>
      <c r="M590">
        <v>200.095174908638</v>
      </c>
      <c r="N590">
        <v>21.090747579932199</v>
      </c>
      <c r="O590">
        <f t="shared" si="28"/>
        <v>10.71066178040444</v>
      </c>
      <c r="P590">
        <v>3.9466444475903599</v>
      </c>
      <c r="Q590">
        <v>99.268691586250796</v>
      </c>
      <c r="R590">
        <v>97.860277904676394</v>
      </c>
      <c r="S590">
        <v>97.543402486232097</v>
      </c>
      <c r="T590">
        <v>4.1079716090040197</v>
      </c>
      <c r="U590">
        <v>100.077908883503</v>
      </c>
      <c r="V590">
        <v>103.49394400105</v>
      </c>
      <c r="X590">
        <v>307</v>
      </c>
      <c r="Y590">
        <v>319</v>
      </c>
      <c r="Z590">
        <v>1</v>
      </c>
      <c r="AA590">
        <v>121</v>
      </c>
      <c r="AB590">
        <f>COUNTIF('HOF''ers'!$B$2:$B$268, Pitching!A590)</f>
        <v>0</v>
      </c>
      <c r="AC590" s="2">
        <v>1</v>
      </c>
      <c r="AD590" s="2">
        <f t="shared" si="29"/>
        <v>0</v>
      </c>
      <c r="AE590" t="s">
        <v>1697</v>
      </c>
      <c r="AF590">
        <v>8173</v>
      </c>
      <c r="AG590">
        <v>451596</v>
      </c>
    </row>
    <row r="591" spans="1:33" x14ac:dyDescent="0.45">
      <c r="A591" t="s">
        <v>1480</v>
      </c>
      <c r="B591" t="s">
        <v>27</v>
      </c>
      <c r="C591">
        <v>129</v>
      </c>
      <c r="D591">
        <v>105</v>
      </c>
      <c r="E591" s="15">
        <f t="shared" si="27"/>
        <v>0.55128205128205132</v>
      </c>
      <c r="F591">
        <v>4.5122783474907298</v>
      </c>
      <c r="G591">
        <v>0</v>
      </c>
      <c r="H591">
        <v>5.7186221505953903</v>
      </c>
      <c r="I591">
        <v>2.6981582771730199</v>
      </c>
      <c r="J591">
        <v>0.27990277600102298</v>
      </c>
      <c r="K591">
        <v>1.4191678158661301</v>
      </c>
      <c r="L591">
        <v>4.1884298932732698</v>
      </c>
      <c r="M591">
        <v>307.44671054184403</v>
      </c>
      <c r="N591">
        <v>30.9007316380739</v>
      </c>
      <c r="O591">
        <f t="shared" si="28"/>
        <v>15.741882155245195</v>
      </c>
      <c r="P591">
        <v>4.4938689784952004</v>
      </c>
      <c r="Q591">
        <v>98.698676248584704</v>
      </c>
      <c r="R591">
        <v>93.366737809519904</v>
      </c>
      <c r="S591">
        <v>102.785021027018</v>
      </c>
      <c r="T591">
        <v>4.48287857840418</v>
      </c>
      <c r="U591">
        <v>105.89802082465</v>
      </c>
      <c r="V591">
        <v>99.029982199962802</v>
      </c>
      <c r="X591">
        <v>297</v>
      </c>
      <c r="Y591">
        <v>318</v>
      </c>
      <c r="Z591">
        <v>1</v>
      </c>
      <c r="AA591">
        <v>129</v>
      </c>
      <c r="AB591">
        <f>COUNTIF('HOF''ers'!$B$2:$B$268, Pitching!A591)</f>
        <v>0</v>
      </c>
      <c r="AC591" s="2">
        <v>1</v>
      </c>
      <c r="AD591" s="2">
        <f t="shared" si="29"/>
        <v>0</v>
      </c>
      <c r="AE591" t="s">
        <v>1480</v>
      </c>
      <c r="AF591">
        <v>397</v>
      </c>
      <c r="AG591">
        <v>119640</v>
      </c>
    </row>
    <row r="592" spans="1:33" x14ac:dyDescent="0.45">
      <c r="A592" t="s">
        <v>1482</v>
      </c>
      <c r="B592" t="s">
        <v>27</v>
      </c>
      <c r="C592">
        <v>105</v>
      </c>
      <c r="D592">
        <v>103</v>
      </c>
      <c r="E592" s="15">
        <f t="shared" si="27"/>
        <v>0.50480769230769229</v>
      </c>
      <c r="F592">
        <v>4.3206179324298599</v>
      </c>
      <c r="G592">
        <v>0</v>
      </c>
      <c r="H592">
        <v>4.9694830808043102</v>
      </c>
      <c r="I592">
        <v>2.9404920612841998</v>
      </c>
      <c r="J592">
        <v>0.27406222739168301</v>
      </c>
      <c r="K592">
        <v>1.40530229665577</v>
      </c>
      <c r="L592">
        <v>4.1713045875595203</v>
      </c>
      <c r="M592">
        <v>177.01572668552399</v>
      </c>
      <c r="N592">
        <v>17.682051694020601</v>
      </c>
      <c r="O592">
        <f t="shared" si="28"/>
        <v>9.0936265854963079</v>
      </c>
      <c r="P592">
        <v>4.0681005461441799</v>
      </c>
      <c r="Q592">
        <v>103.638947527422</v>
      </c>
      <c r="R592">
        <v>100.657349238271</v>
      </c>
      <c r="S592">
        <v>96.626739157572004</v>
      </c>
      <c r="T592">
        <v>4.1629497577463601</v>
      </c>
      <c r="U592">
        <v>106.016668076613</v>
      </c>
      <c r="V592">
        <v>103.082619876964</v>
      </c>
      <c r="X592">
        <v>273</v>
      </c>
      <c r="Y592">
        <v>315</v>
      </c>
      <c r="Z592">
        <v>1</v>
      </c>
      <c r="AA592">
        <v>105</v>
      </c>
      <c r="AB592">
        <f>COUNTIF('HOF''ers'!$B$2:$B$268, Pitching!A592)</f>
        <v>0</v>
      </c>
      <c r="AC592" s="2">
        <v>1</v>
      </c>
      <c r="AD592" s="2">
        <f t="shared" si="29"/>
        <v>0</v>
      </c>
      <c r="AE592" t="s">
        <v>1482</v>
      </c>
      <c r="AF592">
        <v>412</v>
      </c>
      <c r="AG592">
        <v>150414</v>
      </c>
    </row>
    <row r="593" spans="1:33" x14ac:dyDescent="0.45">
      <c r="A593" t="s">
        <v>1888</v>
      </c>
      <c r="B593" t="s">
        <v>90</v>
      </c>
      <c r="C593">
        <v>144</v>
      </c>
      <c r="D593">
        <v>106</v>
      </c>
      <c r="E593" s="15">
        <f t="shared" si="27"/>
        <v>0.57599999999999996</v>
      </c>
      <c r="F593">
        <v>3.6954733122645398</v>
      </c>
      <c r="G593">
        <v>1</v>
      </c>
      <c r="H593">
        <v>5.4444445346614598</v>
      </c>
      <c r="I593">
        <v>2.5596708243079598</v>
      </c>
      <c r="J593">
        <v>0.25215339233038297</v>
      </c>
      <c r="K593">
        <v>1.2615455170178</v>
      </c>
      <c r="L593">
        <v>3.5946369644093998</v>
      </c>
      <c r="M593">
        <v>305.45100807026</v>
      </c>
      <c r="N593">
        <v>32.874667290598097</v>
      </c>
      <c r="O593">
        <f t="shared" si="28"/>
        <v>17.069538785502857</v>
      </c>
      <c r="Q593">
        <v>93.303105407732303</v>
      </c>
      <c r="R593">
        <v>93.348554661616006</v>
      </c>
      <c r="U593">
        <v>98.049219981268394</v>
      </c>
      <c r="V593">
        <v>92.633769086973999</v>
      </c>
      <c r="X593">
        <v>302</v>
      </c>
      <c r="Y593">
        <v>312</v>
      </c>
      <c r="Z593">
        <v>1</v>
      </c>
      <c r="AA593">
        <v>144</v>
      </c>
      <c r="AB593">
        <f>COUNTIF('HOF''ers'!$B$2:$B$268, Pitching!A593)</f>
        <v>0</v>
      </c>
      <c r="AC593" s="2">
        <v>1</v>
      </c>
      <c r="AD593" s="2">
        <f t="shared" si="29"/>
        <v>0</v>
      </c>
      <c r="AE593" t="s">
        <v>1888</v>
      </c>
      <c r="AF593">
        <v>1007531</v>
      </c>
      <c r="AG593">
        <v>117687</v>
      </c>
    </row>
    <row r="594" spans="1:33" x14ac:dyDescent="0.45">
      <c r="A594" t="s">
        <v>1443</v>
      </c>
      <c r="B594" t="s">
        <v>27</v>
      </c>
      <c r="C594">
        <v>107</v>
      </c>
      <c r="D594">
        <v>109</v>
      </c>
      <c r="E594" s="15">
        <f t="shared" si="27"/>
        <v>0.49537037037037035</v>
      </c>
      <c r="F594">
        <v>4.0951529487909903</v>
      </c>
      <c r="G594">
        <v>1</v>
      </c>
      <c r="H594">
        <v>5.3265963473071603</v>
      </c>
      <c r="I594">
        <v>2.7478089951203701</v>
      </c>
      <c r="J594">
        <v>0.25568573397656702</v>
      </c>
      <c r="K594">
        <v>1.30066178562229</v>
      </c>
      <c r="L594">
        <v>4.5969689495544701</v>
      </c>
      <c r="M594">
        <v>217.921958446502</v>
      </c>
      <c r="N594">
        <v>21.5651885159313</v>
      </c>
      <c r="O594">
        <f t="shared" si="28"/>
        <v>11.197309421733561</v>
      </c>
      <c r="P594">
        <v>4.8646088077587599</v>
      </c>
      <c r="Q594">
        <v>92.285591974691798</v>
      </c>
      <c r="R594">
        <v>103.901549961192</v>
      </c>
      <c r="S594">
        <v>109.794828673894</v>
      </c>
      <c r="T594">
        <v>4.8335635966291797</v>
      </c>
      <c r="U594">
        <v>96.889999145309403</v>
      </c>
      <c r="V594">
        <v>92.701829813246803</v>
      </c>
      <c r="X594">
        <v>300</v>
      </c>
      <c r="Y594">
        <v>312</v>
      </c>
      <c r="Z594">
        <v>1</v>
      </c>
      <c r="AA594">
        <v>107</v>
      </c>
      <c r="AB594">
        <f>COUNTIF('HOF''ers'!$B$2:$B$268, Pitching!A594)</f>
        <v>0</v>
      </c>
      <c r="AC594" s="2">
        <v>1</v>
      </c>
      <c r="AD594" s="2">
        <f t="shared" si="29"/>
        <v>0</v>
      </c>
      <c r="AE594" t="s">
        <v>1443</v>
      </c>
      <c r="AF594">
        <v>40</v>
      </c>
      <c r="AG594">
        <v>132220</v>
      </c>
    </row>
    <row r="595" spans="1:33" x14ac:dyDescent="0.45">
      <c r="A595" t="s">
        <v>1922</v>
      </c>
      <c r="B595" t="s">
        <v>27</v>
      </c>
      <c r="C595">
        <v>124</v>
      </c>
      <c r="D595">
        <v>105</v>
      </c>
      <c r="E595" s="15">
        <f t="shared" si="27"/>
        <v>0.54148471615720528</v>
      </c>
      <c r="F595">
        <v>3.768280526691</v>
      </c>
      <c r="G595">
        <v>2</v>
      </c>
      <c r="H595">
        <v>4.30467452510754</v>
      </c>
      <c r="I595">
        <v>2.81268785724304</v>
      </c>
      <c r="J595">
        <v>0.26062467997951799</v>
      </c>
      <c r="K595">
        <v>1.3322203882240899</v>
      </c>
      <c r="L595">
        <v>3.65789746874957</v>
      </c>
      <c r="M595">
        <v>244.57413582503699</v>
      </c>
      <c r="N595">
        <v>26.182663084939101</v>
      </c>
      <c r="O595">
        <f t="shared" si="28"/>
        <v>13.594844294102995</v>
      </c>
      <c r="Q595">
        <v>100.02116598523099</v>
      </c>
      <c r="R595">
        <v>96.807952613721895</v>
      </c>
      <c r="U595">
        <v>101.743716764773</v>
      </c>
      <c r="V595">
        <v>97.903887266210205</v>
      </c>
      <c r="X595">
        <v>287</v>
      </c>
      <c r="Y595">
        <v>312</v>
      </c>
      <c r="Z595">
        <v>1</v>
      </c>
      <c r="AA595">
        <v>124</v>
      </c>
      <c r="AB595">
        <f>COUNTIF('HOF''ers'!$B$2:$B$268, Pitching!A595)</f>
        <v>0</v>
      </c>
      <c r="AC595" s="2">
        <v>1</v>
      </c>
      <c r="AD595" s="2">
        <f t="shared" si="29"/>
        <v>0</v>
      </c>
      <c r="AE595" t="s">
        <v>1922</v>
      </c>
      <c r="AF595">
        <v>1008714</v>
      </c>
      <c r="AG595">
        <v>118900</v>
      </c>
    </row>
    <row r="596" spans="1:33" x14ac:dyDescent="0.45">
      <c r="A596" t="s">
        <v>1933</v>
      </c>
      <c r="B596" t="s">
        <v>27</v>
      </c>
      <c r="C596">
        <v>171</v>
      </c>
      <c r="D596">
        <v>122</v>
      </c>
      <c r="E596" s="15">
        <f t="shared" si="27"/>
        <v>0.58361774744027306</v>
      </c>
      <c r="F596">
        <v>2.8162808226187499</v>
      </c>
      <c r="G596">
        <v>1</v>
      </c>
      <c r="H596">
        <v>4.08999255504418</v>
      </c>
      <c r="I596">
        <v>1.67363705210518</v>
      </c>
      <c r="J596">
        <v>0.246308369554229</v>
      </c>
      <c r="K596">
        <v>1.1075429488049899</v>
      </c>
      <c r="L596">
        <v>2.9333998438398599</v>
      </c>
      <c r="M596">
        <v>338.35517787933298</v>
      </c>
      <c r="N596">
        <v>29.6897146701812</v>
      </c>
      <c r="O596">
        <f t="shared" si="28"/>
        <v>15.465381918229435</v>
      </c>
      <c r="Q596">
        <v>86.956141235149403</v>
      </c>
      <c r="R596">
        <v>91.637335956441703</v>
      </c>
      <c r="U596">
        <v>94.238797357166703</v>
      </c>
      <c r="V596">
        <v>87.533713451301495</v>
      </c>
      <c r="X596">
        <v>307</v>
      </c>
      <c r="Y596">
        <v>311</v>
      </c>
      <c r="Z596">
        <v>1</v>
      </c>
      <c r="AA596">
        <v>171</v>
      </c>
      <c r="AB596">
        <f>COUNTIF('HOF''ers'!$B$2:$B$268, Pitching!A596)</f>
        <v>0</v>
      </c>
      <c r="AC596" s="2">
        <v>1</v>
      </c>
      <c r="AD596" s="2">
        <f t="shared" si="29"/>
        <v>0</v>
      </c>
      <c r="AE596" t="s">
        <v>1933</v>
      </c>
      <c r="AF596">
        <v>1009204</v>
      </c>
      <c r="AG596">
        <v>119397</v>
      </c>
    </row>
    <row r="597" spans="1:33" x14ac:dyDescent="0.45">
      <c r="A597" t="s">
        <v>2026</v>
      </c>
      <c r="B597" t="s">
        <v>27</v>
      </c>
      <c r="C597">
        <v>152</v>
      </c>
      <c r="D597">
        <v>139</v>
      </c>
      <c r="E597" s="15">
        <f t="shared" si="27"/>
        <v>0.5223367697594502</v>
      </c>
      <c r="F597">
        <v>2.6618265499551002</v>
      </c>
      <c r="G597">
        <v>5</v>
      </c>
      <c r="H597">
        <v>2.2594574203107198</v>
      </c>
      <c r="I597">
        <v>2.0015284910515101</v>
      </c>
      <c r="J597">
        <v>0.25318915332306702</v>
      </c>
      <c r="K597">
        <v>1.17844861901543</v>
      </c>
      <c r="L597">
        <v>3.1215044035633999</v>
      </c>
      <c r="M597">
        <v>237.743402719497</v>
      </c>
      <c r="N597">
        <v>23.907400757074299</v>
      </c>
      <c r="O597">
        <f t="shared" si="28"/>
        <v>12.493544911761409</v>
      </c>
      <c r="Q597">
        <v>86.814096428694199</v>
      </c>
      <c r="R597">
        <v>101.537074753214</v>
      </c>
      <c r="U597">
        <v>96.623718333692096</v>
      </c>
      <c r="V597">
        <v>90.760059737729506</v>
      </c>
      <c r="X597">
        <v>286</v>
      </c>
      <c r="Y597">
        <v>310</v>
      </c>
      <c r="Z597">
        <v>1</v>
      </c>
      <c r="AA597">
        <v>152</v>
      </c>
      <c r="AB597">
        <f>COUNTIF('HOF''ers'!$B$2:$B$268, Pitching!A597)</f>
        <v>0</v>
      </c>
      <c r="AC597" s="2">
        <v>1</v>
      </c>
      <c r="AD597" s="2">
        <f t="shared" si="29"/>
        <v>0</v>
      </c>
      <c r="AE597" t="s">
        <v>2026</v>
      </c>
      <c r="AF597">
        <v>1012879</v>
      </c>
    </row>
    <row r="598" spans="1:33" x14ac:dyDescent="0.45">
      <c r="A598" t="s">
        <v>1512</v>
      </c>
      <c r="B598" t="s">
        <v>27</v>
      </c>
      <c r="C598">
        <v>98</v>
      </c>
      <c r="D598">
        <v>110</v>
      </c>
      <c r="E598" s="15">
        <f t="shared" si="27"/>
        <v>0.47115384615384615</v>
      </c>
      <c r="F598">
        <v>4.1205816660489596</v>
      </c>
      <c r="G598">
        <v>1</v>
      </c>
      <c r="H598">
        <v>5.8304490883901501</v>
      </c>
      <c r="I598">
        <v>2.6840942094890701</v>
      </c>
      <c r="J598">
        <v>0.26188125793258998</v>
      </c>
      <c r="K598">
        <v>1.32382177369245</v>
      </c>
      <c r="L598">
        <v>4.2578918686297298</v>
      </c>
      <c r="M598">
        <v>224.70615082979199</v>
      </c>
      <c r="N598">
        <v>22.437908258289099</v>
      </c>
      <c r="O598">
        <f t="shared" si="28"/>
        <v>11.76356355288943</v>
      </c>
      <c r="P598">
        <v>4.3415132140126396</v>
      </c>
      <c r="Q598">
        <v>100.78194358722</v>
      </c>
      <c r="R598">
        <v>100.069872308247</v>
      </c>
      <c r="S598">
        <v>102.477897467685</v>
      </c>
      <c r="T598">
        <v>4.4953627454936598</v>
      </c>
      <c r="U598">
        <v>101.747612039644</v>
      </c>
      <c r="V598">
        <v>95.532371197192504</v>
      </c>
      <c r="X598">
        <v>285</v>
      </c>
      <c r="Y598">
        <v>309</v>
      </c>
      <c r="Z598">
        <v>1</v>
      </c>
      <c r="AA598">
        <v>98</v>
      </c>
      <c r="AB598">
        <f>COUNTIF('HOF''ers'!$B$2:$B$268, Pitching!A598)</f>
        <v>0</v>
      </c>
      <c r="AC598" s="2">
        <v>1</v>
      </c>
      <c r="AD598" s="2">
        <f t="shared" si="29"/>
        <v>0</v>
      </c>
      <c r="AE598" t="s">
        <v>1512</v>
      </c>
      <c r="AF598">
        <v>637</v>
      </c>
      <c r="AG598">
        <v>110351</v>
      </c>
    </row>
    <row r="599" spans="1:33" x14ac:dyDescent="0.45">
      <c r="A599" t="s">
        <v>1987</v>
      </c>
      <c r="B599" t="s">
        <v>27</v>
      </c>
      <c r="C599">
        <v>137</v>
      </c>
      <c r="D599">
        <v>95</v>
      </c>
      <c r="E599" s="15">
        <f t="shared" si="27"/>
        <v>0.59051724137931039</v>
      </c>
      <c r="F599">
        <v>3.4989019057806798</v>
      </c>
      <c r="G599">
        <v>8</v>
      </c>
      <c r="H599">
        <v>2.99905877638344</v>
      </c>
      <c r="I599">
        <v>3.1303734968183101</v>
      </c>
      <c r="J599">
        <v>0.26867816091954</v>
      </c>
      <c r="K599">
        <v>1.4039849858681399</v>
      </c>
      <c r="L599">
        <v>3.7744100287422602</v>
      </c>
      <c r="M599">
        <v>223.672023057937</v>
      </c>
      <c r="N599">
        <v>21.935832947492599</v>
      </c>
      <c r="O599">
        <f t="shared" si="28"/>
        <v>11.500339603539809</v>
      </c>
      <c r="Q599">
        <v>94.540268975040107</v>
      </c>
      <c r="R599">
        <v>100.429779178915</v>
      </c>
      <c r="U599">
        <v>98.934063133621706</v>
      </c>
      <c r="V599">
        <v>101.254883783716</v>
      </c>
      <c r="X599">
        <v>272</v>
      </c>
      <c r="Y599">
        <v>309</v>
      </c>
      <c r="Z599">
        <v>1</v>
      </c>
      <c r="AA599">
        <v>137</v>
      </c>
      <c r="AB599">
        <f>COUNTIF('HOF''ers'!$B$2:$B$268, Pitching!A599)</f>
        <v>0</v>
      </c>
      <c r="AC599" s="2">
        <v>1</v>
      </c>
      <c r="AD599" s="2">
        <f t="shared" si="29"/>
        <v>0</v>
      </c>
      <c r="AE599" t="s">
        <v>1987</v>
      </c>
      <c r="AF599">
        <v>1011291</v>
      </c>
      <c r="AG599">
        <v>121542</v>
      </c>
    </row>
    <row r="600" spans="1:33" x14ac:dyDescent="0.45">
      <c r="A600" t="s">
        <v>1806</v>
      </c>
      <c r="B600" t="s">
        <v>27</v>
      </c>
      <c r="C600">
        <v>114</v>
      </c>
      <c r="D600">
        <v>96</v>
      </c>
      <c r="E600" s="15">
        <f t="shared" si="27"/>
        <v>0.54285714285714282</v>
      </c>
      <c r="F600">
        <v>3.3557142834283802</v>
      </c>
      <c r="G600">
        <v>1</v>
      </c>
      <c r="H600">
        <v>8.4037499942753993</v>
      </c>
      <c r="I600">
        <v>3.44732142622312</v>
      </c>
      <c r="J600">
        <v>0.20558449074074001</v>
      </c>
      <c r="K600">
        <v>1.1442857135062301</v>
      </c>
      <c r="L600">
        <v>3.52185484919266</v>
      </c>
      <c r="M600">
        <v>260.65870411693999</v>
      </c>
      <c r="N600">
        <v>28.9299997286871</v>
      </c>
      <c r="O600">
        <f t="shared" si="28"/>
        <v>15.265993342173648</v>
      </c>
      <c r="Q600">
        <v>89.978184720549706</v>
      </c>
      <c r="R600">
        <v>92.362136422554798</v>
      </c>
      <c r="U600">
        <v>82.108796425326403</v>
      </c>
      <c r="V600">
        <v>85.944642928548902</v>
      </c>
      <c r="X600">
        <v>300</v>
      </c>
      <c r="Y600">
        <v>307</v>
      </c>
      <c r="Z600">
        <v>1</v>
      </c>
      <c r="AA600">
        <v>114</v>
      </c>
      <c r="AB600">
        <f>COUNTIF('HOF''ers'!$B$2:$B$268, Pitching!A600)</f>
        <v>0</v>
      </c>
      <c r="AC600" s="2">
        <v>1</v>
      </c>
      <c r="AD600" s="2">
        <f t="shared" si="29"/>
        <v>0</v>
      </c>
      <c r="AE600" t="s">
        <v>1806</v>
      </c>
      <c r="AF600">
        <v>1004001</v>
      </c>
      <c r="AG600">
        <v>114074</v>
      </c>
    </row>
    <row r="601" spans="1:33" x14ac:dyDescent="0.45">
      <c r="A601" t="s">
        <v>1579</v>
      </c>
      <c r="B601" t="s">
        <v>27</v>
      </c>
      <c r="C601">
        <v>121</v>
      </c>
      <c r="D601">
        <v>92</v>
      </c>
      <c r="E601" s="15">
        <f t="shared" si="27"/>
        <v>0.568075117370892</v>
      </c>
      <c r="F601">
        <v>3.9817275663404801</v>
      </c>
      <c r="G601">
        <v>4</v>
      </c>
      <c r="H601">
        <v>6.0498338742645101</v>
      </c>
      <c r="I601">
        <v>2.5365448451405501</v>
      </c>
      <c r="J601">
        <v>0.26347727914197</v>
      </c>
      <c r="K601">
        <v>1.31561461516131</v>
      </c>
      <c r="L601">
        <v>3.9665273252841899</v>
      </c>
      <c r="M601">
        <v>283.69090700149502</v>
      </c>
      <c r="N601">
        <v>28.945176839828399</v>
      </c>
      <c r="O601">
        <f t="shared" si="28"/>
        <v>15.27400211091922</v>
      </c>
      <c r="P601">
        <v>4.1692662551522197</v>
      </c>
      <c r="Q601">
        <v>93.308300841920797</v>
      </c>
      <c r="R601">
        <v>91.505476950180693</v>
      </c>
      <c r="S601">
        <v>95.081540954470995</v>
      </c>
      <c r="T601">
        <v>4.2974580944428098</v>
      </c>
      <c r="U601">
        <v>102.205840381443</v>
      </c>
      <c r="V601">
        <v>94.965535011117893</v>
      </c>
      <c r="X601">
        <v>276</v>
      </c>
      <c r="Y601">
        <v>307</v>
      </c>
      <c r="Z601">
        <v>1</v>
      </c>
      <c r="AA601">
        <v>121</v>
      </c>
      <c r="AB601">
        <f>COUNTIF('HOF''ers'!$B$2:$B$268, Pitching!A601)</f>
        <v>0</v>
      </c>
      <c r="AC601" s="2">
        <v>1</v>
      </c>
      <c r="AD601" s="2">
        <f t="shared" si="29"/>
        <v>0</v>
      </c>
      <c r="AE601" t="s">
        <v>1579</v>
      </c>
      <c r="AF601">
        <v>1172</v>
      </c>
      <c r="AG601">
        <v>119403</v>
      </c>
    </row>
    <row r="602" spans="1:33" x14ac:dyDescent="0.45">
      <c r="A602" t="s">
        <v>1585</v>
      </c>
      <c r="B602" t="s">
        <v>27</v>
      </c>
      <c r="C602">
        <v>92</v>
      </c>
      <c r="D602">
        <v>108</v>
      </c>
      <c r="E602" s="15">
        <f t="shared" si="27"/>
        <v>0.46</v>
      </c>
      <c r="F602">
        <v>4.4379250565330803</v>
      </c>
      <c r="G602">
        <v>0</v>
      </c>
      <c r="H602">
        <v>6.70934532778465</v>
      </c>
      <c r="I602">
        <v>4.1074412757274299</v>
      </c>
      <c r="J602">
        <v>0.26779911373707499</v>
      </c>
      <c r="K602">
        <v>1.5131144532124901</v>
      </c>
      <c r="L602">
        <v>4.41097002193173</v>
      </c>
      <c r="M602">
        <v>221.57987761497401</v>
      </c>
      <c r="N602">
        <v>22.242602497339199</v>
      </c>
      <c r="O602">
        <f t="shared" si="28"/>
        <v>11.775495439767813</v>
      </c>
      <c r="P602">
        <v>4.4505554205089997</v>
      </c>
      <c r="Q602">
        <v>98.629400103689093</v>
      </c>
      <c r="R602">
        <v>98.734613627133299</v>
      </c>
      <c r="S602">
        <v>102.325502382774</v>
      </c>
      <c r="T602">
        <v>4.6158930106372802</v>
      </c>
      <c r="U602">
        <v>103.21422839883</v>
      </c>
      <c r="V602">
        <v>108.761969219946</v>
      </c>
      <c r="X602">
        <v>286</v>
      </c>
      <c r="Y602">
        <v>306</v>
      </c>
      <c r="Z602">
        <v>1</v>
      </c>
      <c r="AA602">
        <v>92</v>
      </c>
      <c r="AB602">
        <f>COUNTIF('HOF''ers'!$B$2:$B$268, Pitching!A602)</f>
        <v>0</v>
      </c>
      <c r="AC602" s="2">
        <v>1</v>
      </c>
      <c r="AD602" s="2">
        <f t="shared" si="29"/>
        <v>0</v>
      </c>
      <c r="AE602" t="s">
        <v>1585</v>
      </c>
      <c r="AF602">
        <v>1244</v>
      </c>
      <c r="AG602">
        <v>150277</v>
      </c>
    </row>
    <row r="603" spans="1:33" x14ac:dyDescent="0.45">
      <c r="A603" t="s">
        <v>1627</v>
      </c>
      <c r="B603" t="s">
        <v>27</v>
      </c>
      <c r="C603">
        <v>91</v>
      </c>
      <c r="D603">
        <v>109</v>
      </c>
      <c r="E603" s="15">
        <f t="shared" si="27"/>
        <v>0.45500000000000002</v>
      </c>
      <c r="F603">
        <v>4.4201283591431704</v>
      </c>
      <c r="G603">
        <v>0</v>
      </c>
      <c r="H603">
        <v>5.3327038796583102</v>
      </c>
      <c r="I603">
        <v>2.6000755053783302</v>
      </c>
      <c r="J603">
        <v>0.26752873563218299</v>
      </c>
      <c r="K603">
        <v>1.3436555770713301</v>
      </c>
      <c r="L603">
        <v>4.7774088216403499</v>
      </c>
      <c r="M603">
        <v>113.987268954515</v>
      </c>
      <c r="N603">
        <v>11.6238201432861</v>
      </c>
      <c r="O603">
        <f t="shared" si="28"/>
        <v>6.1537871346808757</v>
      </c>
      <c r="P603">
        <v>4.6383988143234696</v>
      </c>
      <c r="Q603">
        <v>103.543858878306</v>
      </c>
      <c r="R603">
        <v>113.466477713741</v>
      </c>
      <c r="S603">
        <v>112.213625785765</v>
      </c>
      <c r="T603">
        <v>4.6463942786541201</v>
      </c>
      <c r="U603">
        <v>104.90038858841</v>
      </c>
      <c r="V603">
        <v>100.205100550853</v>
      </c>
      <c r="X603">
        <v>273</v>
      </c>
      <c r="Y603">
        <v>306</v>
      </c>
      <c r="Z603">
        <v>1</v>
      </c>
      <c r="AA603">
        <v>91</v>
      </c>
      <c r="AB603">
        <f>COUNTIF('HOF''ers'!$B$2:$B$268, Pitching!A603)</f>
        <v>0</v>
      </c>
      <c r="AC603" s="2">
        <v>1</v>
      </c>
      <c r="AD603" s="2">
        <f t="shared" si="29"/>
        <v>0</v>
      </c>
      <c r="AE603" t="s">
        <v>1627</v>
      </c>
      <c r="AF603">
        <v>2072</v>
      </c>
      <c r="AG603">
        <v>425386</v>
      </c>
    </row>
    <row r="604" spans="1:33" x14ac:dyDescent="0.45">
      <c r="A604" t="s">
        <v>1794</v>
      </c>
      <c r="B604" t="s">
        <v>27</v>
      </c>
      <c r="C604">
        <v>111</v>
      </c>
      <c r="D604">
        <v>113</v>
      </c>
      <c r="E604" s="15">
        <f t="shared" si="27"/>
        <v>0.4955357142857143</v>
      </c>
      <c r="F604">
        <v>4.2254128857525197</v>
      </c>
      <c r="G604">
        <v>0</v>
      </c>
      <c r="H604">
        <v>4.7148242406390004</v>
      </c>
      <c r="I604">
        <v>3.58578616451475</v>
      </c>
      <c r="J604">
        <v>0.259718775847808</v>
      </c>
      <c r="K604">
        <v>1.4127782125655699</v>
      </c>
      <c r="L604">
        <v>4.3259997224456503</v>
      </c>
      <c r="M604">
        <v>161.408471524715</v>
      </c>
      <c r="N604">
        <v>16.4111735224723</v>
      </c>
      <c r="O604">
        <f t="shared" si="28"/>
        <v>8.7167544611164338</v>
      </c>
      <c r="Q604">
        <v>103.290672711421</v>
      </c>
      <c r="R604">
        <v>107.443569771312</v>
      </c>
      <c r="U604">
        <v>100.56973679849899</v>
      </c>
      <c r="V604">
        <v>103.176462197666</v>
      </c>
      <c r="X604">
        <v>295</v>
      </c>
      <c r="Y604">
        <v>305</v>
      </c>
      <c r="Z604">
        <v>1</v>
      </c>
      <c r="AA604">
        <v>111</v>
      </c>
      <c r="AB604">
        <f>COUNTIF('HOF''ers'!$B$2:$B$268, Pitching!A604)</f>
        <v>0</v>
      </c>
      <c r="AC604" s="2">
        <v>1</v>
      </c>
      <c r="AD604" s="2">
        <f t="shared" si="29"/>
        <v>0</v>
      </c>
      <c r="AE604" t="s">
        <v>1794</v>
      </c>
      <c r="AF604">
        <v>1003424</v>
      </c>
      <c r="AG604">
        <v>113489</v>
      </c>
    </row>
    <row r="605" spans="1:33" x14ac:dyDescent="0.45">
      <c r="A605" t="s">
        <v>1864</v>
      </c>
      <c r="B605" t="s">
        <v>27</v>
      </c>
      <c r="C605">
        <v>100</v>
      </c>
      <c r="D605">
        <v>123</v>
      </c>
      <c r="E605" s="15">
        <f t="shared" si="27"/>
        <v>0.44843049327354262</v>
      </c>
      <c r="F605">
        <v>3.4221416880072599</v>
      </c>
      <c r="G605">
        <v>2</v>
      </c>
      <c r="H605">
        <v>3.4221416880072599</v>
      </c>
      <c r="I605">
        <v>2.34195546811925</v>
      </c>
      <c r="J605">
        <v>0.25370959194488601</v>
      </c>
      <c r="K605">
        <v>1.2509053063645501</v>
      </c>
      <c r="L605">
        <v>3.5594290574884999</v>
      </c>
      <c r="M605">
        <v>198.208331286907</v>
      </c>
      <c r="N605">
        <v>21.9153450448066</v>
      </c>
      <c r="O605">
        <f t="shared" si="28"/>
        <v>11.640281630356291</v>
      </c>
      <c r="Q605">
        <v>99.105287081219004</v>
      </c>
      <c r="R605">
        <v>101.132425838562</v>
      </c>
      <c r="U605">
        <v>100.992910734997</v>
      </c>
      <c r="V605">
        <v>93.473554956926193</v>
      </c>
      <c r="X605">
        <v>285</v>
      </c>
      <c r="Y605">
        <v>305</v>
      </c>
      <c r="Z605">
        <v>1</v>
      </c>
      <c r="AA605">
        <v>100</v>
      </c>
      <c r="AB605">
        <f>COUNTIF('HOF''ers'!$B$2:$B$268, Pitching!A605)</f>
        <v>0</v>
      </c>
      <c r="AC605" s="2">
        <v>1</v>
      </c>
      <c r="AD605" s="2">
        <f t="shared" si="29"/>
        <v>0</v>
      </c>
      <c r="AE605" t="s">
        <v>1864</v>
      </c>
      <c r="AF605">
        <v>1006582</v>
      </c>
      <c r="AG605">
        <v>116715</v>
      </c>
    </row>
    <row r="606" spans="1:33" x14ac:dyDescent="0.45">
      <c r="A606" t="s">
        <v>1506</v>
      </c>
      <c r="B606" t="s">
        <v>27</v>
      </c>
      <c r="C606">
        <v>114</v>
      </c>
      <c r="D606">
        <v>96</v>
      </c>
      <c r="E606" s="15">
        <f t="shared" si="27"/>
        <v>0.54285714285714282</v>
      </c>
      <c r="F606">
        <v>4.0889303123620202</v>
      </c>
      <c r="G606">
        <v>0</v>
      </c>
      <c r="H606">
        <v>7.0476280445256902</v>
      </c>
      <c r="I606">
        <v>2.1047442271249199</v>
      </c>
      <c r="J606">
        <v>0.27062937062936998</v>
      </c>
      <c r="K606">
        <v>1.3138604907589599</v>
      </c>
      <c r="L606">
        <v>3.6924003362794302</v>
      </c>
      <c r="M606">
        <v>319.50030919909398</v>
      </c>
      <c r="N606">
        <v>32.606082940474103</v>
      </c>
      <c r="O606">
        <f t="shared" si="28"/>
        <v>17.318640774940341</v>
      </c>
      <c r="P606">
        <v>4.5551250760314002</v>
      </c>
      <c r="Q606">
        <v>97.961228448927301</v>
      </c>
      <c r="R606">
        <v>87.397314149579103</v>
      </c>
      <c r="S606">
        <v>105.972599024122</v>
      </c>
      <c r="T606">
        <v>4.7030844529621296</v>
      </c>
      <c r="U606">
        <v>105.032529584828</v>
      </c>
      <c r="V606">
        <v>94.6281021059702</v>
      </c>
      <c r="X606">
        <v>278</v>
      </c>
      <c r="Y606">
        <v>305</v>
      </c>
      <c r="Z606">
        <v>1</v>
      </c>
      <c r="AA606">
        <v>114</v>
      </c>
      <c r="AB606">
        <f>COUNTIF('HOF''ers'!$B$2:$B$268, Pitching!A606)</f>
        <v>0</v>
      </c>
      <c r="AC606" s="2">
        <v>1</v>
      </c>
      <c r="AD606" s="2">
        <f t="shared" si="29"/>
        <v>0</v>
      </c>
      <c r="AE606" t="s">
        <v>1506</v>
      </c>
      <c r="AF606">
        <v>574</v>
      </c>
      <c r="AG606">
        <v>121110</v>
      </c>
    </row>
    <row r="607" spans="1:33" x14ac:dyDescent="0.45">
      <c r="A607" t="s">
        <v>2063</v>
      </c>
      <c r="B607" t="s">
        <v>27</v>
      </c>
      <c r="C607">
        <v>111</v>
      </c>
      <c r="D607">
        <v>109</v>
      </c>
      <c r="E607" s="15">
        <f t="shared" si="27"/>
        <v>0.50454545454545452</v>
      </c>
      <c r="F607">
        <v>3.74310450454688</v>
      </c>
      <c r="G607">
        <v>1</v>
      </c>
      <c r="H607">
        <v>3.4315847538433601</v>
      </c>
      <c r="I607">
        <v>2.5603029510944801</v>
      </c>
      <c r="J607">
        <v>0.27271473872880098</v>
      </c>
      <c r="K607">
        <v>1.35424558291943</v>
      </c>
      <c r="L607">
        <v>3.8631395845822198</v>
      </c>
      <c r="M607">
        <v>238.85514158755501</v>
      </c>
      <c r="N607">
        <v>25.063045082613801</v>
      </c>
      <c r="O607">
        <f t="shared" si="28"/>
        <v>13.355964813761302</v>
      </c>
      <c r="Q607">
        <v>93.691142872739903</v>
      </c>
      <c r="R607">
        <v>96.381432492379005</v>
      </c>
      <c r="U607">
        <v>105.526040246017</v>
      </c>
      <c r="V607">
        <v>99.042832438047597</v>
      </c>
      <c r="X607">
        <v>270</v>
      </c>
      <c r="Y607">
        <v>304</v>
      </c>
      <c r="Z607">
        <v>1</v>
      </c>
      <c r="AA607">
        <v>111</v>
      </c>
      <c r="AB607">
        <f>COUNTIF('HOF''ers'!$B$2:$B$268, Pitching!A607)</f>
        <v>0</v>
      </c>
      <c r="AC607" s="2">
        <v>1</v>
      </c>
      <c r="AD607" s="2">
        <f t="shared" si="29"/>
        <v>0</v>
      </c>
      <c r="AE607" t="s">
        <v>2063</v>
      </c>
      <c r="AF607">
        <v>1014410</v>
      </c>
      <c r="AG607">
        <v>124734</v>
      </c>
    </row>
    <row r="608" spans="1:33" x14ac:dyDescent="0.45">
      <c r="A608" t="s">
        <v>1869</v>
      </c>
      <c r="B608" t="s">
        <v>27</v>
      </c>
      <c r="C608">
        <v>141</v>
      </c>
      <c r="D608">
        <v>133</v>
      </c>
      <c r="E608" s="15">
        <f t="shared" si="27"/>
        <v>0.51459854014598538</v>
      </c>
      <c r="F608">
        <v>3.46968669517502</v>
      </c>
      <c r="G608">
        <v>0</v>
      </c>
      <c r="H608">
        <v>4.3232517927100904</v>
      </c>
      <c r="I608">
        <v>2.7860955997465</v>
      </c>
      <c r="J608">
        <v>0.26251989551594701</v>
      </c>
      <c r="K608">
        <v>1.31339814671221</v>
      </c>
      <c r="L608">
        <v>3.3813539622338702</v>
      </c>
      <c r="M608">
        <v>346.39475136995298</v>
      </c>
      <c r="N608">
        <v>29.780634533613899</v>
      </c>
      <c r="O608">
        <f t="shared" si="28"/>
        <v>15.922319453615351</v>
      </c>
      <c r="Q608">
        <v>94.370551973358303</v>
      </c>
      <c r="R608">
        <v>92.319582484573999</v>
      </c>
      <c r="U608">
        <v>97.261001063562006</v>
      </c>
      <c r="V608">
        <v>94.2064311210097</v>
      </c>
      <c r="X608">
        <v>292</v>
      </c>
      <c r="Y608">
        <v>303</v>
      </c>
      <c r="Z608">
        <v>1</v>
      </c>
      <c r="AA608">
        <v>141</v>
      </c>
      <c r="AB608">
        <f>COUNTIF('HOF''ers'!$B$2:$B$268, Pitching!A608)</f>
        <v>0</v>
      </c>
      <c r="AC608" s="2">
        <v>1</v>
      </c>
      <c r="AD608" s="2">
        <f t="shared" si="29"/>
        <v>0</v>
      </c>
      <c r="AE608" t="s">
        <v>1869</v>
      </c>
      <c r="AF608">
        <v>1006910</v>
      </c>
      <c r="AG608">
        <v>117059</v>
      </c>
    </row>
    <row r="609" spans="1:33" x14ac:dyDescent="0.45">
      <c r="A609" t="s">
        <v>1752</v>
      </c>
      <c r="B609" t="s">
        <v>27</v>
      </c>
      <c r="C609">
        <v>123</v>
      </c>
      <c r="D609">
        <v>90</v>
      </c>
      <c r="E609" s="15">
        <f t="shared" si="27"/>
        <v>0.57746478873239437</v>
      </c>
      <c r="F609">
        <v>3.9401354518015199</v>
      </c>
      <c r="G609">
        <v>0</v>
      </c>
      <c r="H609">
        <v>4.68505999025151</v>
      </c>
      <c r="I609">
        <v>2.3940656550185202</v>
      </c>
      <c r="J609">
        <v>0.25667951615047102</v>
      </c>
      <c r="K609">
        <v>1.27121294402157</v>
      </c>
      <c r="L609">
        <v>4.2087007573049897</v>
      </c>
      <c r="M609">
        <v>157.924680329859</v>
      </c>
      <c r="N609">
        <v>16.916474197758301</v>
      </c>
      <c r="O609">
        <f t="shared" si="28"/>
        <v>9.0744000663471684</v>
      </c>
      <c r="Q609">
        <v>102.797207089626</v>
      </c>
      <c r="R609">
        <v>108.559295998512</v>
      </c>
      <c r="U609">
        <v>103.46049665317</v>
      </c>
      <c r="V609">
        <v>96.603710931688894</v>
      </c>
      <c r="X609">
        <v>300</v>
      </c>
      <c r="Y609">
        <v>302</v>
      </c>
      <c r="Z609">
        <v>1</v>
      </c>
      <c r="AA609">
        <v>123</v>
      </c>
      <c r="AB609">
        <f>COUNTIF('HOF''ers'!$B$2:$B$268, Pitching!A609)</f>
        <v>0</v>
      </c>
      <c r="AC609" s="2">
        <v>1</v>
      </c>
      <c r="AD609" s="2">
        <f t="shared" si="29"/>
        <v>0</v>
      </c>
      <c r="AE609" t="s">
        <v>1752</v>
      </c>
      <c r="AF609">
        <v>1001566</v>
      </c>
      <c r="AG609">
        <v>111611</v>
      </c>
    </row>
    <row r="610" spans="1:33" x14ac:dyDescent="0.45">
      <c r="A610" t="s">
        <v>1532</v>
      </c>
      <c r="B610" t="s">
        <v>27</v>
      </c>
      <c r="C610">
        <v>108</v>
      </c>
      <c r="D610">
        <v>107</v>
      </c>
      <c r="E610" s="15">
        <f t="shared" si="27"/>
        <v>0.50232558139534889</v>
      </c>
      <c r="F610">
        <v>4.3926576058411202</v>
      </c>
      <c r="G610">
        <v>0</v>
      </c>
      <c r="H610">
        <v>5.4895640870248101</v>
      </c>
      <c r="I610">
        <v>2.1384644701975599</v>
      </c>
      <c r="J610">
        <v>0.27628259041211101</v>
      </c>
      <c r="K610">
        <v>1.33954532564532</v>
      </c>
      <c r="L610">
        <v>4.1529794051405</v>
      </c>
      <c r="M610">
        <v>239.775797314941</v>
      </c>
      <c r="N610">
        <v>24.165976016782199</v>
      </c>
      <c r="O610">
        <f t="shared" si="28"/>
        <v>12.963205677876543</v>
      </c>
      <c r="P610">
        <v>4.1242170542750998</v>
      </c>
      <c r="Q610">
        <v>103.284971939618</v>
      </c>
      <c r="R610">
        <v>97.407970814675096</v>
      </c>
      <c r="S610">
        <v>96.744366020082495</v>
      </c>
      <c r="T610">
        <v>4.2295692308514399</v>
      </c>
      <c r="U610">
        <v>107.484150964718</v>
      </c>
      <c r="V610">
        <v>97.458222845479497</v>
      </c>
      <c r="X610">
        <v>284</v>
      </c>
      <c r="Y610">
        <v>302</v>
      </c>
      <c r="Z610">
        <v>1</v>
      </c>
      <c r="AA610">
        <v>108</v>
      </c>
      <c r="AB610">
        <f>COUNTIF('HOF''ers'!$B$2:$B$268, Pitching!A610)</f>
        <v>0</v>
      </c>
      <c r="AC610" s="2">
        <v>1</v>
      </c>
      <c r="AD610" s="2">
        <f t="shared" si="29"/>
        <v>0</v>
      </c>
      <c r="AE610" t="s">
        <v>1532</v>
      </c>
      <c r="AF610">
        <v>790</v>
      </c>
      <c r="AG610">
        <v>134321</v>
      </c>
    </row>
    <row r="611" spans="1:33" x14ac:dyDescent="0.45">
      <c r="A611" t="s">
        <v>2030</v>
      </c>
      <c r="B611" t="s">
        <v>27</v>
      </c>
      <c r="C611">
        <v>110</v>
      </c>
      <c r="D611">
        <v>102</v>
      </c>
      <c r="E611" s="15">
        <f t="shared" si="27"/>
        <v>0.51886792452830188</v>
      </c>
      <c r="F611">
        <v>3.9247372840605999</v>
      </c>
      <c r="G611">
        <v>1</v>
      </c>
      <c r="H611">
        <v>4.0442724297680304</v>
      </c>
      <c r="I611">
        <v>1.4543442727737199</v>
      </c>
      <c r="J611">
        <v>0.280246913580246</v>
      </c>
      <c r="K611">
        <v>1.2921970612353999</v>
      </c>
      <c r="L611">
        <v>3.6511068825027602</v>
      </c>
      <c r="M611">
        <v>299.10819363687102</v>
      </c>
      <c r="N611">
        <v>31.267640416859599</v>
      </c>
      <c r="O611">
        <f t="shared" si="28"/>
        <v>16.772707773282299</v>
      </c>
      <c r="Q611">
        <v>95.178888329246504</v>
      </c>
      <c r="R611">
        <v>89.323484148179801</v>
      </c>
      <c r="U611">
        <v>109.162942486335</v>
      </c>
      <c r="V611">
        <v>94.328398481721706</v>
      </c>
      <c r="X611">
        <v>277</v>
      </c>
      <c r="Y611">
        <v>302</v>
      </c>
      <c r="Z611">
        <v>1</v>
      </c>
      <c r="AA611">
        <v>110</v>
      </c>
      <c r="AB611">
        <f>COUNTIF('HOF''ers'!$B$2:$B$268, Pitching!A611)</f>
        <v>0</v>
      </c>
      <c r="AC611" s="2">
        <v>1</v>
      </c>
      <c r="AD611" s="2">
        <f t="shared" si="29"/>
        <v>0</v>
      </c>
      <c r="AE611" t="s">
        <v>2030</v>
      </c>
      <c r="AF611">
        <v>1012941</v>
      </c>
      <c r="AG611">
        <v>123213</v>
      </c>
    </row>
    <row r="612" spans="1:33" x14ac:dyDescent="0.45">
      <c r="A612" t="s">
        <v>1902</v>
      </c>
      <c r="B612" t="s">
        <v>27</v>
      </c>
      <c r="C612">
        <v>135</v>
      </c>
      <c r="D612">
        <v>88</v>
      </c>
      <c r="E612" s="15">
        <f t="shared" si="27"/>
        <v>0.60538116591928248</v>
      </c>
      <c r="F612">
        <v>3.6652013376104802</v>
      </c>
      <c r="G612">
        <v>0</v>
      </c>
      <c r="H612">
        <v>6.7749252704276604</v>
      </c>
      <c r="I612">
        <v>3.7743977505185602</v>
      </c>
      <c r="J612">
        <v>0.234405322983088</v>
      </c>
      <c r="K612">
        <v>1.31141199270288</v>
      </c>
      <c r="L612">
        <v>4.0114874218229204</v>
      </c>
      <c r="M612">
        <v>213.00779799744399</v>
      </c>
      <c r="N612">
        <v>22.1919483887031</v>
      </c>
      <c r="O612">
        <f t="shared" si="28"/>
        <v>11.94383933212592</v>
      </c>
      <c r="Q612">
        <v>95.021525572607501</v>
      </c>
      <c r="R612">
        <v>101.257362657239</v>
      </c>
      <c r="U612">
        <v>92.085245802492295</v>
      </c>
      <c r="V612">
        <v>96.680967586096102</v>
      </c>
      <c r="X612">
        <v>297</v>
      </c>
      <c r="Y612">
        <v>301</v>
      </c>
      <c r="Z612">
        <v>1</v>
      </c>
      <c r="AA612">
        <v>135</v>
      </c>
      <c r="AB612">
        <f>COUNTIF('HOF''ers'!$B$2:$B$268, Pitching!A612)</f>
        <v>0</v>
      </c>
      <c r="AC612" s="2">
        <v>1</v>
      </c>
      <c r="AD612" s="2">
        <f t="shared" si="29"/>
        <v>0</v>
      </c>
      <c r="AE612" t="s">
        <v>1902</v>
      </c>
      <c r="AF612">
        <v>1008193</v>
      </c>
      <c r="AG612">
        <v>118378</v>
      </c>
    </row>
    <row r="613" spans="1:33" x14ac:dyDescent="0.45">
      <c r="A613" t="s">
        <v>1708</v>
      </c>
      <c r="B613" t="s">
        <v>27</v>
      </c>
      <c r="C613">
        <v>105</v>
      </c>
      <c r="D613">
        <v>98</v>
      </c>
      <c r="E613" s="15">
        <f t="shared" si="27"/>
        <v>0.51724137931034486</v>
      </c>
      <c r="F613">
        <v>4.0546747413821098</v>
      </c>
      <c r="G613">
        <v>0</v>
      </c>
      <c r="H613">
        <v>6.0574085032055498</v>
      </c>
      <c r="I613">
        <v>1.98305087472935</v>
      </c>
      <c r="J613">
        <v>0.26862364995846</v>
      </c>
      <c r="K613">
        <v>1.28102790170688</v>
      </c>
      <c r="L613">
        <v>4.2396345593955296</v>
      </c>
      <c r="M613">
        <v>173.45944103598501</v>
      </c>
      <c r="N613">
        <v>18.180206431075899</v>
      </c>
      <c r="O613">
        <f t="shared" si="28"/>
        <v>9.7846958200474941</v>
      </c>
      <c r="P613">
        <v>3.9529003887051699</v>
      </c>
      <c r="Q613">
        <v>100.966575485392</v>
      </c>
      <c r="R613">
        <v>104.50110811698799</v>
      </c>
      <c r="S613">
        <v>98.068773052944195</v>
      </c>
      <c r="T613">
        <v>4.11342534863791</v>
      </c>
      <c r="U613">
        <v>107.768777925588</v>
      </c>
      <c r="V613">
        <v>97.574855483446001</v>
      </c>
      <c r="X613">
        <v>296</v>
      </c>
      <c r="Y613">
        <v>301</v>
      </c>
      <c r="Z613">
        <v>1</v>
      </c>
      <c r="AA613">
        <v>105</v>
      </c>
      <c r="AB613">
        <f>COUNTIF('HOF''ers'!$B$2:$B$268, Pitching!A613)</f>
        <v>0</v>
      </c>
      <c r="AC613" s="2">
        <v>1</v>
      </c>
      <c r="AD613" s="2">
        <f t="shared" si="29"/>
        <v>0</v>
      </c>
      <c r="AE613" t="s">
        <v>1708</v>
      </c>
      <c r="AF613">
        <v>10130</v>
      </c>
      <c r="AG613">
        <v>502190</v>
      </c>
    </row>
    <row r="614" spans="1:33" x14ac:dyDescent="0.45">
      <c r="A614" t="s">
        <v>1458</v>
      </c>
      <c r="B614" t="s">
        <v>27</v>
      </c>
      <c r="C614">
        <v>91</v>
      </c>
      <c r="D614">
        <v>113</v>
      </c>
      <c r="E614" s="15">
        <f t="shared" si="27"/>
        <v>0.44607843137254904</v>
      </c>
      <c r="F614">
        <v>5.0257527918333498</v>
      </c>
      <c r="G614">
        <v>1</v>
      </c>
      <c r="H614">
        <v>5.2711608630520699</v>
      </c>
      <c r="I614">
        <v>3.1136149035874898</v>
      </c>
      <c r="J614">
        <v>0.28538877812588997</v>
      </c>
      <c r="K614">
        <v>1.48437798632989</v>
      </c>
      <c r="L614">
        <v>4.6706793728355001</v>
      </c>
      <c r="M614">
        <v>192.72963529825199</v>
      </c>
      <c r="N614">
        <v>18.7329707210883</v>
      </c>
      <c r="O614">
        <f t="shared" si="28"/>
        <v>10.183695492672163</v>
      </c>
      <c r="P614">
        <v>4.44892106152348</v>
      </c>
      <c r="Q614">
        <v>112.08554238718401</v>
      </c>
      <c r="R614">
        <v>102.549659706971</v>
      </c>
      <c r="S614">
        <v>100.651664684284</v>
      </c>
      <c r="T614">
        <v>4.5923904607551798</v>
      </c>
      <c r="U614">
        <v>107.893574536998</v>
      </c>
      <c r="V614">
        <v>104.778516415035</v>
      </c>
      <c r="X614">
        <v>278</v>
      </c>
      <c r="Y614">
        <v>298</v>
      </c>
      <c r="Z614">
        <v>1</v>
      </c>
      <c r="AA614">
        <v>91</v>
      </c>
      <c r="AB614">
        <f>COUNTIF('HOF''ers'!$B$2:$B$268, Pitching!A614)</f>
        <v>0</v>
      </c>
      <c r="AC614" s="2">
        <v>1</v>
      </c>
      <c r="AD614" s="2">
        <f t="shared" si="29"/>
        <v>0</v>
      </c>
      <c r="AE614" t="s">
        <v>1458</v>
      </c>
      <c r="AF614">
        <v>161</v>
      </c>
      <c r="AG614">
        <v>132260</v>
      </c>
    </row>
    <row r="615" spans="1:33" x14ac:dyDescent="0.45">
      <c r="A615" t="s">
        <v>1822</v>
      </c>
      <c r="B615" t="s">
        <v>27</v>
      </c>
      <c r="C615">
        <v>145</v>
      </c>
      <c r="D615">
        <v>139</v>
      </c>
      <c r="E615" s="15">
        <f t="shared" si="27"/>
        <v>0.51056338028169013</v>
      </c>
      <c r="F615">
        <v>3.4587216100832201</v>
      </c>
      <c r="G615">
        <v>1</v>
      </c>
      <c r="H615">
        <v>3.7918361913822198</v>
      </c>
      <c r="I615">
        <v>2.1333508291701802</v>
      </c>
      <c r="J615">
        <v>0.271566112221375</v>
      </c>
      <c r="K615">
        <v>1.2883580496575899</v>
      </c>
      <c r="L615">
        <v>3.3526001439240201</v>
      </c>
      <c r="M615">
        <v>368.34717226028403</v>
      </c>
      <c r="N615">
        <v>32.338254384696398</v>
      </c>
      <c r="O615">
        <f t="shared" si="28"/>
        <v>17.698639224056812</v>
      </c>
      <c r="Q615">
        <v>100.510875580714</v>
      </c>
      <c r="R615">
        <v>92.501378749473304</v>
      </c>
      <c r="U615">
        <v>103.465794247318</v>
      </c>
      <c r="V615">
        <v>98.461766620661905</v>
      </c>
      <c r="X615">
        <v>292</v>
      </c>
      <c r="Y615">
        <v>296</v>
      </c>
      <c r="Z615">
        <v>1</v>
      </c>
      <c r="AA615">
        <v>145</v>
      </c>
      <c r="AB615">
        <f>COUNTIF('HOF''ers'!$B$2:$B$268, Pitching!A615)</f>
        <v>0</v>
      </c>
      <c r="AC615" s="2">
        <v>1</v>
      </c>
      <c r="AD615" s="2">
        <f t="shared" si="29"/>
        <v>0</v>
      </c>
      <c r="AE615" t="s">
        <v>1822</v>
      </c>
      <c r="AF615">
        <v>1004649</v>
      </c>
      <c r="AG615">
        <v>114733</v>
      </c>
    </row>
    <row r="616" spans="1:33" x14ac:dyDescent="0.45">
      <c r="A616" t="s">
        <v>1645</v>
      </c>
      <c r="B616" t="s">
        <v>27</v>
      </c>
      <c r="C616">
        <v>93</v>
      </c>
      <c r="D616">
        <v>106</v>
      </c>
      <c r="E616" s="15">
        <f t="shared" si="27"/>
        <v>0.46733668341708545</v>
      </c>
      <c r="F616">
        <v>4.0878797243593201</v>
      </c>
      <c r="G616">
        <v>1</v>
      </c>
      <c r="H616">
        <v>7.2603269235725501</v>
      </c>
      <c r="I616">
        <v>3.0567028569533701</v>
      </c>
      <c r="J616">
        <v>0.25157138581263</v>
      </c>
      <c r="K616">
        <v>1.32229142521103</v>
      </c>
      <c r="L616">
        <v>4.10537811101503</v>
      </c>
      <c r="M616">
        <v>214.94467514753299</v>
      </c>
      <c r="N616">
        <v>22.576555185019899</v>
      </c>
      <c r="O616">
        <f t="shared" si="28"/>
        <v>12.611730827493876</v>
      </c>
      <c r="P616">
        <v>4.1406451002971103</v>
      </c>
      <c r="Q616">
        <v>99.657485452648203</v>
      </c>
      <c r="R616">
        <v>99.857901032711695</v>
      </c>
      <c r="S616">
        <v>100.93960621678301</v>
      </c>
      <c r="T616">
        <v>4.1891134218884103</v>
      </c>
      <c r="U616">
        <v>99.076159369580097</v>
      </c>
      <c r="V616">
        <v>98.712370088396597</v>
      </c>
      <c r="X616">
        <v>284</v>
      </c>
      <c r="Y616">
        <v>290</v>
      </c>
      <c r="Z616">
        <v>1</v>
      </c>
      <c r="AA616">
        <v>93</v>
      </c>
      <c r="AB616">
        <f>COUNTIF('HOF''ers'!$B$2:$B$268, Pitching!A616)</f>
        <v>0</v>
      </c>
      <c r="AC616" s="2">
        <v>1</v>
      </c>
      <c r="AD616" s="2">
        <f t="shared" si="29"/>
        <v>0</v>
      </c>
      <c r="AE616" t="s">
        <v>1645</v>
      </c>
      <c r="AF616">
        <v>3340</v>
      </c>
      <c r="AG616">
        <v>490063</v>
      </c>
    </row>
    <row r="617" spans="1:33" x14ac:dyDescent="0.45">
      <c r="A617" t="s">
        <v>1541</v>
      </c>
      <c r="B617" t="s">
        <v>27</v>
      </c>
      <c r="C617">
        <v>101</v>
      </c>
      <c r="D617">
        <v>93</v>
      </c>
      <c r="E617" s="15">
        <f t="shared" si="27"/>
        <v>0.52061855670103097</v>
      </c>
      <c r="F617">
        <v>4.7136048771732604</v>
      </c>
      <c r="G617">
        <v>0</v>
      </c>
      <c r="H617">
        <v>6.4885800925820796</v>
      </c>
      <c r="I617">
        <v>4.6009931565582001</v>
      </c>
      <c r="J617">
        <v>0.26325524044389598</v>
      </c>
      <c r="K617">
        <v>1.5288977518425699</v>
      </c>
      <c r="L617">
        <v>4.49781769945674</v>
      </c>
      <c r="M617">
        <v>182.87078103423099</v>
      </c>
      <c r="N617">
        <v>17.9577376842498</v>
      </c>
      <c r="O617">
        <f t="shared" si="28"/>
        <v>10.279694363422148</v>
      </c>
      <c r="P617">
        <v>4.7143432991784699</v>
      </c>
      <c r="Q617">
        <v>109.786847583556</v>
      </c>
      <c r="R617">
        <v>102.935428246974</v>
      </c>
      <c r="S617">
        <v>109.424600586585</v>
      </c>
      <c r="T617">
        <v>4.9375169957659999</v>
      </c>
      <c r="U617">
        <v>102.152532091609</v>
      </c>
      <c r="V617">
        <v>109.673184614645</v>
      </c>
      <c r="X617">
        <v>281</v>
      </c>
      <c r="Y617">
        <v>283</v>
      </c>
      <c r="Z617">
        <v>1</v>
      </c>
      <c r="AA617">
        <v>101</v>
      </c>
      <c r="AB617">
        <f>COUNTIF('HOF''ers'!$B$2:$B$268, Pitching!A617)</f>
        <v>0</v>
      </c>
      <c r="AC617" s="2">
        <v>1</v>
      </c>
      <c r="AD617" s="2">
        <f t="shared" si="29"/>
        <v>0</v>
      </c>
      <c r="AE617" t="s">
        <v>1541</v>
      </c>
      <c r="AF617">
        <v>873</v>
      </c>
      <c r="AG617">
        <v>113915</v>
      </c>
    </row>
    <row r="618" spans="1:33" x14ac:dyDescent="0.45">
      <c r="A618" t="s">
        <v>1675</v>
      </c>
      <c r="B618" t="s">
        <v>27</v>
      </c>
      <c r="C618">
        <v>110</v>
      </c>
      <c r="D618">
        <v>89</v>
      </c>
      <c r="E618" s="15">
        <f t="shared" si="27"/>
        <v>0.55276381909547734</v>
      </c>
      <c r="F618">
        <v>3.7401903196839901</v>
      </c>
      <c r="G618">
        <v>1</v>
      </c>
      <c r="H618">
        <v>9.2889419098303403</v>
      </c>
      <c r="I618">
        <v>3.5796671299979801</v>
      </c>
      <c r="J618">
        <v>0.235055408147338</v>
      </c>
      <c r="K618">
        <v>1.2931034724706201</v>
      </c>
      <c r="L618">
        <v>3.4461202815967402</v>
      </c>
      <c r="M618">
        <v>251.881027285009</v>
      </c>
      <c r="N618">
        <v>27.4941327306441</v>
      </c>
      <c r="O618">
        <f t="shared" si="28"/>
        <v>16.021760799871743</v>
      </c>
      <c r="P618">
        <v>3.48406875021172</v>
      </c>
      <c r="Q618">
        <v>98.438245419051299</v>
      </c>
      <c r="R618">
        <v>89.802958849153001</v>
      </c>
      <c r="S618">
        <v>86.8209066281959</v>
      </c>
      <c r="T618">
        <v>3.6012293711073302</v>
      </c>
      <c r="U618">
        <v>93.396483416562305</v>
      </c>
      <c r="V618">
        <v>97.187721632592201</v>
      </c>
      <c r="X618">
        <v>270</v>
      </c>
      <c r="Y618">
        <v>278</v>
      </c>
      <c r="Z618">
        <v>1</v>
      </c>
      <c r="AA618">
        <v>110</v>
      </c>
      <c r="AB618">
        <f>COUNTIF('HOF''ers'!$B$2:$B$268, Pitching!A618)</f>
        <v>0</v>
      </c>
      <c r="AC618" s="2">
        <v>1</v>
      </c>
      <c r="AD618" s="2">
        <f t="shared" si="29"/>
        <v>0</v>
      </c>
      <c r="AE618" t="s">
        <v>1675</v>
      </c>
      <c r="AF618">
        <v>5705</v>
      </c>
      <c r="AG618">
        <v>453311</v>
      </c>
    </row>
    <row r="619" spans="1:33" x14ac:dyDescent="0.45">
      <c r="A619" t="s">
        <v>1912</v>
      </c>
      <c r="B619" t="s">
        <v>27</v>
      </c>
      <c r="C619">
        <v>127</v>
      </c>
      <c r="D619">
        <v>87</v>
      </c>
      <c r="E619" s="15">
        <f t="shared" si="27"/>
        <v>0.59345794392523366</v>
      </c>
      <c r="F619">
        <v>3.8544203282159799</v>
      </c>
      <c r="G619">
        <v>0</v>
      </c>
      <c r="H619">
        <v>6.2461619904711396</v>
      </c>
      <c r="I619">
        <v>2.8872419269454701</v>
      </c>
      <c r="J619">
        <v>0.253555798687089</v>
      </c>
      <c r="K619">
        <v>1.3022763366860699</v>
      </c>
      <c r="L619">
        <v>3.7993881604772599</v>
      </c>
      <c r="M619">
        <v>329.62389272451401</v>
      </c>
      <c r="N619">
        <v>33.628182731568799</v>
      </c>
      <c r="O619">
        <f t="shared" si="28"/>
        <v>19.667023835791138</v>
      </c>
      <c r="Q619">
        <v>89.590742333458607</v>
      </c>
      <c r="R619">
        <v>89.117965721456898</v>
      </c>
      <c r="U619">
        <v>96.9818975589546</v>
      </c>
      <c r="V619">
        <v>92.107671731013596</v>
      </c>
      <c r="X619">
        <v>275</v>
      </c>
      <c r="Y619">
        <v>277</v>
      </c>
      <c r="Z619">
        <v>1</v>
      </c>
      <c r="AA619">
        <v>127</v>
      </c>
      <c r="AB619">
        <f>COUNTIF('HOF''ers'!$B$2:$B$268, Pitching!A619)</f>
        <v>0</v>
      </c>
      <c r="AC619" s="2">
        <v>1</v>
      </c>
      <c r="AD619" s="2">
        <f t="shared" si="29"/>
        <v>0</v>
      </c>
      <c r="AE619" t="s">
        <v>1912</v>
      </c>
      <c r="AF619">
        <v>1008473</v>
      </c>
      <c r="AG619">
        <v>118656</v>
      </c>
    </row>
    <row r="620" spans="1:33" x14ac:dyDescent="0.45">
      <c r="A620" t="s">
        <v>1525</v>
      </c>
      <c r="B620" t="s">
        <v>27</v>
      </c>
      <c r="C620">
        <v>89</v>
      </c>
      <c r="D620">
        <v>85</v>
      </c>
      <c r="E620" s="15">
        <f t="shared" si="27"/>
        <v>0.5114942528735632</v>
      </c>
      <c r="F620">
        <v>4.9938909780245702</v>
      </c>
      <c r="G620">
        <v>0</v>
      </c>
      <c r="H620">
        <v>6.4101539091499902</v>
      </c>
      <c r="I620">
        <v>2.5765747301197299</v>
      </c>
      <c r="J620">
        <v>0.26270116756074402</v>
      </c>
      <c r="K620">
        <v>1.33852962433004</v>
      </c>
      <c r="L620">
        <v>4.77596626382386</v>
      </c>
      <c r="M620">
        <v>178.35378184914501</v>
      </c>
      <c r="N620">
        <v>17.143335398286499</v>
      </c>
      <c r="O620">
        <f t="shared" si="28"/>
        <v>10.248045514842852</v>
      </c>
      <c r="P620">
        <v>4.8022897000099096</v>
      </c>
      <c r="Q620">
        <v>107.956669776151</v>
      </c>
      <c r="R620">
        <v>105.730449127043</v>
      </c>
      <c r="S620">
        <v>109.563942467589</v>
      </c>
      <c r="T620">
        <v>4.63470585988658</v>
      </c>
      <c r="U620">
        <v>99.791792518618706</v>
      </c>
      <c r="V620">
        <v>94.5673990595471</v>
      </c>
      <c r="X620">
        <v>270</v>
      </c>
      <c r="Y620">
        <v>271</v>
      </c>
      <c r="Z620">
        <v>1</v>
      </c>
      <c r="AA620">
        <v>89</v>
      </c>
      <c r="AB620">
        <f>COUNTIF('HOF''ers'!$B$2:$B$268, Pitching!A620)</f>
        <v>0</v>
      </c>
      <c r="AC620" s="2">
        <v>1</v>
      </c>
      <c r="AD620" s="2">
        <f t="shared" si="29"/>
        <v>0</v>
      </c>
      <c r="AE620" t="s">
        <v>1525</v>
      </c>
      <c r="AF620">
        <v>743</v>
      </c>
      <c r="AG620">
        <v>132980</v>
      </c>
    </row>
    <row r="621" spans="1:33" x14ac:dyDescent="0.45">
      <c r="A621" t="s">
        <v>237</v>
      </c>
      <c r="B621" t="s">
        <v>27</v>
      </c>
      <c r="C621">
        <v>121</v>
      </c>
      <c r="D621">
        <v>81</v>
      </c>
      <c r="E621" s="15">
        <f t="shared" si="27"/>
        <v>0.59900990099009899</v>
      </c>
      <c r="F621">
        <v>2.6953169583130299</v>
      </c>
      <c r="G621">
        <v>43</v>
      </c>
      <c r="H621">
        <v>7.7009055951801102</v>
      </c>
      <c r="I621">
        <v>2.3571015098760699</v>
      </c>
      <c r="J621">
        <v>0.22325648038961901</v>
      </c>
      <c r="K621">
        <v>1.09500864844377</v>
      </c>
      <c r="L621">
        <v>2.4836653625268399</v>
      </c>
      <c r="M621">
        <v>385.419512212276</v>
      </c>
      <c r="N621">
        <v>42.502448134124201</v>
      </c>
      <c r="O621">
        <f t="shared" si="28"/>
        <v>17.299991451578194</v>
      </c>
      <c r="Q621">
        <v>65.743119193101194</v>
      </c>
      <c r="R621">
        <v>70.768359906912593</v>
      </c>
      <c r="U621">
        <v>61.057256848700803</v>
      </c>
      <c r="V621">
        <v>78.829682673915201</v>
      </c>
      <c r="X621">
        <v>195</v>
      </c>
      <c r="Y621">
        <v>398</v>
      </c>
      <c r="Z621">
        <v>1</v>
      </c>
      <c r="AA621">
        <v>121</v>
      </c>
      <c r="AB621">
        <f>COUNTIF('HOF''ers'!$B$2:$B$268, Pitching!A621)</f>
        <v>1</v>
      </c>
      <c r="AC621" s="2">
        <v>1</v>
      </c>
      <c r="AD621" s="2">
        <f t="shared" si="29"/>
        <v>1</v>
      </c>
      <c r="AE621" t="s">
        <v>237</v>
      </c>
      <c r="AF621">
        <v>1009962</v>
      </c>
      <c r="AG621">
        <v>120181</v>
      </c>
    </row>
    <row r="622" spans="1:33" x14ac:dyDescent="0.45">
      <c r="A622" t="s">
        <v>124</v>
      </c>
      <c r="B622" t="s">
        <v>27</v>
      </c>
      <c r="C622">
        <v>150</v>
      </c>
      <c r="D622">
        <v>83</v>
      </c>
      <c r="E622" s="15">
        <f t="shared" si="27"/>
        <v>0.64377682403433478</v>
      </c>
      <c r="F622">
        <v>3.02389026143448</v>
      </c>
      <c r="G622">
        <v>30</v>
      </c>
      <c r="H622">
        <v>5.3203999607387296</v>
      </c>
      <c r="I622">
        <v>2.07234839399367</v>
      </c>
      <c r="J622">
        <v>0.24951241711090799</v>
      </c>
      <c r="K622">
        <v>1.20569300724871</v>
      </c>
      <c r="L622">
        <v>3.2917805987685398</v>
      </c>
      <c r="M622">
        <v>394.78358122706402</v>
      </c>
      <c r="N622">
        <v>40.381561595946501</v>
      </c>
      <c r="O622">
        <f t="shared" si="28"/>
        <v>20.636634001713983</v>
      </c>
      <c r="Q622">
        <v>76.656271318465102</v>
      </c>
      <c r="R622">
        <v>77.873632234159501</v>
      </c>
      <c r="U622">
        <v>92.676886028046894</v>
      </c>
      <c r="V622">
        <v>87.322474747588402</v>
      </c>
      <c r="X622">
        <v>230</v>
      </c>
      <c r="Y622">
        <v>317</v>
      </c>
      <c r="Z622">
        <v>1</v>
      </c>
      <c r="AA622">
        <v>150</v>
      </c>
      <c r="AB622">
        <f>COUNTIF('HOF''ers'!$B$2:$B$268, Pitching!A622)</f>
        <v>1</v>
      </c>
      <c r="AC622" s="2">
        <v>1</v>
      </c>
      <c r="AD622" s="2">
        <f t="shared" si="29"/>
        <v>1</v>
      </c>
      <c r="AE622" t="s">
        <v>124</v>
      </c>
      <c r="AF622">
        <v>1003106</v>
      </c>
      <c r="AG622">
        <v>113168</v>
      </c>
    </row>
    <row r="623" spans="1:33" x14ac:dyDescent="0.45">
      <c r="A623" t="s">
        <v>294</v>
      </c>
      <c r="B623" t="s">
        <v>27</v>
      </c>
      <c r="C623">
        <v>164</v>
      </c>
      <c r="D623">
        <v>102</v>
      </c>
      <c r="E623" s="15">
        <f t="shared" si="27"/>
        <v>0.61654135338345861</v>
      </c>
      <c r="F623">
        <v>2.1022342314847999</v>
      </c>
      <c r="G623">
        <v>3</v>
      </c>
      <c r="H623">
        <v>3.3635747703756902</v>
      </c>
      <c r="I623">
        <v>0.92498306185331602</v>
      </c>
      <c r="J623">
        <v>0.25024570711063099</v>
      </c>
      <c r="K623">
        <v>1.04400811109487</v>
      </c>
      <c r="L623">
        <v>2.4272011170910002</v>
      </c>
      <c r="M623">
        <v>268.20419192314102</v>
      </c>
      <c r="N623">
        <v>24.945250079035699</v>
      </c>
      <c r="O623">
        <f t="shared" si="28"/>
        <v>13.839488057547202</v>
      </c>
      <c r="Q623">
        <v>82.458365078642203</v>
      </c>
      <c r="R623">
        <v>95.761280239425702</v>
      </c>
      <c r="U623">
        <v>92.674154688802204</v>
      </c>
      <c r="V623">
        <v>88.869929271732104</v>
      </c>
      <c r="X623">
        <v>261</v>
      </c>
      <c r="Y623">
        <v>292</v>
      </c>
      <c r="Z623">
        <v>1</v>
      </c>
      <c r="AA623">
        <v>164</v>
      </c>
      <c r="AB623">
        <f>COUNTIF('HOF''ers'!$B$2:$B$268, Pitching!A623)</f>
        <v>1</v>
      </c>
      <c r="AC623" s="2">
        <v>1</v>
      </c>
      <c r="AD623" s="2">
        <f t="shared" si="29"/>
        <v>1</v>
      </c>
      <c r="AE623" t="s">
        <v>294</v>
      </c>
      <c r="AF623">
        <v>1013615</v>
      </c>
      <c r="AG623">
        <v>123921</v>
      </c>
    </row>
    <row r="624" spans="1:33" x14ac:dyDescent="0.45">
      <c r="A624" t="s">
        <v>185</v>
      </c>
      <c r="B624" t="s">
        <v>139</v>
      </c>
      <c r="C624">
        <v>160</v>
      </c>
      <c r="D624">
        <v>97</v>
      </c>
      <c r="E624" s="15">
        <f t="shared" si="27"/>
        <v>0.62256809338521402</v>
      </c>
      <c r="F624">
        <v>1.8874086930810301</v>
      </c>
      <c r="G624">
        <v>5</v>
      </c>
      <c r="H624">
        <v>3.55822950334949</v>
      </c>
      <c r="I624">
        <v>1.4078212382817501</v>
      </c>
      <c r="J624">
        <v>0.223428252030625</v>
      </c>
      <c r="K624">
        <v>0.96776966685302601</v>
      </c>
      <c r="L624">
        <v>2.25128470980715</v>
      </c>
      <c r="M624">
        <v>285.32448291778502</v>
      </c>
      <c r="N624">
        <v>33.944311499595599</v>
      </c>
      <c r="O624">
        <f t="shared" si="28"/>
        <v>19.227197422847858</v>
      </c>
      <c r="Q624">
        <v>69.621474057979</v>
      </c>
      <c r="R624">
        <v>86.596911925999507</v>
      </c>
      <c r="U624">
        <v>90.513643615878493</v>
      </c>
      <c r="V624">
        <v>81.220526103281998</v>
      </c>
      <c r="X624">
        <v>260</v>
      </c>
      <c r="Y624">
        <v>286</v>
      </c>
      <c r="Z624">
        <v>1</v>
      </c>
      <c r="AA624">
        <v>160</v>
      </c>
      <c r="AB624">
        <f>COUNTIF('HOF''ers'!$B$2:$B$268, Pitching!A624)</f>
        <v>1</v>
      </c>
      <c r="AC624" s="2">
        <v>1</v>
      </c>
      <c r="AD624" s="2">
        <f t="shared" si="29"/>
        <v>1</v>
      </c>
      <c r="AE624" t="s">
        <v>185</v>
      </c>
      <c r="AF624">
        <v>1006630</v>
      </c>
      <c r="AG624">
        <v>116772</v>
      </c>
    </row>
    <row r="625" spans="1:33" x14ac:dyDescent="0.45">
      <c r="A625" t="s">
        <v>1492</v>
      </c>
      <c r="B625" t="s">
        <v>27</v>
      </c>
      <c r="C625">
        <v>48</v>
      </c>
      <c r="D625">
        <v>71</v>
      </c>
      <c r="E625" s="15">
        <f t="shared" si="27"/>
        <v>0.40336134453781514</v>
      </c>
      <c r="F625">
        <v>3.8006436812005999</v>
      </c>
      <c r="G625">
        <v>327</v>
      </c>
      <c r="H625">
        <v>9.0964644451070402</v>
      </c>
      <c r="I625">
        <v>4.4758849443580697</v>
      </c>
      <c r="J625">
        <v>0.230270574971815</v>
      </c>
      <c r="K625">
        <v>1.37299056842018</v>
      </c>
      <c r="L625">
        <v>3.7714628140536499</v>
      </c>
      <c r="M625">
        <v>83.215667307376805</v>
      </c>
      <c r="N625">
        <v>8.5645791068673098</v>
      </c>
      <c r="O625">
        <f t="shared" si="28"/>
        <v>1.4589503841351252</v>
      </c>
      <c r="P625">
        <v>3.929315037561</v>
      </c>
      <c r="Q625">
        <v>90.448800057927699</v>
      </c>
      <c r="R625">
        <v>89.858025057581798</v>
      </c>
      <c r="S625">
        <v>92.828048463904693</v>
      </c>
      <c r="T625">
        <v>3.7207568677038299</v>
      </c>
      <c r="U625">
        <v>90.240028673871805</v>
      </c>
      <c r="V625">
        <v>102.004505411827</v>
      </c>
      <c r="X625">
        <v>0</v>
      </c>
      <c r="Y625">
        <v>951</v>
      </c>
      <c r="Z625">
        <v>0</v>
      </c>
      <c r="AA625">
        <v>327</v>
      </c>
      <c r="AB625">
        <f>COUNTIF('HOF''ers'!$B$2:$B$268, Pitching!A625)</f>
        <v>0</v>
      </c>
      <c r="AC625" s="2">
        <v>0</v>
      </c>
      <c r="AD625" s="2" t="str">
        <f t="shared" si="29"/>
        <v/>
      </c>
      <c r="AE625" t="s">
        <v>1492</v>
      </c>
      <c r="AF625">
        <v>494</v>
      </c>
      <c r="AG625">
        <v>407845</v>
      </c>
    </row>
    <row r="626" spans="1:33" x14ac:dyDescent="0.45">
      <c r="A626" t="s">
        <v>1607</v>
      </c>
      <c r="B626" t="s">
        <v>27</v>
      </c>
      <c r="C626">
        <v>52</v>
      </c>
      <c r="D626">
        <v>53</v>
      </c>
      <c r="E626" s="15">
        <f t="shared" si="27"/>
        <v>0.49523809523809526</v>
      </c>
      <c r="F626">
        <v>2.8586069218918899</v>
      </c>
      <c r="G626">
        <v>437</v>
      </c>
      <c r="H626">
        <v>10.5307390477436</v>
      </c>
      <c r="I626">
        <v>3.5870906213417602</v>
      </c>
      <c r="J626">
        <v>0.20471567267683699</v>
      </c>
      <c r="K626">
        <v>1.15471326199719</v>
      </c>
      <c r="L626">
        <v>3.3103681358789601</v>
      </c>
      <c r="M626">
        <v>160.28651349619</v>
      </c>
      <c r="N626">
        <v>16.254623748362</v>
      </c>
      <c r="O626">
        <f t="shared" si="28"/>
        <v>2.7776888683909746</v>
      </c>
      <c r="P626">
        <v>3.2974585716462799</v>
      </c>
      <c r="Q626">
        <v>68.649768543975</v>
      </c>
      <c r="R626">
        <v>79.576425958244599</v>
      </c>
      <c r="S626">
        <v>79.121017140373297</v>
      </c>
      <c r="T626">
        <v>2.9515522284478002</v>
      </c>
      <c r="U626">
        <v>80.0046497001304</v>
      </c>
      <c r="V626">
        <v>85.362094799141801</v>
      </c>
      <c r="X626">
        <v>0</v>
      </c>
      <c r="Y626">
        <v>948</v>
      </c>
      <c r="Z626">
        <v>0</v>
      </c>
      <c r="AA626">
        <v>437</v>
      </c>
      <c r="AB626">
        <f>COUNTIF('HOF''ers'!$B$2:$B$268, Pitching!A626)</f>
        <v>0</v>
      </c>
      <c r="AC626" s="2">
        <v>0</v>
      </c>
      <c r="AD626" s="2" t="str">
        <f t="shared" si="29"/>
        <v/>
      </c>
      <c r="AE626" t="s">
        <v>1608</v>
      </c>
      <c r="AF626">
        <v>1642</v>
      </c>
      <c r="AG626">
        <v>408061</v>
      </c>
    </row>
    <row r="627" spans="1:33" x14ac:dyDescent="0.45">
      <c r="A627" t="s">
        <v>1472</v>
      </c>
      <c r="B627" t="s">
        <v>27</v>
      </c>
      <c r="C627">
        <v>43</v>
      </c>
      <c r="D627">
        <v>66</v>
      </c>
      <c r="E627" s="15">
        <f t="shared" si="27"/>
        <v>0.39449541284403672</v>
      </c>
      <c r="F627">
        <v>4.2602839069548102</v>
      </c>
      <c r="G627">
        <v>57</v>
      </c>
      <c r="H627">
        <v>8.7663534239262493</v>
      </c>
      <c r="I627">
        <v>3.7505063454388501</v>
      </c>
      <c r="J627">
        <v>0.24576933090340999</v>
      </c>
      <c r="K627">
        <v>1.3715443916976999</v>
      </c>
      <c r="L627">
        <v>4.2111355258213097</v>
      </c>
      <c r="M627">
        <v>63.301338326185899</v>
      </c>
      <c r="N627">
        <v>6.4655157765373499</v>
      </c>
      <c r="O627">
        <f t="shared" si="28"/>
        <v>1.1729155160123748</v>
      </c>
      <c r="P627">
        <v>3.7511981326892001</v>
      </c>
      <c r="Q627">
        <v>99.088598540520906</v>
      </c>
      <c r="R627">
        <v>96.384456663128105</v>
      </c>
      <c r="S627">
        <v>88.146454287502394</v>
      </c>
      <c r="T627">
        <v>3.3799936651367002</v>
      </c>
      <c r="U627">
        <v>95.032413244408303</v>
      </c>
      <c r="V627">
        <v>98.921419705616202</v>
      </c>
      <c r="X627">
        <v>26</v>
      </c>
      <c r="Y627">
        <v>893</v>
      </c>
      <c r="Z627">
        <v>0</v>
      </c>
      <c r="AA627">
        <v>57</v>
      </c>
      <c r="AB627">
        <f>COUNTIF('HOF''ers'!$B$2:$B$268, Pitching!A627)</f>
        <v>0</v>
      </c>
      <c r="AC627" s="2">
        <v>0</v>
      </c>
      <c r="AD627" s="2" t="str">
        <f t="shared" si="29"/>
        <v/>
      </c>
      <c r="AE627" t="s">
        <v>1472</v>
      </c>
      <c r="AF627">
        <v>278</v>
      </c>
      <c r="AG627">
        <v>150035</v>
      </c>
    </row>
    <row r="628" spans="1:33" x14ac:dyDescent="0.45">
      <c r="A628" t="s">
        <v>1635</v>
      </c>
      <c r="B628" t="s">
        <v>27</v>
      </c>
      <c r="C628">
        <v>49</v>
      </c>
      <c r="D628">
        <v>36</v>
      </c>
      <c r="E628" s="15">
        <f t="shared" si="27"/>
        <v>0.57647058823529407</v>
      </c>
      <c r="F628">
        <v>2.5704419028959702</v>
      </c>
      <c r="G628">
        <v>447</v>
      </c>
      <c r="H628">
        <v>12.6552804977257</v>
      </c>
      <c r="I628">
        <v>2.7259121792808001</v>
      </c>
      <c r="J628">
        <v>0.18178934010152201</v>
      </c>
      <c r="K628">
        <v>0.96276408190906404</v>
      </c>
      <c r="L628">
        <v>2.53796397120712</v>
      </c>
      <c r="M628">
        <v>234.89727854728699</v>
      </c>
      <c r="N628">
        <v>24.829737365245801</v>
      </c>
      <c r="O628">
        <f t="shared" si="28"/>
        <v>4.6181601069687943</v>
      </c>
      <c r="P628">
        <v>2.96640821247439</v>
      </c>
      <c r="Q628">
        <v>64.984809098286703</v>
      </c>
      <c r="R628">
        <v>62.731169335381502</v>
      </c>
      <c r="S628">
        <v>72.597461072100899</v>
      </c>
      <c r="T628">
        <v>2.3396934805148302</v>
      </c>
      <c r="U628">
        <v>74.109201022884207</v>
      </c>
      <c r="V628">
        <v>74.106816173676805</v>
      </c>
      <c r="X628">
        <v>0</v>
      </c>
      <c r="Y628">
        <v>871</v>
      </c>
      <c r="Z628">
        <v>0</v>
      </c>
      <c r="AA628">
        <v>447</v>
      </c>
      <c r="AB628">
        <f>COUNTIF('HOF''ers'!$B$2:$B$268, Pitching!A628)</f>
        <v>0</v>
      </c>
      <c r="AC628" s="2">
        <v>0</v>
      </c>
      <c r="AD628" s="2" t="str">
        <f t="shared" si="29"/>
        <v/>
      </c>
      <c r="AE628" t="s">
        <v>1635</v>
      </c>
      <c r="AF628">
        <v>3096</v>
      </c>
      <c r="AG628">
        <v>445276</v>
      </c>
    </row>
    <row r="629" spans="1:33" x14ac:dyDescent="0.45">
      <c r="A629" t="s">
        <v>1698</v>
      </c>
      <c r="B629" t="s">
        <v>27</v>
      </c>
      <c r="C629">
        <v>66</v>
      </c>
      <c r="D629">
        <v>46</v>
      </c>
      <c r="E629" s="15">
        <f t="shared" si="27"/>
        <v>0.5892857142857143</v>
      </c>
      <c r="F629">
        <v>2.9053238660560798</v>
      </c>
      <c r="G629">
        <v>177</v>
      </c>
      <c r="H629">
        <v>11.847151029783401</v>
      </c>
      <c r="I629">
        <v>3.6650198593004202</v>
      </c>
      <c r="J629">
        <v>0.20309597523219799</v>
      </c>
      <c r="K629">
        <v>1.15551357531009</v>
      </c>
      <c r="L629">
        <v>2.9429007578695399</v>
      </c>
      <c r="M629">
        <v>174.42522559314901</v>
      </c>
      <c r="N629">
        <v>18.189409160055199</v>
      </c>
      <c r="O629">
        <f t="shared" si="28"/>
        <v>3.4223975423100375</v>
      </c>
      <c r="P629">
        <v>3.05805587108043</v>
      </c>
      <c r="Q629">
        <v>69.759416494140496</v>
      </c>
      <c r="R629">
        <v>69.508744272647405</v>
      </c>
      <c r="S629">
        <v>73.420786877477795</v>
      </c>
      <c r="T629">
        <v>2.7736578583889799</v>
      </c>
      <c r="U629">
        <v>81.190101425932795</v>
      </c>
      <c r="V629">
        <v>87.741155567661195</v>
      </c>
      <c r="X629">
        <v>1</v>
      </c>
      <c r="Y629">
        <v>861</v>
      </c>
      <c r="Z629">
        <v>0</v>
      </c>
      <c r="AA629">
        <v>177</v>
      </c>
      <c r="AB629">
        <f>COUNTIF('HOF''ers'!$B$2:$B$268, Pitching!A629)</f>
        <v>0</v>
      </c>
      <c r="AC629" s="2">
        <v>0</v>
      </c>
      <c r="AD629" s="2" t="str">
        <f t="shared" si="29"/>
        <v/>
      </c>
      <c r="AE629" t="s">
        <v>1698</v>
      </c>
      <c r="AF629">
        <v>8241</v>
      </c>
      <c r="AG629">
        <v>502085</v>
      </c>
    </row>
    <row r="630" spans="1:33" x14ac:dyDescent="0.45">
      <c r="A630" t="s">
        <v>1507</v>
      </c>
      <c r="B630" t="s">
        <v>27</v>
      </c>
      <c r="C630">
        <v>47</v>
      </c>
      <c r="D630">
        <v>40</v>
      </c>
      <c r="E630" s="15">
        <f t="shared" si="27"/>
        <v>0.54022988505747127</v>
      </c>
      <c r="F630">
        <v>2.3122926446005301</v>
      </c>
      <c r="G630">
        <v>422</v>
      </c>
      <c r="H630">
        <v>11.920267254061301</v>
      </c>
      <c r="I630">
        <v>2.9900335921558598</v>
      </c>
      <c r="J630">
        <v>0.18396082032445599</v>
      </c>
      <c r="K630">
        <v>0.99778528390090004</v>
      </c>
      <c r="L630">
        <v>2.7322175273962102</v>
      </c>
      <c r="M630">
        <v>238.767181312665</v>
      </c>
      <c r="N630">
        <v>23.9824315903242</v>
      </c>
      <c r="O630">
        <f t="shared" si="28"/>
        <v>4.5546939245398832</v>
      </c>
      <c r="P630">
        <v>2.76126298368967</v>
      </c>
      <c r="Q630">
        <v>54.025504106571702</v>
      </c>
      <c r="R630">
        <v>63.0561669162988</v>
      </c>
      <c r="S630">
        <v>63.537378123751701</v>
      </c>
      <c r="T630">
        <v>2.2714678898385201</v>
      </c>
      <c r="U630">
        <v>71.378575313657706</v>
      </c>
      <c r="V630">
        <v>71.896177743984794</v>
      </c>
      <c r="X630">
        <v>0</v>
      </c>
      <c r="Y630">
        <v>853</v>
      </c>
      <c r="Z630">
        <v>0</v>
      </c>
      <c r="AA630">
        <v>422</v>
      </c>
      <c r="AB630">
        <f>COUNTIF('HOF''ers'!$B$2:$B$268, Pitching!A630)</f>
        <v>0</v>
      </c>
      <c r="AC630" s="2">
        <v>0</v>
      </c>
      <c r="AD630" s="2" t="str">
        <f t="shared" si="29"/>
        <v/>
      </c>
      <c r="AE630" t="s">
        <v>1507</v>
      </c>
      <c r="AF630">
        <v>578</v>
      </c>
      <c r="AG630">
        <v>123790</v>
      </c>
    </row>
    <row r="631" spans="1:33" x14ac:dyDescent="0.45">
      <c r="A631" t="s">
        <v>1679</v>
      </c>
      <c r="B631" t="s">
        <v>27</v>
      </c>
      <c r="C631">
        <v>56</v>
      </c>
      <c r="D631">
        <v>47</v>
      </c>
      <c r="E631" s="15">
        <f t="shared" si="27"/>
        <v>0.5436893203883495</v>
      </c>
      <c r="F631">
        <v>2.5899550606261799</v>
      </c>
      <c r="G631">
        <v>440</v>
      </c>
      <c r="H631">
        <v>14.0613439986786</v>
      </c>
      <c r="I631">
        <v>3.7682178779067601</v>
      </c>
      <c r="J631">
        <v>0.167477414871438</v>
      </c>
      <c r="K631">
        <v>1.0139976656051899</v>
      </c>
      <c r="L631">
        <v>2.5849838656796602</v>
      </c>
      <c r="M631">
        <v>200.94547533988899</v>
      </c>
      <c r="N631">
        <v>21.463165435939999</v>
      </c>
      <c r="O631">
        <f t="shared" si="28"/>
        <v>4.154161052117419</v>
      </c>
      <c r="P631">
        <v>2.6759034727220201</v>
      </c>
      <c r="Q631">
        <v>63.175297674255901</v>
      </c>
      <c r="R631">
        <v>63.113674006398703</v>
      </c>
      <c r="S631">
        <v>65.291281894997297</v>
      </c>
      <c r="T631">
        <v>2.2789989685974801</v>
      </c>
      <c r="U631">
        <v>67.932912387706494</v>
      </c>
      <c r="V631">
        <v>77.933985501907699</v>
      </c>
      <c r="X631">
        <v>0</v>
      </c>
      <c r="Y631">
        <v>837</v>
      </c>
      <c r="Z631">
        <v>0</v>
      </c>
      <c r="AA631">
        <v>440</v>
      </c>
      <c r="AB631">
        <f>COUNTIF('HOF''ers'!$B$2:$B$268, Pitching!A631)</f>
        <v>0</v>
      </c>
      <c r="AC631" s="2">
        <v>0</v>
      </c>
      <c r="AD631" s="2" t="str">
        <f t="shared" si="29"/>
        <v/>
      </c>
      <c r="AE631" t="s">
        <v>1679</v>
      </c>
      <c r="AF631">
        <v>6655</v>
      </c>
      <c r="AG631">
        <v>518886</v>
      </c>
    </row>
    <row r="632" spans="1:33" x14ac:dyDescent="0.45">
      <c r="A632" t="s">
        <v>1706</v>
      </c>
      <c r="B632" t="s">
        <v>27</v>
      </c>
      <c r="C632">
        <v>42</v>
      </c>
      <c r="D632">
        <v>36</v>
      </c>
      <c r="E632" s="15">
        <f t="shared" si="27"/>
        <v>0.53846153846153844</v>
      </c>
      <c r="F632">
        <v>3.21310065783153</v>
      </c>
      <c r="G632">
        <v>137</v>
      </c>
      <c r="H632">
        <v>9.8261101512755094</v>
      </c>
      <c r="I632">
        <v>2.2292442548521101</v>
      </c>
      <c r="J632">
        <v>0.21341688168079601</v>
      </c>
      <c r="K632">
        <v>1.04889332413277</v>
      </c>
      <c r="L632">
        <v>3.32601410626244</v>
      </c>
      <c r="M632">
        <v>93.4291543960571</v>
      </c>
      <c r="N632">
        <v>9.8674923256039602</v>
      </c>
      <c r="O632">
        <f t="shared" si="28"/>
        <v>1.9470569509717923</v>
      </c>
      <c r="P632">
        <v>3.5448464216194</v>
      </c>
      <c r="Q632">
        <v>81.985190459763601</v>
      </c>
      <c r="R632">
        <v>84.251157378148093</v>
      </c>
      <c r="S632">
        <v>86.164968427766496</v>
      </c>
      <c r="T632">
        <v>2.9501698195406298</v>
      </c>
      <c r="U632">
        <v>85.906100911414597</v>
      </c>
      <c r="V632">
        <v>79.766520375105202</v>
      </c>
      <c r="X632">
        <v>5</v>
      </c>
      <c r="Y632">
        <v>821</v>
      </c>
      <c r="Z632">
        <v>0</v>
      </c>
      <c r="AA632">
        <v>137</v>
      </c>
      <c r="AB632">
        <f>COUNTIF('HOF''ers'!$B$2:$B$268, Pitching!A632)</f>
        <v>0</v>
      </c>
      <c r="AC632" s="2">
        <v>0</v>
      </c>
      <c r="AD632" s="2" t="str">
        <f t="shared" si="29"/>
        <v/>
      </c>
      <c r="AE632" t="s">
        <v>1706</v>
      </c>
      <c r="AF632">
        <v>9817</v>
      </c>
      <c r="AG632">
        <v>489265</v>
      </c>
    </row>
    <row r="633" spans="1:33" x14ac:dyDescent="0.45">
      <c r="A633" t="s">
        <v>1674</v>
      </c>
      <c r="B633" t="s">
        <v>27</v>
      </c>
      <c r="C633">
        <v>56</v>
      </c>
      <c r="D633">
        <v>48</v>
      </c>
      <c r="E633" s="15">
        <f t="shared" si="27"/>
        <v>0.53846153846153844</v>
      </c>
      <c r="F633">
        <v>3.1570504657368201</v>
      </c>
      <c r="G633">
        <v>74</v>
      </c>
      <c r="H633">
        <v>9.8632034158313804</v>
      </c>
      <c r="I633">
        <v>3.5491024843577299</v>
      </c>
      <c r="J633">
        <v>0.19537355423569799</v>
      </c>
      <c r="K633">
        <v>1.11081405275925</v>
      </c>
      <c r="L633">
        <v>3.89064680781035</v>
      </c>
      <c r="M633">
        <v>81.035491514950905</v>
      </c>
      <c r="N633">
        <v>8.6033934615552408</v>
      </c>
      <c r="O633">
        <f t="shared" si="28"/>
        <v>1.7270752673754015</v>
      </c>
      <c r="P633">
        <v>4.2955423115304097</v>
      </c>
      <c r="Q633">
        <v>76.692356147238698</v>
      </c>
      <c r="R633">
        <v>95.024442101228004</v>
      </c>
      <c r="S633">
        <v>104.807286250057</v>
      </c>
      <c r="T633">
        <v>3.5331160334480498</v>
      </c>
      <c r="U633">
        <v>78.139689033211994</v>
      </c>
      <c r="V633">
        <v>83.965152228721706</v>
      </c>
      <c r="X633">
        <v>14</v>
      </c>
      <c r="Y633">
        <v>807</v>
      </c>
      <c r="Z633">
        <v>0</v>
      </c>
      <c r="AA633">
        <v>74</v>
      </c>
      <c r="AB633">
        <f>COUNTIF('HOF''ers'!$B$2:$B$268, Pitching!A633)</f>
        <v>0</v>
      </c>
      <c r="AC633" s="2">
        <v>0</v>
      </c>
      <c r="AD633" s="2" t="str">
        <f t="shared" si="29"/>
        <v/>
      </c>
      <c r="AE633" t="s">
        <v>1674</v>
      </c>
      <c r="AF633">
        <v>5640</v>
      </c>
      <c r="AG633">
        <v>461325</v>
      </c>
    </row>
    <row r="634" spans="1:33" x14ac:dyDescent="0.45">
      <c r="A634" t="s">
        <v>1709</v>
      </c>
      <c r="B634" t="s">
        <v>27</v>
      </c>
      <c r="C634">
        <v>55</v>
      </c>
      <c r="D634">
        <v>45</v>
      </c>
      <c r="E634" s="15">
        <f t="shared" si="27"/>
        <v>0.55000000000000004</v>
      </c>
      <c r="F634">
        <v>2.6289476950116102</v>
      </c>
      <c r="G634">
        <v>335</v>
      </c>
      <c r="H634">
        <v>14.755264990921001</v>
      </c>
      <c r="I634">
        <v>4.6539479465746201</v>
      </c>
      <c r="J634">
        <v>0.16635653144771101</v>
      </c>
      <c r="K634">
        <v>1.1052632952000701</v>
      </c>
      <c r="L634">
        <v>2.4145207270261801</v>
      </c>
      <c r="M634">
        <v>217.22401154041199</v>
      </c>
      <c r="N634">
        <v>22.980400189757301</v>
      </c>
      <c r="O634">
        <f t="shared" si="28"/>
        <v>4.6769156165083956</v>
      </c>
      <c r="P634">
        <v>2.61470083919165</v>
      </c>
      <c r="Q634">
        <v>63.876552330780797</v>
      </c>
      <c r="R634">
        <v>57.988470608977998</v>
      </c>
      <c r="S634">
        <v>64.020911219195796</v>
      </c>
      <c r="T634">
        <v>2.50261655307603</v>
      </c>
      <c r="U634">
        <v>67.216881400140295</v>
      </c>
      <c r="V634">
        <v>84.852735300358106</v>
      </c>
      <c r="X634">
        <v>0</v>
      </c>
      <c r="Y634">
        <v>796</v>
      </c>
      <c r="Z634">
        <v>0</v>
      </c>
      <c r="AA634">
        <v>335</v>
      </c>
      <c r="AB634">
        <f>COUNTIF('HOF''ers'!$B$2:$B$268, Pitching!A634)</f>
        <v>0</v>
      </c>
      <c r="AC634" s="2">
        <v>0</v>
      </c>
      <c r="AD634" s="2" t="str">
        <f t="shared" si="29"/>
        <v/>
      </c>
      <c r="AE634" t="s">
        <v>1709</v>
      </c>
      <c r="AF634">
        <v>10233</v>
      </c>
      <c r="AG634">
        <v>547973</v>
      </c>
    </row>
    <row r="635" spans="1:33" x14ac:dyDescent="0.45">
      <c r="A635" t="s">
        <v>1682</v>
      </c>
      <c r="B635" t="s">
        <v>27</v>
      </c>
      <c r="C635">
        <v>36</v>
      </c>
      <c r="D635">
        <v>45</v>
      </c>
      <c r="E635" s="15">
        <f t="shared" si="27"/>
        <v>0.44444444444444442</v>
      </c>
      <c r="F635">
        <v>3.1140240386932398</v>
      </c>
      <c r="G635">
        <v>229</v>
      </c>
      <c r="H635">
        <v>9.8020983945230498</v>
      </c>
      <c r="I635">
        <v>2.7247710338565798</v>
      </c>
      <c r="J635">
        <v>0.219182825484764</v>
      </c>
      <c r="K635">
        <v>1.1323723777066299</v>
      </c>
      <c r="L635">
        <v>3.11791255428325</v>
      </c>
      <c r="M635">
        <v>149.646701693534</v>
      </c>
      <c r="N635">
        <v>15.3675237894058</v>
      </c>
      <c r="O635">
        <f t="shared" si="28"/>
        <v>3.2206194746232075</v>
      </c>
      <c r="P635">
        <v>3.4424470806309402</v>
      </c>
      <c r="Q635">
        <v>72.8619234548311</v>
      </c>
      <c r="R635">
        <v>74.368641150865699</v>
      </c>
      <c r="S635">
        <v>81.220713945533504</v>
      </c>
      <c r="T635">
        <v>3.0757762308246099</v>
      </c>
      <c r="U635">
        <v>86.777951279971603</v>
      </c>
      <c r="V635">
        <v>84.779952174663705</v>
      </c>
      <c r="X635">
        <v>1</v>
      </c>
      <c r="Y635">
        <v>773</v>
      </c>
      <c r="Z635">
        <v>0</v>
      </c>
      <c r="AA635">
        <v>229</v>
      </c>
      <c r="AB635">
        <f>COUNTIF('HOF''ers'!$B$2:$B$268, Pitching!A635)</f>
        <v>0</v>
      </c>
      <c r="AC635" s="2">
        <v>0</v>
      </c>
      <c r="AD635" s="2" t="str">
        <f t="shared" si="29"/>
        <v/>
      </c>
      <c r="AE635" t="s">
        <v>1682</v>
      </c>
      <c r="AF635">
        <v>6941</v>
      </c>
      <c r="AG635">
        <v>465657</v>
      </c>
    </row>
    <row r="636" spans="1:33" x14ac:dyDescent="0.45">
      <c r="A636" t="s">
        <v>1609</v>
      </c>
      <c r="B636" t="s">
        <v>27</v>
      </c>
      <c r="C636">
        <v>36</v>
      </c>
      <c r="D636">
        <v>45</v>
      </c>
      <c r="E636" s="15">
        <f t="shared" si="27"/>
        <v>0.44444444444444442</v>
      </c>
      <c r="F636">
        <v>4.5192688788725999</v>
      </c>
      <c r="G636">
        <v>9</v>
      </c>
      <c r="H636">
        <v>8.1451939095959691</v>
      </c>
      <c r="I636">
        <v>3.6679647412245102</v>
      </c>
      <c r="J636">
        <v>0.24729891956782701</v>
      </c>
      <c r="K636">
        <v>1.36979390049549</v>
      </c>
      <c r="L636">
        <v>4.4826773215232398</v>
      </c>
      <c r="M636">
        <v>37.654995411634403</v>
      </c>
      <c r="N636">
        <v>3.8468032851815201</v>
      </c>
      <c r="O636">
        <f t="shared" si="28"/>
        <v>0.84213801648568409</v>
      </c>
      <c r="P636">
        <v>4.4416783766289596</v>
      </c>
      <c r="Q636">
        <v>103.24318368609801</v>
      </c>
      <c r="R636">
        <v>101.134567671998</v>
      </c>
      <c r="S636">
        <v>100.870428958251</v>
      </c>
      <c r="T636">
        <v>3.7734468390143698</v>
      </c>
      <c r="U636">
        <v>95.088189440411298</v>
      </c>
      <c r="V636">
        <v>97.439231429780094</v>
      </c>
      <c r="X636">
        <v>27</v>
      </c>
      <c r="Y636">
        <v>740</v>
      </c>
      <c r="Z636">
        <v>0</v>
      </c>
      <c r="AA636">
        <v>9</v>
      </c>
      <c r="AB636">
        <f>COUNTIF('HOF''ers'!$B$2:$B$268, Pitching!A636)</f>
        <v>0</v>
      </c>
      <c r="AC636" s="2">
        <v>0</v>
      </c>
      <c r="AD636" s="2" t="str">
        <f t="shared" si="29"/>
        <v/>
      </c>
      <c r="AE636" t="s">
        <v>1609</v>
      </c>
      <c r="AF636">
        <v>1652</v>
      </c>
      <c r="AG636">
        <v>122620</v>
      </c>
    </row>
    <row r="637" spans="1:33" x14ac:dyDescent="0.45">
      <c r="A637" t="s">
        <v>1677</v>
      </c>
      <c r="B637" t="s">
        <v>27</v>
      </c>
      <c r="C637">
        <v>33</v>
      </c>
      <c r="D637">
        <v>43</v>
      </c>
      <c r="E637" s="15">
        <f t="shared" si="27"/>
        <v>0.43421052631578949</v>
      </c>
      <c r="F637">
        <v>2.9760794289275601</v>
      </c>
      <c r="G637">
        <v>133</v>
      </c>
      <c r="H637">
        <v>9.4094766625241792</v>
      </c>
      <c r="I637">
        <v>3.6472803214091001</v>
      </c>
      <c r="J637">
        <v>0.21352985638699901</v>
      </c>
      <c r="K637">
        <v>1.20028167984643</v>
      </c>
      <c r="L637">
        <v>3.49026054306999</v>
      </c>
      <c r="M637">
        <v>82.3726034164428</v>
      </c>
      <c r="N637">
        <v>8.8270772807300002</v>
      </c>
      <c r="O637">
        <f t="shared" si="28"/>
        <v>1.9402802163884125</v>
      </c>
      <c r="P637">
        <v>3.8839982335354302</v>
      </c>
      <c r="Q637">
        <v>74.4426548745883</v>
      </c>
      <c r="R637">
        <v>86.2949367647158</v>
      </c>
      <c r="S637">
        <v>95.213442703452102</v>
      </c>
      <c r="T637">
        <v>3.51314217216613</v>
      </c>
      <c r="U637">
        <v>86.524471430557</v>
      </c>
      <c r="V637">
        <v>92.297434671225503</v>
      </c>
      <c r="X637">
        <v>0</v>
      </c>
      <c r="Y637">
        <v>737</v>
      </c>
      <c r="Z637">
        <v>0</v>
      </c>
      <c r="AA637">
        <v>133</v>
      </c>
      <c r="AB637">
        <f>COUNTIF('HOF''ers'!$B$2:$B$268, Pitching!A637)</f>
        <v>0</v>
      </c>
      <c r="AC637" s="2">
        <v>0</v>
      </c>
      <c r="AD637" s="2" t="str">
        <f t="shared" si="29"/>
        <v/>
      </c>
      <c r="AE637" t="s">
        <v>1677</v>
      </c>
      <c r="AF637">
        <v>6483</v>
      </c>
      <c r="AG637">
        <v>518553</v>
      </c>
    </row>
    <row r="638" spans="1:33" x14ac:dyDescent="0.45">
      <c r="A638" t="s">
        <v>1656</v>
      </c>
      <c r="B638" t="s">
        <v>27</v>
      </c>
      <c r="C638">
        <v>37</v>
      </c>
      <c r="D638">
        <v>40</v>
      </c>
      <c r="E638" s="15">
        <f t="shared" si="27"/>
        <v>0.48051948051948051</v>
      </c>
      <c r="F638">
        <v>2.9353214193745298</v>
      </c>
      <c r="G638">
        <v>262</v>
      </c>
      <c r="H638">
        <v>7.9637623318895496</v>
      </c>
      <c r="I638">
        <v>2.3779819093666998</v>
      </c>
      <c r="J638">
        <v>0.23769898697539699</v>
      </c>
      <c r="K638">
        <v>1.16834875060899</v>
      </c>
      <c r="L638">
        <v>3.0370109515130599</v>
      </c>
      <c r="M638">
        <v>112.161696322262</v>
      </c>
      <c r="N638">
        <v>11.926198792643801</v>
      </c>
      <c r="O638">
        <f t="shared" si="28"/>
        <v>2.639404650831005</v>
      </c>
      <c r="P638">
        <v>3.2528424166721601</v>
      </c>
      <c r="Q638">
        <v>72.8719351729453</v>
      </c>
      <c r="R638">
        <v>76.0731269595491</v>
      </c>
      <c r="S638">
        <v>80.048166046873504</v>
      </c>
      <c r="T638">
        <v>3.1155529782245002</v>
      </c>
      <c r="U638">
        <v>96.331583901575101</v>
      </c>
      <c r="V638">
        <v>89.455627434818098</v>
      </c>
      <c r="X638">
        <v>0</v>
      </c>
      <c r="Y638">
        <v>732</v>
      </c>
      <c r="Z638">
        <v>0</v>
      </c>
      <c r="AA638">
        <v>262</v>
      </c>
      <c r="AB638">
        <f>COUNTIF('HOF''ers'!$B$2:$B$268, Pitching!A638)</f>
        <v>0</v>
      </c>
      <c r="AC638" s="2">
        <v>0</v>
      </c>
      <c r="AD638" s="2" t="str">
        <f t="shared" si="29"/>
        <v/>
      </c>
      <c r="AE638" t="s">
        <v>1656</v>
      </c>
      <c r="AF638">
        <v>4264</v>
      </c>
      <c r="AG638">
        <v>453343</v>
      </c>
    </row>
    <row r="639" spans="1:33" x14ac:dyDescent="0.45">
      <c r="A639" t="s">
        <v>1587</v>
      </c>
      <c r="B639" t="s">
        <v>27</v>
      </c>
      <c r="C639">
        <v>41</v>
      </c>
      <c r="D639">
        <v>43</v>
      </c>
      <c r="E639" s="15">
        <f t="shared" si="27"/>
        <v>0.48809523809523808</v>
      </c>
      <c r="F639">
        <v>3.4885606714527899</v>
      </c>
      <c r="G639">
        <v>46</v>
      </c>
      <c r="H639">
        <v>10.405116724923399</v>
      </c>
      <c r="I639">
        <v>3.9488568711583598</v>
      </c>
      <c r="J639">
        <v>0.22573687994248701</v>
      </c>
      <c r="K639">
        <v>1.28398413602081</v>
      </c>
      <c r="L639">
        <v>3.61161674852189</v>
      </c>
      <c r="M639">
        <v>85.236620694398795</v>
      </c>
      <c r="N639">
        <v>9.0192530304193497</v>
      </c>
      <c r="O639">
        <f t="shared" si="28"/>
        <v>2.0181201532153796</v>
      </c>
      <c r="P639">
        <v>3.7284304573022702</v>
      </c>
      <c r="Q639">
        <v>79.4104779589304</v>
      </c>
      <c r="R639">
        <v>85.210617883481802</v>
      </c>
      <c r="S639">
        <v>90.751496047432795</v>
      </c>
      <c r="T639">
        <v>3.4433127689253298</v>
      </c>
      <c r="U639">
        <v>91.400097165262594</v>
      </c>
      <c r="V639">
        <v>98.129798295490801</v>
      </c>
      <c r="X639">
        <v>3</v>
      </c>
      <c r="Y639">
        <v>724</v>
      </c>
      <c r="Z639">
        <v>0</v>
      </c>
      <c r="AA639">
        <v>46</v>
      </c>
      <c r="AB639">
        <f>COUNTIF('HOF''ers'!$B$2:$B$268, Pitching!A639)</f>
        <v>0</v>
      </c>
      <c r="AC639" s="2">
        <v>0</v>
      </c>
      <c r="AD639" s="2" t="str">
        <f t="shared" si="29"/>
        <v/>
      </c>
      <c r="AE639" t="s">
        <v>1587</v>
      </c>
      <c r="AF639">
        <v>1247</v>
      </c>
      <c r="AG639">
        <v>493603</v>
      </c>
    </row>
    <row r="640" spans="1:33" x14ac:dyDescent="0.45">
      <c r="A640" t="s">
        <v>1670</v>
      </c>
      <c r="B640" t="s">
        <v>27</v>
      </c>
      <c r="C640">
        <v>27</v>
      </c>
      <c r="D640">
        <v>34</v>
      </c>
      <c r="E640" s="15">
        <f t="shared" si="27"/>
        <v>0.44262295081967212</v>
      </c>
      <c r="F640">
        <v>3.9147769707695801</v>
      </c>
      <c r="G640">
        <v>19</v>
      </c>
      <c r="H640">
        <v>11.4156091819387</v>
      </c>
      <c r="I640">
        <v>5.3491990669294296</v>
      </c>
      <c r="J640">
        <v>0.214000886132033</v>
      </c>
      <c r="K640">
        <v>1.39623724869262</v>
      </c>
      <c r="L640">
        <v>3.7795274914001298</v>
      </c>
      <c r="M640">
        <v>43.502563536167102</v>
      </c>
      <c r="N640">
        <v>4.5586820162134201</v>
      </c>
      <c r="O640">
        <f t="shared" si="28"/>
        <v>1.0475269313852114</v>
      </c>
      <c r="P640">
        <v>3.86852560587247</v>
      </c>
      <c r="Q640">
        <v>95.177334323870696</v>
      </c>
      <c r="R640">
        <v>91.305861977538498</v>
      </c>
      <c r="S640">
        <v>93.841795497520593</v>
      </c>
      <c r="T640">
        <v>3.7186429680183202</v>
      </c>
      <c r="U640">
        <v>86.821402041254302</v>
      </c>
      <c r="V640">
        <v>107.65423222722301</v>
      </c>
      <c r="X640">
        <v>0</v>
      </c>
      <c r="Y640">
        <v>705</v>
      </c>
      <c r="Z640">
        <v>0</v>
      </c>
      <c r="AA640">
        <v>19</v>
      </c>
      <c r="AB640">
        <f>COUNTIF('HOF''ers'!$B$2:$B$268, Pitching!A640)</f>
        <v>0</v>
      </c>
      <c r="AC640" s="2">
        <v>0</v>
      </c>
      <c r="AD640" s="2" t="str">
        <f t="shared" si="29"/>
        <v/>
      </c>
      <c r="AE640" t="s">
        <v>1670</v>
      </c>
      <c r="AF640">
        <v>5003</v>
      </c>
      <c r="AG640">
        <v>518617</v>
      </c>
    </row>
    <row r="641" spans="1:33" x14ac:dyDescent="0.45">
      <c r="A641" t="s">
        <v>1636</v>
      </c>
      <c r="B641" t="s">
        <v>27</v>
      </c>
      <c r="C641">
        <v>47</v>
      </c>
      <c r="D641">
        <v>29</v>
      </c>
      <c r="E641" s="15">
        <f t="shared" si="27"/>
        <v>0.61842105263157898</v>
      </c>
      <c r="F641">
        <v>2.9012857368254901</v>
      </c>
      <c r="G641">
        <v>32</v>
      </c>
      <c r="H641">
        <v>7.9125974640695196</v>
      </c>
      <c r="I641">
        <v>2.41542448903175</v>
      </c>
      <c r="J641">
        <v>0.21881475341897999</v>
      </c>
      <c r="K641">
        <v>1.08277649508319</v>
      </c>
      <c r="L641">
        <v>3.5947020794620799</v>
      </c>
      <c r="M641">
        <v>55.295850768685298</v>
      </c>
      <c r="N641">
        <v>5.9300360176712203</v>
      </c>
      <c r="O641">
        <f t="shared" si="28"/>
        <v>1.3942900360852506</v>
      </c>
      <c r="P641">
        <v>3.8588545785315</v>
      </c>
      <c r="Q641">
        <v>73.304782970596506</v>
      </c>
      <c r="R641">
        <v>90.708920849486105</v>
      </c>
      <c r="S641">
        <v>95.364263573135005</v>
      </c>
      <c r="T641">
        <v>3.5391766803952098</v>
      </c>
      <c r="U641">
        <v>88.464164058173395</v>
      </c>
      <c r="V641">
        <v>82.821340974908097</v>
      </c>
      <c r="X641">
        <v>0</v>
      </c>
      <c r="Y641">
        <v>689</v>
      </c>
      <c r="Z641">
        <v>0</v>
      </c>
      <c r="AA641">
        <v>32</v>
      </c>
      <c r="AB641">
        <f>COUNTIF('HOF''ers'!$B$2:$B$268, Pitching!A641)</f>
        <v>0</v>
      </c>
      <c r="AC641" s="2">
        <v>0</v>
      </c>
      <c r="AD641" s="2" t="str">
        <f t="shared" si="29"/>
        <v/>
      </c>
      <c r="AE641" t="s">
        <v>1636</v>
      </c>
      <c r="AF641">
        <v>3132</v>
      </c>
      <c r="AG641">
        <v>453265</v>
      </c>
    </row>
    <row r="642" spans="1:33" x14ac:dyDescent="0.45">
      <c r="A642" t="s">
        <v>1552</v>
      </c>
      <c r="B642" t="s">
        <v>27</v>
      </c>
      <c r="C642">
        <v>71</v>
      </c>
      <c r="D642">
        <v>64</v>
      </c>
      <c r="E642" s="15">
        <f t="shared" si="27"/>
        <v>0.52592592592592591</v>
      </c>
      <c r="F642">
        <v>4.0297411783273498</v>
      </c>
      <c r="G642">
        <v>2</v>
      </c>
      <c r="H642">
        <v>5.5989091325937697</v>
      </c>
      <c r="I642">
        <v>2.3353344671476601</v>
      </c>
      <c r="J642">
        <v>0.260597201921069</v>
      </c>
      <c r="K642">
        <v>1.28103695796918</v>
      </c>
      <c r="L642">
        <v>3.96844663218261</v>
      </c>
      <c r="M642">
        <v>124.430766820907</v>
      </c>
      <c r="N642">
        <v>12.8343097623437</v>
      </c>
      <c r="O642">
        <f t="shared" si="28"/>
        <v>3.0441554633963093</v>
      </c>
      <c r="P642">
        <v>4.1128194238108504</v>
      </c>
      <c r="Q642">
        <v>96.959868377337699</v>
      </c>
      <c r="R642">
        <v>94.661095828639503</v>
      </c>
      <c r="S642">
        <v>94.330425382848404</v>
      </c>
      <c r="T642">
        <v>3.93480339450256</v>
      </c>
      <c r="U642">
        <v>101.403376979366</v>
      </c>
      <c r="V642">
        <v>93.016093788023198</v>
      </c>
      <c r="X642">
        <v>108</v>
      </c>
      <c r="Y642">
        <v>683</v>
      </c>
      <c r="Z642">
        <v>0</v>
      </c>
      <c r="AA642">
        <v>2</v>
      </c>
      <c r="AB642">
        <f>COUNTIF('HOF''ers'!$B$2:$B$268, Pitching!A642)</f>
        <v>0</v>
      </c>
      <c r="AC642" s="2">
        <v>0</v>
      </c>
      <c r="AD642" s="2" t="str">
        <f t="shared" si="29"/>
        <v/>
      </c>
      <c r="AE642" t="s">
        <v>1552</v>
      </c>
      <c r="AF642">
        <v>952</v>
      </c>
      <c r="AG642">
        <v>112690</v>
      </c>
    </row>
    <row r="643" spans="1:33" x14ac:dyDescent="0.45">
      <c r="A643" t="s">
        <v>1527</v>
      </c>
      <c r="B643" t="s">
        <v>27</v>
      </c>
      <c r="C643">
        <v>34</v>
      </c>
      <c r="D643">
        <v>28</v>
      </c>
      <c r="E643" s="15">
        <f t="shared" ref="E643:E697" si="30">C643/SUM(C643:D643)</f>
        <v>0.54838709677419351</v>
      </c>
      <c r="F643">
        <v>4.1643158903058701</v>
      </c>
      <c r="G643">
        <v>7</v>
      </c>
      <c r="H643">
        <v>7.1582684911793804</v>
      </c>
      <c r="I643">
        <v>5.1033282969434701</v>
      </c>
      <c r="J643">
        <v>0.246835443037974</v>
      </c>
      <c r="K643">
        <v>1.51058517589526</v>
      </c>
      <c r="L643">
        <v>4.5280565711899596</v>
      </c>
      <c r="M643">
        <v>15.4991695284843</v>
      </c>
      <c r="N643">
        <v>1.4533272851258501</v>
      </c>
      <c r="O643">
        <f t="shared" ref="O643:O697" si="31">(N643/Y643)*162</f>
        <v>0.34623385322115841</v>
      </c>
      <c r="P643">
        <v>4.5639162966358704</v>
      </c>
      <c r="Q643">
        <v>92.111492320883301</v>
      </c>
      <c r="R643">
        <v>104.530246989033</v>
      </c>
      <c r="S643">
        <v>105.184550949019</v>
      </c>
      <c r="T643">
        <v>4.3460501024230798</v>
      </c>
      <c r="U643">
        <v>94.182729734499404</v>
      </c>
      <c r="V643">
        <v>108.344902424827</v>
      </c>
      <c r="X643">
        <v>22</v>
      </c>
      <c r="Y643">
        <v>680</v>
      </c>
      <c r="Z643">
        <v>0</v>
      </c>
      <c r="AA643">
        <v>7</v>
      </c>
      <c r="AB643">
        <f>COUNTIF('HOF''ers'!$B$2:$B$268, Pitching!A643)</f>
        <v>0</v>
      </c>
      <c r="AC643" s="2">
        <v>0</v>
      </c>
      <c r="AD643" s="2" t="str">
        <f t="shared" ref="AD643:AD697" si="32">IF(AND(AB643=1, AC643=1), 1, IF(AC643=0, "", 0))</f>
        <v/>
      </c>
      <c r="AE643" t="s">
        <v>1527</v>
      </c>
      <c r="AF643">
        <v>754</v>
      </c>
      <c r="AG643">
        <v>240694</v>
      </c>
    </row>
    <row r="644" spans="1:33" x14ac:dyDescent="0.45">
      <c r="A644" t="s">
        <v>1672</v>
      </c>
      <c r="B644" t="s">
        <v>27</v>
      </c>
      <c r="C644">
        <v>51</v>
      </c>
      <c r="D644">
        <v>65</v>
      </c>
      <c r="E644" s="15">
        <f t="shared" si="30"/>
        <v>0.43965517241379309</v>
      </c>
      <c r="F644">
        <v>4.2380955517417398</v>
      </c>
      <c r="G644">
        <v>9</v>
      </c>
      <c r="H644">
        <v>8.2222228307199305</v>
      </c>
      <c r="I644">
        <v>2.8412700515422098</v>
      </c>
      <c r="J644">
        <v>0.257476950753316</v>
      </c>
      <c r="K644">
        <v>1.32539692348477</v>
      </c>
      <c r="L644">
        <v>4.2078188540233699</v>
      </c>
      <c r="M644">
        <v>70.817377701401696</v>
      </c>
      <c r="N644">
        <v>7.5756788654252798</v>
      </c>
      <c r="O644">
        <f t="shared" si="31"/>
        <v>1.8794180339952455</v>
      </c>
      <c r="P644">
        <v>3.9887464415825602</v>
      </c>
      <c r="Q644">
        <v>102.362530834333</v>
      </c>
      <c r="R644">
        <v>101.859574625043</v>
      </c>
      <c r="S644">
        <v>96.205374464747507</v>
      </c>
      <c r="T644">
        <v>3.82136333284285</v>
      </c>
      <c r="U644">
        <v>103.207131347141</v>
      </c>
      <c r="V644">
        <v>100.821335027045</v>
      </c>
      <c r="X644">
        <v>85</v>
      </c>
      <c r="Y644">
        <v>653</v>
      </c>
      <c r="Z644">
        <v>0</v>
      </c>
      <c r="AA644">
        <v>9</v>
      </c>
      <c r="AB644">
        <f>COUNTIF('HOF''ers'!$B$2:$B$268, Pitching!A644)</f>
        <v>0</v>
      </c>
      <c r="AC644" s="2">
        <v>0</v>
      </c>
      <c r="AD644" s="2" t="str">
        <f t="shared" si="32"/>
        <v/>
      </c>
      <c r="AE644" t="s">
        <v>1672</v>
      </c>
      <c r="AF644">
        <v>5448</v>
      </c>
      <c r="AG644">
        <v>445926</v>
      </c>
    </row>
    <row r="645" spans="1:33" x14ac:dyDescent="0.45">
      <c r="A645" t="s">
        <v>1693</v>
      </c>
      <c r="B645" t="s">
        <v>27</v>
      </c>
      <c r="C645">
        <v>32</v>
      </c>
      <c r="D645">
        <v>28</v>
      </c>
      <c r="E645" s="15">
        <f t="shared" si="30"/>
        <v>0.53333333333333333</v>
      </c>
      <c r="F645">
        <v>3.7111249306531899</v>
      </c>
      <c r="G645">
        <v>79</v>
      </c>
      <c r="H645">
        <v>9.6394897563152693</v>
      </c>
      <c r="I645">
        <v>2.4531164795843101</v>
      </c>
      <c r="J645">
        <v>0.22862368541380801</v>
      </c>
      <c r="K645">
        <v>1.14618547764053</v>
      </c>
      <c r="L645">
        <v>3.4800636740373698</v>
      </c>
      <c r="M645">
        <v>76.657148677855702</v>
      </c>
      <c r="N645">
        <v>8.1043053087778301</v>
      </c>
      <c r="O645">
        <f t="shared" si="31"/>
        <v>2.0198422461877055</v>
      </c>
      <c r="P645">
        <v>3.7225996187355501</v>
      </c>
      <c r="Q645">
        <v>87.0239804075688</v>
      </c>
      <c r="R645">
        <v>83.449608525000102</v>
      </c>
      <c r="S645">
        <v>90.280473150323402</v>
      </c>
      <c r="T645">
        <v>3.1532922169074502</v>
      </c>
      <c r="U645">
        <v>92.459538161357102</v>
      </c>
      <c r="V645">
        <v>87.513300601544998</v>
      </c>
      <c r="X645">
        <v>0</v>
      </c>
      <c r="Y645">
        <v>650</v>
      </c>
      <c r="Z645">
        <v>0</v>
      </c>
      <c r="AA645">
        <v>79</v>
      </c>
      <c r="AB645">
        <f>COUNTIF('HOF''ers'!$B$2:$B$268, Pitching!A645)</f>
        <v>0</v>
      </c>
      <c r="AC645" s="2">
        <v>0</v>
      </c>
      <c r="AD645" s="2" t="str">
        <f t="shared" si="32"/>
        <v/>
      </c>
      <c r="AE645" t="s">
        <v>1693</v>
      </c>
      <c r="AF645">
        <v>7550</v>
      </c>
      <c r="AG645">
        <v>459429</v>
      </c>
    </row>
    <row r="646" spans="1:33" x14ac:dyDescent="0.45">
      <c r="A646" t="s">
        <v>1684</v>
      </c>
      <c r="B646" t="s">
        <v>27</v>
      </c>
      <c r="C646">
        <v>35</v>
      </c>
      <c r="D646">
        <v>36</v>
      </c>
      <c r="E646" s="15">
        <f t="shared" si="30"/>
        <v>0.49295774647887325</v>
      </c>
      <c r="F646">
        <v>3.26769293095527</v>
      </c>
      <c r="G646">
        <v>112</v>
      </c>
      <c r="H646">
        <v>9.5953864455593294</v>
      </c>
      <c r="I646">
        <v>2.63076973254873</v>
      </c>
      <c r="J646">
        <v>0.22865236746256501</v>
      </c>
      <c r="K646">
        <v>1.1615386830843799</v>
      </c>
      <c r="L646">
        <v>3.1604194785331101</v>
      </c>
      <c r="M646">
        <v>113.28598773479401</v>
      </c>
      <c r="N646">
        <v>11.589039437472801</v>
      </c>
      <c r="O646">
        <f t="shared" si="31"/>
        <v>3.0135222935322532</v>
      </c>
      <c r="P646">
        <v>3.3031311388990101</v>
      </c>
      <c r="Q646">
        <v>78.000638391151597</v>
      </c>
      <c r="R646">
        <v>75.5078198081804</v>
      </c>
      <c r="S646">
        <v>79.135098158854703</v>
      </c>
      <c r="T646">
        <v>3.1734574595170102</v>
      </c>
      <c r="U646">
        <v>92.503738666035602</v>
      </c>
      <c r="V646">
        <v>89.076768785993394</v>
      </c>
      <c r="X646">
        <v>0</v>
      </c>
      <c r="Y646">
        <v>623</v>
      </c>
      <c r="Z646">
        <v>0</v>
      </c>
      <c r="AA646">
        <v>112</v>
      </c>
      <c r="AB646">
        <f>COUNTIF('HOF''ers'!$B$2:$B$268, Pitching!A646)</f>
        <v>0</v>
      </c>
      <c r="AC646" s="2">
        <v>0</v>
      </c>
      <c r="AD646" s="2" t="str">
        <f t="shared" si="32"/>
        <v/>
      </c>
      <c r="AE646" t="s">
        <v>1684</v>
      </c>
      <c r="AF646">
        <v>7005</v>
      </c>
      <c r="AG646">
        <v>519151</v>
      </c>
    </row>
    <row r="647" spans="1:33" x14ac:dyDescent="0.45">
      <c r="A647" t="s">
        <v>1631</v>
      </c>
      <c r="B647" t="s">
        <v>27</v>
      </c>
      <c r="C647">
        <v>20</v>
      </c>
      <c r="D647">
        <v>35</v>
      </c>
      <c r="E647" s="15">
        <f t="shared" si="30"/>
        <v>0.36363636363636365</v>
      </c>
      <c r="F647">
        <v>4.0277787617861103</v>
      </c>
      <c r="G647">
        <v>15</v>
      </c>
      <c r="H647">
        <v>8.5000020765968891</v>
      </c>
      <c r="I647">
        <v>2.56944507217389</v>
      </c>
      <c r="J647">
        <v>0.230174867832452</v>
      </c>
      <c r="K647">
        <v>1.15895090042198</v>
      </c>
      <c r="L647">
        <v>4.0468954046229904</v>
      </c>
      <c r="M647">
        <v>32.745551094412797</v>
      </c>
      <c r="N647">
        <v>3.4344871817156601</v>
      </c>
      <c r="O647">
        <f t="shared" si="31"/>
        <v>0.89595317783886785</v>
      </c>
      <c r="P647">
        <v>3.9903166808611199</v>
      </c>
      <c r="Q647">
        <v>97.195912667899705</v>
      </c>
      <c r="R647">
        <v>97.9981647939223</v>
      </c>
      <c r="S647">
        <v>95.586728023689005</v>
      </c>
      <c r="T647">
        <v>3.4050368674959102</v>
      </c>
      <c r="U647">
        <v>89.470896270520299</v>
      </c>
      <c r="V647">
        <v>85.759037202885395</v>
      </c>
      <c r="X647">
        <v>0</v>
      </c>
      <c r="Y647">
        <v>621</v>
      </c>
      <c r="Z647">
        <v>0</v>
      </c>
      <c r="AA647">
        <v>15</v>
      </c>
      <c r="AB647">
        <f>COUNTIF('HOF''ers'!$B$2:$B$268, Pitching!A647)</f>
        <v>0</v>
      </c>
      <c r="AC647" s="2">
        <v>0</v>
      </c>
      <c r="AD647" s="2" t="str">
        <f t="shared" si="32"/>
        <v/>
      </c>
      <c r="AE647" t="s">
        <v>1631</v>
      </c>
      <c r="AF647">
        <v>2332</v>
      </c>
      <c r="AG647">
        <v>407908</v>
      </c>
    </row>
    <row r="648" spans="1:33" x14ac:dyDescent="0.45">
      <c r="A648" t="s">
        <v>1695</v>
      </c>
      <c r="B648" t="s">
        <v>27</v>
      </c>
      <c r="C648">
        <v>33</v>
      </c>
      <c r="D648">
        <v>45</v>
      </c>
      <c r="E648" s="15">
        <f t="shared" si="30"/>
        <v>0.42307692307692307</v>
      </c>
      <c r="F648">
        <v>3.8492597921880298</v>
      </c>
      <c r="G648">
        <v>114</v>
      </c>
      <c r="H648">
        <v>10.3198792994861</v>
      </c>
      <c r="I648">
        <v>3.28359795892742</v>
      </c>
      <c r="J648">
        <v>0.23039611964430001</v>
      </c>
      <c r="K648">
        <v>1.2386307893619699</v>
      </c>
      <c r="L648">
        <v>3.7041920458664501</v>
      </c>
      <c r="M648">
        <v>69.916920274495993</v>
      </c>
      <c r="N648">
        <v>7.3444294035434696</v>
      </c>
      <c r="O648">
        <f t="shared" si="31"/>
        <v>1.9252387756861522</v>
      </c>
      <c r="P648">
        <v>3.6945465507906601</v>
      </c>
      <c r="Q648">
        <v>93.741225911718402</v>
      </c>
      <c r="R648">
        <v>90.744015575214306</v>
      </c>
      <c r="S648">
        <v>90.106883563170399</v>
      </c>
      <c r="T648">
        <v>3.32228155711026</v>
      </c>
      <c r="U648">
        <v>93.904190792987393</v>
      </c>
      <c r="V648">
        <v>95.720899418354605</v>
      </c>
      <c r="X648">
        <v>17</v>
      </c>
      <c r="Y648">
        <v>618</v>
      </c>
      <c r="Z648">
        <v>0</v>
      </c>
      <c r="AA648">
        <v>114</v>
      </c>
      <c r="AB648">
        <f>COUNTIF('HOF''ers'!$B$2:$B$268, Pitching!A648)</f>
        <v>0</v>
      </c>
      <c r="AC648" s="2">
        <v>0</v>
      </c>
      <c r="AD648" s="2" t="str">
        <f t="shared" si="32"/>
        <v/>
      </c>
      <c r="AE648" t="s">
        <v>1695</v>
      </c>
      <c r="AF648">
        <v>8048</v>
      </c>
      <c r="AG648">
        <v>519293</v>
      </c>
    </row>
    <row r="649" spans="1:33" x14ac:dyDescent="0.45">
      <c r="A649" t="s">
        <v>1657</v>
      </c>
      <c r="B649" t="s">
        <v>27</v>
      </c>
      <c r="C649">
        <v>47</v>
      </c>
      <c r="D649">
        <v>48</v>
      </c>
      <c r="E649" s="15">
        <f t="shared" si="30"/>
        <v>0.49473684210526314</v>
      </c>
      <c r="F649">
        <v>4.35177953099981</v>
      </c>
      <c r="G649">
        <v>7</v>
      </c>
      <c r="H649">
        <v>6.7707523493212296</v>
      </c>
      <c r="I649">
        <v>3.7233209066319901</v>
      </c>
      <c r="J649">
        <v>0.25552909152773001</v>
      </c>
      <c r="K649">
        <v>1.403162337425</v>
      </c>
      <c r="L649">
        <v>4.4962625176159001</v>
      </c>
      <c r="M649">
        <v>7.5769525468349403</v>
      </c>
      <c r="N649">
        <v>0.78570585697889295</v>
      </c>
      <c r="O649">
        <f t="shared" si="31"/>
        <v>0.20663043641328027</v>
      </c>
      <c r="P649">
        <v>4.3281125729245096</v>
      </c>
      <c r="Q649">
        <v>101.3509228227</v>
      </c>
      <c r="R649">
        <v>104.870856211407</v>
      </c>
      <c r="S649">
        <v>101.854211102048</v>
      </c>
      <c r="T649">
        <v>4.15691898850221</v>
      </c>
      <c r="U649">
        <v>100.365856830225</v>
      </c>
      <c r="V649">
        <v>104.040160082976</v>
      </c>
      <c r="X649">
        <v>24</v>
      </c>
      <c r="Y649">
        <v>616</v>
      </c>
      <c r="Z649">
        <v>0</v>
      </c>
      <c r="AA649">
        <v>7</v>
      </c>
      <c r="AB649">
        <f>COUNTIF('HOF''ers'!$B$2:$B$268, Pitching!A649)</f>
        <v>0</v>
      </c>
      <c r="AC649" s="2">
        <v>0</v>
      </c>
      <c r="AD649" s="2" t="str">
        <f t="shared" si="32"/>
        <v/>
      </c>
      <c r="AE649" t="s">
        <v>1657</v>
      </c>
      <c r="AF649">
        <v>4300</v>
      </c>
      <c r="AG649">
        <v>458006</v>
      </c>
    </row>
    <row r="650" spans="1:33" x14ac:dyDescent="0.45">
      <c r="A650" t="s">
        <v>1680</v>
      </c>
      <c r="B650" t="s">
        <v>27</v>
      </c>
      <c r="C650">
        <v>55</v>
      </c>
      <c r="D650">
        <v>55</v>
      </c>
      <c r="E650" s="15">
        <f t="shared" si="30"/>
        <v>0.5</v>
      </c>
      <c r="F650">
        <v>4.0277446849017098</v>
      </c>
      <c r="G650">
        <v>63</v>
      </c>
      <c r="H650">
        <v>10.6284691280829</v>
      </c>
      <c r="I650">
        <v>4.1580221410171303</v>
      </c>
      <c r="J650">
        <v>0.230551181102362</v>
      </c>
      <c r="K650">
        <v>1.34499410711752</v>
      </c>
      <c r="L650">
        <v>3.63362665945741</v>
      </c>
      <c r="M650">
        <v>121.938353419303</v>
      </c>
      <c r="N650">
        <v>12.791924960911199</v>
      </c>
      <c r="O650">
        <f t="shared" si="31"/>
        <v>3.3860977837706114</v>
      </c>
      <c r="P650">
        <v>3.5802501778240501</v>
      </c>
      <c r="Q650">
        <v>94.333070087278202</v>
      </c>
      <c r="R650">
        <v>86.686153878357601</v>
      </c>
      <c r="S650">
        <v>84.509096276281198</v>
      </c>
      <c r="T650">
        <v>3.44044047590529</v>
      </c>
      <c r="U650">
        <v>91.118960733512594</v>
      </c>
      <c r="V650">
        <v>99.982115032693699</v>
      </c>
      <c r="X650">
        <v>66</v>
      </c>
      <c r="Y650">
        <v>612</v>
      </c>
      <c r="Z650">
        <v>0</v>
      </c>
      <c r="AA650">
        <v>63</v>
      </c>
      <c r="AB650">
        <f>COUNTIF('HOF''ers'!$B$2:$B$268, Pitching!A650)</f>
        <v>0</v>
      </c>
      <c r="AC650" s="2">
        <v>0</v>
      </c>
      <c r="AD650" s="2" t="str">
        <f t="shared" si="32"/>
        <v/>
      </c>
      <c r="AE650" t="s">
        <v>1680</v>
      </c>
      <c r="AF650">
        <v>6785</v>
      </c>
      <c r="AG650">
        <v>453192</v>
      </c>
    </row>
    <row r="651" spans="1:33" x14ac:dyDescent="0.45">
      <c r="A651" t="s">
        <v>1713</v>
      </c>
      <c r="B651" t="s">
        <v>27</v>
      </c>
      <c r="C651">
        <v>43</v>
      </c>
      <c r="D651">
        <v>41</v>
      </c>
      <c r="E651" s="15">
        <f t="shared" si="30"/>
        <v>0.51190476190476186</v>
      </c>
      <c r="F651">
        <v>3.32630456424801</v>
      </c>
      <c r="G651">
        <v>107</v>
      </c>
      <c r="H651">
        <v>11.0876818808267</v>
      </c>
      <c r="I651">
        <v>3.4012213337130501</v>
      </c>
      <c r="J651">
        <v>0.21371326803205601</v>
      </c>
      <c r="K651">
        <v>1.17702568915082</v>
      </c>
      <c r="L651">
        <v>3.68196044731588</v>
      </c>
      <c r="M651">
        <v>71.415047317743301</v>
      </c>
      <c r="N651">
        <v>7.2923762388527296</v>
      </c>
      <c r="O651">
        <f t="shared" si="31"/>
        <v>1.9430344583785233</v>
      </c>
      <c r="P651">
        <v>3.7195698653684599</v>
      </c>
      <c r="Q651">
        <v>80.534258340355905</v>
      </c>
      <c r="R651">
        <v>86.911002827715706</v>
      </c>
      <c r="S651">
        <v>88.807972163139098</v>
      </c>
      <c r="T651">
        <v>3.24992419466825</v>
      </c>
      <c r="U651">
        <v>87.292608986073603</v>
      </c>
      <c r="V651">
        <v>90.179888951434094</v>
      </c>
      <c r="X651">
        <v>0</v>
      </c>
      <c r="Y651">
        <v>608</v>
      </c>
      <c r="Z651">
        <v>0</v>
      </c>
      <c r="AA651">
        <v>107</v>
      </c>
      <c r="AB651">
        <f>COUNTIF('HOF''ers'!$B$2:$B$268, Pitching!A651)</f>
        <v>0</v>
      </c>
      <c r="AC651" s="2">
        <v>0</v>
      </c>
      <c r="AD651" s="2" t="str">
        <f t="shared" si="32"/>
        <v/>
      </c>
      <c r="AE651" t="s">
        <v>1714</v>
      </c>
      <c r="AF651">
        <v>11804</v>
      </c>
      <c r="AG651">
        <v>593576</v>
      </c>
    </row>
    <row r="652" spans="1:33" x14ac:dyDescent="0.45">
      <c r="A652" t="s">
        <v>1717</v>
      </c>
      <c r="B652" t="s">
        <v>27</v>
      </c>
      <c r="C652">
        <v>21</v>
      </c>
      <c r="D652">
        <v>27</v>
      </c>
      <c r="E652" s="15">
        <f t="shared" si="30"/>
        <v>0.4375</v>
      </c>
      <c r="F652">
        <v>3.41705027227726</v>
      </c>
      <c r="G652">
        <v>20</v>
      </c>
      <c r="H652">
        <v>9.8262326482584399</v>
      </c>
      <c r="I652">
        <v>3.8065585934694801</v>
      </c>
      <c r="J652">
        <v>0.22622779519331199</v>
      </c>
      <c r="K652">
        <v>1.27475450572001</v>
      </c>
      <c r="L652">
        <v>3.2929448217638102</v>
      </c>
      <c r="M652">
        <v>69.964397668838501</v>
      </c>
      <c r="N652">
        <v>7.2148980274796397</v>
      </c>
      <c r="O652">
        <f t="shared" si="31"/>
        <v>1.9447811654770408</v>
      </c>
      <c r="P652">
        <v>3.6710420648753801</v>
      </c>
      <c r="Q652">
        <v>81.030852310087994</v>
      </c>
      <c r="R652">
        <v>79.722987767417607</v>
      </c>
      <c r="S652">
        <v>88.700626528857399</v>
      </c>
      <c r="T652">
        <v>3.61064132373129</v>
      </c>
      <c r="U652">
        <v>92.402632449703901</v>
      </c>
      <c r="V652">
        <v>98.090447598237901</v>
      </c>
      <c r="X652">
        <v>3</v>
      </c>
      <c r="Y652">
        <v>601</v>
      </c>
      <c r="Z652">
        <v>0</v>
      </c>
      <c r="AA652">
        <v>20</v>
      </c>
      <c r="AB652">
        <f>COUNTIF('HOF''ers'!$B$2:$B$268, Pitching!A652)</f>
        <v>0</v>
      </c>
      <c r="AC652" s="2">
        <v>0</v>
      </c>
      <c r="AD652" s="2" t="str">
        <f t="shared" si="32"/>
        <v/>
      </c>
      <c r="AE652" t="s">
        <v>1717</v>
      </c>
      <c r="AF652">
        <v>12988</v>
      </c>
      <c r="AG652">
        <v>605177</v>
      </c>
    </row>
    <row r="653" spans="1:33" x14ac:dyDescent="0.45">
      <c r="A653" t="s">
        <v>1710</v>
      </c>
      <c r="B653" t="s">
        <v>27</v>
      </c>
      <c r="C653">
        <v>23</v>
      </c>
      <c r="D653">
        <v>30</v>
      </c>
      <c r="E653" s="15">
        <f t="shared" si="30"/>
        <v>0.43396226415094341</v>
      </c>
      <c r="F653">
        <v>3.4252440964305801</v>
      </c>
      <c r="G653">
        <v>8</v>
      </c>
      <c r="H653">
        <v>8.3883528892177495</v>
      </c>
      <c r="I653">
        <v>2.83106910011099</v>
      </c>
      <c r="J653">
        <v>0.24483627204030201</v>
      </c>
      <c r="K653">
        <v>1.25825293338266</v>
      </c>
      <c r="L653">
        <v>3.4964045951005498</v>
      </c>
      <c r="M653">
        <v>53.1488058818504</v>
      </c>
      <c r="N653">
        <v>5.4941409368184297</v>
      </c>
      <c r="O653">
        <f t="shared" si="31"/>
        <v>1.5060081755745949</v>
      </c>
      <c r="P653">
        <v>3.7131848224541701</v>
      </c>
      <c r="Q653">
        <v>82.6509857013057</v>
      </c>
      <c r="R653">
        <v>84.186573982993707</v>
      </c>
      <c r="S653">
        <v>90.253221188767697</v>
      </c>
      <c r="T653">
        <v>3.43089329608472</v>
      </c>
      <c r="U653">
        <v>99.190470733615697</v>
      </c>
      <c r="V653">
        <v>96.808284743208404</v>
      </c>
      <c r="X653">
        <v>2</v>
      </c>
      <c r="Y653">
        <v>591</v>
      </c>
      <c r="Z653">
        <v>0</v>
      </c>
      <c r="AA653">
        <v>8</v>
      </c>
      <c r="AB653">
        <f>COUNTIF('HOF''ers'!$B$2:$B$268, Pitching!A653)</f>
        <v>0</v>
      </c>
      <c r="AC653" s="2">
        <v>0</v>
      </c>
      <c r="AD653" s="2" t="str">
        <f t="shared" si="32"/>
        <v/>
      </c>
      <c r="AE653" t="s">
        <v>1710</v>
      </c>
      <c r="AF653">
        <v>10343</v>
      </c>
      <c r="AG653">
        <v>571901</v>
      </c>
    </row>
    <row r="654" spans="1:33" x14ac:dyDescent="0.45">
      <c r="A654" t="s">
        <v>1454</v>
      </c>
      <c r="B654" t="s">
        <v>27</v>
      </c>
      <c r="C654">
        <v>25</v>
      </c>
      <c r="D654">
        <v>43</v>
      </c>
      <c r="E654" s="15">
        <f t="shared" si="30"/>
        <v>0.36764705882352944</v>
      </c>
      <c r="F654">
        <v>3.9755472448988498</v>
      </c>
      <c r="G654">
        <v>43</v>
      </c>
      <c r="H654">
        <v>7.7965679184412098</v>
      </c>
      <c r="I654">
        <v>2.72528680392359</v>
      </c>
      <c r="J654">
        <v>0.23817226041245401</v>
      </c>
      <c r="K654">
        <v>1.22216470072862</v>
      </c>
      <c r="L654">
        <v>4.1413610276608201</v>
      </c>
      <c r="M654">
        <v>49.352338284254003</v>
      </c>
      <c r="N654">
        <v>4.8604754954576403</v>
      </c>
      <c r="O654">
        <f t="shared" si="31"/>
        <v>1.3345712377358268</v>
      </c>
      <c r="P654">
        <v>4.0427141737819596</v>
      </c>
      <c r="Q654">
        <v>91.866394401525</v>
      </c>
      <c r="R654">
        <v>95.180704585247597</v>
      </c>
      <c r="S654">
        <v>93.192275516759196</v>
      </c>
      <c r="T654">
        <v>3.53989228805096</v>
      </c>
      <c r="U654">
        <v>91.572717706891694</v>
      </c>
      <c r="V654">
        <v>87.8367806612778</v>
      </c>
      <c r="X654">
        <v>9</v>
      </c>
      <c r="Y654">
        <v>590</v>
      </c>
      <c r="Z654">
        <v>0</v>
      </c>
      <c r="AA654">
        <v>43</v>
      </c>
      <c r="AB654">
        <f>COUNTIF('HOF''ers'!$B$2:$B$268, Pitching!A654)</f>
        <v>0</v>
      </c>
      <c r="AC654" s="2">
        <v>0</v>
      </c>
      <c r="AD654" s="2" t="str">
        <f t="shared" si="32"/>
        <v/>
      </c>
      <c r="AE654" t="s">
        <v>1454</v>
      </c>
      <c r="AF654">
        <v>120</v>
      </c>
      <c r="AG654">
        <v>235095</v>
      </c>
    </row>
    <row r="655" spans="1:33" x14ac:dyDescent="0.45">
      <c r="A655" t="s">
        <v>1658</v>
      </c>
      <c r="B655" t="s">
        <v>27</v>
      </c>
      <c r="C655">
        <v>34</v>
      </c>
      <c r="D655">
        <v>29</v>
      </c>
      <c r="E655" s="15">
        <f t="shared" si="30"/>
        <v>0.53968253968253965</v>
      </c>
      <c r="F655">
        <v>3.60934586079554</v>
      </c>
      <c r="G655">
        <v>20</v>
      </c>
      <c r="H655">
        <v>9.8293350869238001</v>
      </c>
      <c r="I655">
        <v>3.9072044997932398</v>
      </c>
      <c r="J655">
        <v>0.22938144329896901</v>
      </c>
      <c r="K655">
        <v>1.30045471144089</v>
      </c>
      <c r="L655">
        <v>3.5677523544836198</v>
      </c>
      <c r="M655">
        <v>57.1560950875282</v>
      </c>
      <c r="N655">
        <v>5.9332779124379096</v>
      </c>
      <c r="O655">
        <f t="shared" si="31"/>
        <v>1.637463410246919</v>
      </c>
      <c r="P655">
        <v>3.8204619813433198</v>
      </c>
      <c r="Q655">
        <v>89.213904800646006</v>
      </c>
      <c r="R655">
        <v>87.161945905855404</v>
      </c>
      <c r="S655">
        <v>93.692187118896001</v>
      </c>
      <c r="T655">
        <v>3.5707219085846398</v>
      </c>
      <c r="U655">
        <v>92.842798197748195</v>
      </c>
      <c r="V655">
        <v>99.971503565098601</v>
      </c>
      <c r="X655">
        <v>0</v>
      </c>
      <c r="Y655">
        <v>587</v>
      </c>
      <c r="Z655">
        <v>0</v>
      </c>
      <c r="AA655">
        <v>20</v>
      </c>
      <c r="AB655">
        <f>COUNTIF('HOF''ers'!$B$2:$B$268, Pitching!A655)</f>
        <v>0</v>
      </c>
      <c r="AC655" s="2">
        <v>0</v>
      </c>
      <c r="AD655" s="2" t="str">
        <f t="shared" si="32"/>
        <v/>
      </c>
      <c r="AE655" t="s">
        <v>1658</v>
      </c>
      <c r="AF655">
        <v>4301</v>
      </c>
      <c r="AG655">
        <v>458677</v>
      </c>
    </row>
    <row r="656" spans="1:33" x14ac:dyDescent="0.45">
      <c r="A656" t="s">
        <v>1624</v>
      </c>
      <c r="B656" t="s">
        <v>27</v>
      </c>
      <c r="C656">
        <v>225</v>
      </c>
      <c r="D656">
        <v>156</v>
      </c>
      <c r="E656" s="15">
        <f t="shared" si="30"/>
        <v>0.59055118110236215</v>
      </c>
      <c r="F656">
        <v>3.4918370794548501</v>
      </c>
      <c r="G656">
        <v>1</v>
      </c>
      <c r="H656">
        <v>7.9104050644076098</v>
      </c>
      <c r="I656">
        <v>2.02340673349399</v>
      </c>
      <c r="J656">
        <v>0.24601104633323101</v>
      </c>
      <c r="K656">
        <v>1.1710267315890399</v>
      </c>
      <c r="L656">
        <v>3.5190464842659699</v>
      </c>
      <c r="M656">
        <v>622.05391059256999</v>
      </c>
      <c r="N656">
        <v>66.664576571900398</v>
      </c>
      <c r="O656">
        <f t="shared" si="31"/>
        <v>18.429456321924683</v>
      </c>
      <c r="P656">
        <v>3.6237087205270102</v>
      </c>
      <c r="Q656">
        <v>82.729214132956102</v>
      </c>
      <c r="R656">
        <v>84.859324952677696</v>
      </c>
      <c r="S656">
        <v>86.932101222230798</v>
      </c>
      <c r="T656">
        <v>3.7132713511232902</v>
      </c>
      <c r="U656">
        <v>97.882032001828804</v>
      </c>
      <c r="V656">
        <v>88.057381583079106</v>
      </c>
      <c r="X656">
        <v>541</v>
      </c>
      <c r="Y656">
        <v>586</v>
      </c>
      <c r="Z656">
        <v>1</v>
      </c>
      <c r="AA656">
        <v>225</v>
      </c>
      <c r="AB656">
        <f>COUNTIF('HOF''ers'!$B$2:$B$268, Pitching!A656)</f>
        <v>0</v>
      </c>
      <c r="AC656" s="2">
        <v>0</v>
      </c>
      <c r="AD656" s="2" t="str">
        <f t="shared" si="32"/>
        <v/>
      </c>
      <c r="AE656" t="s">
        <v>1624</v>
      </c>
      <c r="AF656">
        <v>1943</v>
      </c>
      <c r="AG656">
        <v>425844</v>
      </c>
    </row>
    <row r="657" spans="1:33" x14ac:dyDescent="0.45">
      <c r="A657" t="s">
        <v>1703</v>
      </c>
      <c r="B657" t="s">
        <v>27</v>
      </c>
      <c r="C657">
        <v>40</v>
      </c>
      <c r="D657">
        <v>55</v>
      </c>
      <c r="E657" s="15">
        <f t="shared" si="30"/>
        <v>0.42105263157894735</v>
      </c>
      <c r="F657">
        <v>3.75388655640318</v>
      </c>
      <c r="G657">
        <v>132</v>
      </c>
      <c r="H657">
        <v>9.1165816369791504</v>
      </c>
      <c r="I657">
        <v>3.4624357368066598</v>
      </c>
      <c r="J657">
        <v>0.230242901128977</v>
      </c>
      <c r="K657">
        <v>1.2564768667049899</v>
      </c>
      <c r="L657">
        <v>3.8010108664492699</v>
      </c>
      <c r="M657">
        <v>78.610476672649298</v>
      </c>
      <c r="N657">
        <v>8.0458774995058704</v>
      </c>
      <c r="O657">
        <f t="shared" si="31"/>
        <v>2.2511781604835077</v>
      </c>
      <c r="P657">
        <v>4.0126578340499997</v>
      </c>
      <c r="Q657">
        <v>93.593877678329903</v>
      </c>
      <c r="R657">
        <v>95.450678585865006</v>
      </c>
      <c r="S657">
        <v>99.325424826392407</v>
      </c>
      <c r="T657">
        <v>3.75970212797065</v>
      </c>
      <c r="U657">
        <v>93.045623392413503</v>
      </c>
      <c r="V657">
        <v>96.197609177421</v>
      </c>
      <c r="X657">
        <v>43</v>
      </c>
      <c r="Y657">
        <v>579</v>
      </c>
      <c r="Z657">
        <v>0</v>
      </c>
      <c r="AA657">
        <v>132</v>
      </c>
      <c r="AB657">
        <f>COUNTIF('HOF''ers'!$B$2:$B$268, Pitching!A657)</f>
        <v>0</v>
      </c>
      <c r="AC657" s="2">
        <v>0</v>
      </c>
      <c r="AD657" s="2" t="str">
        <f t="shared" si="32"/>
        <v/>
      </c>
      <c r="AE657" t="s">
        <v>1703</v>
      </c>
      <c r="AF657">
        <v>9111</v>
      </c>
      <c r="AG657">
        <v>543272</v>
      </c>
    </row>
    <row r="658" spans="1:33" x14ac:dyDescent="0.45">
      <c r="A658" t="s">
        <v>1650</v>
      </c>
      <c r="B658" t="s">
        <v>27</v>
      </c>
      <c r="C658">
        <v>69</v>
      </c>
      <c r="D658">
        <v>91</v>
      </c>
      <c r="E658" s="15">
        <f t="shared" si="30"/>
        <v>0.43125000000000002</v>
      </c>
      <c r="F658">
        <v>4.3080887314877598</v>
      </c>
      <c r="G658">
        <v>4</v>
      </c>
      <c r="H658">
        <v>5.6514712391559803</v>
      </c>
      <c r="I658">
        <v>2.7727944370097801</v>
      </c>
      <c r="J658">
        <v>0.28508530544854099</v>
      </c>
      <c r="K658">
        <v>1.45073546120931</v>
      </c>
      <c r="L658">
        <v>4.1487197755152003</v>
      </c>
      <c r="M658">
        <v>150.889130175113</v>
      </c>
      <c r="N658">
        <v>15.4440963603556</v>
      </c>
      <c r="O658">
        <f t="shared" si="31"/>
        <v>4.3893747550484337</v>
      </c>
      <c r="P658">
        <v>4.1721788296898801</v>
      </c>
      <c r="Q658">
        <v>103.64693013985401</v>
      </c>
      <c r="R658">
        <v>98.850077047122994</v>
      </c>
      <c r="S658">
        <v>98.615679452102796</v>
      </c>
      <c r="T658">
        <v>4.3038294516036002</v>
      </c>
      <c r="U658">
        <v>111.784776329011</v>
      </c>
      <c r="V658">
        <v>106.651338390208</v>
      </c>
      <c r="X658">
        <v>169</v>
      </c>
      <c r="Y658">
        <v>570</v>
      </c>
      <c r="Z658">
        <v>0</v>
      </c>
      <c r="AA658">
        <v>4</v>
      </c>
      <c r="AB658">
        <f>COUNTIF('HOF''ers'!$B$2:$B$268, Pitching!A658)</f>
        <v>0</v>
      </c>
      <c r="AC658" s="2">
        <v>0</v>
      </c>
      <c r="AD658" s="2" t="str">
        <f t="shared" si="32"/>
        <v/>
      </c>
      <c r="AE658" t="s">
        <v>1650</v>
      </c>
      <c r="AF658">
        <v>3840</v>
      </c>
      <c r="AG658">
        <v>435043</v>
      </c>
    </row>
    <row r="659" spans="1:33" x14ac:dyDescent="0.45">
      <c r="A659" t="s">
        <v>1478</v>
      </c>
      <c r="B659" t="s">
        <v>27</v>
      </c>
      <c r="C659">
        <v>247</v>
      </c>
      <c r="D659">
        <v>188</v>
      </c>
      <c r="E659" s="15">
        <f t="shared" si="30"/>
        <v>0.56781609195402294</v>
      </c>
      <c r="F659">
        <v>4.1182473847183898</v>
      </c>
      <c r="G659">
        <v>0</v>
      </c>
      <c r="H659">
        <v>6.5907557577406104</v>
      </c>
      <c r="I659">
        <v>2.4647086620663101</v>
      </c>
      <c r="J659">
        <v>0.26335849886388601</v>
      </c>
      <c r="K659">
        <v>1.31179583150997</v>
      </c>
      <c r="L659">
        <v>4.1516291230700801</v>
      </c>
      <c r="M659">
        <v>501.04678909480498</v>
      </c>
      <c r="N659">
        <v>50.981409354135302</v>
      </c>
      <c r="O659">
        <f t="shared" si="31"/>
        <v>14.617678434283041</v>
      </c>
      <c r="P659">
        <v>4.1910138226994498</v>
      </c>
      <c r="Q659">
        <v>94.894449778588694</v>
      </c>
      <c r="R659">
        <v>95.843433810183797</v>
      </c>
      <c r="S659">
        <v>99.650751966639504</v>
      </c>
      <c r="T659">
        <v>4.2528573674925996</v>
      </c>
      <c r="U659">
        <v>102.001626945241</v>
      </c>
      <c r="V659">
        <v>95.560942371293905</v>
      </c>
      <c r="X659">
        <v>552</v>
      </c>
      <c r="Y659">
        <v>565</v>
      </c>
      <c r="Z659">
        <v>1</v>
      </c>
      <c r="AA659">
        <v>247</v>
      </c>
      <c r="AB659">
        <f>COUNTIF('HOF''ers'!$B$2:$B$268, Pitching!A659)</f>
        <v>0</v>
      </c>
      <c r="AC659" s="2">
        <v>0</v>
      </c>
      <c r="AD659" s="2" t="str">
        <f t="shared" si="32"/>
        <v/>
      </c>
      <c r="AE659" t="s">
        <v>1478</v>
      </c>
      <c r="AF659">
        <v>375</v>
      </c>
      <c r="AG659">
        <v>112526</v>
      </c>
    </row>
    <row r="660" spans="1:33" x14ac:dyDescent="0.45">
      <c r="A660" t="s">
        <v>1571</v>
      </c>
      <c r="B660" t="s">
        <v>27</v>
      </c>
      <c r="C660">
        <v>38</v>
      </c>
      <c r="D660">
        <v>26</v>
      </c>
      <c r="E660" s="15">
        <f t="shared" si="30"/>
        <v>0.59375</v>
      </c>
      <c r="F660">
        <v>3.7146112528893598</v>
      </c>
      <c r="G660">
        <v>11</v>
      </c>
      <c r="H660">
        <v>7.8590122375179901</v>
      </c>
      <c r="I660">
        <v>4.3439462172218501</v>
      </c>
      <c r="J660">
        <v>0.23598026020637</v>
      </c>
      <c r="K660">
        <v>1.37976148006772</v>
      </c>
      <c r="L660">
        <v>4.0480818774669496</v>
      </c>
      <c r="M660">
        <v>44.062262073159197</v>
      </c>
      <c r="N660">
        <v>4.3020242583006603</v>
      </c>
      <c r="O660">
        <f t="shared" si="31"/>
        <v>1.2378826462605808</v>
      </c>
      <c r="P660">
        <v>4.9369531500798098</v>
      </c>
      <c r="Q660">
        <v>87.548554161909493</v>
      </c>
      <c r="R660">
        <v>94.130208080381806</v>
      </c>
      <c r="S660">
        <v>113.70028281825</v>
      </c>
      <c r="T660">
        <v>4.4175453249502699</v>
      </c>
      <c r="U660">
        <v>91.410686508970301</v>
      </c>
      <c r="V660">
        <v>98.936837802724199</v>
      </c>
      <c r="X660">
        <v>1</v>
      </c>
      <c r="Y660">
        <v>563</v>
      </c>
      <c r="Z660">
        <v>0</v>
      </c>
      <c r="AA660">
        <v>11</v>
      </c>
      <c r="AB660">
        <f>COUNTIF('HOF''ers'!$B$2:$B$268, Pitching!A660)</f>
        <v>0</v>
      </c>
      <c r="AC660" s="2">
        <v>0</v>
      </c>
      <c r="AD660" s="2" t="str">
        <f t="shared" si="32"/>
        <v/>
      </c>
      <c r="AE660" t="s">
        <v>1571</v>
      </c>
      <c r="AF660">
        <v>1127</v>
      </c>
      <c r="AG660">
        <v>121353</v>
      </c>
    </row>
    <row r="661" spans="1:33" x14ac:dyDescent="0.45">
      <c r="A661" t="s">
        <v>1687</v>
      </c>
      <c r="B661" t="s">
        <v>27</v>
      </c>
      <c r="C661">
        <v>55</v>
      </c>
      <c r="D661">
        <v>44</v>
      </c>
      <c r="E661" s="15">
        <f t="shared" si="30"/>
        <v>0.55555555555555558</v>
      </c>
      <c r="F661">
        <v>3.66101757642432</v>
      </c>
      <c r="G661">
        <v>6</v>
      </c>
      <c r="H661">
        <v>7.5559334980091002</v>
      </c>
      <c r="I661">
        <v>2.4000004112114999</v>
      </c>
      <c r="J661">
        <v>0.24949113114277399</v>
      </c>
      <c r="K661">
        <v>1.23615840389142</v>
      </c>
      <c r="L661">
        <v>3.7253710408607299</v>
      </c>
      <c r="M661">
        <v>76.913132607936802</v>
      </c>
      <c r="N661">
        <v>8.0846530906856007</v>
      </c>
      <c r="O661">
        <f t="shared" si="31"/>
        <v>2.3304516026531448</v>
      </c>
      <c r="P661">
        <v>3.6511186755821998</v>
      </c>
      <c r="Q661">
        <v>91.271379119114499</v>
      </c>
      <c r="R661">
        <v>91.4522535763235</v>
      </c>
      <c r="S661">
        <v>89.420382610619598</v>
      </c>
      <c r="T661">
        <v>3.5521287181580798</v>
      </c>
      <c r="U661">
        <v>100.78996224226699</v>
      </c>
      <c r="V661">
        <v>93.719375272217505</v>
      </c>
      <c r="X661">
        <v>43</v>
      </c>
      <c r="Y661">
        <v>562</v>
      </c>
      <c r="Z661">
        <v>0</v>
      </c>
      <c r="AA661">
        <v>6</v>
      </c>
      <c r="AB661">
        <f>COUNTIF('HOF''ers'!$B$2:$B$268, Pitching!A661)</f>
        <v>0</v>
      </c>
      <c r="AC661" s="2">
        <v>0</v>
      </c>
      <c r="AD661" s="2" t="str">
        <f t="shared" si="32"/>
        <v/>
      </c>
      <c r="AE661" t="s">
        <v>1687</v>
      </c>
      <c r="AF661">
        <v>7274</v>
      </c>
      <c r="AG661">
        <v>489334</v>
      </c>
    </row>
    <row r="662" spans="1:33" x14ac:dyDescent="0.45">
      <c r="A662" t="s">
        <v>1481</v>
      </c>
      <c r="B662" t="s">
        <v>27</v>
      </c>
      <c r="C662">
        <v>251</v>
      </c>
      <c r="D662">
        <v>161</v>
      </c>
      <c r="E662" s="15">
        <f t="shared" si="30"/>
        <v>0.60922330097087374</v>
      </c>
      <c r="F662">
        <v>3.7360230261264</v>
      </c>
      <c r="G662">
        <v>0</v>
      </c>
      <c r="H662">
        <v>7.78149442411378</v>
      </c>
      <c r="I662">
        <v>2.7649086233757001</v>
      </c>
      <c r="J662">
        <v>0.247257935643204</v>
      </c>
      <c r="K662">
        <v>1.2587588242908401</v>
      </c>
      <c r="L662">
        <v>3.77915953718473</v>
      </c>
      <c r="M662">
        <v>635.98078164458195</v>
      </c>
      <c r="N662">
        <v>66.522655762732001</v>
      </c>
      <c r="O662">
        <f t="shared" si="31"/>
        <v>19.209750861965389</v>
      </c>
      <c r="P662">
        <v>3.7868072156218302</v>
      </c>
      <c r="Q662">
        <v>86.505243963862497</v>
      </c>
      <c r="R662">
        <v>87.110270287329897</v>
      </c>
      <c r="S662">
        <v>88.250968618489694</v>
      </c>
      <c r="T662">
        <v>3.85960271866653</v>
      </c>
      <c r="U662">
        <v>96.068037841429501</v>
      </c>
      <c r="V662">
        <v>92.711109312014699</v>
      </c>
      <c r="X662">
        <v>560</v>
      </c>
      <c r="Y662">
        <v>561</v>
      </c>
      <c r="Z662">
        <v>1</v>
      </c>
      <c r="AA662">
        <v>251</v>
      </c>
      <c r="AB662">
        <f>COUNTIF('HOF''ers'!$B$2:$B$268, Pitching!A662)</f>
        <v>0</v>
      </c>
      <c r="AC662" s="2">
        <v>0</v>
      </c>
      <c r="AD662" s="2" t="str">
        <f t="shared" si="32"/>
        <v/>
      </c>
      <c r="AE662" t="s">
        <v>1481</v>
      </c>
      <c r="AF662">
        <v>404</v>
      </c>
      <c r="AG662">
        <v>282332</v>
      </c>
    </row>
    <row r="663" spans="1:33" x14ac:dyDescent="0.45">
      <c r="A663" t="s">
        <v>1671</v>
      </c>
      <c r="B663" t="s">
        <v>27</v>
      </c>
      <c r="C663">
        <v>34</v>
      </c>
      <c r="D663">
        <v>29</v>
      </c>
      <c r="E663" s="15">
        <f t="shared" si="30"/>
        <v>0.53968253968253965</v>
      </c>
      <c r="F663">
        <v>3.5794844635900298</v>
      </c>
      <c r="G663">
        <v>127</v>
      </c>
      <c r="H663">
        <v>9.3455318348029301</v>
      </c>
      <c r="I663">
        <v>4.30833876613098</v>
      </c>
      <c r="J663">
        <v>0.23445657332700501</v>
      </c>
      <c r="K663">
        <v>1.3677265924225299</v>
      </c>
      <c r="L663">
        <v>3.6449807420920899</v>
      </c>
      <c r="M663">
        <v>49.645581066608401</v>
      </c>
      <c r="N663">
        <v>5.32412548735737</v>
      </c>
      <c r="O663">
        <f t="shared" si="31"/>
        <v>1.5374480016967806</v>
      </c>
      <c r="P663">
        <v>3.7831580997457301</v>
      </c>
      <c r="Q663">
        <v>90.941332042725904</v>
      </c>
      <c r="R663">
        <v>89.923990533483007</v>
      </c>
      <c r="S663">
        <v>92.382062787983003</v>
      </c>
      <c r="T663">
        <v>3.7355170513316698</v>
      </c>
      <c r="U663">
        <v>95.496203942250702</v>
      </c>
      <c r="V663">
        <v>105.02990407830799</v>
      </c>
      <c r="X663">
        <v>1</v>
      </c>
      <c r="Y663">
        <v>561</v>
      </c>
      <c r="Z663">
        <v>0</v>
      </c>
      <c r="AA663">
        <v>127</v>
      </c>
      <c r="AB663">
        <f>COUNTIF('HOF''ers'!$B$2:$B$268, Pitching!A663)</f>
        <v>0</v>
      </c>
      <c r="AC663" s="2">
        <v>0</v>
      </c>
      <c r="AD663" s="2" t="str">
        <f t="shared" si="32"/>
        <v/>
      </c>
      <c r="AE663" t="s">
        <v>1671</v>
      </c>
      <c r="AF663">
        <v>5114</v>
      </c>
      <c r="AG663">
        <v>544727</v>
      </c>
    </row>
    <row r="664" spans="1:33" x14ac:dyDescent="0.45">
      <c r="A664" t="s">
        <v>1690</v>
      </c>
      <c r="B664" t="s">
        <v>27</v>
      </c>
      <c r="C664">
        <v>63</v>
      </c>
      <c r="D664">
        <v>55</v>
      </c>
      <c r="E664" s="15">
        <f t="shared" si="30"/>
        <v>0.53389830508474578</v>
      </c>
      <c r="F664">
        <v>3.9350388792909401</v>
      </c>
      <c r="G664">
        <v>141</v>
      </c>
      <c r="H664">
        <v>8.4426122837442996</v>
      </c>
      <c r="I664">
        <v>3.5351734966378201</v>
      </c>
      <c r="J664">
        <v>0.236897829539438</v>
      </c>
      <c r="K664">
        <v>1.2965332104207199</v>
      </c>
      <c r="L664">
        <v>3.8615371133703</v>
      </c>
      <c r="M664">
        <v>129.03663921356201</v>
      </c>
      <c r="N664">
        <v>13.6944744735956</v>
      </c>
      <c r="O664">
        <f t="shared" si="31"/>
        <v>3.982953078496386</v>
      </c>
      <c r="P664">
        <v>4.0703541203937696</v>
      </c>
      <c r="Q664">
        <v>94.579920548408893</v>
      </c>
      <c r="R664">
        <v>94.290265033442097</v>
      </c>
      <c r="S664">
        <v>98.645519632612604</v>
      </c>
      <c r="T664">
        <v>3.8743720292181498</v>
      </c>
      <c r="U664">
        <v>94.217381358404594</v>
      </c>
      <c r="V664">
        <v>97.955462119764405</v>
      </c>
      <c r="X664">
        <v>88</v>
      </c>
      <c r="Y664">
        <v>557</v>
      </c>
      <c r="Z664">
        <v>0</v>
      </c>
      <c r="AA664">
        <v>141</v>
      </c>
      <c r="AB664">
        <f>COUNTIF('HOF''ers'!$B$2:$B$268, Pitching!A664)</f>
        <v>0</v>
      </c>
      <c r="AC664" s="2">
        <v>0</v>
      </c>
      <c r="AD664" s="2" t="str">
        <f t="shared" si="32"/>
        <v/>
      </c>
      <c r="AE664" t="s">
        <v>1690</v>
      </c>
      <c r="AF664">
        <v>7441</v>
      </c>
      <c r="AG664">
        <v>451584</v>
      </c>
    </row>
    <row r="665" spans="1:33" x14ac:dyDescent="0.45">
      <c r="A665" t="s">
        <v>1686</v>
      </c>
      <c r="B665" t="s">
        <v>27</v>
      </c>
      <c r="C665">
        <v>30</v>
      </c>
      <c r="D665">
        <v>28</v>
      </c>
      <c r="E665" s="15">
        <f t="shared" si="30"/>
        <v>0.51724137931034486</v>
      </c>
      <c r="F665">
        <v>3.13877086234465</v>
      </c>
      <c r="G665">
        <v>220</v>
      </c>
      <c r="H665">
        <v>11.1253815382582</v>
      </c>
      <c r="I665">
        <v>3.9604386273563401</v>
      </c>
      <c r="J665">
        <v>0.20612951062778001</v>
      </c>
      <c r="K665">
        <v>1.20146086528375</v>
      </c>
      <c r="L665">
        <v>3.0278261765519798</v>
      </c>
      <c r="M665">
        <v>110.17520043626401</v>
      </c>
      <c r="N665">
        <v>11.769744937308101</v>
      </c>
      <c r="O665">
        <f t="shared" si="31"/>
        <v>3.4293141723811371</v>
      </c>
      <c r="P665">
        <v>3.3739286190377702</v>
      </c>
      <c r="Q665">
        <v>73.686389420370006</v>
      </c>
      <c r="R665">
        <v>73.041574976468695</v>
      </c>
      <c r="S665">
        <v>81.248300082953705</v>
      </c>
      <c r="T665">
        <v>3.1260918284880699</v>
      </c>
      <c r="U665">
        <v>82.927978228526698</v>
      </c>
      <c r="V665">
        <v>91.655086599224205</v>
      </c>
      <c r="X665">
        <v>0</v>
      </c>
      <c r="Y665">
        <v>556</v>
      </c>
      <c r="Z665">
        <v>0</v>
      </c>
      <c r="AA665">
        <v>220</v>
      </c>
      <c r="AB665">
        <f>COUNTIF('HOF''ers'!$B$2:$B$268, Pitching!A665)</f>
        <v>0</v>
      </c>
      <c r="AC665" s="2">
        <v>0</v>
      </c>
      <c r="AD665" s="2" t="str">
        <f t="shared" si="32"/>
        <v/>
      </c>
      <c r="AE665" t="s">
        <v>1686</v>
      </c>
      <c r="AF665">
        <v>7196</v>
      </c>
      <c r="AG665">
        <v>518813</v>
      </c>
    </row>
    <row r="666" spans="1:33" x14ac:dyDescent="0.45">
      <c r="A666" t="s">
        <v>1536</v>
      </c>
      <c r="B666" t="s">
        <v>27</v>
      </c>
      <c r="C666">
        <v>256</v>
      </c>
      <c r="D666">
        <v>153</v>
      </c>
      <c r="E666" s="15">
        <f t="shared" si="30"/>
        <v>0.62591687041564792</v>
      </c>
      <c r="F666">
        <v>3.8486128268898598</v>
      </c>
      <c r="G666">
        <v>0</v>
      </c>
      <c r="H666">
        <v>6.6441496475503401</v>
      </c>
      <c r="I666">
        <v>2.7982509340785899</v>
      </c>
      <c r="J666">
        <v>0.26547582383738799</v>
      </c>
      <c r="K666">
        <v>1.35072377774954</v>
      </c>
      <c r="L666">
        <v>3.7377043613273599</v>
      </c>
      <c r="M666">
        <v>671.91024659573998</v>
      </c>
      <c r="N666">
        <v>68.163117174059096</v>
      </c>
      <c r="O666">
        <f t="shared" si="31"/>
        <v>20.795527273441756</v>
      </c>
      <c r="P666">
        <v>3.7011753351851402</v>
      </c>
      <c r="Q666">
        <v>85.787652380434594</v>
      </c>
      <c r="R666">
        <v>83.026568096228402</v>
      </c>
      <c r="S666">
        <v>85.540406344515503</v>
      </c>
      <c r="T666">
        <v>3.8922568602238998</v>
      </c>
      <c r="U666">
        <v>100.805431961487</v>
      </c>
      <c r="V666">
        <v>95.495005711582706</v>
      </c>
      <c r="X666">
        <v>521</v>
      </c>
      <c r="Y666">
        <v>531</v>
      </c>
      <c r="Z666">
        <v>1</v>
      </c>
      <c r="AA666">
        <v>256</v>
      </c>
      <c r="AB666">
        <f>COUNTIF('HOF''ers'!$B$2:$B$268, Pitching!A666)</f>
        <v>0</v>
      </c>
      <c r="AC666" s="2">
        <v>0</v>
      </c>
      <c r="AD666" s="2" t="str">
        <f t="shared" si="32"/>
        <v/>
      </c>
      <c r="AE666" t="s">
        <v>1536</v>
      </c>
      <c r="AF666">
        <v>840</v>
      </c>
      <c r="AG666">
        <v>120485</v>
      </c>
    </row>
    <row r="667" spans="1:33" x14ac:dyDescent="0.45">
      <c r="A667" t="s">
        <v>1701</v>
      </c>
      <c r="B667" t="s">
        <v>27</v>
      </c>
      <c r="C667">
        <v>262</v>
      </c>
      <c r="D667">
        <v>147</v>
      </c>
      <c r="E667" s="15">
        <f t="shared" si="30"/>
        <v>0.64058679706601462</v>
      </c>
      <c r="F667">
        <v>3.2989166683144</v>
      </c>
      <c r="G667">
        <v>0</v>
      </c>
      <c r="H667">
        <v>9.0008780662635708</v>
      </c>
      <c r="I667">
        <v>2.5084414283029601</v>
      </c>
      <c r="J667">
        <v>0.22449138064916899</v>
      </c>
      <c r="K667">
        <v>1.1251097582829399</v>
      </c>
      <c r="L667">
        <v>3.4206177114982399</v>
      </c>
      <c r="M667">
        <v>757.073929585516</v>
      </c>
      <c r="N667">
        <v>82.027047773823099</v>
      </c>
      <c r="O667">
        <f t="shared" si="31"/>
        <v>25.263083154675552</v>
      </c>
      <c r="P667">
        <v>3.7694916583946201</v>
      </c>
      <c r="Q667">
        <v>77.888753405847595</v>
      </c>
      <c r="R667">
        <v>80.774717724162898</v>
      </c>
      <c r="S667">
        <v>89.444780907122507</v>
      </c>
      <c r="T667">
        <v>3.6101006542499898</v>
      </c>
      <c r="U667">
        <v>88.584590094184506</v>
      </c>
      <c r="V667">
        <v>84.218648662904997</v>
      </c>
      <c r="X667">
        <v>526</v>
      </c>
      <c r="Y667">
        <v>526</v>
      </c>
      <c r="Z667">
        <v>1</v>
      </c>
      <c r="AA667">
        <v>262</v>
      </c>
      <c r="AB667">
        <f>COUNTIF('HOF''ers'!$B$2:$B$268, Pitching!A667)</f>
        <v>0</v>
      </c>
      <c r="AC667" s="2">
        <v>0</v>
      </c>
      <c r="AD667" s="2" t="str">
        <f t="shared" si="32"/>
        <v/>
      </c>
      <c r="AE667" t="s">
        <v>1701</v>
      </c>
      <c r="AF667">
        <v>8700</v>
      </c>
      <c r="AG667">
        <v>434378</v>
      </c>
    </row>
    <row r="668" spans="1:33" x14ac:dyDescent="0.45">
      <c r="A668" t="s">
        <v>1630</v>
      </c>
      <c r="B668" t="s">
        <v>154</v>
      </c>
      <c r="C668">
        <v>200</v>
      </c>
      <c r="D668">
        <v>128</v>
      </c>
      <c r="E668" s="15">
        <f t="shared" si="30"/>
        <v>0.6097560975609756</v>
      </c>
      <c r="F668">
        <v>3.5314179008580102</v>
      </c>
      <c r="G668">
        <v>3</v>
      </c>
      <c r="H668">
        <v>7.4271081353288801</v>
      </c>
      <c r="I668">
        <v>2.48244849573208</v>
      </c>
      <c r="J668">
        <v>0.25021846781240897</v>
      </c>
      <c r="K668">
        <v>1.2415990136413599</v>
      </c>
      <c r="L668">
        <v>3.5412532317005199</v>
      </c>
      <c r="M668">
        <v>444.33966962248002</v>
      </c>
      <c r="N668">
        <v>47.605343507602797</v>
      </c>
      <c r="O668">
        <f t="shared" si="31"/>
        <v>16.134028552785885</v>
      </c>
      <c r="P668">
        <v>3.7734540001299499</v>
      </c>
      <c r="Q668">
        <v>87.463229604018693</v>
      </c>
      <c r="R668">
        <v>86.842400044609903</v>
      </c>
      <c r="S668">
        <v>90.946030444746199</v>
      </c>
      <c r="T668">
        <v>3.9567527476779101</v>
      </c>
      <c r="U668">
        <v>100.307262152538</v>
      </c>
      <c r="V668">
        <v>93.453514592709595</v>
      </c>
      <c r="X668">
        <v>411</v>
      </c>
      <c r="Y668">
        <v>478</v>
      </c>
      <c r="Z668">
        <v>1</v>
      </c>
      <c r="AA668">
        <v>200</v>
      </c>
      <c r="AB668">
        <f>COUNTIF('HOF''ers'!$B$2:$B$268, Pitching!A668)</f>
        <v>0</v>
      </c>
      <c r="AC668" s="2">
        <v>0</v>
      </c>
      <c r="AD668" s="2" t="str">
        <f t="shared" si="32"/>
        <v/>
      </c>
      <c r="AE668" t="s">
        <v>1630</v>
      </c>
      <c r="AF668">
        <v>2233</v>
      </c>
      <c r="AG668">
        <v>425794</v>
      </c>
    </row>
    <row r="669" spans="1:33" x14ac:dyDescent="0.45">
      <c r="A669" t="s">
        <v>1637</v>
      </c>
      <c r="B669" t="s">
        <v>27</v>
      </c>
      <c r="C669">
        <v>216</v>
      </c>
      <c r="D669">
        <v>112</v>
      </c>
      <c r="E669" s="15">
        <f t="shared" si="30"/>
        <v>0.65853658536585369</v>
      </c>
      <c r="F669">
        <v>3.1584433508875902</v>
      </c>
      <c r="G669">
        <v>0</v>
      </c>
      <c r="H669">
        <v>10.6542737588851</v>
      </c>
      <c r="I669">
        <v>2.3641417557138702</v>
      </c>
      <c r="J669">
        <v>0.21800947867298501</v>
      </c>
      <c r="K669">
        <v>1.0778318233722</v>
      </c>
      <c r="L669">
        <v>3.1806927988080802</v>
      </c>
      <c r="M669">
        <v>662.98477357625904</v>
      </c>
      <c r="N669">
        <v>73.153218641877103</v>
      </c>
      <c r="O669">
        <f t="shared" si="31"/>
        <v>25.430947253184744</v>
      </c>
      <c r="P669">
        <v>3.3276200448315798</v>
      </c>
      <c r="Q669">
        <v>75.678970376168905</v>
      </c>
      <c r="R669">
        <v>76.534969969686003</v>
      </c>
      <c r="S669">
        <v>80.683890929855494</v>
      </c>
      <c r="T669">
        <v>3.1099692621180401</v>
      </c>
      <c r="U669">
        <v>87.588003334343497</v>
      </c>
      <c r="V669">
        <v>81.701340949655204</v>
      </c>
      <c r="X669">
        <v>457</v>
      </c>
      <c r="Y669">
        <v>466</v>
      </c>
      <c r="Z669">
        <v>1</v>
      </c>
      <c r="AA669">
        <v>216</v>
      </c>
      <c r="AB669">
        <f>COUNTIF('HOF''ers'!$B$2:$B$268, Pitching!A669)</f>
        <v>0</v>
      </c>
      <c r="AC669" s="2">
        <v>0</v>
      </c>
      <c r="AD669" s="2" t="str">
        <f t="shared" si="32"/>
        <v/>
      </c>
      <c r="AE669" t="s">
        <v>1637</v>
      </c>
      <c r="AF669">
        <v>3137</v>
      </c>
      <c r="AG669">
        <v>453286</v>
      </c>
    </row>
    <row r="670" spans="1:33" x14ac:dyDescent="0.45">
      <c r="A670" t="s">
        <v>1668</v>
      </c>
      <c r="B670" t="s">
        <v>27</v>
      </c>
      <c r="C670">
        <v>200</v>
      </c>
      <c r="D670">
        <v>117</v>
      </c>
      <c r="E670" s="15">
        <f t="shared" si="30"/>
        <v>0.63091482649842268</v>
      </c>
      <c r="F670">
        <v>3.65912412834584</v>
      </c>
      <c r="G670">
        <v>0</v>
      </c>
      <c r="H670">
        <v>8.1722628647436704</v>
      </c>
      <c r="I670">
        <v>2.9299270399322102</v>
      </c>
      <c r="J670">
        <v>0.24845311756306501</v>
      </c>
      <c r="K670">
        <v>1.2781022040162699</v>
      </c>
      <c r="L670">
        <v>3.7786173552399802</v>
      </c>
      <c r="M670">
        <v>434.542411595582</v>
      </c>
      <c r="N670">
        <v>46.224181400611997</v>
      </c>
      <c r="O670">
        <f t="shared" si="31"/>
        <v>16.567073864821115</v>
      </c>
      <c r="P670">
        <v>3.818611880567</v>
      </c>
      <c r="Q670">
        <v>85.603929822876395</v>
      </c>
      <c r="R670">
        <v>91.698185349290497</v>
      </c>
      <c r="S670">
        <v>91.562385427300697</v>
      </c>
      <c r="T670">
        <v>3.9161308637915799</v>
      </c>
      <c r="U670">
        <v>98.739206602756397</v>
      </c>
      <c r="V670">
        <v>95.8889485796809</v>
      </c>
      <c r="X670">
        <v>451</v>
      </c>
      <c r="Y670">
        <v>452</v>
      </c>
      <c r="Z670">
        <v>1</v>
      </c>
      <c r="AA670">
        <v>200</v>
      </c>
      <c r="AB670">
        <f>COUNTIF('HOF''ers'!$B$2:$B$268, Pitching!A670)</f>
        <v>0</v>
      </c>
      <c r="AC670" s="2">
        <v>0</v>
      </c>
      <c r="AD670" s="2" t="str">
        <f t="shared" si="32"/>
        <v/>
      </c>
      <c r="AE670" t="s">
        <v>1668</v>
      </c>
      <c r="AF670">
        <v>4930</v>
      </c>
      <c r="AG670">
        <v>452657</v>
      </c>
    </row>
    <row r="671" spans="1:33" x14ac:dyDescent="0.45">
      <c r="A671" t="s">
        <v>1625</v>
      </c>
      <c r="B671" t="s">
        <v>310</v>
      </c>
      <c r="C671">
        <v>212</v>
      </c>
      <c r="D671">
        <v>94</v>
      </c>
      <c r="E671" s="15">
        <f t="shared" si="30"/>
        <v>0.69281045751633985</v>
      </c>
      <c r="F671">
        <v>2.5004861489286601</v>
      </c>
      <c r="G671">
        <v>0</v>
      </c>
      <c r="H671">
        <v>9.7394263648560209</v>
      </c>
      <c r="I671">
        <v>2.22484200652708</v>
      </c>
      <c r="J671">
        <v>0.20715276401822799</v>
      </c>
      <c r="K671">
        <v>1.0096013628439</v>
      </c>
      <c r="L671">
        <v>2.8256657049604201</v>
      </c>
      <c r="M671">
        <v>672.96659949421803</v>
      </c>
      <c r="N671">
        <v>76.436457008123398</v>
      </c>
      <c r="O671">
        <f t="shared" si="31"/>
        <v>28.663671378046271</v>
      </c>
      <c r="P671">
        <v>3.0132477357632799</v>
      </c>
      <c r="Q671">
        <v>63.901949181581401</v>
      </c>
      <c r="R671">
        <v>69.725275983669903</v>
      </c>
      <c r="S671">
        <v>74.129225738820793</v>
      </c>
      <c r="T671">
        <v>3.1345214638772201</v>
      </c>
      <c r="U671">
        <v>83.476810722364604</v>
      </c>
      <c r="V671">
        <v>76.565852290278599</v>
      </c>
      <c r="X671">
        <v>429</v>
      </c>
      <c r="Y671">
        <v>432</v>
      </c>
      <c r="Z671">
        <v>1</v>
      </c>
      <c r="AA671">
        <v>212</v>
      </c>
      <c r="AB671">
        <f>COUNTIF('HOF''ers'!$B$2:$B$268, Pitching!A671)</f>
        <v>0</v>
      </c>
      <c r="AC671" s="2">
        <v>0</v>
      </c>
      <c r="AD671" s="2" t="str">
        <f t="shared" si="32"/>
        <v/>
      </c>
      <c r="AE671" t="s">
        <v>1625</v>
      </c>
      <c r="AF671">
        <v>2036</v>
      </c>
      <c r="AG671">
        <v>477132</v>
      </c>
    </row>
    <row r="672" spans="1:33" x14ac:dyDescent="0.45">
      <c r="A672" t="s">
        <v>1669</v>
      </c>
      <c r="B672" t="s">
        <v>27</v>
      </c>
      <c r="C672">
        <v>163</v>
      </c>
      <c r="D672">
        <v>122</v>
      </c>
      <c r="E672" s="15">
        <f t="shared" si="30"/>
        <v>0.57192982456140351</v>
      </c>
      <c r="F672">
        <v>3.4258710134479098</v>
      </c>
      <c r="G672">
        <v>0</v>
      </c>
      <c r="H672">
        <v>8.5396590013891398</v>
      </c>
      <c r="I672">
        <v>2.5585618961193202</v>
      </c>
      <c r="J672">
        <v>0.23653395784543299</v>
      </c>
      <c r="K672">
        <v>1.18272794589551</v>
      </c>
      <c r="L672">
        <v>3.6840155593093198</v>
      </c>
      <c r="M672">
        <v>481.350374877452</v>
      </c>
      <c r="N672">
        <v>51.648747645318501</v>
      </c>
      <c r="O672">
        <f t="shared" si="31"/>
        <v>19.780371438632617</v>
      </c>
      <c r="P672">
        <v>3.5874552412880898</v>
      </c>
      <c r="Q672">
        <v>81.702194092624595</v>
      </c>
      <c r="R672">
        <v>87.573000685822393</v>
      </c>
      <c r="S672">
        <v>87.072282436278996</v>
      </c>
      <c r="T672">
        <v>3.6344805060826499</v>
      </c>
      <c r="U672">
        <v>94.037083642868794</v>
      </c>
      <c r="V672">
        <v>88.935249582134503</v>
      </c>
      <c r="X672">
        <v>422</v>
      </c>
      <c r="Y672">
        <v>423</v>
      </c>
      <c r="Z672">
        <v>1</v>
      </c>
      <c r="AA672">
        <v>163</v>
      </c>
      <c r="AB672">
        <f>COUNTIF('HOF''ers'!$B$2:$B$268, Pitching!A672)</f>
        <v>0</v>
      </c>
      <c r="AC672" s="2">
        <v>0</v>
      </c>
      <c r="AD672" s="2" t="str">
        <f t="shared" si="32"/>
        <v/>
      </c>
      <c r="AE672" t="s">
        <v>1669</v>
      </c>
      <c r="AF672">
        <v>4972</v>
      </c>
      <c r="AG672">
        <v>430935</v>
      </c>
    </row>
    <row r="673" spans="1:33" x14ac:dyDescent="0.45">
      <c r="A673" t="s">
        <v>1665</v>
      </c>
      <c r="B673" t="s">
        <v>60</v>
      </c>
      <c r="C673">
        <v>169</v>
      </c>
      <c r="D673">
        <v>136</v>
      </c>
      <c r="E673" s="15">
        <f t="shared" si="30"/>
        <v>0.5540983606557377</v>
      </c>
      <c r="F673">
        <v>3.41909867240315</v>
      </c>
      <c r="G673">
        <v>0</v>
      </c>
      <c r="H673">
        <v>8.3218949364952302</v>
      </c>
      <c r="I673">
        <v>2.6541701362435202</v>
      </c>
      <c r="J673">
        <v>0.239757061602236</v>
      </c>
      <c r="K673">
        <v>1.2060080177382599</v>
      </c>
      <c r="L673">
        <v>3.5241086027372002</v>
      </c>
      <c r="M673">
        <v>498.25765269994702</v>
      </c>
      <c r="N673">
        <v>54.016180597245601</v>
      </c>
      <c r="O673">
        <f t="shared" si="31"/>
        <v>20.884537605617634</v>
      </c>
      <c r="P673">
        <v>3.3957467051272401</v>
      </c>
      <c r="Q673">
        <v>84.334434736652398</v>
      </c>
      <c r="R673">
        <v>85.291692703327001</v>
      </c>
      <c r="S673">
        <v>80.575820381853205</v>
      </c>
      <c r="T673">
        <v>3.4765578035728502</v>
      </c>
      <c r="U673">
        <v>93.780118058832798</v>
      </c>
      <c r="V673">
        <v>89.682891282800099</v>
      </c>
      <c r="X673">
        <v>418</v>
      </c>
      <c r="Y673">
        <v>419</v>
      </c>
      <c r="Z673">
        <v>1</v>
      </c>
      <c r="AA673">
        <v>169</v>
      </c>
      <c r="AB673">
        <f>COUNTIF('HOF''ers'!$B$2:$B$268, Pitching!A673)</f>
        <v>0</v>
      </c>
      <c r="AC673" s="2">
        <v>0</v>
      </c>
      <c r="AD673" s="2" t="str">
        <f t="shared" si="32"/>
        <v/>
      </c>
      <c r="AE673" t="s">
        <v>1666</v>
      </c>
      <c r="AF673">
        <v>4772</v>
      </c>
      <c r="AG673">
        <v>433587</v>
      </c>
    </row>
    <row r="674" spans="1:33" x14ac:dyDescent="0.45">
      <c r="A674" t="s">
        <v>1640</v>
      </c>
      <c r="B674" t="s">
        <v>27</v>
      </c>
      <c r="C674">
        <v>112</v>
      </c>
      <c r="D674">
        <v>114</v>
      </c>
      <c r="E674" s="15">
        <f t="shared" si="30"/>
        <v>0.49557522123893805</v>
      </c>
      <c r="F674">
        <v>4.1534644283124198</v>
      </c>
      <c r="G674">
        <v>1</v>
      </c>
      <c r="H674">
        <v>9.0066164126487998</v>
      </c>
      <c r="I674">
        <v>4.0492556433726801</v>
      </c>
      <c r="J674">
        <v>0.23888164566130601</v>
      </c>
      <c r="K674">
        <v>1.35912515807648</v>
      </c>
      <c r="L674">
        <v>3.8823880235306301</v>
      </c>
      <c r="M674">
        <v>224.29357390105699</v>
      </c>
      <c r="N674">
        <v>23.900861394125901</v>
      </c>
      <c r="O674">
        <f t="shared" si="31"/>
        <v>9.2409058373470074</v>
      </c>
      <c r="P674">
        <v>3.79670951034208</v>
      </c>
      <c r="Q674">
        <v>101.250625287585</v>
      </c>
      <c r="R674">
        <v>94.982759703735894</v>
      </c>
      <c r="S674">
        <v>91.943857390253001</v>
      </c>
      <c r="T674">
        <v>3.93122873906841</v>
      </c>
      <c r="U674">
        <v>94.513011222586002</v>
      </c>
      <c r="V674">
        <v>102.33498797829</v>
      </c>
      <c r="X674">
        <v>300</v>
      </c>
      <c r="Y674">
        <v>419</v>
      </c>
      <c r="Z674">
        <v>1</v>
      </c>
      <c r="AA674">
        <v>112</v>
      </c>
      <c r="AB674">
        <f>COUNTIF('HOF''ers'!$B$2:$B$268, Pitching!A674)</f>
        <v>0</v>
      </c>
      <c r="AC674" s="2">
        <v>0</v>
      </c>
      <c r="AD674" s="2" t="str">
        <f t="shared" si="32"/>
        <v/>
      </c>
      <c r="AE674" t="s">
        <v>1640</v>
      </c>
      <c r="AF674">
        <v>3201</v>
      </c>
      <c r="AG674">
        <v>434538</v>
      </c>
    </row>
    <row r="675" spans="1:33" x14ac:dyDescent="0.45">
      <c r="A675" t="s">
        <v>1638</v>
      </c>
      <c r="B675" t="s">
        <v>27</v>
      </c>
      <c r="C675">
        <v>157</v>
      </c>
      <c r="D675">
        <v>82</v>
      </c>
      <c r="E675" s="15">
        <f t="shared" si="30"/>
        <v>0.65690376569037656</v>
      </c>
      <c r="F675">
        <v>3.3167470666922299</v>
      </c>
      <c r="G675">
        <v>3</v>
      </c>
      <c r="H675">
        <v>8.7159074815861803</v>
      </c>
      <c r="I675">
        <v>2.3595086727607999</v>
      </c>
      <c r="J675">
        <v>0.23588364703006601</v>
      </c>
      <c r="K675">
        <v>1.1624941899011301</v>
      </c>
      <c r="L675">
        <v>3.39051390250805</v>
      </c>
      <c r="M675">
        <v>392.83477717637999</v>
      </c>
      <c r="N675">
        <v>42.533421903848598</v>
      </c>
      <c r="O675">
        <f t="shared" si="31"/>
        <v>17.226035871058684</v>
      </c>
      <c r="P675">
        <v>3.5038069554270201</v>
      </c>
      <c r="Q675">
        <v>80.724157302093602</v>
      </c>
      <c r="R675">
        <v>82.732237033884104</v>
      </c>
      <c r="S675">
        <v>84.471268468634193</v>
      </c>
      <c r="T675">
        <v>3.5212838390316699</v>
      </c>
      <c r="U675">
        <v>93.847932733797293</v>
      </c>
      <c r="V675">
        <v>88.062557358143806</v>
      </c>
      <c r="X675">
        <v>322</v>
      </c>
      <c r="Y675">
        <v>400</v>
      </c>
      <c r="Z675">
        <v>1</v>
      </c>
      <c r="AA675">
        <v>157</v>
      </c>
      <c r="AB675">
        <f>COUNTIF('HOF''ers'!$B$2:$B$268, Pitching!A675)</f>
        <v>0</v>
      </c>
      <c r="AC675" s="2">
        <v>0</v>
      </c>
      <c r="AD675" s="2" t="str">
        <f t="shared" si="32"/>
        <v/>
      </c>
      <c r="AE675" t="s">
        <v>1638</v>
      </c>
      <c r="AF675">
        <v>3184</v>
      </c>
      <c r="AG675">
        <v>456034</v>
      </c>
    </row>
    <row r="676" spans="1:33" x14ac:dyDescent="0.45">
      <c r="A676" t="s">
        <v>1586</v>
      </c>
      <c r="B676" t="s">
        <v>27</v>
      </c>
      <c r="C676">
        <v>120</v>
      </c>
      <c r="D676">
        <v>118</v>
      </c>
      <c r="E676" s="15">
        <f t="shared" si="30"/>
        <v>0.50420168067226889</v>
      </c>
      <c r="F676">
        <v>4.0363286062094801</v>
      </c>
      <c r="G676">
        <v>2</v>
      </c>
      <c r="H676">
        <v>6.4103842487864497</v>
      </c>
      <c r="I676">
        <v>2.8775116837815902</v>
      </c>
      <c r="J676">
        <v>0.25292361283901399</v>
      </c>
      <c r="K676">
        <v>1.3001125355245799</v>
      </c>
      <c r="L676">
        <v>4.4140315973082602</v>
      </c>
      <c r="M676">
        <v>171.96340666897501</v>
      </c>
      <c r="N676">
        <v>18.533282850286898</v>
      </c>
      <c r="O676">
        <f t="shared" si="31"/>
        <v>7.5059795543661938</v>
      </c>
      <c r="P676">
        <v>4.3105336785539503</v>
      </c>
      <c r="Q676">
        <v>97.099114751037007</v>
      </c>
      <c r="R676">
        <v>107.24310747993</v>
      </c>
      <c r="S676">
        <v>105.14878839849401</v>
      </c>
      <c r="T676">
        <v>4.3272994154439903</v>
      </c>
      <c r="U676">
        <v>99.671408865649994</v>
      </c>
      <c r="V676">
        <v>97.382202574092503</v>
      </c>
      <c r="X676">
        <v>300</v>
      </c>
      <c r="Y676">
        <v>400</v>
      </c>
      <c r="Z676">
        <v>1</v>
      </c>
      <c r="AA676">
        <v>120</v>
      </c>
      <c r="AB676">
        <f>COUNTIF('HOF''ers'!$B$2:$B$268, Pitching!A676)</f>
        <v>0</v>
      </c>
      <c r="AC676" s="2">
        <v>0</v>
      </c>
      <c r="AD676" s="2" t="str">
        <f t="shared" si="32"/>
        <v/>
      </c>
      <c r="AE676" t="s">
        <v>1586</v>
      </c>
      <c r="AF676">
        <v>1245</v>
      </c>
      <c r="AG676">
        <v>285079</v>
      </c>
    </row>
    <row r="677" spans="1:33" x14ac:dyDescent="0.45">
      <c r="A677" t="s">
        <v>1711</v>
      </c>
      <c r="B677" t="s">
        <v>27</v>
      </c>
      <c r="C677">
        <v>138</v>
      </c>
      <c r="D677">
        <v>83</v>
      </c>
      <c r="E677" s="15">
        <f t="shared" si="30"/>
        <v>0.6244343891402715</v>
      </c>
      <c r="F677">
        <v>3.0377873573216898</v>
      </c>
      <c r="G677">
        <v>12</v>
      </c>
      <c r="H677">
        <v>11.094128109795101</v>
      </c>
      <c r="I677">
        <v>2.0910639146465502</v>
      </c>
      <c r="J677">
        <v>0.217659137577002</v>
      </c>
      <c r="K677">
        <v>1.04425536152678</v>
      </c>
      <c r="L677">
        <v>2.8929903457882502</v>
      </c>
      <c r="M677">
        <v>488.15887460485101</v>
      </c>
      <c r="N677">
        <v>53.981814839877103</v>
      </c>
      <c r="O677">
        <f t="shared" si="31"/>
        <v>23.508209688333576</v>
      </c>
      <c r="P677">
        <v>2.93651072107762</v>
      </c>
      <c r="Q677">
        <v>71.163582972409202</v>
      </c>
      <c r="R677">
        <v>68.853964783819904</v>
      </c>
      <c r="S677">
        <v>70.764986279233099</v>
      </c>
      <c r="T677">
        <v>2.8683461881400101</v>
      </c>
      <c r="U677">
        <v>87.084998222773095</v>
      </c>
      <c r="V677">
        <v>79.677303739005296</v>
      </c>
      <c r="X677">
        <v>292</v>
      </c>
      <c r="Y677">
        <v>372</v>
      </c>
      <c r="Z677">
        <v>1</v>
      </c>
      <c r="AA677">
        <v>138</v>
      </c>
      <c r="AB677">
        <f>COUNTIF('HOF''ers'!$B$2:$B$268, Pitching!A677)</f>
        <v>0</v>
      </c>
      <c r="AC677" s="2">
        <v>0</v>
      </c>
      <c r="AD677" s="2" t="str">
        <f t="shared" si="32"/>
        <v/>
      </c>
      <c r="AE677" t="s">
        <v>1711</v>
      </c>
      <c r="AF677">
        <v>10603</v>
      </c>
      <c r="AG677">
        <v>519242</v>
      </c>
    </row>
    <row r="678" spans="1:33" x14ac:dyDescent="0.45">
      <c r="A678" t="s">
        <v>1642</v>
      </c>
      <c r="B678" t="s">
        <v>27</v>
      </c>
      <c r="C678">
        <v>116</v>
      </c>
      <c r="D678">
        <v>119</v>
      </c>
      <c r="E678" s="15">
        <f t="shared" si="30"/>
        <v>0.49361702127659574</v>
      </c>
      <c r="F678">
        <v>4.0591442522245398</v>
      </c>
      <c r="G678">
        <v>0</v>
      </c>
      <c r="H678">
        <v>7.9131009927981699</v>
      </c>
      <c r="I678">
        <v>3.0599702824461898</v>
      </c>
      <c r="J678">
        <v>0.24933214603739901</v>
      </c>
      <c r="K678">
        <v>1.3114158353340799</v>
      </c>
      <c r="L678">
        <v>4.00244383068482</v>
      </c>
      <c r="M678">
        <v>287.50967017561197</v>
      </c>
      <c r="N678">
        <v>31.214536027051501</v>
      </c>
      <c r="O678">
        <f t="shared" si="31"/>
        <v>13.892183616435007</v>
      </c>
      <c r="P678">
        <v>4.1159731380255202</v>
      </c>
      <c r="Q678">
        <v>97.694568313372599</v>
      </c>
      <c r="R678">
        <v>96.766868234166694</v>
      </c>
      <c r="S678">
        <v>99.456160380029701</v>
      </c>
      <c r="T678">
        <v>4.1158442565733901</v>
      </c>
      <c r="U678">
        <v>99.535146464758398</v>
      </c>
      <c r="V678">
        <v>98.947371406052099</v>
      </c>
      <c r="X678">
        <v>341</v>
      </c>
      <c r="Y678">
        <v>364</v>
      </c>
      <c r="Z678">
        <v>1</v>
      </c>
      <c r="AA678">
        <v>116</v>
      </c>
      <c r="AB678">
        <f>COUNTIF('HOF''ers'!$B$2:$B$268, Pitching!A678)</f>
        <v>0</v>
      </c>
      <c r="AC678" s="2">
        <v>0</v>
      </c>
      <c r="AD678" s="2" t="str">
        <f t="shared" si="32"/>
        <v/>
      </c>
      <c r="AE678" t="s">
        <v>1643</v>
      </c>
      <c r="AF678">
        <v>3284</v>
      </c>
      <c r="AG678">
        <v>434671</v>
      </c>
    </row>
    <row r="679" spans="1:33" x14ac:dyDescent="0.45">
      <c r="A679" t="s">
        <v>1632</v>
      </c>
      <c r="B679" t="s">
        <v>27</v>
      </c>
      <c r="C679">
        <v>143</v>
      </c>
      <c r="D679">
        <v>99</v>
      </c>
      <c r="E679" s="15">
        <f t="shared" si="30"/>
        <v>0.59090909090909094</v>
      </c>
      <c r="F679">
        <v>3.7411530747273898</v>
      </c>
      <c r="G679">
        <v>1</v>
      </c>
      <c r="H679">
        <v>9.0388770330643702</v>
      </c>
      <c r="I679">
        <v>3.1579997177554899</v>
      </c>
      <c r="J679">
        <v>0.240196712825158</v>
      </c>
      <c r="K679">
        <v>1.27595948192141</v>
      </c>
      <c r="L679">
        <v>3.82311144035548</v>
      </c>
      <c r="M679">
        <v>309.26900144293899</v>
      </c>
      <c r="N679">
        <v>33.024862493155503</v>
      </c>
      <c r="O679">
        <f t="shared" si="31"/>
        <v>14.697878362338438</v>
      </c>
      <c r="P679">
        <v>3.9664738953958398</v>
      </c>
      <c r="Q679">
        <v>91.297485948747806</v>
      </c>
      <c r="R679">
        <v>92.824498603289697</v>
      </c>
      <c r="S679">
        <v>96.768630736913295</v>
      </c>
      <c r="T679">
        <v>3.97079373565363</v>
      </c>
      <c r="U679">
        <v>97.200825923612399</v>
      </c>
      <c r="V679">
        <v>97.842294005360998</v>
      </c>
      <c r="X679">
        <v>340</v>
      </c>
      <c r="Y679">
        <v>364</v>
      </c>
      <c r="Z679">
        <v>1</v>
      </c>
      <c r="AA679">
        <v>143</v>
      </c>
      <c r="AB679">
        <f>COUNTIF('HOF''ers'!$B$2:$B$268, Pitching!A679)</f>
        <v>0</v>
      </c>
      <c r="AC679" s="2">
        <v>0</v>
      </c>
      <c r="AD679" s="2" t="str">
        <f t="shared" si="32"/>
        <v/>
      </c>
      <c r="AE679" t="s">
        <v>1632</v>
      </c>
      <c r="AF679">
        <v>2520</v>
      </c>
      <c r="AG679">
        <v>458681</v>
      </c>
    </row>
    <row r="680" spans="1:33" x14ac:dyDescent="0.45">
      <c r="A680" t="s">
        <v>1712</v>
      </c>
      <c r="B680" t="s">
        <v>27</v>
      </c>
      <c r="C680">
        <v>102</v>
      </c>
      <c r="D680">
        <v>103</v>
      </c>
      <c r="E680" s="15">
        <f t="shared" si="30"/>
        <v>0.4975609756097561</v>
      </c>
      <c r="F680">
        <v>3.7422575907087401</v>
      </c>
      <c r="G680">
        <v>0</v>
      </c>
      <c r="H680">
        <v>7.8911829782099998</v>
      </c>
      <c r="I680">
        <v>2.70045694274586</v>
      </c>
      <c r="J680">
        <v>0.25262743037309499</v>
      </c>
      <c r="K680">
        <v>1.2763581037907701</v>
      </c>
      <c r="L680">
        <v>3.6961608581396601</v>
      </c>
      <c r="M680">
        <v>330.42041730880698</v>
      </c>
      <c r="N680">
        <v>35.291519798338399</v>
      </c>
      <c r="O680">
        <f t="shared" si="31"/>
        <v>15.925421190336547</v>
      </c>
      <c r="P680">
        <v>3.9237831638784701</v>
      </c>
      <c r="Q680">
        <v>90.775897054833294</v>
      </c>
      <c r="R680">
        <v>88.799629040660605</v>
      </c>
      <c r="S680">
        <v>95.159561851131699</v>
      </c>
      <c r="T680">
        <v>4.0641491061423398</v>
      </c>
      <c r="U680">
        <v>101.794907116587</v>
      </c>
      <c r="V680">
        <v>97.779847876508796</v>
      </c>
      <c r="X680">
        <v>333</v>
      </c>
      <c r="Y680">
        <v>359</v>
      </c>
      <c r="Z680">
        <v>1</v>
      </c>
      <c r="AA680">
        <v>102</v>
      </c>
      <c r="AB680">
        <f>COUNTIF('HOF''ers'!$B$2:$B$268, Pitching!A680)</f>
        <v>0</v>
      </c>
      <c r="AC680" s="2">
        <v>0</v>
      </c>
      <c r="AD680" s="2" t="str">
        <f t="shared" si="32"/>
        <v/>
      </c>
      <c r="AE680" t="s">
        <v>1712</v>
      </c>
      <c r="AF680">
        <v>11423</v>
      </c>
      <c r="AG680">
        <v>500779</v>
      </c>
    </row>
    <row r="681" spans="1:33" x14ac:dyDescent="0.45">
      <c r="A681" t="s">
        <v>1673</v>
      </c>
      <c r="B681" t="s">
        <v>27</v>
      </c>
      <c r="C681">
        <v>134</v>
      </c>
      <c r="D681">
        <v>124</v>
      </c>
      <c r="E681" s="15">
        <f t="shared" si="30"/>
        <v>0.51937984496124034</v>
      </c>
      <c r="F681">
        <v>3.4748039333983098</v>
      </c>
      <c r="G681">
        <v>0</v>
      </c>
      <c r="H681">
        <v>8.4324081384929794</v>
      </c>
      <c r="I681">
        <v>2.2160531533044301</v>
      </c>
      <c r="J681">
        <v>0.23697578263437599</v>
      </c>
      <c r="K681">
        <v>1.1541943506793899</v>
      </c>
      <c r="L681">
        <v>3.6273118041603598</v>
      </c>
      <c r="M681">
        <v>297.82578855752899</v>
      </c>
      <c r="N681">
        <v>32.244412139058099</v>
      </c>
      <c r="O681">
        <f t="shared" si="31"/>
        <v>14.591046833875453</v>
      </c>
      <c r="P681">
        <v>3.7763748492320701</v>
      </c>
      <c r="Q681">
        <v>89.458588120956506</v>
      </c>
      <c r="R681">
        <v>94.110615690003101</v>
      </c>
      <c r="S681">
        <v>93.5362039933066</v>
      </c>
      <c r="T681">
        <v>3.7186751824395401</v>
      </c>
      <c r="U681">
        <v>95.9831983287268</v>
      </c>
      <c r="V681">
        <v>88.429055255907898</v>
      </c>
      <c r="X681">
        <v>355</v>
      </c>
      <c r="Y681">
        <v>358</v>
      </c>
      <c r="Z681">
        <v>1</v>
      </c>
      <c r="AA681">
        <v>134</v>
      </c>
      <c r="AB681">
        <f>COUNTIF('HOF''ers'!$B$2:$B$268, Pitching!A681)</f>
        <v>0</v>
      </c>
      <c r="AC681" s="2">
        <v>0</v>
      </c>
      <c r="AD681" s="2" t="str">
        <f t="shared" si="32"/>
        <v/>
      </c>
      <c r="AE681" t="s">
        <v>1673</v>
      </c>
      <c r="AF681">
        <v>5524</v>
      </c>
      <c r="AG681">
        <v>518516</v>
      </c>
    </row>
    <row r="682" spans="1:33" x14ac:dyDescent="0.45">
      <c r="A682" t="s">
        <v>1633</v>
      </c>
      <c r="B682" t="s">
        <v>27</v>
      </c>
      <c r="C682">
        <v>150</v>
      </c>
      <c r="D682">
        <v>125</v>
      </c>
      <c r="E682" s="15">
        <f t="shared" si="30"/>
        <v>0.54545454545454541</v>
      </c>
      <c r="F682">
        <v>4.4005406011330903</v>
      </c>
      <c r="G682">
        <v>0</v>
      </c>
      <c r="H682">
        <v>6.7017013447500098</v>
      </c>
      <c r="I682">
        <v>2.0993798575161802</v>
      </c>
      <c r="J682">
        <v>0.27221489387216602</v>
      </c>
      <c r="K682">
        <v>1.31610748168305</v>
      </c>
      <c r="L682">
        <v>4.0637896198499099</v>
      </c>
      <c r="M682">
        <v>285.02706396579703</v>
      </c>
      <c r="N682">
        <v>29.6023874059319</v>
      </c>
      <c r="O682">
        <f t="shared" si="31"/>
        <v>13.508695097918219</v>
      </c>
      <c r="P682">
        <v>4.0360302876809797</v>
      </c>
      <c r="Q682">
        <v>102.235602250638</v>
      </c>
      <c r="R682">
        <v>97.183569251853896</v>
      </c>
      <c r="S682">
        <v>96.128694881589396</v>
      </c>
      <c r="T682">
        <v>4.0989812744307699</v>
      </c>
      <c r="U682">
        <v>108.050604624139</v>
      </c>
      <c r="V682">
        <v>99.322780107308404</v>
      </c>
      <c r="X682">
        <v>351</v>
      </c>
      <c r="Y682">
        <v>355</v>
      </c>
      <c r="Z682">
        <v>1</v>
      </c>
      <c r="AA682">
        <v>150</v>
      </c>
      <c r="AB682">
        <f>COUNTIF('HOF''ers'!$B$2:$B$268, Pitching!A682)</f>
        <v>0</v>
      </c>
      <c r="AC682" s="2">
        <v>0</v>
      </c>
      <c r="AD682" s="2" t="str">
        <f t="shared" si="32"/>
        <v/>
      </c>
      <c r="AE682" t="s">
        <v>1633</v>
      </c>
      <c r="AF682">
        <v>2717</v>
      </c>
      <c r="AG682">
        <v>519144</v>
      </c>
    </row>
    <row r="683" spans="1:33" x14ac:dyDescent="0.45">
      <c r="A683" t="s">
        <v>1689</v>
      </c>
      <c r="B683" t="s">
        <v>27</v>
      </c>
      <c r="C683">
        <v>133</v>
      </c>
      <c r="D683">
        <v>100</v>
      </c>
      <c r="E683" s="15">
        <f t="shared" si="30"/>
        <v>0.57081545064377681</v>
      </c>
      <c r="F683">
        <v>4.1253301704496197</v>
      </c>
      <c r="G683">
        <v>0</v>
      </c>
      <c r="H683">
        <v>7.8942090012866597</v>
      </c>
      <c r="I683">
        <v>3.1747932648160599</v>
      </c>
      <c r="J683">
        <v>0.24826270609074799</v>
      </c>
      <c r="K683">
        <v>1.3149093861264101</v>
      </c>
      <c r="L683">
        <v>4.2894874868356698</v>
      </c>
      <c r="M683">
        <v>207.97025866806499</v>
      </c>
      <c r="N683">
        <v>21.688956049503702</v>
      </c>
      <c r="O683">
        <f t="shared" si="31"/>
        <v>9.925454463332203</v>
      </c>
      <c r="P683">
        <v>4.2952746996399096</v>
      </c>
      <c r="Q683">
        <v>99.979489554835794</v>
      </c>
      <c r="R683">
        <v>102.637518921458</v>
      </c>
      <c r="S683">
        <v>103.590997762304</v>
      </c>
      <c r="T683">
        <v>4.2581710425897397</v>
      </c>
      <c r="U683">
        <v>99.325242816464595</v>
      </c>
      <c r="V683">
        <v>99.5784424266879</v>
      </c>
      <c r="X683">
        <v>328</v>
      </c>
      <c r="Y683">
        <v>354</v>
      </c>
      <c r="Z683">
        <v>1</v>
      </c>
      <c r="AA683">
        <v>133</v>
      </c>
      <c r="AB683">
        <f>COUNTIF('HOF''ers'!$B$2:$B$268, Pitching!A683)</f>
        <v>0</v>
      </c>
      <c r="AC683" s="2">
        <v>0</v>
      </c>
      <c r="AD683" s="2" t="str">
        <f t="shared" si="32"/>
        <v/>
      </c>
      <c r="AE683" t="s">
        <v>1689</v>
      </c>
      <c r="AF683">
        <v>7410</v>
      </c>
      <c r="AG683">
        <v>457918</v>
      </c>
    </row>
    <row r="684" spans="1:33" x14ac:dyDescent="0.45">
      <c r="A684" t="s">
        <v>1691</v>
      </c>
      <c r="B684" t="s">
        <v>27</v>
      </c>
      <c r="C684">
        <v>131</v>
      </c>
      <c r="D684">
        <v>101</v>
      </c>
      <c r="E684" s="15">
        <f t="shared" si="30"/>
        <v>0.56465517241379315</v>
      </c>
      <c r="F684">
        <v>3.7015001929224298</v>
      </c>
      <c r="G684">
        <v>0</v>
      </c>
      <c r="H684">
        <v>8.66011365891287</v>
      </c>
      <c r="I684">
        <v>3.7946196946311801</v>
      </c>
      <c r="J684">
        <v>0.236410464958655</v>
      </c>
      <c r="K684">
        <v>1.3238489159592599</v>
      </c>
      <c r="L684">
        <v>3.6804552875178498</v>
      </c>
      <c r="M684">
        <v>297.75153386592802</v>
      </c>
      <c r="N684">
        <v>32.166763149201799</v>
      </c>
      <c r="O684">
        <f t="shared" si="31"/>
        <v>15.148301250496196</v>
      </c>
      <c r="P684">
        <v>3.8714412916162799</v>
      </c>
      <c r="Q684">
        <v>91.093652635153703</v>
      </c>
      <c r="R684">
        <v>90.874065647638403</v>
      </c>
      <c r="S684">
        <v>95.255943834257906</v>
      </c>
      <c r="T684">
        <v>4.0303817569638696</v>
      </c>
      <c r="U684">
        <v>94.527688998454096</v>
      </c>
      <c r="V684">
        <v>100.275257618811</v>
      </c>
      <c r="X684">
        <v>328</v>
      </c>
      <c r="Y684">
        <v>344</v>
      </c>
      <c r="Z684">
        <v>1</v>
      </c>
      <c r="AA684">
        <v>131</v>
      </c>
      <c r="AB684">
        <f>COUNTIF('HOF''ers'!$B$2:$B$268, Pitching!A684)</f>
        <v>0</v>
      </c>
      <c r="AC684" s="2">
        <v>0</v>
      </c>
      <c r="AD684" s="2" t="str">
        <f t="shared" si="32"/>
        <v/>
      </c>
      <c r="AE684" t="s">
        <v>1692</v>
      </c>
      <c r="AF684">
        <v>7448</v>
      </c>
      <c r="AG684">
        <v>461829</v>
      </c>
    </row>
    <row r="685" spans="1:33" x14ac:dyDescent="0.45">
      <c r="A685" t="s">
        <v>1705</v>
      </c>
      <c r="B685" t="s">
        <v>27</v>
      </c>
      <c r="C685">
        <v>103</v>
      </c>
      <c r="D685">
        <v>131</v>
      </c>
      <c r="E685" s="15">
        <f t="shared" si="30"/>
        <v>0.44017094017094016</v>
      </c>
      <c r="F685">
        <v>4.5134756457176604</v>
      </c>
      <c r="G685">
        <v>2</v>
      </c>
      <c r="H685">
        <v>8.2231816558965694</v>
      </c>
      <c r="I685">
        <v>2.7537433075558799</v>
      </c>
      <c r="J685">
        <v>0.26838675355765301</v>
      </c>
      <c r="K685">
        <v>1.37237984450635</v>
      </c>
      <c r="L685">
        <v>4.12843261176869</v>
      </c>
      <c r="M685">
        <v>235.79136326909</v>
      </c>
      <c r="N685">
        <v>24.872639059089099</v>
      </c>
      <c r="O685">
        <f t="shared" si="31"/>
        <v>11.781776396410626</v>
      </c>
      <c r="P685">
        <v>3.8441383265521298</v>
      </c>
      <c r="Q685">
        <v>107.150316501584</v>
      </c>
      <c r="R685">
        <v>98.8830104736913</v>
      </c>
      <c r="S685">
        <v>92.773485407679601</v>
      </c>
      <c r="T685">
        <v>4.0606980608603997</v>
      </c>
      <c r="U685">
        <v>109.151540304116</v>
      </c>
      <c r="V685">
        <v>104.891973709379</v>
      </c>
      <c r="X685">
        <v>324</v>
      </c>
      <c r="Y685">
        <v>342</v>
      </c>
      <c r="Z685">
        <v>1</v>
      </c>
      <c r="AA685">
        <v>103</v>
      </c>
      <c r="AB685">
        <f>COUNTIF('HOF''ers'!$B$2:$B$268, Pitching!A685)</f>
        <v>0</v>
      </c>
      <c r="AC685" s="2">
        <v>0</v>
      </c>
      <c r="AD685" s="2" t="str">
        <f t="shared" si="32"/>
        <v/>
      </c>
      <c r="AE685" t="s">
        <v>1705</v>
      </c>
      <c r="AF685">
        <v>9323</v>
      </c>
      <c r="AG685">
        <v>571578</v>
      </c>
    </row>
    <row r="686" spans="1:33" x14ac:dyDescent="0.45">
      <c r="A686" t="s">
        <v>1707</v>
      </c>
      <c r="B686" t="s">
        <v>27</v>
      </c>
      <c r="C686">
        <v>112</v>
      </c>
      <c r="D686">
        <v>108</v>
      </c>
      <c r="E686" s="15">
        <f t="shared" si="30"/>
        <v>0.50909090909090904</v>
      </c>
      <c r="F686">
        <v>4.5152759868809698</v>
      </c>
      <c r="G686">
        <v>0</v>
      </c>
      <c r="H686">
        <v>7.2842593378101101</v>
      </c>
      <c r="I686">
        <v>3.16937641386837</v>
      </c>
      <c r="J686">
        <v>0.26241232292669497</v>
      </c>
      <c r="K686">
        <v>1.3748436498515699</v>
      </c>
      <c r="L686">
        <v>4.2849869083965704</v>
      </c>
      <c r="M686">
        <v>214.78498971462199</v>
      </c>
      <c r="N686">
        <v>22.007145728915901</v>
      </c>
      <c r="O686">
        <f t="shared" si="31"/>
        <v>10.803507903285986</v>
      </c>
      <c r="P686">
        <v>4.1093592107594903</v>
      </c>
      <c r="Q686">
        <v>107.246256955693</v>
      </c>
      <c r="R686">
        <v>101.890980283216</v>
      </c>
      <c r="S686">
        <v>98.384327265967002</v>
      </c>
      <c r="T686">
        <v>4.3703594147351703</v>
      </c>
      <c r="U686">
        <v>106.07693441151901</v>
      </c>
      <c r="V686">
        <v>105.275022194629</v>
      </c>
      <c r="X686">
        <v>324</v>
      </c>
      <c r="Y686">
        <v>330</v>
      </c>
      <c r="Z686">
        <v>1</v>
      </c>
      <c r="AA686">
        <v>112</v>
      </c>
      <c r="AB686">
        <f>COUNTIF('HOF''ers'!$B$2:$B$268, Pitching!A686)</f>
        <v>0</v>
      </c>
      <c r="AC686" s="2">
        <v>0</v>
      </c>
      <c r="AD686" s="2" t="str">
        <f t="shared" si="32"/>
        <v/>
      </c>
      <c r="AE686" t="s">
        <v>1707</v>
      </c>
      <c r="AF686">
        <v>10123</v>
      </c>
      <c r="AG686">
        <v>502043</v>
      </c>
    </row>
    <row r="687" spans="1:33" x14ac:dyDescent="0.45">
      <c r="A687" t="s">
        <v>1719</v>
      </c>
      <c r="B687" t="s">
        <v>27</v>
      </c>
      <c r="C687">
        <v>153</v>
      </c>
      <c r="D687">
        <v>80</v>
      </c>
      <c r="E687" s="15">
        <f t="shared" si="30"/>
        <v>0.6566523605150214</v>
      </c>
      <c r="F687">
        <v>3.1780962253055001</v>
      </c>
      <c r="G687">
        <v>0</v>
      </c>
      <c r="H687">
        <v>10.367963192989301</v>
      </c>
      <c r="I687">
        <v>2.3029682792068802</v>
      </c>
      <c r="J687">
        <v>0.22287671232876699</v>
      </c>
      <c r="K687">
        <v>1.08853633997178</v>
      </c>
      <c r="L687">
        <v>3.1620894816301299</v>
      </c>
      <c r="M687">
        <v>427.248071670532</v>
      </c>
      <c r="N687">
        <v>46.037598133087101</v>
      </c>
      <c r="O687">
        <f t="shared" si="31"/>
        <v>23.527100623218015</v>
      </c>
      <c r="P687">
        <v>3.2304525426275901</v>
      </c>
      <c r="Q687">
        <v>78.494482894639404</v>
      </c>
      <c r="R687">
        <v>76.466469998357596</v>
      </c>
      <c r="S687">
        <v>78.207143518967897</v>
      </c>
      <c r="T687">
        <v>3.2782203238670999</v>
      </c>
      <c r="U687">
        <v>90.431222040680794</v>
      </c>
      <c r="V687">
        <v>83.558684273750799</v>
      </c>
      <c r="X687">
        <v>317</v>
      </c>
      <c r="Y687">
        <v>317</v>
      </c>
      <c r="Z687">
        <v>1</v>
      </c>
      <c r="AA687">
        <v>153</v>
      </c>
      <c r="AB687">
        <f>COUNTIF('HOF''ers'!$B$2:$B$268, Pitching!A687)</f>
        <v>0</v>
      </c>
      <c r="AC687" s="2">
        <v>0</v>
      </c>
      <c r="AD687" s="2" t="str">
        <f t="shared" si="32"/>
        <v/>
      </c>
      <c r="AE687" t="s">
        <v>1719</v>
      </c>
      <c r="AF687">
        <v>13125</v>
      </c>
      <c r="AG687">
        <v>543037</v>
      </c>
    </row>
    <row r="688" spans="1:33" x14ac:dyDescent="0.45">
      <c r="A688" t="s">
        <v>1702</v>
      </c>
      <c r="B688" t="s">
        <v>27</v>
      </c>
      <c r="C688">
        <v>108</v>
      </c>
      <c r="D688">
        <v>99</v>
      </c>
      <c r="E688" s="15">
        <f t="shared" si="30"/>
        <v>0.52173913043478259</v>
      </c>
      <c r="F688">
        <v>4.0685636542827703</v>
      </c>
      <c r="G688">
        <v>0</v>
      </c>
      <c r="H688">
        <v>7.0181433884396096</v>
      </c>
      <c r="I688">
        <v>3.1197477957427999</v>
      </c>
      <c r="J688">
        <v>0.259465805694159</v>
      </c>
      <c r="K688">
        <v>1.35962562337882</v>
      </c>
      <c r="L688">
        <v>4.1510453289414402</v>
      </c>
      <c r="M688">
        <v>192.70103774964801</v>
      </c>
      <c r="N688">
        <v>20.087392746470801</v>
      </c>
      <c r="O688">
        <f t="shared" si="31"/>
        <v>10.265481466650693</v>
      </c>
      <c r="P688">
        <v>4.1209917181540998</v>
      </c>
      <c r="Q688">
        <v>97.7753332129478</v>
      </c>
      <c r="R688">
        <v>100.365901688726</v>
      </c>
      <c r="S688">
        <v>100.435225737732</v>
      </c>
      <c r="T688">
        <v>4.36436368659243</v>
      </c>
      <c r="U688">
        <v>104.603545936912</v>
      </c>
      <c r="V688">
        <v>104.187447203098</v>
      </c>
      <c r="X688">
        <v>310</v>
      </c>
      <c r="Y688">
        <v>317</v>
      </c>
      <c r="Z688">
        <v>1</v>
      </c>
      <c r="AA688">
        <v>108</v>
      </c>
      <c r="AB688">
        <f>COUNTIF('HOF''ers'!$B$2:$B$268, Pitching!A688)</f>
        <v>0</v>
      </c>
      <c r="AC688" s="2">
        <v>0</v>
      </c>
      <c r="AD688" s="2" t="str">
        <f t="shared" si="32"/>
        <v/>
      </c>
      <c r="AE688" t="s">
        <v>1702</v>
      </c>
      <c r="AF688">
        <v>8779</v>
      </c>
      <c r="AG688">
        <v>489119</v>
      </c>
    </row>
    <row r="689" spans="1:33" x14ac:dyDescent="0.45">
      <c r="A689" t="s">
        <v>1716</v>
      </c>
      <c r="B689" t="s">
        <v>27</v>
      </c>
      <c r="C689">
        <v>111</v>
      </c>
      <c r="D689">
        <v>94</v>
      </c>
      <c r="E689" s="15">
        <f t="shared" si="30"/>
        <v>0.54146341463414638</v>
      </c>
      <c r="F689">
        <v>3.5070990318213702</v>
      </c>
      <c r="G689">
        <v>0</v>
      </c>
      <c r="H689">
        <v>8.9309287014180807</v>
      </c>
      <c r="I689">
        <v>3.0201458427649301</v>
      </c>
      <c r="J689">
        <v>0.227064919231941</v>
      </c>
      <c r="K689">
        <v>1.1932079916241101</v>
      </c>
      <c r="L689">
        <v>3.5276979857759798</v>
      </c>
      <c r="M689">
        <v>324.17769503593399</v>
      </c>
      <c r="N689">
        <v>34.410585239529603</v>
      </c>
      <c r="O689">
        <f t="shared" si="31"/>
        <v>18.158028693171971</v>
      </c>
      <c r="P689">
        <v>3.5873273478397798</v>
      </c>
      <c r="Q689">
        <v>84.764015833691801</v>
      </c>
      <c r="R689">
        <v>84.774784842318994</v>
      </c>
      <c r="S689">
        <v>86.364258897656896</v>
      </c>
      <c r="T689">
        <v>3.8080041815852299</v>
      </c>
      <c r="U689">
        <v>92.031636836718405</v>
      </c>
      <c r="V689">
        <v>91.6998163338762</v>
      </c>
      <c r="X689">
        <v>298</v>
      </c>
      <c r="Y689">
        <v>307</v>
      </c>
      <c r="Z689">
        <v>1</v>
      </c>
      <c r="AA689">
        <v>111</v>
      </c>
      <c r="AB689">
        <f>COUNTIF('HOF''ers'!$B$2:$B$268, Pitching!A689)</f>
        <v>0</v>
      </c>
      <c r="AC689" s="2">
        <v>0</v>
      </c>
      <c r="AD689" s="2" t="str">
        <f t="shared" si="32"/>
        <v/>
      </c>
      <c r="AE689" t="s">
        <v>1716</v>
      </c>
      <c r="AF689">
        <v>12768</v>
      </c>
      <c r="AG689">
        <v>543243</v>
      </c>
    </row>
    <row r="690" spans="1:33" x14ac:dyDescent="0.45">
      <c r="A690" t="s">
        <v>1667</v>
      </c>
      <c r="B690" t="s">
        <v>27</v>
      </c>
      <c r="C690">
        <v>108</v>
      </c>
      <c r="D690">
        <v>97</v>
      </c>
      <c r="E690" s="15">
        <f t="shared" si="30"/>
        <v>0.52682926829268295</v>
      </c>
      <c r="F690">
        <v>4.02116406371744</v>
      </c>
      <c r="G690">
        <v>0</v>
      </c>
      <c r="H690">
        <v>8.5608466514405599</v>
      </c>
      <c r="I690">
        <v>3.6349206733866901</v>
      </c>
      <c r="J690">
        <v>0.24584159926751101</v>
      </c>
      <c r="K690">
        <v>1.3509700319331399</v>
      </c>
      <c r="L690">
        <v>4.0225384662303201</v>
      </c>
      <c r="M690">
        <v>238.308728486299</v>
      </c>
      <c r="N690">
        <v>25.090548427775499</v>
      </c>
      <c r="O690">
        <f t="shared" si="31"/>
        <v>13.414748664355216</v>
      </c>
      <c r="P690">
        <v>4.1119641961675404</v>
      </c>
      <c r="Q690">
        <v>97.759791801488703</v>
      </c>
      <c r="R690">
        <v>96.887014816189193</v>
      </c>
      <c r="S690">
        <v>97.772599095901995</v>
      </c>
      <c r="T690">
        <v>4.0135820266719797</v>
      </c>
      <c r="U690">
        <v>95.635955793402502</v>
      </c>
      <c r="V690">
        <v>99.748440312527606</v>
      </c>
      <c r="X690">
        <v>301</v>
      </c>
      <c r="Y690">
        <v>303</v>
      </c>
      <c r="Z690">
        <v>1</v>
      </c>
      <c r="AA690">
        <v>108</v>
      </c>
      <c r="AB690">
        <f>COUNTIF('HOF''ers'!$B$2:$B$268, Pitching!A690)</f>
        <v>0</v>
      </c>
      <c r="AC690" s="2">
        <v>0</v>
      </c>
      <c r="AD690" s="2" t="str">
        <f t="shared" si="32"/>
        <v/>
      </c>
      <c r="AE690" t="s">
        <v>1667</v>
      </c>
      <c r="AF690">
        <v>4897</v>
      </c>
      <c r="AG690">
        <v>431148</v>
      </c>
    </row>
    <row r="691" spans="1:33" x14ac:dyDescent="0.45">
      <c r="A691" t="s">
        <v>1694</v>
      </c>
      <c r="B691" t="s">
        <v>27</v>
      </c>
      <c r="C691">
        <v>99</v>
      </c>
      <c r="D691">
        <v>99</v>
      </c>
      <c r="E691" s="15">
        <f t="shared" si="30"/>
        <v>0.5</v>
      </c>
      <c r="F691">
        <v>4.29458314952997</v>
      </c>
      <c r="G691">
        <v>0</v>
      </c>
      <c r="H691">
        <v>6.2830189700393797</v>
      </c>
      <c r="I691">
        <v>2.7827145917872702</v>
      </c>
      <c r="J691">
        <v>0.25810454474949501</v>
      </c>
      <c r="K691">
        <v>1.32197202391994</v>
      </c>
      <c r="L691">
        <v>4.4323273965277901</v>
      </c>
      <c r="M691">
        <v>167.73395538330001</v>
      </c>
      <c r="N691">
        <v>17.465139381587498</v>
      </c>
      <c r="O691">
        <f t="shared" si="31"/>
        <v>9.4944717443529356</v>
      </c>
      <c r="P691">
        <v>4.6567479408176196</v>
      </c>
      <c r="Q691">
        <v>107.06657410069801</v>
      </c>
      <c r="R691">
        <v>109.06700118696099</v>
      </c>
      <c r="S691">
        <v>111.820229441609</v>
      </c>
      <c r="T691">
        <v>4.5872745455449797</v>
      </c>
      <c r="U691">
        <v>102.467595674691</v>
      </c>
      <c r="V691">
        <v>99.604804253498699</v>
      </c>
      <c r="X691">
        <v>277</v>
      </c>
      <c r="Y691">
        <v>298</v>
      </c>
      <c r="Z691">
        <v>1</v>
      </c>
      <c r="AA691">
        <v>99</v>
      </c>
      <c r="AB691">
        <f>COUNTIF('HOF''ers'!$B$2:$B$268, Pitching!A691)</f>
        <v>0</v>
      </c>
      <c r="AC691" s="2">
        <v>0</v>
      </c>
      <c r="AD691" s="2" t="str">
        <f t="shared" si="32"/>
        <v/>
      </c>
      <c r="AE691" t="s">
        <v>1694</v>
      </c>
      <c r="AF691">
        <v>8044</v>
      </c>
      <c r="AG691">
        <v>450306</v>
      </c>
    </row>
    <row r="692" spans="1:33" x14ac:dyDescent="0.45">
      <c r="A692" t="s">
        <v>1704</v>
      </c>
      <c r="B692" t="s">
        <v>27</v>
      </c>
      <c r="C692">
        <v>91</v>
      </c>
      <c r="D692">
        <v>81</v>
      </c>
      <c r="E692" s="15">
        <f t="shared" si="30"/>
        <v>0.52906976744186052</v>
      </c>
      <c r="F692">
        <v>4.0697479112848702</v>
      </c>
      <c r="G692">
        <v>0</v>
      </c>
      <c r="H692">
        <v>7.7731612707803901</v>
      </c>
      <c r="I692">
        <v>2.5471699304103601</v>
      </c>
      <c r="J692">
        <v>0.25607171964140102</v>
      </c>
      <c r="K692">
        <v>1.2821709312627401</v>
      </c>
      <c r="L692">
        <v>3.83284520045556</v>
      </c>
      <c r="M692">
        <v>231.40029767155599</v>
      </c>
      <c r="N692">
        <v>24.758123077452101</v>
      </c>
      <c r="O692">
        <f t="shared" si="31"/>
        <v>13.642231083494016</v>
      </c>
      <c r="P692">
        <v>3.8766672019896999</v>
      </c>
      <c r="Q692">
        <v>99.470138249210294</v>
      </c>
      <c r="R692">
        <v>93.9293236850406</v>
      </c>
      <c r="S692">
        <v>95.361517995305306</v>
      </c>
      <c r="T692">
        <v>4.0106130120903503</v>
      </c>
      <c r="U692">
        <v>104.204394270823</v>
      </c>
      <c r="V692">
        <v>99.248138968101401</v>
      </c>
      <c r="X692">
        <v>275</v>
      </c>
      <c r="Y692">
        <v>294</v>
      </c>
      <c r="Z692">
        <v>1</v>
      </c>
      <c r="AA692">
        <v>91</v>
      </c>
      <c r="AB692">
        <f>COUNTIF('HOF''ers'!$B$2:$B$268, Pitching!A692)</f>
        <v>0</v>
      </c>
      <c r="AC692" s="2">
        <v>0</v>
      </c>
      <c r="AD692" s="2" t="str">
        <f t="shared" si="32"/>
        <v/>
      </c>
      <c r="AE692" t="s">
        <v>1704</v>
      </c>
      <c r="AF692">
        <v>9132</v>
      </c>
      <c r="AG692">
        <v>543135</v>
      </c>
    </row>
    <row r="693" spans="1:33" x14ac:dyDescent="0.45">
      <c r="A693" t="s">
        <v>1651</v>
      </c>
      <c r="B693" t="s">
        <v>27</v>
      </c>
      <c r="C693">
        <v>95</v>
      </c>
      <c r="D693">
        <v>89</v>
      </c>
      <c r="E693" s="15">
        <f t="shared" si="30"/>
        <v>0.51630434782608692</v>
      </c>
      <c r="F693">
        <v>4.4524680271240902</v>
      </c>
      <c r="G693">
        <v>0</v>
      </c>
      <c r="H693">
        <v>7.7001505880851902</v>
      </c>
      <c r="I693">
        <v>4.2778614378251101</v>
      </c>
      <c r="J693">
        <v>0.25175409288339401</v>
      </c>
      <c r="K693">
        <v>1.4498813822530401</v>
      </c>
      <c r="L693">
        <v>4.3128394065459501</v>
      </c>
      <c r="M693">
        <v>120.896058086305</v>
      </c>
      <c r="N693">
        <v>12.565815096255299</v>
      </c>
      <c r="O693">
        <f t="shared" si="31"/>
        <v>6.9240205632427161</v>
      </c>
      <c r="P693">
        <v>4.2958812365539698</v>
      </c>
      <c r="Q693">
        <v>111.58286279263</v>
      </c>
      <c r="R693">
        <v>107.48370826869299</v>
      </c>
      <c r="S693">
        <v>106.197605690155</v>
      </c>
      <c r="T693">
        <v>4.4149057481207103</v>
      </c>
      <c r="U693">
        <v>100.008293480509</v>
      </c>
      <c r="V693">
        <v>109.6667164266</v>
      </c>
      <c r="X693">
        <v>273</v>
      </c>
      <c r="Y693">
        <v>294</v>
      </c>
      <c r="Z693">
        <v>1</v>
      </c>
      <c r="AA693">
        <v>95</v>
      </c>
      <c r="AB693">
        <f>COUNTIF('HOF''ers'!$B$2:$B$268, Pitching!A693)</f>
        <v>0</v>
      </c>
      <c r="AC693" s="2">
        <v>0</v>
      </c>
      <c r="AD693" s="2" t="str">
        <f t="shared" si="32"/>
        <v/>
      </c>
      <c r="AE693" t="s">
        <v>1651</v>
      </c>
      <c r="AF693">
        <v>3990</v>
      </c>
      <c r="AG693">
        <v>450172</v>
      </c>
    </row>
    <row r="694" spans="1:33" x14ac:dyDescent="0.45">
      <c r="A694" t="s">
        <v>1654</v>
      </c>
      <c r="B694" t="s">
        <v>27</v>
      </c>
      <c r="C694">
        <v>115</v>
      </c>
      <c r="D694">
        <v>93</v>
      </c>
      <c r="E694" s="15">
        <f t="shared" si="30"/>
        <v>0.55288461538461542</v>
      </c>
      <c r="F694">
        <v>3.9799462131475698</v>
      </c>
      <c r="G694">
        <v>0</v>
      </c>
      <c r="H694">
        <v>7.99896623203432</v>
      </c>
      <c r="I694">
        <v>3.1873061538671301</v>
      </c>
      <c r="J694">
        <v>0.236928104575163</v>
      </c>
      <c r="K694">
        <v>1.25346287934724</v>
      </c>
      <c r="L694">
        <v>3.9960986010212101</v>
      </c>
      <c r="M694">
        <v>213.03489582240499</v>
      </c>
      <c r="N694">
        <v>23.590462625026699</v>
      </c>
      <c r="O694">
        <f t="shared" si="31"/>
        <v>13.409315597383598</v>
      </c>
      <c r="P694">
        <v>3.8763499752862001</v>
      </c>
      <c r="Q694">
        <v>96.204130866213205</v>
      </c>
      <c r="R694">
        <v>95.499943385499606</v>
      </c>
      <c r="S694">
        <v>94.375874108684002</v>
      </c>
      <c r="T694">
        <v>4.0639494735980497</v>
      </c>
      <c r="U694">
        <v>95.580468942782602</v>
      </c>
      <c r="V694">
        <v>95.458655587360795</v>
      </c>
      <c r="X694">
        <v>279</v>
      </c>
      <c r="Y694">
        <v>285</v>
      </c>
      <c r="Z694">
        <v>1</v>
      </c>
      <c r="AA694">
        <v>115</v>
      </c>
      <c r="AB694">
        <f>COUNTIF('HOF''ers'!$B$2:$B$268, Pitching!A694)</f>
        <v>0</v>
      </c>
      <c r="AC694" s="2">
        <v>0</v>
      </c>
      <c r="AD694" s="2" t="str">
        <f t="shared" si="32"/>
        <v/>
      </c>
      <c r="AE694" t="s">
        <v>1654</v>
      </c>
      <c r="AF694">
        <v>4153</v>
      </c>
      <c r="AG694">
        <v>453562</v>
      </c>
    </row>
    <row r="695" spans="1:33" x14ac:dyDescent="0.45">
      <c r="A695" t="s">
        <v>1718</v>
      </c>
      <c r="B695" t="s">
        <v>27</v>
      </c>
      <c r="C695">
        <v>110</v>
      </c>
      <c r="D695">
        <v>88</v>
      </c>
      <c r="E695" s="15">
        <f t="shared" si="30"/>
        <v>0.55555555555555558</v>
      </c>
      <c r="F695">
        <v>3.5767879117096801</v>
      </c>
      <c r="G695">
        <v>0</v>
      </c>
      <c r="H695">
        <v>10.587925278467999</v>
      </c>
      <c r="I695">
        <v>2.8698711267995098</v>
      </c>
      <c r="J695">
        <v>0.21822166562304299</v>
      </c>
      <c r="K695">
        <v>1.13599065435813</v>
      </c>
      <c r="L695">
        <v>3.5387229989627702</v>
      </c>
      <c r="M695">
        <v>333.23490381240799</v>
      </c>
      <c r="N695">
        <v>35.628934845328303</v>
      </c>
      <c r="O695">
        <f t="shared" si="31"/>
        <v>20.467685974975833</v>
      </c>
      <c r="P695">
        <v>3.43988369657436</v>
      </c>
      <c r="Q695">
        <v>84.903114045151796</v>
      </c>
      <c r="R695">
        <v>84.081194405606198</v>
      </c>
      <c r="S695">
        <v>82.463663075071196</v>
      </c>
      <c r="T695">
        <v>3.40977314029226</v>
      </c>
      <c r="U695">
        <v>88.267704889535295</v>
      </c>
      <c r="V695">
        <v>86.751083389379502</v>
      </c>
      <c r="X695">
        <v>282</v>
      </c>
      <c r="Y695">
        <v>282</v>
      </c>
      <c r="Z695">
        <v>1</v>
      </c>
      <c r="AA695">
        <v>110</v>
      </c>
      <c r="AB695">
        <f>COUNTIF('HOF''ers'!$B$2:$B$268, Pitching!A695)</f>
        <v>0</v>
      </c>
      <c r="AC695" s="2">
        <v>0</v>
      </c>
      <c r="AD695" s="2" t="str">
        <f t="shared" si="32"/>
        <v/>
      </c>
      <c r="AE695" t="s">
        <v>1718</v>
      </c>
      <c r="AF695">
        <v>13074</v>
      </c>
      <c r="AG695">
        <v>506433</v>
      </c>
    </row>
    <row r="696" spans="1:33" x14ac:dyDescent="0.45">
      <c r="A696" t="s">
        <v>1660</v>
      </c>
      <c r="B696" t="s">
        <v>27</v>
      </c>
      <c r="C696">
        <v>95</v>
      </c>
      <c r="D696">
        <v>91</v>
      </c>
      <c r="E696" s="15">
        <f t="shared" si="30"/>
        <v>0.510752688172043</v>
      </c>
      <c r="F696">
        <v>4.0706319507176403</v>
      </c>
      <c r="G696">
        <v>0</v>
      </c>
      <c r="H696">
        <v>7.0873605607700396</v>
      </c>
      <c r="I696">
        <v>1.92936802047713</v>
      </c>
      <c r="J696">
        <v>0.263050314465408</v>
      </c>
      <c r="K696">
        <v>1.2509293620241899</v>
      </c>
      <c r="L696">
        <v>3.86503154904557</v>
      </c>
      <c r="M696">
        <v>233.25811165571201</v>
      </c>
      <c r="N696">
        <v>25.423621889203702</v>
      </c>
      <c r="O696">
        <f t="shared" si="31"/>
        <v>14.762103032440859</v>
      </c>
      <c r="P696">
        <v>3.9995690974958999</v>
      </c>
      <c r="Q696">
        <v>99.199703036067007</v>
      </c>
      <c r="R696">
        <v>95.436355378843501</v>
      </c>
      <c r="S696">
        <v>98.941626797527903</v>
      </c>
      <c r="T696">
        <v>4.0205326785221303</v>
      </c>
      <c r="U696">
        <v>105.353001070517</v>
      </c>
      <c r="V696">
        <v>95.336341633704805</v>
      </c>
      <c r="X696">
        <v>275</v>
      </c>
      <c r="Y696">
        <v>279</v>
      </c>
      <c r="Z696">
        <v>1</v>
      </c>
      <c r="AA696">
        <v>95</v>
      </c>
      <c r="AB696">
        <f>COUNTIF('HOF''ers'!$B$2:$B$268, Pitching!A696)</f>
        <v>0</v>
      </c>
      <c r="AC696" s="2">
        <v>0</v>
      </c>
      <c r="AD696" s="2" t="str">
        <f t="shared" si="32"/>
        <v/>
      </c>
      <c r="AE696" t="s">
        <v>1660</v>
      </c>
      <c r="AF696">
        <v>4505</v>
      </c>
      <c r="AG696">
        <v>519455</v>
      </c>
    </row>
    <row r="697" spans="1:33" x14ac:dyDescent="0.45">
      <c r="A697" t="s">
        <v>1715</v>
      </c>
      <c r="B697" t="s">
        <v>78</v>
      </c>
      <c r="C697">
        <v>97</v>
      </c>
      <c r="D697">
        <v>81</v>
      </c>
      <c r="E697" s="15">
        <f t="shared" si="30"/>
        <v>0.5449438202247191</v>
      </c>
      <c r="F697">
        <v>3.6846657564642702</v>
      </c>
      <c r="G697">
        <v>0</v>
      </c>
      <c r="H697">
        <v>7.17000647200698</v>
      </c>
      <c r="I697">
        <v>2.0729804255842201</v>
      </c>
      <c r="J697">
        <v>0.24646962233169101</v>
      </c>
      <c r="K697">
        <v>1.18013079783717</v>
      </c>
      <c r="L697">
        <v>3.9016203646629299</v>
      </c>
      <c r="M697">
        <v>242.57043411768899</v>
      </c>
      <c r="N697">
        <v>25.417717682197601</v>
      </c>
      <c r="O697">
        <f t="shared" si="31"/>
        <v>14.919095161289896</v>
      </c>
      <c r="P697">
        <v>4.0206280799096303</v>
      </c>
      <c r="Q697">
        <v>89.747333074700407</v>
      </c>
      <c r="R697">
        <v>94.702929527925903</v>
      </c>
      <c r="S697">
        <v>96.657094380280597</v>
      </c>
      <c r="T697">
        <v>4.18516946244723</v>
      </c>
      <c r="U697">
        <v>100.383248296703</v>
      </c>
      <c r="V697">
        <v>90.243416436336702</v>
      </c>
      <c r="X697">
        <v>270</v>
      </c>
      <c r="Y697">
        <v>276</v>
      </c>
      <c r="Z697">
        <v>1</v>
      </c>
      <c r="AA697">
        <v>97</v>
      </c>
      <c r="AB697">
        <f>COUNTIF('HOF''ers'!$B$2:$B$268, Pitching!A697)</f>
        <v>0</v>
      </c>
      <c r="AC697" s="2">
        <v>0</v>
      </c>
      <c r="AD697" s="2" t="str">
        <f t="shared" si="32"/>
        <v/>
      </c>
      <c r="AE697" t="s">
        <v>1715</v>
      </c>
      <c r="AF697">
        <v>12049</v>
      </c>
      <c r="AG697">
        <v>543294</v>
      </c>
    </row>
  </sheetData>
  <autoFilter ref="A1:AG1101" xr:uid="{9A02792A-493E-4D21-9D39-715EC1816CD4}">
    <sortState xmlns:xlrd2="http://schemas.microsoft.com/office/spreadsheetml/2017/richdata2" ref="A2:AG2523">
      <sortCondition descending="1" ref="AC1:AC110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478A-36F5-41BB-B51E-43887BBF404D}">
  <dimension ref="A1:W92"/>
  <sheetViews>
    <sheetView topLeftCell="G1" workbookViewId="0">
      <selection activeCell="E5" sqref="E5:AA5"/>
    </sheetView>
  </sheetViews>
  <sheetFormatPr defaultRowHeight="14.25" x14ac:dyDescent="0.45"/>
  <sheetData>
    <row r="1" spans="1:23" x14ac:dyDescent="0.45">
      <c r="A1" t="str">
        <f>Pitching!C1</f>
        <v>W</v>
      </c>
      <c r="B1" s="14" t="str">
        <f>Pitching!D1</f>
        <v>L</v>
      </c>
      <c r="C1" s="14" t="str">
        <f>Pitching!E1</f>
        <v>W%</v>
      </c>
      <c r="D1" s="14" t="str">
        <f>Pitching!F1</f>
        <v>ERA</v>
      </c>
      <c r="E1" t="str">
        <f>Pitching!G1</f>
        <v>SV</v>
      </c>
      <c r="F1" s="14" t="str">
        <f>Pitching!H1</f>
        <v>K/9</v>
      </c>
      <c r="G1" s="14" t="str">
        <f>Pitching!I1</f>
        <v>BB/9</v>
      </c>
      <c r="H1" s="14" t="str">
        <f>Pitching!J1</f>
        <v>AVG</v>
      </c>
      <c r="I1" s="14" t="str">
        <f>Pitching!K1</f>
        <v>WHIP</v>
      </c>
      <c r="J1" s="14" t="str">
        <f>Pitching!L1</f>
        <v>FIP</v>
      </c>
      <c r="K1" s="14" t="str">
        <f>Pitching!M1</f>
        <v>RAR</v>
      </c>
      <c r="L1" s="14" t="str">
        <f>Pitching!N1</f>
        <v>WAR</v>
      </c>
      <c r="M1" t="str">
        <f>Pitching!P1</f>
        <v>xFIP</v>
      </c>
      <c r="N1" s="14" t="str">
        <f>Pitching!Q1</f>
        <v>ERA-</v>
      </c>
      <c r="O1" s="14" t="str">
        <f>Pitching!R1</f>
        <v>FIP-</v>
      </c>
      <c r="P1" t="str">
        <f>Pitching!S1</f>
        <v>xFIP-</v>
      </c>
      <c r="Q1" s="14" t="str">
        <f>Pitching!T1</f>
        <v>SIERA</v>
      </c>
      <c r="R1" s="14" t="str">
        <f>Pitching!U1</f>
        <v>AVG+</v>
      </c>
      <c r="S1" s="14" t="str">
        <f>Pitching!V1</f>
        <v>WHIP+</v>
      </c>
      <c r="T1" t="str">
        <f>Pitching!X1</f>
        <v>GS</v>
      </c>
      <c r="U1" t="str">
        <f>Pitching!Y1</f>
        <v>G</v>
      </c>
      <c r="V1" t="str">
        <f>Pitching!Z1</f>
        <v>SP/R</v>
      </c>
      <c r="W1" s="14" t="str">
        <f>Pitching!AA1</f>
        <v>W/SV</v>
      </c>
    </row>
    <row r="2" spans="1:23" x14ac:dyDescent="0.45">
      <c r="A2" s="3">
        <f>ABS(CORREL(Pitching!C$2:C$697, Pitching!$AD$2:$AD$697))</f>
        <v>0.56205579281445772</v>
      </c>
      <c r="B2" s="3">
        <f>ABS(CORREL(Pitching!D$2:D$697, Pitching!$AD$2:$AD$697))</f>
        <v>0.38794923430004052</v>
      </c>
      <c r="C2" s="3">
        <f>ABS(CORREL(Pitching!E$2:E$697, Pitching!$AD$2:$AD$697))</f>
        <v>0.3925298149908647</v>
      </c>
      <c r="D2" s="3">
        <f>ABS(CORREL(Pitching!F$2:F$697, Pitching!$AD$2:$AD$697))</f>
        <v>0.40847176074474678</v>
      </c>
      <c r="E2" s="3">
        <f>ABS(CORREL(Pitching!G$2:G$697, Pitching!$AD$2:$AD$697))</f>
        <v>4.4304073549038488E-2</v>
      </c>
      <c r="F2" s="3">
        <f>ABS(CORREL(Pitching!H$2:H$697, Pitching!$AD$2:$AD$697))</f>
        <v>3.7493211485835266E-2</v>
      </c>
      <c r="G2" s="3">
        <f>ABS(CORREL(Pitching!I$2:I$697, Pitching!$AD$2:$AD$697))</f>
        <v>0.22985409550158553</v>
      </c>
      <c r="H2" s="3">
        <f>ABS(CORREL(Pitching!J$2:J$697, Pitching!$AD$2:$AD$697))</f>
        <v>0.22916470567966687</v>
      </c>
      <c r="I2" s="3">
        <f>ABS(CORREL(Pitching!K$2:K$697, Pitching!$AD$2:$AD$697))</f>
        <v>0.39291004718119388</v>
      </c>
      <c r="J2" s="3">
        <f>ABS(CORREL(Pitching!L$2:L$697, Pitching!$AD$2:$AD$697))</f>
        <v>0.38342441356847184</v>
      </c>
      <c r="K2" s="3">
        <f>ABS(CORREL(Pitching!M$2:M$697, Pitching!$AD$2:$AD$697))</f>
        <v>0.5900736362089074</v>
      </c>
      <c r="L2" s="3">
        <f>ABS(CORREL(Pitching!N$2:N$697, Pitching!$AD$2:$AD$697))</f>
        <v>0.60279064773244706</v>
      </c>
      <c r="M2" s="3">
        <f>ABS(CORREL(Pitching!P$2:P$697, Pitching!$AD$2:$AD$697))</f>
        <v>0.2759927488752088</v>
      </c>
      <c r="N2" s="3">
        <f>ABS(CORREL(Pitching!Q$2:Q$697, Pitching!$AD$2:$AD$697))</f>
        <v>0.39003528871330623</v>
      </c>
      <c r="O2" s="3">
        <f>ABS(CORREL(Pitching!R$2:R$697, Pitching!$AD$2:$AD$697))</f>
        <v>0.35388003431743881</v>
      </c>
      <c r="P2" s="3">
        <f>ABS(CORREL(Pitching!S$2:S$697, Pitching!$AD$2:$AD$697))</f>
        <v>0.3179550422381282</v>
      </c>
      <c r="Q2" s="3">
        <f>ABS(CORREL(Pitching!T$2:T$697, Pitching!$AD$2:$AD$697))</f>
        <v>0.19313737079135962</v>
      </c>
      <c r="R2" s="3">
        <f>ABS(CORREL(Pitching!U$2:U$697, Pitching!$AD$2:$AD$697))</f>
        <v>0.29152915759430476</v>
      </c>
      <c r="S2" s="3">
        <f>ABS(CORREL(Pitching!V$2:V$697, Pitching!$AD$2:$AD$697))</f>
        <v>0.42001318824516132</v>
      </c>
      <c r="T2" s="3">
        <f>ABS(CORREL(Pitching!X$2:X$697, Pitching!$AD$2:$AD$697))</f>
        <v>0.3883066382717813</v>
      </c>
      <c r="U2" s="3">
        <f>ABS(CORREL(Pitching!Y$2:Y$697, Pitching!$AD$2:$AD$697))</f>
        <v>0.18127314160908037</v>
      </c>
      <c r="V2" s="3">
        <f>ABS(CORREL(Pitching!Z$2:Z$697, Pitching!$AD$2:$AD$697))</f>
        <v>0.16876414138378265</v>
      </c>
      <c r="W2" s="3">
        <f>ABS(CORREL(Pitching!AA$2:AA$697, Pitching!$AD$2:$AD$697))</f>
        <v>0.53585813616568156</v>
      </c>
    </row>
    <row r="3" spans="1:23" x14ac:dyDescent="0.45">
      <c r="A3" s="3">
        <f>CORREL(Pitching!C$2:C$697, Pitching!$AD$2:$AD$697)</f>
        <v>0.56205579281445772</v>
      </c>
      <c r="B3" s="3">
        <f>CORREL(Pitching!D$2:D$697, Pitching!$AD$2:$AD$697)</f>
        <v>0.38794923430004052</v>
      </c>
      <c r="C3" s="3">
        <f>CORREL(Pitching!E$2:E$697, Pitching!$AD$2:$AD$697)</f>
        <v>0.3925298149908647</v>
      </c>
      <c r="D3" s="3">
        <f>CORREL(Pitching!F$2:F$697, Pitching!$AD$2:$AD$697)</f>
        <v>-0.40847176074474678</v>
      </c>
      <c r="E3" s="3">
        <f>CORREL(Pitching!G$2:G$697, Pitching!$AD$2:$AD$697)</f>
        <v>4.4304073549038488E-2</v>
      </c>
      <c r="F3" s="3">
        <f>CORREL(Pitching!H$2:H$697, Pitching!$AD$2:$AD$697)</f>
        <v>-3.7493211485835266E-2</v>
      </c>
      <c r="G3" s="3">
        <f>CORREL(Pitching!I$2:I$697, Pitching!$AD$2:$AD$697)</f>
        <v>-0.22985409550158553</v>
      </c>
      <c r="H3" s="3">
        <f>CORREL(Pitching!J$2:J$697, Pitching!$AD$2:$AD$697)</f>
        <v>-0.22916470567966687</v>
      </c>
      <c r="I3" s="3">
        <f>CORREL(Pitching!K$2:K$697, Pitching!$AD$2:$AD$697)</f>
        <v>-0.39291004718119388</v>
      </c>
      <c r="J3" s="3">
        <f>CORREL(Pitching!L$2:L$697, Pitching!$AD$2:$AD$697)</f>
        <v>-0.38342441356847184</v>
      </c>
      <c r="K3" s="3">
        <f>CORREL(Pitching!M$2:M$697, Pitching!$AD$2:$AD$697)</f>
        <v>0.5900736362089074</v>
      </c>
      <c r="L3" s="3">
        <f>CORREL(Pitching!N$2:N$697, Pitching!$AD$2:$AD$697)</f>
        <v>0.60279064773244706</v>
      </c>
      <c r="M3" s="3">
        <f>CORREL(Pitching!P$2:P$697, Pitching!$AD$2:$AD$697)</f>
        <v>-0.2759927488752088</v>
      </c>
      <c r="N3" s="3">
        <f>CORREL(Pitching!Q$2:Q$697, Pitching!$AD$2:$AD$697)</f>
        <v>-0.39003528871330623</v>
      </c>
      <c r="O3" s="3">
        <f>CORREL(Pitching!R$2:R$697, Pitching!$AD$2:$AD$697)</f>
        <v>-0.35388003431743881</v>
      </c>
      <c r="P3" s="3">
        <f>CORREL(Pitching!S$2:S$697, Pitching!$AD$2:$AD$697)</f>
        <v>-0.3179550422381282</v>
      </c>
      <c r="Q3" s="3">
        <f>CORREL(Pitching!T$2:T$697, Pitching!$AD$2:$AD$697)</f>
        <v>-0.19313737079135962</v>
      </c>
      <c r="R3" s="3">
        <f>CORREL(Pitching!U$2:U$697, Pitching!$AD$2:$AD$697)</f>
        <v>-0.29152915759430476</v>
      </c>
      <c r="S3" s="3">
        <f>CORREL(Pitching!V$2:V$697, Pitching!$AD$2:$AD$697)</f>
        <v>-0.42001318824516132</v>
      </c>
      <c r="T3" s="3">
        <f>CORREL(Pitching!X$2:X$697, Pitching!$AD$2:$AD$697)</f>
        <v>0.3883066382717813</v>
      </c>
      <c r="U3" s="3">
        <f>CORREL(Pitching!Y$2:Y$697, Pitching!$AD$2:$AD$697)</f>
        <v>0.18127314160908037</v>
      </c>
      <c r="V3" s="3">
        <f>CORREL(Pitching!Z$2:Z$697, Pitching!$AD$2:$AD$697)</f>
        <v>0.16876414138378265</v>
      </c>
      <c r="W3" s="3">
        <f>CORREL(Pitching!AA$2:AA$697, Pitching!$AD$2:$AD$697)</f>
        <v>0.53585813616568156</v>
      </c>
    </row>
    <row r="4" spans="1:23" x14ac:dyDescent="0.45">
      <c r="A4" s="9" t="s">
        <v>2067</v>
      </c>
      <c r="B4" s="10" t="s">
        <v>2068</v>
      </c>
      <c r="C4" s="11"/>
    </row>
    <row r="5" spans="1:23" x14ac:dyDescent="0.45">
      <c r="A5" s="5" t="str" cm="1">
        <f t="array" ref="A5:B27">_xlfn._xlws.SORT(TRANSPOSE(A1:W2), 2, -1)</f>
        <v>WAR</v>
      </c>
      <c r="B5" s="3">
        <v>0.60279064773244706</v>
      </c>
      <c r="C5" s="12" t="str">
        <f t="shared" ref="C5:C26" si="0">IF(HLOOKUP(A5, $A$1:$W$3, 3, FALSE)&lt;0, "*", "")</f>
        <v/>
      </c>
    </row>
    <row r="6" spans="1:23" x14ac:dyDescent="0.45">
      <c r="A6" s="5" t="str">
        <v>RAR</v>
      </c>
      <c r="B6" s="3">
        <v>0.5900736362089074</v>
      </c>
      <c r="C6" s="12" t="str">
        <f t="shared" si="0"/>
        <v/>
      </c>
    </row>
    <row r="7" spans="1:23" x14ac:dyDescent="0.45">
      <c r="A7" s="5" t="str">
        <v>W</v>
      </c>
      <c r="B7" s="3">
        <v>0.56205579281445772</v>
      </c>
      <c r="C7" s="12" t="str">
        <f t="shared" si="0"/>
        <v/>
      </c>
    </row>
    <row r="8" spans="1:23" x14ac:dyDescent="0.45">
      <c r="A8" s="5" t="str">
        <v>W/SV</v>
      </c>
      <c r="B8" s="3">
        <v>0.53585813616568156</v>
      </c>
      <c r="C8" s="12" t="str">
        <f t="shared" si="0"/>
        <v/>
      </c>
    </row>
    <row r="9" spans="1:23" x14ac:dyDescent="0.45">
      <c r="A9" s="5" t="str">
        <v>WHIP+</v>
      </c>
      <c r="B9" s="3">
        <v>0.42001318824516132</v>
      </c>
      <c r="C9" s="12" t="str">
        <f t="shared" si="0"/>
        <v>*</v>
      </c>
    </row>
    <row r="10" spans="1:23" x14ac:dyDescent="0.45">
      <c r="A10" s="5" t="str">
        <v>ERA</v>
      </c>
      <c r="B10" s="3">
        <v>0.40847176074474678</v>
      </c>
      <c r="C10" s="12" t="str">
        <f t="shared" si="0"/>
        <v>*</v>
      </c>
    </row>
    <row r="11" spans="1:23" x14ac:dyDescent="0.45">
      <c r="A11" s="5" t="str">
        <v>WHIP</v>
      </c>
      <c r="B11" s="3">
        <v>0.39291004718119388</v>
      </c>
      <c r="C11" s="12" t="str">
        <f t="shared" si="0"/>
        <v>*</v>
      </c>
    </row>
    <row r="12" spans="1:23" x14ac:dyDescent="0.45">
      <c r="A12" s="5" t="str">
        <v>W%</v>
      </c>
      <c r="B12" s="3">
        <v>0.3925298149908647</v>
      </c>
      <c r="C12" s="12" t="str">
        <f t="shared" si="0"/>
        <v/>
      </c>
    </row>
    <row r="13" spans="1:23" x14ac:dyDescent="0.45">
      <c r="A13" s="5" t="str">
        <v>ERA-</v>
      </c>
      <c r="B13" s="3">
        <v>0.39003528871330623</v>
      </c>
      <c r="C13" s="12" t="str">
        <f t="shared" si="0"/>
        <v>*</v>
      </c>
    </row>
    <row r="14" spans="1:23" x14ac:dyDescent="0.45">
      <c r="A14" s="5" t="str">
        <v>GS</v>
      </c>
      <c r="B14" s="3">
        <v>0.3883066382717813</v>
      </c>
      <c r="C14" s="12" t="str">
        <f t="shared" si="0"/>
        <v/>
      </c>
    </row>
    <row r="15" spans="1:23" x14ac:dyDescent="0.45">
      <c r="A15" s="5" t="str">
        <v>L</v>
      </c>
      <c r="B15" s="3">
        <v>0.38794923430004052</v>
      </c>
      <c r="C15" s="12" t="str">
        <f t="shared" si="0"/>
        <v/>
      </c>
    </row>
    <row r="16" spans="1:23" x14ac:dyDescent="0.45">
      <c r="A16" s="5" t="str">
        <v>FIP</v>
      </c>
      <c r="B16" s="3">
        <v>0.38342441356847184</v>
      </c>
      <c r="C16" s="12" t="str">
        <f t="shared" si="0"/>
        <v>*</v>
      </c>
    </row>
    <row r="17" spans="1:3" x14ac:dyDescent="0.45">
      <c r="A17" s="5" t="str">
        <v>FIP-</v>
      </c>
      <c r="B17" s="3">
        <v>0.35388003431743881</v>
      </c>
      <c r="C17" s="12" t="str">
        <f t="shared" si="0"/>
        <v>*</v>
      </c>
    </row>
    <row r="18" spans="1:3" x14ac:dyDescent="0.45">
      <c r="A18" s="5" t="str">
        <v>xFIP-</v>
      </c>
      <c r="B18" s="3">
        <v>0.3179550422381282</v>
      </c>
      <c r="C18" s="12" t="str">
        <f t="shared" si="0"/>
        <v>*</v>
      </c>
    </row>
    <row r="19" spans="1:3" x14ac:dyDescent="0.45">
      <c r="A19" s="5" t="str">
        <v>AVG+</v>
      </c>
      <c r="B19" s="3">
        <v>0.29152915759430476</v>
      </c>
      <c r="C19" s="12" t="str">
        <f t="shared" si="0"/>
        <v>*</v>
      </c>
    </row>
    <row r="20" spans="1:3" x14ac:dyDescent="0.45">
      <c r="A20" s="5" t="str">
        <v>xFIP</v>
      </c>
      <c r="B20" s="3">
        <v>0.2759927488752088</v>
      </c>
      <c r="C20" s="12" t="str">
        <f t="shared" si="0"/>
        <v>*</v>
      </c>
    </row>
    <row r="21" spans="1:3" x14ac:dyDescent="0.45">
      <c r="A21" s="5" t="str">
        <v>BB/9</v>
      </c>
      <c r="B21" s="3">
        <v>0.22985409550158553</v>
      </c>
      <c r="C21" s="12" t="str">
        <f t="shared" si="0"/>
        <v>*</v>
      </c>
    </row>
    <row r="22" spans="1:3" x14ac:dyDescent="0.45">
      <c r="A22" s="5" t="str">
        <v>AVG</v>
      </c>
      <c r="B22" s="3">
        <v>0.22916470567966687</v>
      </c>
      <c r="C22" s="12" t="str">
        <f t="shared" si="0"/>
        <v>*</v>
      </c>
    </row>
    <row r="23" spans="1:3" x14ac:dyDescent="0.45">
      <c r="A23" s="5" t="str">
        <v>SIERA</v>
      </c>
      <c r="B23" s="3">
        <v>0.19313737079135962</v>
      </c>
      <c r="C23" s="12" t="str">
        <f t="shared" si="0"/>
        <v>*</v>
      </c>
    </row>
    <row r="24" spans="1:3" x14ac:dyDescent="0.45">
      <c r="A24" s="5" t="str">
        <v>G</v>
      </c>
      <c r="B24" s="3">
        <v>0.18127314160908037</v>
      </c>
      <c r="C24" s="12" t="str">
        <f t="shared" si="0"/>
        <v/>
      </c>
    </row>
    <row r="25" spans="1:3" x14ac:dyDescent="0.45">
      <c r="A25" s="5" t="str">
        <v>SP/R</v>
      </c>
      <c r="B25" s="3">
        <v>0.16876414138378265</v>
      </c>
      <c r="C25" s="12" t="str">
        <f t="shared" si="0"/>
        <v/>
      </c>
    </row>
    <row r="26" spans="1:3" x14ac:dyDescent="0.45">
      <c r="A26" s="5" t="str">
        <v>SV</v>
      </c>
      <c r="B26" s="3">
        <v>4.4304073549038488E-2</v>
      </c>
      <c r="C26" s="12" t="str">
        <f t="shared" si="0"/>
        <v/>
      </c>
    </row>
    <row r="27" spans="1:3" ht="14.65" customHeight="1" x14ac:dyDescent="0.45">
      <c r="A27" s="6" t="str">
        <v>K/9</v>
      </c>
      <c r="B27" s="3">
        <v>3.7493211485835266E-2</v>
      </c>
      <c r="C27" s="8"/>
    </row>
    <row r="28" spans="1:3" x14ac:dyDescent="0.45">
      <c r="A28" s="4" t="s">
        <v>2069</v>
      </c>
      <c r="B28" s="3"/>
    </row>
    <row r="29" spans="1:3" x14ac:dyDescent="0.45">
      <c r="B29" s="3"/>
    </row>
    <row r="30" spans="1:3" x14ac:dyDescent="0.45">
      <c r="B30" s="3"/>
    </row>
    <row r="31" spans="1:3" x14ac:dyDescent="0.45">
      <c r="B31" s="3"/>
    </row>
    <row r="32" spans="1:3" x14ac:dyDescent="0.45">
      <c r="B32" s="3"/>
    </row>
    <row r="33" spans="2:2" x14ac:dyDescent="0.45">
      <c r="B33" s="3"/>
    </row>
    <row r="34" spans="2:2" x14ac:dyDescent="0.45">
      <c r="B34" s="3"/>
    </row>
    <row r="35" spans="2:2" x14ac:dyDescent="0.45">
      <c r="B35" s="3"/>
    </row>
    <row r="36" spans="2:2" x14ac:dyDescent="0.45">
      <c r="B36" s="3"/>
    </row>
    <row r="37" spans="2:2" x14ac:dyDescent="0.45">
      <c r="B37" s="3"/>
    </row>
    <row r="38" spans="2:2" x14ac:dyDescent="0.45">
      <c r="B38" s="3"/>
    </row>
    <row r="39" spans="2:2" x14ac:dyDescent="0.45">
      <c r="B39" s="3"/>
    </row>
    <row r="40" spans="2:2" x14ac:dyDescent="0.45">
      <c r="B40" s="3"/>
    </row>
    <row r="41" spans="2:2" x14ac:dyDescent="0.45">
      <c r="B41" s="3"/>
    </row>
    <row r="42" spans="2:2" x14ac:dyDescent="0.45">
      <c r="B42" s="3"/>
    </row>
    <row r="43" spans="2:2" x14ac:dyDescent="0.45">
      <c r="B43" s="3"/>
    </row>
    <row r="44" spans="2:2" x14ac:dyDescent="0.45">
      <c r="B44" s="3"/>
    </row>
    <row r="45" spans="2:2" x14ac:dyDescent="0.45">
      <c r="B45" s="3"/>
    </row>
    <row r="46" spans="2:2" x14ac:dyDescent="0.45">
      <c r="B46" s="3"/>
    </row>
    <row r="47" spans="2:2" x14ac:dyDescent="0.45">
      <c r="B47" s="3"/>
    </row>
    <row r="48" spans="2:2" x14ac:dyDescent="0.45">
      <c r="B48" s="3"/>
    </row>
    <row r="92" spans="1:22" x14ac:dyDescent="0.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</sheetData>
  <autoFilter ref="A1:V1096" xr:uid="{9A02792A-493E-4D21-9D39-715EC1816CD4}"/>
  <conditionalFormatting sqref="A5:A26">
    <cfRule type="expression" dxfId="0" priority="2">
      <formula>"if(hlookup(A31, $A$1:$AA$3, 3, FALSE)&lt;0)"</formula>
    </cfRule>
  </conditionalFormatting>
  <conditionalFormatting sqref="B5:B4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Upcoming P</vt:lpstr>
      <vt:lpstr>Upcoming H</vt:lpstr>
      <vt:lpstr>HOF</vt:lpstr>
      <vt:lpstr>HOF'ers</vt:lpstr>
      <vt:lpstr>Batting</vt:lpstr>
      <vt:lpstr>r-Batting</vt:lpstr>
      <vt:lpstr>Pitching</vt:lpstr>
      <vt:lpstr>r-Pitching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2024-11-28T14:18:19Z</dcterms:created>
  <dcterms:modified xsi:type="dcterms:W3CDTF">2024-12-22T01:17:33Z</dcterms:modified>
</cp:coreProperties>
</file>