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smben\Google Drive\Analytics\BeyondTheScore\College Basketball\"/>
    </mc:Choice>
  </mc:AlternateContent>
  <xr:revisionPtr revIDLastSave="0" documentId="13_ncr:1_{1DD98C31-51DA-4A94-B7EA-90629B254CBD}" xr6:coauthVersionLast="47" xr6:coauthVersionMax="47" xr10:uidLastSave="{00000000-0000-0000-0000-000000000000}"/>
  <bookViews>
    <workbookView xWindow="-98" yWindow="-98" windowWidth="22695" windowHeight="14476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3" i="1" l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2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2" i="1"/>
</calcChain>
</file>

<file path=xl/sharedStrings.xml><?xml version="1.0" encoding="utf-8"?>
<sst xmlns="http://schemas.openxmlformats.org/spreadsheetml/2006/main" count="371" uniqueCount="198">
  <si>
    <t>ID</t>
  </si>
  <si>
    <t>team</t>
  </si>
  <si>
    <t>year</t>
  </si>
  <si>
    <t>conf</t>
  </si>
  <si>
    <t>NC</t>
  </si>
  <si>
    <t>RU</t>
  </si>
  <si>
    <t>FF</t>
  </si>
  <si>
    <t>E8</t>
  </si>
  <si>
    <t>adj_t_rk</t>
  </si>
  <si>
    <t>adj_o_rk</t>
  </si>
  <si>
    <t>adj_d_rk</t>
  </si>
  <si>
    <t>off_e_fg_pct_rk</t>
  </si>
  <si>
    <t>off_to_pct_rk</t>
  </si>
  <si>
    <t>off_or_pct_rk</t>
  </si>
  <si>
    <t>off_ft_rate_rk</t>
  </si>
  <si>
    <t>def_e_fg_pct_rk</t>
  </si>
  <si>
    <t>def_to_pct_rk</t>
  </si>
  <si>
    <t>def_or_pct_rk</t>
  </si>
  <si>
    <t>def_ft_rate_rk</t>
  </si>
  <si>
    <t>ncaa_seed</t>
  </si>
  <si>
    <t>Conference</t>
  </si>
  <si>
    <t>AQ</t>
  </si>
  <si>
    <t>Rank</t>
  </si>
  <si>
    <t>prediction</t>
  </si>
  <si>
    <t>Final_Four</t>
  </si>
  <si>
    <t>Runner_Up</t>
  </si>
  <si>
    <t>National_Champion</t>
  </si>
  <si>
    <t>Akron</t>
  </si>
  <si>
    <t>MAC</t>
  </si>
  <si>
    <t>AUTO BID</t>
  </si>
  <si>
    <t>13</t>
  </si>
  <si>
    <t>Alabama</t>
  </si>
  <si>
    <t>SEC</t>
  </si>
  <si>
    <t/>
  </si>
  <si>
    <t>4</t>
  </si>
  <si>
    <t>American</t>
  </si>
  <si>
    <t>PL</t>
  </si>
  <si>
    <t>Patriot League</t>
  </si>
  <si>
    <t>0</t>
  </si>
  <si>
    <t>Arizona</t>
  </si>
  <si>
    <t>B12</t>
  </si>
  <si>
    <t>Big XII</t>
  </si>
  <si>
    <t>10</t>
  </si>
  <si>
    <t>Arkansas</t>
  </si>
  <si>
    <t>45</t>
  </si>
  <si>
    <t>Arkansas St.</t>
  </si>
  <si>
    <t>SB</t>
  </si>
  <si>
    <t>Sun Belt</t>
  </si>
  <si>
    <t>14</t>
  </si>
  <si>
    <t>Auburn</t>
  </si>
  <si>
    <t>1</t>
  </si>
  <si>
    <t>Baylor</t>
  </si>
  <si>
    <t>28</t>
  </si>
  <si>
    <t>Bryant</t>
  </si>
  <si>
    <t>AE</t>
  </si>
  <si>
    <t>America East</t>
  </si>
  <si>
    <t>7</t>
  </si>
  <si>
    <t>BYU</t>
  </si>
  <si>
    <t>30</t>
  </si>
  <si>
    <t>Central Connecticut</t>
  </si>
  <si>
    <t>NEC</t>
  </si>
  <si>
    <t>3</t>
  </si>
  <si>
    <t>Charleston</t>
  </si>
  <si>
    <t>CAA</t>
  </si>
  <si>
    <t>Chattanooga</t>
  </si>
  <si>
    <t>SC</t>
  </si>
  <si>
    <t>SoCon</t>
  </si>
  <si>
    <t>12</t>
  </si>
  <si>
    <t>Cincinnati</t>
  </si>
  <si>
    <t>46</t>
  </si>
  <si>
    <t>Clemson</t>
  </si>
  <si>
    <t>ACC</t>
  </si>
  <si>
    <t>18</t>
  </si>
  <si>
    <t>Creighton</t>
  </si>
  <si>
    <t>BE</t>
  </si>
  <si>
    <t>Big East</t>
  </si>
  <si>
    <t>27</t>
  </si>
  <si>
    <t>Drake</t>
  </si>
  <si>
    <t>MVC</t>
  </si>
  <si>
    <t>Missouri Valley</t>
  </si>
  <si>
    <t>21</t>
  </si>
  <si>
    <t>Duke</t>
  </si>
  <si>
    <t>Florida</t>
  </si>
  <si>
    <t>5</t>
  </si>
  <si>
    <t>Gonzaga</t>
  </si>
  <si>
    <t>WCC</t>
  </si>
  <si>
    <t>17</t>
  </si>
  <si>
    <t>Grand Canyon</t>
  </si>
  <si>
    <t>WAC</t>
  </si>
  <si>
    <t>20</t>
  </si>
  <si>
    <t>High Point</t>
  </si>
  <si>
    <t>BSth</t>
  </si>
  <si>
    <t>Big South</t>
  </si>
  <si>
    <t>16</t>
  </si>
  <si>
    <t>Houston</t>
  </si>
  <si>
    <t>2</t>
  </si>
  <si>
    <t>Illinois</t>
  </si>
  <si>
    <t>B10</t>
  </si>
  <si>
    <t>Big Ten</t>
  </si>
  <si>
    <t>33</t>
  </si>
  <si>
    <t>Iowa St.</t>
  </si>
  <si>
    <t>8</t>
  </si>
  <si>
    <t>Kansas</t>
  </si>
  <si>
    <t>19</t>
  </si>
  <si>
    <t>Kentucky</t>
  </si>
  <si>
    <t>29</t>
  </si>
  <si>
    <t>Liberty</t>
  </si>
  <si>
    <t>CUSA</t>
  </si>
  <si>
    <t>Lipscomb</t>
  </si>
  <si>
    <t>ASun</t>
  </si>
  <si>
    <t>Atlantic Sun</t>
  </si>
  <si>
    <t>11</t>
  </si>
  <si>
    <t>Louisville</t>
  </si>
  <si>
    <t>23</t>
  </si>
  <si>
    <t>Marist</t>
  </si>
  <si>
    <t>MAAC</t>
  </si>
  <si>
    <t>Marquette</t>
  </si>
  <si>
    <t>24</t>
  </si>
  <si>
    <t>Maryland</t>
  </si>
  <si>
    <t>22</t>
  </si>
  <si>
    <t>McNeese</t>
  </si>
  <si>
    <t>Slnd</t>
  </si>
  <si>
    <t>Southland</t>
  </si>
  <si>
    <t>15</t>
  </si>
  <si>
    <t>Memphis</t>
  </si>
  <si>
    <t>Amer</t>
  </si>
  <si>
    <t>31</t>
  </si>
  <si>
    <t>Michigan</t>
  </si>
  <si>
    <t>Michigan St.</t>
  </si>
  <si>
    <t>9</t>
  </si>
  <si>
    <t>Milwaukee</t>
  </si>
  <si>
    <t>Horz</t>
  </si>
  <si>
    <t>Horizon</t>
  </si>
  <si>
    <t>Mississippi St.</t>
  </si>
  <si>
    <t>25</t>
  </si>
  <si>
    <t>Missouri</t>
  </si>
  <si>
    <t>Montana</t>
  </si>
  <si>
    <t>BSky</t>
  </si>
  <si>
    <t>Big Sky</t>
  </si>
  <si>
    <t>New Mexico</t>
  </si>
  <si>
    <t>MWC</t>
  </si>
  <si>
    <t>Mountain West</t>
  </si>
  <si>
    <t>36</t>
  </si>
  <si>
    <t>Norfolk St.</t>
  </si>
  <si>
    <t>MEAC</t>
  </si>
  <si>
    <t>6</t>
  </si>
  <si>
    <t>North Carolina</t>
  </si>
  <si>
    <t>37</t>
  </si>
  <si>
    <t>Ohio St.</t>
  </si>
  <si>
    <t>43</t>
  </si>
  <si>
    <t>Mississippi</t>
  </si>
  <si>
    <t>26</t>
  </si>
  <si>
    <t>Oregon</t>
  </si>
  <si>
    <t>38</t>
  </si>
  <si>
    <t>Purdue</t>
  </si>
  <si>
    <t>Saint Mary's</t>
  </si>
  <si>
    <t>San Diego St.</t>
  </si>
  <si>
    <t>44</t>
  </si>
  <si>
    <t>SIUE</t>
  </si>
  <si>
    <t>OVC</t>
  </si>
  <si>
    <t>Ohio Valley</t>
  </si>
  <si>
    <t>SMU</t>
  </si>
  <si>
    <t>40</t>
  </si>
  <si>
    <t>South Dakota St.</t>
  </si>
  <si>
    <t>Sum</t>
  </si>
  <si>
    <t>Summit</t>
  </si>
  <si>
    <t>Southern</t>
  </si>
  <si>
    <t>SWAC</t>
  </si>
  <si>
    <t>St. John's</t>
  </si>
  <si>
    <t>Tennessee</t>
  </si>
  <si>
    <t>Texas</t>
  </si>
  <si>
    <t>41</t>
  </si>
  <si>
    <t>Texas A&amp;M</t>
  </si>
  <si>
    <t>Texas Tech</t>
  </si>
  <si>
    <t>UC San Diego</t>
  </si>
  <si>
    <t>BW</t>
  </si>
  <si>
    <t>Big West</t>
  </si>
  <si>
    <t>UCLA</t>
  </si>
  <si>
    <t>32</t>
  </si>
  <si>
    <t>Connecticut</t>
  </si>
  <si>
    <t>Utah St.</t>
  </si>
  <si>
    <t>39</t>
  </si>
  <si>
    <t>VCU</t>
  </si>
  <si>
    <t>A10</t>
  </si>
  <si>
    <t>Atlantic 10</t>
  </si>
  <si>
    <t>34</t>
  </si>
  <si>
    <t>Wake Forest</t>
  </si>
  <si>
    <t>35</t>
  </si>
  <si>
    <t>Wisconsin</t>
  </si>
  <si>
    <t>Xavier</t>
  </si>
  <si>
    <t>42</t>
  </si>
  <si>
    <t>Yale</t>
  </si>
  <si>
    <t>Ivy</t>
  </si>
  <si>
    <t>Ivy League</t>
  </si>
  <si>
    <t>Make_E8</t>
  </si>
  <si>
    <t>Make_FF</t>
  </si>
  <si>
    <t>Make_NC_Game</t>
  </si>
  <si>
    <t>Nat_Champ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</si>
</sst>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69"/>
  <sheetViews>
    <sheetView tabSelected="1" topLeftCell="T1" workbookViewId="0">
      <selection activeCell="Y1" sqref="Y1:AE1"/>
    </sheetView>
  </sheetViews>
  <sheetFormatPr defaultColWidth="10.6640625" defaultRowHeight="14.25" x14ac:dyDescent="0.45"/>
  <sheetData>
    <row r="1" spans="1:32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194</v>
      </c>
      <c r="Z1" t="s">
        <v>24</v>
      </c>
      <c r="AA1" t="s">
        <v>195</v>
      </c>
      <c r="AB1" t="s">
        <v>25</v>
      </c>
      <c r="AC1" t="s">
        <v>196</v>
      </c>
      <c r="AD1" t="s">
        <v>26</v>
      </c>
      <c r="AE1" t="s">
        <v>197</v>
      </c>
    </row>
    <row r="2" spans="1:32" x14ac:dyDescent="0.45">
      <c r="A2">
        <v>2006</v>
      </c>
      <c r="B2" t="s">
        <v>27</v>
      </c>
      <c r="C2">
        <v>2025</v>
      </c>
      <c r="D2" t="s">
        <v>28</v>
      </c>
      <c r="E2">
        <v>0</v>
      </c>
      <c r="F2">
        <v>0</v>
      </c>
      <c r="G2">
        <v>0</v>
      </c>
      <c r="H2">
        <v>0</v>
      </c>
      <c r="I2">
        <v>11</v>
      </c>
      <c r="J2">
        <v>95</v>
      </c>
      <c r="K2">
        <v>138</v>
      </c>
      <c r="L2">
        <v>46</v>
      </c>
      <c r="M2">
        <v>187</v>
      </c>
      <c r="N2">
        <v>128</v>
      </c>
      <c r="O2">
        <v>348</v>
      </c>
      <c r="P2">
        <v>87</v>
      </c>
      <c r="Q2">
        <v>187</v>
      </c>
      <c r="R2">
        <v>97</v>
      </c>
      <c r="S2">
        <v>210</v>
      </c>
      <c r="T2">
        <v>14</v>
      </c>
      <c r="U2" t="s">
        <v>28</v>
      </c>
      <c r="V2" t="s">
        <v>29</v>
      </c>
      <c r="W2" t="s">
        <v>30</v>
      </c>
      <c r="X2">
        <v>0</v>
      </c>
      <c r="Y2">
        <v>0</v>
      </c>
      <c r="Z2" t="str">
        <f>IF(_xlfn.RANK.EQ(Y2, Y$2:$Y69)&lt;9, "Y", "")</f>
        <v/>
      </c>
      <c r="AA2">
        <v>0</v>
      </c>
      <c r="AB2" t="str">
        <f>IF(_xlfn.RANK.EQ(AA2, AA$2:AA$69)&lt;5, "Y", "")</f>
        <v/>
      </c>
      <c r="AC2">
        <v>0</v>
      </c>
      <c r="AD2" t="str">
        <f>IF(_xlfn.RANK.EQ(AC2, AC$2:AC$69)&lt;3, "Y", "")</f>
        <v/>
      </c>
      <c r="AE2">
        <v>0</v>
      </c>
      <c r="AF2" t="str">
        <f>IF(_xlfn.RANK.EQ(AE2, AE$2:AE$69)&lt;2, "Y", "")</f>
        <v/>
      </c>
    </row>
    <row r="3" spans="1:32" x14ac:dyDescent="0.45">
      <c r="A3">
        <v>333</v>
      </c>
      <c r="B3" t="s">
        <v>31</v>
      </c>
      <c r="C3">
        <v>2025</v>
      </c>
      <c r="D3" t="s">
        <v>32</v>
      </c>
      <c r="E3">
        <v>0</v>
      </c>
      <c r="F3">
        <v>0</v>
      </c>
      <c r="G3">
        <v>0</v>
      </c>
      <c r="H3">
        <v>0</v>
      </c>
      <c r="I3">
        <v>1</v>
      </c>
      <c r="J3">
        <v>3</v>
      </c>
      <c r="K3">
        <v>45</v>
      </c>
      <c r="L3">
        <v>17</v>
      </c>
      <c r="M3">
        <v>190</v>
      </c>
      <c r="N3">
        <v>20</v>
      </c>
      <c r="O3">
        <v>18</v>
      </c>
      <c r="P3">
        <v>35</v>
      </c>
      <c r="Q3">
        <v>353</v>
      </c>
      <c r="R3">
        <v>163</v>
      </c>
      <c r="S3">
        <v>185</v>
      </c>
      <c r="T3">
        <v>1</v>
      </c>
      <c r="U3" t="s">
        <v>32</v>
      </c>
      <c r="V3" t="s">
        <v>33</v>
      </c>
      <c r="W3" t="s">
        <v>34</v>
      </c>
      <c r="X3">
        <v>3.25337724499109</v>
      </c>
      <c r="Y3">
        <v>0.33968972857253599</v>
      </c>
      <c r="Z3" t="str">
        <f>IF(_xlfn.RANK.EQ(Y3, Y$2:$Y70)&lt;9, "Y", "")</f>
        <v>Y</v>
      </c>
      <c r="AA3">
        <v>0.16984486428626799</v>
      </c>
      <c r="AB3" t="str">
        <f t="shared" ref="AB3:AD66" si="0">IF(_xlfn.RANK.EQ(AA3, AA$2:AA$69)&lt;5, "Y", "")</f>
        <v/>
      </c>
      <c r="AC3">
        <v>8.49224321431339E-2</v>
      </c>
      <c r="AD3" t="str">
        <f t="shared" ref="AD3:AF66" si="1">IF(_xlfn.RANK.EQ(AC3, AC$2:AC$69)&lt;3, "Y", "")</f>
        <v/>
      </c>
      <c r="AE3">
        <v>4.2461216071566901E-2</v>
      </c>
      <c r="AF3" t="str">
        <f t="shared" ref="AF3:AF66" si="2">IF(_xlfn.RANK.EQ(AE3, AE$2:AE$69)&lt;2, "Y", "")</f>
        <v/>
      </c>
    </row>
    <row r="4" spans="1:32" x14ac:dyDescent="0.45">
      <c r="A4">
        <v>44</v>
      </c>
      <c r="B4" t="s">
        <v>35</v>
      </c>
      <c r="C4">
        <v>2025</v>
      </c>
      <c r="D4" t="s">
        <v>36</v>
      </c>
      <c r="E4">
        <v>0</v>
      </c>
      <c r="F4">
        <v>0</v>
      </c>
      <c r="G4">
        <v>0</v>
      </c>
      <c r="H4">
        <v>0</v>
      </c>
      <c r="I4">
        <v>347</v>
      </c>
      <c r="J4">
        <v>248</v>
      </c>
      <c r="K4">
        <v>229</v>
      </c>
      <c r="L4">
        <v>170</v>
      </c>
      <c r="M4">
        <v>145</v>
      </c>
      <c r="N4">
        <v>329</v>
      </c>
      <c r="O4">
        <v>269</v>
      </c>
      <c r="P4">
        <v>245</v>
      </c>
      <c r="Q4">
        <v>194</v>
      </c>
      <c r="R4">
        <v>78</v>
      </c>
      <c r="S4">
        <v>257</v>
      </c>
      <c r="T4">
        <v>16</v>
      </c>
      <c r="U4" t="s">
        <v>37</v>
      </c>
      <c r="V4" t="s">
        <v>29</v>
      </c>
      <c r="W4" t="s">
        <v>38</v>
      </c>
      <c r="X4">
        <v>0</v>
      </c>
      <c r="Y4">
        <v>0</v>
      </c>
      <c r="Z4" t="str">
        <f>IF(_xlfn.RANK.EQ(Y4, Y$2:$Y71)&lt;9, "Y", "")</f>
        <v/>
      </c>
      <c r="AA4">
        <v>0</v>
      </c>
      <c r="AB4" t="str">
        <f t="shared" si="0"/>
        <v/>
      </c>
      <c r="AC4">
        <v>0</v>
      </c>
      <c r="AD4" t="str">
        <f t="shared" si="1"/>
        <v/>
      </c>
      <c r="AE4">
        <v>0</v>
      </c>
      <c r="AF4" t="str">
        <f t="shared" si="2"/>
        <v/>
      </c>
    </row>
    <row r="5" spans="1:32" x14ac:dyDescent="0.45">
      <c r="A5">
        <v>12</v>
      </c>
      <c r="B5" t="s">
        <v>39</v>
      </c>
      <c r="C5">
        <v>2025</v>
      </c>
      <c r="D5" t="s">
        <v>40</v>
      </c>
      <c r="E5">
        <v>0</v>
      </c>
      <c r="F5">
        <v>0</v>
      </c>
      <c r="G5">
        <v>0</v>
      </c>
      <c r="H5">
        <v>0</v>
      </c>
      <c r="I5">
        <v>45</v>
      </c>
      <c r="J5">
        <v>19</v>
      </c>
      <c r="K5">
        <v>17</v>
      </c>
      <c r="L5">
        <v>88</v>
      </c>
      <c r="M5">
        <v>155</v>
      </c>
      <c r="N5">
        <v>16</v>
      </c>
      <c r="O5">
        <v>105</v>
      </c>
      <c r="P5">
        <v>47</v>
      </c>
      <c r="Q5">
        <v>165</v>
      </c>
      <c r="R5">
        <v>67</v>
      </c>
      <c r="S5">
        <v>62</v>
      </c>
      <c r="T5">
        <v>3</v>
      </c>
      <c r="U5" t="s">
        <v>41</v>
      </c>
      <c r="V5" t="s">
        <v>33</v>
      </c>
      <c r="W5" t="s">
        <v>42</v>
      </c>
      <c r="X5">
        <v>2.4689071193102499</v>
      </c>
      <c r="Y5">
        <v>0.25778209106260502</v>
      </c>
      <c r="Z5" t="str">
        <f>IF(_xlfn.RANK.EQ(Y5, Y$2:$Y72)&lt;9, "Y", "")</f>
        <v/>
      </c>
      <c r="AA5">
        <v>0.12889104553130201</v>
      </c>
      <c r="AB5" t="str">
        <f t="shared" si="0"/>
        <v/>
      </c>
      <c r="AC5">
        <v>6.44455227656512E-2</v>
      </c>
      <c r="AD5" t="str">
        <f t="shared" si="1"/>
        <v/>
      </c>
      <c r="AE5">
        <v>3.22227613828256E-2</v>
      </c>
      <c r="AF5" t="str">
        <f t="shared" si="2"/>
        <v/>
      </c>
    </row>
    <row r="6" spans="1:32" x14ac:dyDescent="0.45">
      <c r="A6">
        <v>8</v>
      </c>
      <c r="B6" t="s">
        <v>43</v>
      </c>
      <c r="C6">
        <v>2025</v>
      </c>
      <c r="D6" t="s">
        <v>32</v>
      </c>
      <c r="E6">
        <v>0</v>
      </c>
      <c r="F6">
        <v>0</v>
      </c>
      <c r="G6">
        <v>0</v>
      </c>
      <c r="H6">
        <v>0</v>
      </c>
      <c r="I6">
        <v>91</v>
      </c>
      <c r="J6">
        <v>80</v>
      </c>
      <c r="K6">
        <v>19</v>
      </c>
      <c r="L6">
        <v>85</v>
      </c>
      <c r="M6">
        <v>115</v>
      </c>
      <c r="N6">
        <v>258</v>
      </c>
      <c r="O6">
        <v>169</v>
      </c>
      <c r="P6">
        <v>55</v>
      </c>
      <c r="Q6">
        <v>98</v>
      </c>
      <c r="R6">
        <v>140</v>
      </c>
      <c r="S6">
        <v>79</v>
      </c>
      <c r="T6">
        <v>11</v>
      </c>
      <c r="U6" t="s">
        <v>32</v>
      </c>
      <c r="V6" t="s">
        <v>33</v>
      </c>
      <c r="W6" t="s">
        <v>44</v>
      </c>
      <c r="X6">
        <v>0</v>
      </c>
      <c r="Y6">
        <v>0</v>
      </c>
      <c r="Z6" t="str">
        <f>IF(_xlfn.RANK.EQ(Y6, Y$2:$Y73)&lt;9, "Y", "")</f>
        <v/>
      </c>
      <c r="AA6">
        <v>0</v>
      </c>
      <c r="AB6" t="str">
        <f t="shared" si="0"/>
        <v/>
      </c>
      <c r="AC6">
        <v>0</v>
      </c>
      <c r="AD6" t="str">
        <f t="shared" si="1"/>
        <v/>
      </c>
      <c r="AE6">
        <v>0</v>
      </c>
      <c r="AF6" t="str">
        <f t="shared" si="2"/>
        <v/>
      </c>
    </row>
    <row r="7" spans="1:32" x14ac:dyDescent="0.45">
      <c r="A7">
        <v>2032</v>
      </c>
      <c r="B7" t="s">
        <v>45</v>
      </c>
      <c r="C7">
        <v>2025</v>
      </c>
      <c r="D7" t="s">
        <v>46</v>
      </c>
      <c r="E7">
        <v>0</v>
      </c>
      <c r="F7">
        <v>0</v>
      </c>
      <c r="G7">
        <v>0</v>
      </c>
      <c r="H7">
        <v>0</v>
      </c>
      <c r="I7">
        <v>62</v>
      </c>
      <c r="J7">
        <v>130</v>
      </c>
      <c r="K7">
        <v>67</v>
      </c>
      <c r="L7">
        <v>251</v>
      </c>
      <c r="M7">
        <v>41</v>
      </c>
      <c r="N7">
        <v>93</v>
      </c>
      <c r="O7">
        <v>174</v>
      </c>
      <c r="P7">
        <v>15</v>
      </c>
      <c r="Q7">
        <v>153</v>
      </c>
      <c r="R7">
        <v>207</v>
      </c>
      <c r="S7">
        <v>275</v>
      </c>
      <c r="T7">
        <v>13</v>
      </c>
      <c r="U7" t="s">
        <v>47</v>
      </c>
      <c r="V7" t="s">
        <v>29</v>
      </c>
      <c r="W7" t="s">
        <v>48</v>
      </c>
      <c r="X7">
        <v>0</v>
      </c>
      <c r="Y7">
        <v>0</v>
      </c>
      <c r="Z7" t="str">
        <f>IF(_xlfn.RANK.EQ(Y7, Y$2:$Y74)&lt;9, "Y", "")</f>
        <v/>
      </c>
      <c r="AA7">
        <v>0</v>
      </c>
      <c r="AB7" t="str">
        <f t="shared" si="0"/>
        <v/>
      </c>
      <c r="AC7">
        <v>0</v>
      </c>
      <c r="AD7" t="str">
        <f t="shared" si="1"/>
        <v/>
      </c>
      <c r="AE7">
        <v>0</v>
      </c>
      <c r="AF7" t="str">
        <f t="shared" si="2"/>
        <v/>
      </c>
    </row>
    <row r="8" spans="1:32" x14ac:dyDescent="0.45">
      <c r="A8">
        <v>2</v>
      </c>
      <c r="B8" t="s">
        <v>49</v>
      </c>
      <c r="C8">
        <v>2025</v>
      </c>
      <c r="D8" t="s">
        <v>32</v>
      </c>
      <c r="E8">
        <v>0</v>
      </c>
      <c r="F8">
        <v>0</v>
      </c>
      <c r="G8">
        <v>0</v>
      </c>
      <c r="H8">
        <v>0</v>
      </c>
      <c r="I8">
        <v>129</v>
      </c>
      <c r="J8">
        <v>1</v>
      </c>
      <c r="K8">
        <v>11</v>
      </c>
      <c r="L8">
        <v>35</v>
      </c>
      <c r="M8">
        <v>4</v>
      </c>
      <c r="N8">
        <v>28</v>
      </c>
      <c r="O8">
        <v>183</v>
      </c>
      <c r="P8">
        <v>8</v>
      </c>
      <c r="Q8">
        <v>183</v>
      </c>
      <c r="R8">
        <v>171</v>
      </c>
      <c r="S8">
        <v>281</v>
      </c>
      <c r="T8">
        <v>1</v>
      </c>
      <c r="U8" t="s">
        <v>32</v>
      </c>
      <c r="V8" t="s">
        <v>29</v>
      </c>
      <c r="W8" t="s">
        <v>50</v>
      </c>
      <c r="X8">
        <v>3.8623725690293802</v>
      </c>
      <c r="Y8">
        <v>0.40327579337427599</v>
      </c>
      <c r="Z8" t="str">
        <f>IF(_xlfn.RANK.EQ(Y8, Y$2:$Y75)&lt;9, "Y", "")</f>
        <v>Y</v>
      </c>
      <c r="AA8">
        <v>0.201637896687138</v>
      </c>
      <c r="AB8" t="str">
        <f t="shared" si="0"/>
        <v>Y</v>
      </c>
      <c r="AC8">
        <v>0.100818948343569</v>
      </c>
      <c r="AD8" t="str">
        <f t="shared" si="1"/>
        <v>Y</v>
      </c>
      <c r="AE8">
        <v>5.0409474171784499E-2</v>
      </c>
      <c r="AF8" t="str">
        <f t="shared" si="2"/>
        <v/>
      </c>
    </row>
    <row r="9" spans="1:32" x14ac:dyDescent="0.45">
      <c r="A9">
        <v>239</v>
      </c>
      <c r="B9" t="s">
        <v>51</v>
      </c>
      <c r="C9">
        <v>2025</v>
      </c>
      <c r="D9" t="s">
        <v>40</v>
      </c>
      <c r="E9">
        <v>0</v>
      </c>
      <c r="F9">
        <v>0</v>
      </c>
      <c r="G9">
        <v>0</v>
      </c>
      <c r="H9">
        <v>0</v>
      </c>
      <c r="I9">
        <v>293</v>
      </c>
      <c r="J9">
        <v>13</v>
      </c>
      <c r="K9">
        <v>66</v>
      </c>
      <c r="L9">
        <v>116</v>
      </c>
      <c r="M9">
        <v>96</v>
      </c>
      <c r="N9">
        <v>29</v>
      </c>
      <c r="O9">
        <v>221</v>
      </c>
      <c r="P9">
        <v>243</v>
      </c>
      <c r="Q9">
        <v>70</v>
      </c>
      <c r="R9">
        <v>226</v>
      </c>
      <c r="S9">
        <v>197</v>
      </c>
      <c r="T9">
        <v>7</v>
      </c>
      <c r="U9" t="s">
        <v>41</v>
      </c>
      <c r="V9" t="s">
        <v>33</v>
      </c>
      <c r="W9" t="s">
        <v>52</v>
      </c>
      <c r="X9">
        <v>1.1839170440175699</v>
      </c>
      <c r="Y9">
        <v>0.123614456317324</v>
      </c>
      <c r="Z9" t="str">
        <f>IF(_xlfn.RANK.EQ(Y9, Y$2:$Y76)&lt;9, "Y", "")</f>
        <v/>
      </c>
      <c r="AA9">
        <v>6.1807228158661798E-2</v>
      </c>
      <c r="AB9" t="str">
        <f t="shared" si="0"/>
        <v/>
      </c>
      <c r="AC9">
        <v>3.0903614079330899E-2</v>
      </c>
      <c r="AD9" t="str">
        <f t="shared" si="1"/>
        <v/>
      </c>
      <c r="AE9">
        <v>1.5451807039665401E-2</v>
      </c>
      <c r="AF9" t="str">
        <f t="shared" si="2"/>
        <v/>
      </c>
    </row>
    <row r="10" spans="1:32" x14ac:dyDescent="0.45">
      <c r="A10">
        <v>2803</v>
      </c>
      <c r="B10" t="s">
        <v>53</v>
      </c>
      <c r="C10">
        <v>2025</v>
      </c>
      <c r="D10" t="s">
        <v>54</v>
      </c>
      <c r="E10">
        <v>0</v>
      </c>
      <c r="F10">
        <v>0</v>
      </c>
      <c r="G10">
        <v>0</v>
      </c>
      <c r="H10">
        <v>0</v>
      </c>
      <c r="I10">
        <v>9</v>
      </c>
      <c r="J10">
        <v>174</v>
      </c>
      <c r="K10">
        <v>176</v>
      </c>
      <c r="L10">
        <v>185</v>
      </c>
      <c r="M10">
        <v>109</v>
      </c>
      <c r="N10">
        <v>78</v>
      </c>
      <c r="O10">
        <v>258</v>
      </c>
      <c r="P10">
        <v>60</v>
      </c>
      <c r="Q10">
        <v>240</v>
      </c>
      <c r="R10">
        <v>198</v>
      </c>
      <c r="S10">
        <v>102</v>
      </c>
      <c r="T10">
        <v>15</v>
      </c>
      <c r="U10" t="s">
        <v>55</v>
      </c>
      <c r="V10" t="s">
        <v>29</v>
      </c>
      <c r="W10" t="s">
        <v>56</v>
      </c>
      <c r="X10">
        <v>1.37961128616219E-2</v>
      </c>
      <c r="Y10">
        <v>1.44047169461691E-3</v>
      </c>
      <c r="Z10" t="str">
        <f>IF(_xlfn.RANK.EQ(Y10, Y$2:$Y77)&lt;9, "Y", "")</f>
        <v/>
      </c>
      <c r="AA10">
        <v>7.2023584730845696E-4</v>
      </c>
      <c r="AB10" t="str">
        <f t="shared" si="0"/>
        <v/>
      </c>
      <c r="AC10">
        <v>3.6011792365422799E-4</v>
      </c>
      <c r="AD10" t="str">
        <f t="shared" si="1"/>
        <v/>
      </c>
      <c r="AE10">
        <v>1.80058961827114E-4</v>
      </c>
      <c r="AF10" t="str">
        <f t="shared" si="2"/>
        <v/>
      </c>
    </row>
    <row r="11" spans="1:32" x14ac:dyDescent="0.45">
      <c r="A11">
        <v>252</v>
      </c>
      <c r="B11" t="s">
        <v>57</v>
      </c>
      <c r="C11">
        <v>2025</v>
      </c>
      <c r="D11" t="s">
        <v>40</v>
      </c>
      <c r="E11">
        <v>0</v>
      </c>
      <c r="F11">
        <v>0</v>
      </c>
      <c r="G11">
        <v>0</v>
      </c>
      <c r="H11">
        <v>0</v>
      </c>
      <c r="I11">
        <v>205</v>
      </c>
      <c r="J11">
        <v>12</v>
      </c>
      <c r="K11">
        <v>69</v>
      </c>
      <c r="L11">
        <v>4</v>
      </c>
      <c r="M11">
        <v>186</v>
      </c>
      <c r="N11">
        <v>67</v>
      </c>
      <c r="O11">
        <v>300</v>
      </c>
      <c r="P11">
        <v>175</v>
      </c>
      <c r="Q11">
        <v>124</v>
      </c>
      <c r="R11">
        <v>17</v>
      </c>
      <c r="S11">
        <v>87</v>
      </c>
      <c r="T11">
        <v>8</v>
      </c>
      <c r="U11" t="s">
        <v>41</v>
      </c>
      <c r="V11" t="s">
        <v>33</v>
      </c>
      <c r="W11" t="s">
        <v>58</v>
      </c>
      <c r="X11">
        <v>1.1983600403872701</v>
      </c>
      <c r="Y11">
        <v>0.12512247003572999</v>
      </c>
      <c r="Z11" t="str">
        <f>IF(_xlfn.RANK.EQ(Y11, Y$2:$Y78)&lt;9, "Y", "")</f>
        <v/>
      </c>
      <c r="AA11">
        <v>6.2561235017864994E-2</v>
      </c>
      <c r="AB11" t="str">
        <f t="shared" si="0"/>
        <v/>
      </c>
      <c r="AC11">
        <v>3.1280617508932497E-2</v>
      </c>
      <c r="AD11" t="str">
        <f t="shared" si="1"/>
        <v/>
      </c>
      <c r="AE11">
        <v>1.56403087544662E-2</v>
      </c>
      <c r="AF11" t="str">
        <f t="shared" si="2"/>
        <v/>
      </c>
    </row>
    <row r="12" spans="1:32" x14ac:dyDescent="0.45">
      <c r="A12">
        <v>2115</v>
      </c>
      <c r="B12" t="s">
        <v>59</v>
      </c>
      <c r="C12">
        <v>2025</v>
      </c>
      <c r="D12" t="s">
        <v>60</v>
      </c>
      <c r="E12">
        <v>0</v>
      </c>
      <c r="F12">
        <v>0</v>
      </c>
      <c r="G12">
        <v>0</v>
      </c>
      <c r="H12">
        <v>0</v>
      </c>
      <c r="I12">
        <v>250</v>
      </c>
      <c r="J12">
        <v>267</v>
      </c>
      <c r="K12">
        <v>87</v>
      </c>
      <c r="L12">
        <v>119</v>
      </c>
      <c r="M12">
        <v>159</v>
      </c>
      <c r="N12">
        <v>263</v>
      </c>
      <c r="O12">
        <v>343</v>
      </c>
      <c r="P12">
        <v>58</v>
      </c>
      <c r="Q12">
        <v>115</v>
      </c>
      <c r="R12">
        <v>11</v>
      </c>
      <c r="S12">
        <v>2</v>
      </c>
      <c r="T12">
        <v>16</v>
      </c>
      <c r="U12" t="s">
        <v>60</v>
      </c>
      <c r="V12" t="s">
        <v>29</v>
      </c>
      <c r="W12" t="s">
        <v>61</v>
      </c>
      <c r="X12">
        <v>0.34532102385274699</v>
      </c>
      <c r="Y12">
        <v>3.6055457461481998E-2</v>
      </c>
      <c r="Z12" t="str">
        <f>IF(_xlfn.RANK.EQ(Y12, Y$2:$Y79)&lt;9, "Y", "")</f>
        <v/>
      </c>
      <c r="AA12">
        <v>1.8027728730740999E-2</v>
      </c>
      <c r="AB12" t="str">
        <f t="shared" si="0"/>
        <v/>
      </c>
      <c r="AC12">
        <v>9.0138643653704907E-3</v>
      </c>
      <c r="AD12" t="str">
        <f t="shared" si="1"/>
        <v/>
      </c>
      <c r="AE12">
        <v>4.5069321826852497E-3</v>
      </c>
      <c r="AF12" t="str">
        <f t="shared" si="2"/>
        <v/>
      </c>
    </row>
    <row r="13" spans="1:32" x14ac:dyDescent="0.45">
      <c r="A13">
        <v>232</v>
      </c>
      <c r="B13" t="s">
        <v>62</v>
      </c>
      <c r="C13">
        <v>2025</v>
      </c>
      <c r="D13" t="s">
        <v>63</v>
      </c>
      <c r="E13">
        <v>0</v>
      </c>
      <c r="F13">
        <v>0</v>
      </c>
      <c r="G13">
        <v>0</v>
      </c>
      <c r="H13">
        <v>0</v>
      </c>
      <c r="I13">
        <v>44</v>
      </c>
      <c r="J13">
        <v>191</v>
      </c>
      <c r="K13">
        <v>151</v>
      </c>
      <c r="L13">
        <v>141</v>
      </c>
      <c r="M13">
        <v>107</v>
      </c>
      <c r="N13">
        <v>286</v>
      </c>
      <c r="O13">
        <v>157</v>
      </c>
      <c r="P13">
        <v>139</v>
      </c>
      <c r="Q13">
        <v>217</v>
      </c>
      <c r="R13">
        <v>141</v>
      </c>
      <c r="S13">
        <v>54</v>
      </c>
      <c r="T13">
        <v>14</v>
      </c>
      <c r="U13" t="s">
        <v>63</v>
      </c>
      <c r="V13" t="s">
        <v>29</v>
      </c>
      <c r="W13" t="s">
        <v>42</v>
      </c>
      <c r="X13">
        <v>0</v>
      </c>
      <c r="Y13">
        <v>0</v>
      </c>
      <c r="Z13" t="str">
        <f>IF(_xlfn.RANK.EQ(Y13, Y$2:$Y80)&lt;9, "Y", "")</f>
        <v/>
      </c>
      <c r="AA13">
        <v>0</v>
      </c>
      <c r="AB13" t="str">
        <f t="shared" si="0"/>
        <v/>
      </c>
      <c r="AC13">
        <v>0</v>
      </c>
      <c r="AD13" t="str">
        <f t="shared" si="1"/>
        <v/>
      </c>
      <c r="AE13">
        <v>0</v>
      </c>
      <c r="AF13" t="str">
        <f t="shared" si="2"/>
        <v/>
      </c>
    </row>
    <row r="14" spans="1:32" x14ac:dyDescent="0.45">
      <c r="A14">
        <v>236</v>
      </c>
      <c r="B14" t="s">
        <v>64</v>
      </c>
      <c r="C14">
        <v>2025</v>
      </c>
      <c r="D14" t="s">
        <v>65</v>
      </c>
      <c r="E14">
        <v>0</v>
      </c>
      <c r="F14">
        <v>0</v>
      </c>
      <c r="G14">
        <v>0</v>
      </c>
      <c r="H14">
        <v>0</v>
      </c>
      <c r="I14">
        <v>212</v>
      </c>
      <c r="J14">
        <v>54</v>
      </c>
      <c r="K14">
        <v>269</v>
      </c>
      <c r="L14">
        <v>22</v>
      </c>
      <c r="M14">
        <v>49</v>
      </c>
      <c r="N14">
        <v>298</v>
      </c>
      <c r="O14">
        <v>217</v>
      </c>
      <c r="P14">
        <v>214</v>
      </c>
      <c r="Q14">
        <v>273</v>
      </c>
      <c r="R14">
        <v>204</v>
      </c>
      <c r="S14">
        <v>200</v>
      </c>
      <c r="T14">
        <v>14</v>
      </c>
      <c r="U14" t="s">
        <v>66</v>
      </c>
      <c r="V14" t="s">
        <v>29</v>
      </c>
      <c r="W14" t="s">
        <v>67</v>
      </c>
      <c r="X14">
        <v>0</v>
      </c>
      <c r="Y14">
        <v>0</v>
      </c>
      <c r="Z14" t="str">
        <f>IF(_xlfn.RANK.EQ(Y14, Y$2:$Y81)&lt;9, "Y", "")</f>
        <v/>
      </c>
      <c r="AA14">
        <v>0</v>
      </c>
      <c r="AB14" t="str">
        <f t="shared" si="0"/>
        <v/>
      </c>
      <c r="AC14">
        <v>0</v>
      </c>
      <c r="AD14" t="str">
        <f t="shared" si="1"/>
        <v/>
      </c>
      <c r="AE14">
        <v>0</v>
      </c>
      <c r="AF14" t="str">
        <f t="shared" si="2"/>
        <v/>
      </c>
    </row>
    <row r="15" spans="1:32" x14ac:dyDescent="0.45">
      <c r="A15">
        <v>2132</v>
      </c>
      <c r="B15" t="s">
        <v>68</v>
      </c>
      <c r="C15">
        <v>2025</v>
      </c>
      <c r="D15" t="s">
        <v>40</v>
      </c>
      <c r="E15">
        <v>0</v>
      </c>
      <c r="F15">
        <v>0</v>
      </c>
      <c r="G15">
        <v>0</v>
      </c>
      <c r="H15">
        <v>0</v>
      </c>
      <c r="I15">
        <v>289</v>
      </c>
      <c r="J15">
        <v>94</v>
      </c>
      <c r="K15">
        <v>22</v>
      </c>
      <c r="L15">
        <v>134</v>
      </c>
      <c r="M15">
        <v>46</v>
      </c>
      <c r="N15">
        <v>90</v>
      </c>
      <c r="O15">
        <v>355</v>
      </c>
      <c r="P15">
        <v>40</v>
      </c>
      <c r="Q15">
        <v>72</v>
      </c>
      <c r="R15">
        <v>194</v>
      </c>
      <c r="S15">
        <v>16</v>
      </c>
      <c r="T15">
        <v>11</v>
      </c>
      <c r="U15" t="s">
        <v>41</v>
      </c>
      <c r="V15" t="s">
        <v>33</v>
      </c>
      <c r="W15" t="s">
        <v>69</v>
      </c>
      <c r="X15">
        <v>0.81580747245895102</v>
      </c>
      <c r="Y15">
        <v>8.5179614295785896E-2</v>
      </c>
      <c r="Z15" t="str">
        <f>IF(_xlfn.RANK.EQ(Y15, Y$2:$Y82)&lt;9, "Y", "")</f>
        <v/>
      </c>
      <c r="AA15">
        <v>4.25898071478929E-2</v>
      </c>
      <c r="AB15" t="str">
        <f t="shared" si="0"/>
        <v/>
      </c>
      <c r="AC15">
        <v>2.1294903573946498E-2</v>
      </c>
      <c r="AD15" t="str">
        <f t="shared" si="1"/>
        <v/>
      </c>
      <c r="AE15">
        <v>1.0647451786973201E-2</v>
      </c>
      <c r="AF15" t="str">
        <f t="shared" si="2"/>
        <v/>
      </c>
    </row>
    <row r="16" spans="1:32" x14ac:dyDescent="0.45">
      <c r="A16">
        <v>228</v>
      </c>
      <c r="B16" t="s">
        <v>70</v>
      </c>
      <c r="C16">
        <v>2025</v>
      </c>
      <c r="D16" t="s">
        <v>71</v>
      </c>
      <c r="E16">
        <v>0</v>
      </c>
      <c r="F16">
        <v>0</v>
      </c>
      <c r="G16">
        <v>0</v>
      </c>
      <c r="H16">
        <v>0</v>
      </c>
      <c r="I16">
        <v>346</v>
      </c>
      <c r="J16">
        <v>16</v>
      </c>
      <c r="K16">
        <v>26</v>
      </c>
      <c r="L16">
        <v>47</v>
      </c>
      <c r="M16">
        <v>81</v>
      </c>
      <c r="N16">
        <v>69</v>
      </c>
      <c r="O16">
        <v>324</v>
      </c>
      <c r="P16">
        <v>102</v>
      </c>
      <c r="Q16">
        <v>48</v>
      </c>
      <c r="R16">
        <v>244</v>
      </c>
      <c r="S16">
        <v>45</v>
      </c>
      <c r="T16">
        <v>5</v>
      </c>
      <c r="U16" t="s">
        <v>71</v>
      </c>
      <c r="V16" t="s">
        <v>33</v>
      </c>
      <c r="W16" t="s">
        <v>72</v>
      </c>
      <c r="X16">
        <v>2.2452102820444702</v>
      </c>
      <c r="Y16">
        <v>0.234425587278626</v>
      </c>
      <c r="Z16" t="str">
        <f>IF(_xlfn.RANK.EQ(Y16, Y$2:$Y83)&lt;9, "Y", "")</f>
        <v/>
      </c>
      <c r="AA16">
        <v>0.117212793639313</v>
      </c>
      <c r="AB16" t="str">
        <f t="shared" si="0"/>
        <v/>
      </c>
      <c r="AC16">
        <v>5.8606396819656403E-2</v>
      </c>
      <c r="AD16" t="str">
        <f t="shared" si="1"/>
        <v/>
      </c>
      <c r="AE16">
        <v>2.9303198409828202E-2</v>
      </c>
      <c r="AF16" t="str">
        <f t="shared" si="2"/>
        <v/>
      </c>
    </row>
    <row r="17" spans="1:32" x14ac:dyDescent="0.45">
      <c r="A17">
        <v>156</v>
      </c>
      <c r="B17" t="s">
        <v>73</v>
      </c>
      <c r="C17">
        <v>2025</v>
      </c>
      <c r="D17" t="s">
        <v>74</v>
      </c>
      <c r="E17">
        <v>0</v>
      </c>
      <c r="F17">
        <v>0</v>
      </c>
      <c r="G17">
        <v>0</v>
      </c>
      <c r="H17">
        <v>0</v>
      </c>
      <c r="I17">
        <v>137</v>
      </c>
      <c r="J17">
        <v>48</v>
      </c>
      <c r="K17">
        <v>28</v>
      </c>
      <c r="L17">
        <v>26</v>
      </c>
      <c r="M17">
        <v>258</v>
      </c>
      <c r="N17">
        <v>310</v>
      </c>
      <c r="O17">
        <v>286</v>
      </c>
      <c r="P17">
        <v>12</v>
      </c>
      <c r="Q17">
        <v>361</v>
      </c>
      <c r="R17">
        <v>80</v>
      </c>
      <c r="S17">
        <v>1</v>
      </c>
      <c r="T17">
        <v>7</v>
      </c>
      <c r="U17" t="s">
        <v>75</v>
      </c>
      <c r="V17" t="s">
        <v>33</v>
      </c>
      <c r="W17" t="s">
        <v>76</v>
      </c>
      <c r="X17">
        <v>0.33779965838071402</v>
      </c>
      <c r="Y17">
        <v>3.52701410338764E-2</v>
      </c>
      <c r="Z17" t="str">
        <f>IF(_xlfn.RANK.EQ(Y17, Y$2:$Y84)&lt;9, "Y", "")</f>
        <v/>
      </c>
      <c r="AA17">
        <v>1.76350705169382E-2</v>
      </c>
      <c r="AB17" t="str">
        <f t="shared" si="0"/>
        <v/>
      </c>
      <c r="AC17">
        <v>8.8175352584691103E-3</v>
      </c>
      <c r="AD17" t="str">
        <f t="shared" si="1"/>
        <v/>
      </c>
      <c r="AE17">
        <v>4.4087676292345604E-3</v>
      </c>
      <c r="AF17" t="str">
        <f t="shared" si="2"/>
        <v/>
      </c>
    </row>
    <row r="18" spans="1:32" x14ac:dyDescent="0.45">
      <c r="A18">
        <v>2181</v>
      </c>
      <c r="B18" t="s">
        <v>77</v>
      </c>
      <c r="C18">
        <v>2025</v>
      </c>
      <c r="D18" t="s">
        <v>78</v>
      </c>
      <c r="E18">
        <v>0</v>
      </c>
      <c r="F18">
        <v>0</v>
      </c>
      <c r="G18">
        <v>0</v>
      </c>
      <c r="H18">
        <v>0</v>
      </c>
      <c r="I18">
        <v>364</v>
      </c>
      <c r="J18">
        <v>76</v>
      </c>
      <c r="K18">
        <v>60</v>
      </c>
      <c r="L18">
        <v>37</v>
      </c>
      <c r="M18">
        <v>303</v>
      </c>
      <c r="N18">
        <v>22</v>
      </c>
      <c r="O18">
        <v>11</v>
      </c>
      <c r="P18">
        <v>266</v>
      </c>
      <c r="Q18">
        <v>12</v>
      </c>
      <c r="R18">
        <v>28</v>
      </c>
      <c r="S18">
        <v>282</v>
      </c>
      <c r="T18">
        <v>12</v>
      </c>
      <c r="U18" t="s">
        <v>79</v>
      </c>
      <c r="V18" t="s">
        <v>29</v>
      </c>
      <c r="W18" t="s">
        <v>80</v>
      </c>
      <c r="X18">
        <v>0.25354307260673298</v>
      </c>
      <c r="Y18">
        <v>2.6472791511598499E-2</v>
      </c>
      <c r="Z18" t="str">
        <f>IF(_xlfn.RANK.EQ(Y18, Y$2:$Y85)&lt;9, "Y", "")</f>
        <v/>
      </c>
      <c r="AA18">
        <v>1.3236395755799201E-2</v>
      </c>
      <c r="AB18" t="str">
        <f t="shared" si="0"/>
        <v/>
      </c>
      <c r="AC18">
        <v>6.6181978778996203E-3</v>
      </c>
      <c r="AD18" t="str">
        <f t="shared" si="1"/>
        <v/>
      </c>
      <c r="AE18">
        <v>3.3090989389498102E-3</v>
      </c>
      <c r="AF18" t="str">
        <f t="shared" si="2"/>
        <v/>
      </c>
    </row>
    <row r="19" spans="1:32" x14ac:dyDescent="0.45">
      <c r="A19">
        <v>150</v>
      </c>
      <c r="B19" t="s">
        <v>81</v>
      </c>
      <c r="C19">
        <v>2025</v>
      </c>
      <c r="D19" t="s">
        <v>71</v>
      </c>
      <c r="E19">
        <v>0</v>
      </c>
      <c r="F19">
        <v>0</v>
      </c>
      <c r="G19">
        <v>0</v>
      </c>
      <c r="H19">
        <v>0</v>
      </c>
      <c r="I19">
        <v>272</v>
      </c>
      <c r="J19">
        <v>2</v>
      </c>
      <c r="K19">
        <v>4</v>
      </c>
      <c r="L19">
        <v>3</v>
      </c>
      <c r="M19">
        <v>20</v>
      </c>
      <c r="N19">
        <v>41</v>
      </c>
      <c r="O19">
        <v>227</v>
      </c>
      <c r="P19">
        <v>2</v>
      </c>
      <c r="Q19">
        <v>162</v>
      </c>
      <c r="R19">
        <v>19</v>
      </c>
      <c r="S19">
        <v>28</v>
      </c>
      <c r="T19">
        <v>1</v>
      </c>
      <c r="U19" t="s">
        <v>71</v>
      </c>
      <c r="V19" t="s">
        <v>29</v>
      </c>
      <c r="W19" t="s">
        <v>61</v>
      </c>
      <c r="X19">
        <v>4</v>
      </c>
      <c r="Y19">
        <v>0.41764566847637902</v>
      </c>
      <c r="Z19" t="str">
        <f>IF(_xlfn.RANK.EQ(Y19, Y$2:$Y86)&lt;9, "Y", "")</f>
        <v>Y</v>
      </c>
      <c r="AA19">
        <v>0.20882283423818901</v>
      </c>
      <c r="AB19" t="str">
        <f t="shared" si="0"/>
        <v>Y</v>
      </c>
      <c r="AC19">
        <v>0.104411417119095</v>
      </c>
      <c r="AD19" t="str">
        <f t="shared" si="1"/>
        <v>Y</v>
      </c>
      <c r="AE19">
        <v>5.2205708559547301E-2</v>
      </c>
      <c r="AF19" t="str">
        <f t="shared" si="2"/>
        <v>Y</v>
      </c>
    </row>
    <row r="20" spans="1:32" x14ac:dyDescent="0.45">
      <c r="A20">
        <v>57</v>
      </c>
      <c r="B20" t="s">
        <v>82</v>
      </c>
      <c r="C20">
        <v>2025</v>
      </c>
      <c r="D20" t="s">
        <v>32</v>
      </c>
      <c r="E20">
        <v>0</v>
      </c>
      <c r="F20">
        <v>0</v>
      </c>
      <c r="G20">
        <v>0</v>
      </c>
      <c r="H20">
        <v>0</v>
      </c>
      <c r="I20">
        <v>99</v>
      </c>
      <c r="J20">
        <v>4</v>
      </c>
      <c r="K20">
        <v>7</v>
      </c>
      <c r="L20">
        <v>50</v>
      </c>
      <c r="M20">
        <v>42</v>
      </c>
      <c r="N20">
        <v>10</v>
      </c>
      <c r="O20">
        <v>238</v>
      </c>
      <c r="P20">
        <v>3</v>
      </c>
      <c r="Q20">
        <v>143</v>
      </c>
      <c r="R20">
        <v>119</v>
      </c>
      <c r="S20">
        <v>111</v>
      </c>
      <c r="T20">
        <v>2</v>
      </c>
      <c r="U20" t="s">
        <v>32</v>
      </c>
      <c r="V20" t="s">
        <v>33</v>
      </c>
      <c r="W20" t="s">
        <v>83</v>
      </c>
      <c r="X20">
        <v>3.4011221688915199</v>
      </c>
      <c r="Y20">
        <v>0.35511598544913198</v>
      </c>
      <c r="Z20" t="str">
        <f>IF(_xlfn.RANK.EQ(Y20, Y$2:$Y87)&lt;9, "Y", "")</f>
        <v>Y</v>
      </c>
      <c r="AA20">
        <v>0.17755799272456599</v>
      </c>
      <c r="AB20" t="str">
        <f t="shared" si="0"/>
        <v>Y</v>
      </c>
      <c r="AC20">
        <v>8.8778996362282994E-2</v>
      </c>
      <c r="AD20" t="str">
        <f t="shared" si="1"/>
        <v/>
      </c>
      <c r="AE20">
        <v>4.4389498181141497E-2</v>
      </c>
      <c r="AF20" t="str">
        <f t="shared" si="2"/>
        <v/>
      </c>
    </row>
    <row r="21" spans="1:32" x14ac:dyDescent="0.45">
      <c r="A21">
        <v>2250</v>
      </c>
      <c r="B21" t="s">
        <v>84</v>
      </c>
      <c r="C21">
        <v>2025</v>
      </c>
      <c r="D21" t="s">
        <v>85</v>
      </c>
      <c r="E21">
        <v>0</v>
      </c>
      <c r="F21">
        <v>0</v>
      </c>
      <c r="G21">
        <v>0</v>
      </c>
      <c r="H21">
        <v>0</v>
      </c>
      <c r="I21">
        <v>56</v>
      </c>
      <c r="J21">
        <v>10</v>
      </c>
      <c r="K21">
        <v>41</v>
      </c>
      <c r="L21">
        <v>23</v>
      </c>
      <c r="M21">
        <v>8</v>
      </c>
      <c r="N21">
        <v>64</v>
      </c>
      <c r="O21">
        <v>247</v>
      </c>
      <c r="P21">
        <v>41</v>
      </c>
      <c r="Q21">
        <v>121</v>
      </c>
      <c r="R21">
        <v>34</v>
      </c>
      <c r="S21">
        <v>69</v>
      </c>
      <c r="T21">
        <v>5</v>
      </c>
      <c r="U21" t="s">
        <v>85</v>
      </c>
      <c r="V21" t="s">
        <v>29</v>
      </c>
      <c r="W21" t="s">
        <v>86</v>
      </c>
      <c r="X21">
        <v>2.7035021260893899</v>
      </c>
      <c r="Y21">
        <v>0.28227648816947898</v>
      </c>
      <c r="Z21" t="str">
        <f>IF(_xlfn.RANK.EQ(Y21, Y$2:$Y88)&lt;9, "Y", "")</f>
        <v/>
      </c>
      <c r="AA21">
        <v>0.14113824408473899</v>
      </c>
      <c r="AB21" t="str">
        <f t="shared" si="0"/>
        <v/>
      </c>
      <c r="AC21">
        <v>7.0569122042369703E-2</v>
      </c>
      <c r="AD21" t="str">
        <f t="shared" si="1"/>
        <v/>
      </c>
      <c r="AE21">
        <v>3.52845610211849E-2</v>
      </c>
      <c r="AF21" t="str">
        <f t="shared" si="2"/>
        <v/>
      </c>
    </row>
    <row r="22" spans="1:32" x14ac:dyDescent="0.45">
      <c r="A22">
        <v>2253</v>
      </c>
      <c r="B22" t="s">
        <v>87</v>
      </c>
      <c r="C22">
        <v>2025</v>
      </c>
      <c r="D22" t="s">
        <v>88</v>
      </c>
      <c r="E22">
        <v>0</v>
      </c>
      <c r="F22">
        <v>0</v>
      </c>
      <c r="G22">
        <v>0</v>
      </c>
      <c r="H22">
        <v>0</v>
      </c>
      <c r="I22">
        <v>17</v>
      </c>
      <c r="J22">
        <v>196</v>
      </c>
      <c r="K22">
        <v>56</v>
      </c>
      <c r="L22">
        <v>211</v>
      </c>
      <c r="M22">
        <v>295</v>
      </c>
      <c r="N22">
        <v>108</v>
      </c>
      <c r="O22">
        <v>10</v>
      </c>
      <c r="P22">
        <v>27</v>
      </c>
      <c r="Q22">
        <v>33</v>
      </c>
      <c r="R22">
        <v>63</v>
      </c>
      <c r="S22">
        <v>122</v>
      </c>
      <c r="T22">
        <v>12</v>
      </c>
      <c r="U22" t="s">
        <v>88</v>
      </c>
      <c r="V22" t="s">
        <v>29</v>
      </c>
      <c r="W22" t="s">
        <v>89</v>
      </c>
      <c r="X22">
        <v>1.9779620365677101E-2</v>
      </c>
      <c r="Y22">
        <v>2.0652181924580501E-3</v>
      </c>
      <c r="Z22" t="str">
        <f>IF(_xlfn.RANK.EQ(Y22, Y$2:$Y89)&lt;9, "Y", "")</f>
        <v/>
      </c>
      <c r="AA22">
        <v>1.03260909622903E-3</v>
      </c>
      <c r="AB22" t="str">
        <f t="shared" si="0"/>
        <v/>
      </c>
      <c r="AC22">
        <v>5.1630454811451404E-4</v>
      </c>
      <c r="AD22" t="str">
        <f t="shared" si="1"/>
        <v/>
      </c>
      <c r="AE22">
        <v>2.5815227405725702E-4</v>
      </c>
      <c r="AF22" t="str">
        <f t="shared" si="2"/>
        <v/>
      </c>
    </row>
    <row r="23" spans="1:32" x14ac:dyDescent="0.45">
      <c r="A23">
        <v>2272</v>
      </c>
      <c r="B23" t="s">
        <v>90</v>
      </c>
      <c r="C23">
        <v>2025</v>
      </c>
      <c r="D23" t="s">
        <v>91</v>
      </c>
      <c r="E23">
        <v>0</v>
      </c>
      <c r="F23">
        <v>0</v>
      </c>
      <c r="G23">
        <v>0</v>
      </c>
      <c r="H23">
        <v>0</v>
      </c>
      <c r="I23">
        <v>222</v>
      </c>
      <c r="J23">
        <v>28</v>
      </c>
      <c r="K23">
        <v>228</v>
      </c>
      <c r="L23">
        <v>15</v>
      </c>
      <c r="M23">
        <v>48</v>
      </c>
      <c r="N23">
        <v>81</v>
      </c>
      <c r="O23">
        <v>37</v>
      </c>
      <c r="P23">
        <v>99</v>
      </c>
      <c r="Q23">
        <v>258</v>
      </c>
      <c r="R23">
        <v>209</v>
      </c>
      <c r="S23">
        <v>291</v>
      </c>
      <c r="T23">
        <v>13</v>
      </c>
      <c r="U23" t="s">
        <v>92</v>
      </c>
      <c r="V23" t="s">
        <v>29</v>
      </c>
      <c r="W23" t="s">
        <v>93</v>
      </c>
      <c r="X23">
        <v>0.37169572706480702</v>
      </c>
      <c r="Y23">
        <v>3.8809277599948802E-2</v>
      </c>
      <c r="Z23" t="str">
        <f>IF(_xlfn.RANK.EQ(Y23, Y$2:$Y90)&lt;9, "Y", "")</f>
        <v/>
      </c>
      <c r="AA23">
        <v>1.9404638799974401E-2</v>
      </c>
      <c r="AB23" t="str">
        <f t="shared" si="0"/>
        <v/>
      </c>
      <c r="AC23">
        <v>9.7023193999871901E-3</v>
      </c>
      <c r="AD23" t="str">
        <f t="shared" si="1"/>
        <v/>
      </c>
      <c r="AE23">
        <v>4.8511596999936003E-3</v>
      </c>
      <c r="AF23" t="str">
        <f t="shared" si="2"/>
        <v/>
      </c>
    </row>
    <row r="24" spans="1:32" x14ac:dyDescent="0.45">
      <c r="A24">
        <v>248</v>
      </c>
      <c r="B24" t="s">
        <v>94</v>
      </c>
      <c r="C24">
        <v>2025</v>
      </c>
      <c r="D24" t="s">
        <v>40</v>
      </c>
      <c r="E24">
        <v>0</v>
      </c>
      <c r="F24">
        <v>0</v>
      </c>
      <c r="G24">
        <v>0</v>
      </c>
      <c r="H24">
        <v>0</v>
      </c>
      <c r="I24">
        <v>361</v>
      </c>
      <c r="J24">
        <v>7</v>
      </c>
      <c r="K24">
        <v>3</v>
      </c>
      <c r="L24">
        <v>75</v>
      </c>
      <c r="M24">
        <v>33</v>
      </c>
      <c r="N24">
        <v>11</v>
      </c>
      <c r="O24">
        <v>339</v>
      </c>
      <c r="P24">
        <v>11</v>
      </c>
      <c r="Q24">
        <v>13</v>
      </c>
      <c r="R24">
        <v>104</v>
      </c>
      <c r="S24">
        <v>249</v>
      </c>
      <c r="T24">
        <v>1</v>
      </c>
      <c r="U24" t="s">
        <v>41</v>
      </c>
      <c r="V24" t="s">
        <v>29</v>
      </c>
      <c r="W24" t="s">
        <v>95</v>
      </c>
      <c r="X24">
        <v>3.5706989237412898</v>
      </c>
      <c r="Y24">
        <v>0.37282173473345398</v>
      </c>
      <c r="Z24" t="str">
        <f>IF(_xlfn.RANK.EQ(Y24, Y$2:$Y91)&lt;9, "Y", "")</f>
        <v>Y</v>
      </c>
      <c r="AA24">
        <v>0.18641086736672699</v>
      </c>
      <c r="AB24" t="str">
        <f t="shared" si="0"/>
        <v>Y</v>
      </c>
      <c r="AC24">
        <v>9.3205433683363398E-2</v>
      </c>
      <c r="AD24" t="str">
        <f t="shared" si="1"/>
        <v/>
      </c>
      <c r="AE24">
        <v>4.6602716841681699E-2</v>
      </c>
      <c r="AF24" t="str">
        <f t="shared" si="2"/>
        <v/>
      </c>
    </row>
    <row r="25" spans="1:32" x14ac:dyDescent="0.45">
      <c r="A25">
        <v>356</v>
      </c>
      <c r="B25" t="s">
        <v>96</v>
      </c>
      <c r="C25">
        <v>2025</v>
      </c>
      <c r="D25" t="s">
        <v>97</v>
      </c>
      <c r="E25">
        <v>0</v>
      </c>
      <c r="F25">
        <v>0</v>
      </c>
      <c r="G25">
        <v>0</v>
      </c>
      <c r="H25">
        <v>0</v>
      </c>
      <c r="I25">
        <v>15</v>
      </c>
      <c r="J25">
        <v>18</v>
      </c>
      <c r="K25">
        <v>40</v>
      </c>
      <c r="L25">
        <v>136</v>
      </c>
      <c r="M25">
        <v>101</v>
      </c>
      <c r="N25">
        <v>24</v>
      </c>
      <c r="O25">
        <v>113</v>
      </c>
      <c r="P25">
        <v>17</v>
      </c>
      <c r="Q25">
        <v>357</v>
      </c>
      <c r="R25">
        <v>36</v>
      </c>
      <c r="S25">
        <v>47</v>
      </c>
      <c r="T25">
        <v>9</v>
      </c>
      <c r="U25" t="s">
        <v>98</v>
      </c>
      <c r="V25" t="s">
        <v>33</v>
      </c>
      <c r="W25" t="s">
        <v>99</v>
      </c>
      <c r="X25">
        <v>0.49649693794049099</v>
      </c>
      <c r="Y25">
        <v>5.1839948885657898E-2</v>
      </c>
      <c r="Z25" t="str">
        <f>IF(_xlfn.RANK.EQ(Y25, Y$2:$Y92)&lt;9, "Y", "")</f>
        <v/>
      </c>
      <c r="AA25">
        <v>2.59199744428289E-2</v>
      </c>
      <c r="AB25" t="str">
        <f t="shared" si="0"/>
        <v/>
      </c>
      <c r="AC25">
        <v>1.2959987221414501E-2</v>
      </c>
      <c r="AD25" t="str">
        <f t="shared" si="1"/>
        <v/>
      </c>
      <c r="AE25">
        <v>6.4799936107072399E-3</v>
      </c>
      <c r="AF25" t="str">
        <f t="shared" si="2"/>
        <v/>
      </c>
    </row>
    <row r="26" spans="1:32" x14ac:dyDescent="0.45">
      <c r="A26">
        <v>66</v>
      </c>
      <c r="B26" t="s">
        <v>100</v>
      </c>
      <c r="C26">
        <v>2025</v>
      </c>
      <c r="D26" t="s">
        <v>40</v>
      </c>
      <c r="E26">
        <v>0</v>
      </c>
      <c r="F26">
        <v>0</v>
      </c>
      <c r="G26">
        <v>0</v>
      </c>
      <c r="H26">
        <v>0</v>
      </c>
      <c r="I26">
        <v>104</v>
      </c>
      <c r="J26">
        <v>21</v>
      </c>
      <c r="K26">
        <v>8</v>
      </c>
      <c r="L26">
        <v>55</v>
      </c>
      <c r="M26">
        <v>118</v>
      </c>
      <c r="N26">
        <v>77</v>
      </c>
      <c r="O26">
        <v>32</v>
      </c>
      <c r="P26">
        <v>83</v>
      </c>
      <c r="Q26">
        <v>17</v>
      </c>
      <c r="R26">
        <v>68</v>
      </c>
      <c r="S26">
        <v>38</v>
      </c>
      <c r="T26">
        <v>2</v>
      </c>
      <c r="U26" t="s">
        <v>41</v>
      </c>
      <c r="V26" t="s">
        <v>33</v>
      </c>
      <c r="W26" t="s">
        <v>101</v>
      </c>
      <c r="X26">
        <v>2.9340672488957198</v>
      </c>
      <c r="Y26">
        <v>0.30635011937992601</v>
      </c>
      <c r="Z26" t="str">
        <f>IF(_xlfn.RANK.EQ(Y26, Y$2:$Y93)&lt;9, "Y", "")</f>
        <v>Y</v>
      </c>
      <c r="AA26">
        <v>0.15317505968996301</v>
      </c>
      <c r="AB26" t="str">
        <f t="shared" si="0"/>
        <v/>
      </c>
      <c r="AC26">
        <v>7.6587529844981503E-2</v>
      </c>
      <c r="AD26" t="str">
        <f t="shared" si="1"/>
        <v/>
      </c>
      <c r="AE26">
        <v>3.8293764922490703E-2</v>
      </c>
      <c r="AF26" t="str">
        <f t="shared" si="2"/>
        <v/>
      </c>
    </row>
    <row r="27" spans="1:32" x14ac:dyDescent="0.45">
      <c r="A27">
        <v>2305</v>
      </c>
      <c r="B27" t="s">
        <v>102</v>
      </c>
      <c r="C27">
        <v>2025</v>
      </c>
      <c r="D27" t="s">
        <v>40</v>
      </c>
      <c r="E27">
        <v>0</v>
      </c>
      <c r="F27">
        <v>0</v>
      </c>
      <c r="G27">
        <v>0</v>
      </c>
      <c r="H27">
        <v>0</v>
      </c>
      <c r="I27">
        <v>110</v>
      </c>
      <c r="J27">
        <v>56</v>
      </c>
      <c r="K27">
        <v>5</v>
      </c>
      <c r="L27">
        <v>73</v>
      </c>
      <c r="M27">
        <v>136</v>
      </c>
      <c r="N27">
        <v>169</v>
      </c>
      <c r="O27">
        <v>363</v>
      </c>
      <c r="P27">
        <v>7</v>
      </c>
      <c r="Q27">
        <v>270</v>
      </c>
      <c r="R27">
        <v>53</v>
      </c>
      <c r="S27">
        <v>71</v>
      </c>
      <c r="T27">
        <v>5</v>
      </c>
      <c r="U27" t="s">
        <v>41</v>
      </c>
      <c r="V27" t="s">
        <v>33</v>
      </c>
      <c r="W27" t="s">
        <v>103</v>
      </c>
      <c r="X27">
        <v>1.8408712031186001</v>
      </c>
      <c r="Y27">
        <v>0.19220797105134599</v>
      </c>
      <c r="Z27" t="str">
        <f>IF(_xlfn.RANK.EQ(Y27, Y$2:$Y94)&lt;9, "Y", "")</f>
        <v/>
      </c>
      <c r="AA27">
        <v>9.6103985525672994E-2</v>
      </c>
      <c r="AB27" t="str">
        <f t="shared" si="0"/>
        <v/>
      </c>
      <c r="AC27">
        <v>4.8051992762836497E-2</v>
      </c>
      <c r="AD27" t="str">
        <f t="shared" si="1"/>
        <v/>
      </c>
      <c r="AE27">
        <v>2.4025996381418301E-2</v>
      </c>
      <c r="AF27" t="str">
        <f t="shared" si="2"/>
        <v/>
      </c>
    </row>
    <row r="28" spans="1:32" x14ac:dyDescent="0.45">
      <c r="A28">
        <v>96</v>
      </c>
      <c r="B28" t="s">
        <v>104</v>
      </c>
      <c r="C28">
        <v>2025</v>
      </c>
      <c r="D28" t="s">
        <v>32</v>
      </c>
      <c r="E28">
        <v>0</v>
      </c>
      <c r="F28">
        <v>0</v>
      </c>
      <c r="G28">
        <v>0</v>
      </c>
      <c r="H28">
        <v>0</v>
      </c>
      <c r="I28">
        <v>35</v>
      </c>
      <c r="J28">
        <v>5</v>
      </c>
      <c r="K28">
        <v>64</v>
      </c>
      <c r="L28">
        <v>14</v>
      </c>
      <c r="M28">
        <v>34</v>
      </c>
      <c r="N28">
        <v>199</v>
      </c>
      <c r="O28">
        <v>162</v>
      </c>
      <c r="P28">
        <v>101</v>
      </c>
      <c r="Q28">
        <v>345</v>
      </c>
      <c r="R28">
        <v>50</v>
      </c>
      <c r="S28">
        <v>128</v>
      </c>
      <c r="T28">
        <v>8</v>
      </c>
      <c r="U28" t="s">
        <v>32</v>
      </c>
      <c r="V28" t="s">
        <v>33</v>
      </c>
      <c r="W28" t="s">
        <v>105</v>
      </c>
      <c r="X28">
        <v>1.08739822260536</v>
      </c>
      <c r="Y28">
        <v>0.113536789395011</v>
      </c>
      <c r="Z28" t="str">
        <f>IF(_xlfn.RANK.EQ(Y28, Y$2:$Y95)&lt;9, "Y", "")</f>
        <v/>
      </c>
      <c r="AA28">
        <v>5.67683946975054E-2</v>
      </c>
      <c r="AB28" t="str">
        <f t="shared" si="0"/>
        <v/>
      </c>
      <c r="AC28">
        <v>2.83841973487527E-2</v>
      </c>
      <c r="AD28" t="str">
        <f t="shared" si="1"/>
        <v/>
      </c>
      <c r="AE28">
        <v>1.41920986743763E-2</v>
      </c>
      <c r="AF28" t="str">
        <f t="shared" si="2"/>
        <v/>
      </c>
    </row>
    <row r="29" spans="1:32" x14ac:dyDescent="0.45">
      <c r="A29">
        <v>2335</v>
      </c>
      <c r="B29" t="s">
        <v>106</v>
      </c>
      <c r="C29">
        <v>2025</v>
      </c>
      <c r="D29" t="s">
        <v>107</v>
      </c>
      <c r="E29">
        <v>0</v>
      </c>
      <c r="F29">
        <v>0</v>
      </c>
      <c r="G29">
        <v>0</v>
      </c>
      <c r="H29">
        <v>0</v>
      </c>
      <c r="I29">
        <v>284</v>
      </c>
      <c r="J29">
        <v>131</v>
      </c>
      <c r="K29">
        <v>32</v>
      </c>
      <c r="L29">
        <v>6</v>
      </c>
      <c r="M29">
        <v>70</v>
      </c>
      <c r="N29">
        <v>361</v>
      </c>
      <c r="O29">
        <v>271</v>
      </c>
      <c r="P29">
        <v>10</v>
      </c>
      <c r="Q29">
        <v>145</v>
      </c>
      <c r="R29">
        <v>70</v>
      </c>
      <c r="S29">
        <v>21</v>
      </c>
      <c r="T29">
        <v>12</v>
      </c>
      <c r="U29" t="s">
        <v>107</v>
      </c>
      <c r="V29" t="s">
        <v>29</v>
      </c>
      <c r="W29" t="s">
        <v>72</v>
      </c>
      <c r="X29">
        <v>0.652076794168994</v>
      </c>
      <c r="Y29">
        <v>6.8084262149660901E-2</v>
      </c>
      <c r="Z29" t="str">
        <f>IF(_xlfn.RANK.EQ(Y29, Y$2:$Y96)&lt;9, "Y", "")</f>
        <v/>
      </c>
      <c r="AA29">
        <v>3.4042131074830402E-2</v>
      </c>
      <c r="AB29" t="str">
        <f t="shared" si="0"/>
        <v/>
      </c>
      <c r="AC29">
        <v>1.7021065537415201E-2</v>
      </c>
      <c r="AD29" t="str">
        <f t="shared" si="1"/>
        <v/>
      </c>
      <c r="AE29">
        <v>8.5105327687076092E-3</v>
      </c>
      <c r="AF29" t="str">
        <f t="shared" si="2"/>
        <v/>
      </c>
    </row>
    <row r="30" spans="1:32" x14ac:dyDescent="0.45">
      <c r="A30">
        <v>288</v>
      </c>
      <c r="B30" t="s">
        <v>108</v>
      </c>
      <c r="C30">
        <v>2025</v>
      </c>
      <c r="D30" t="s">
        <v>109</v>
      </c>
      <c r="E30">
        <v>0</v>
      </c>
      <c r="F30">
        <v>0</v>
      </c>
      <c r="G30">
        <v>0</v>
      </c>
      <c r="H30">
        <v>0</v>
      </c>
      <c r="I30">
        <v>228</v>
      </c>
      <c r="J30">
        <v>102</v>
      </c>
      <c r="K30">
        <v>78</v>
      </c>
      <c r="L30">
        <v>43</v>
      </c>
      <c r="M30">
        <v>22</v>
      </c>
      <c r="N30">
        <v>334</v>
      </c>
      <c r="O30">
        <v>276</v>
      </c>
      <c r="P30">
        <v>93</v>
      </c>
      <c r="Q30">
        <v>236</v>
      </c>
      <c r="R30">
        <v>26</v>
      </c>
      <c r="S30">
        <v>5</v>
      </c>
      <c r="T30">
        <v>14</v>
      </c>
      <c r="U30" t="s">
        <v>110</v>
      </c>
      <c r="V30" t="s">
        <v>29</v>
      </c>
      <c r="W30" t="s">
        <v>111</v>
      </c>
      <c r="X30">
        <v>0</v>
      </c>
      <c r="Y30">
        <v>0</v>
      </c>
      <c r="Z30" t="str">
        <f>IF(_xlfn.RANK.EQ(Y30, Y$2:$Y97)&lt;9, "Y", "")</f>
        <v/>
      </c>
      <c r="AA30">
        <v>0</v>
      </c>
      <c r="AB30" t="str">
        <f t="shared" si="0"/>
        <v/>
      </c>
      <c r="AC30">
        <v>0</v>
      </c>
      <c r="AD30" t="str">
        <f t="shared" si="1"/>
        <v/>
      </c>
      <c r="AE30">
        <v>0</v>
      </c>
      <c r="AF30" t="str">
        <f t="shared" si="2"/>
        <v/>
      </c>
    </row>
    <row r="31" spans="1:32" x14ac:dyDescent="0.45">
      <c r="A31">
        <v>97</v>
      </c>
      <c r="B31" t="s">
        <v>112</v>
      </c>
      <c r="C31">
        <v>2025</v>
      </c>
      <c r="D31" t="s">
        <v>71</v>
      </c>
      <c r="E31">
        <v>0</v>
      </c>
      <c r="F31">
        <v>0</v>
      </c>
      <c r="G31">
        <v>0</v>
      </c>
      <c r="H31">
        <v>0</v>
      </c>
      <c r="I31">
        <v>103</v>
      </c>
      <c r="J31">
        <v>22</v>
      </c>
      <c r="K31">
        <v>30</v>
      </c>
      <c r="L31">
        <v>70</v>
      </c>
      <c r="M31">
        <v>100</v>
      </c>
      <c r="N31">
        <v>79</v>
      </c>
      <c r="O31">
        <v>132</v>
      </c>
      <c r="P31">
        <v>138</v>
      </c>
      <c r="Q31">
        <v>89</v>
      </c>
      <c r="R31">
        <v>35</v>
      </c>
      <c r="S31">
        <v>43</v>
      </c>
      <c r="T31">
        <v>6</v>
      </c>
      <c r="U31" t="s">
        <v>71</v>
      </c>
      <c r="V31" t="s">
        <v>33</v>
      </c>
      <c r="W31" t="s">
        <v>113</v>
      </c>
      <c r="X31">
        <v>1.7121766764194499</v>
      </c>
      <c r="Y31">
        <v>0.178770793143217</v>
      </c>
      <c r="Z31" t="str">
        <f>IF(_xlfn.RANK.EQ(Y31, Y$2:$Y98)&lt;9, "Y", "")</f>
        <v/>
      </c>
      <c r="AA31">
        <v>8.9385396571608405E-2</v>
      </c>
      <c r="AB31" t="str">
        <f t="shared" si="0"/>
        <v/>
      </c>
      <c r="AC31">
        <v>4.4692698285804203E-2</v>
      </c>
      <c r="AD31" t="str">
        <f t="shared" si="1"/>
        <v/>
      </c>
      <c r="AE31">
        <v>2.2346349142902101E-2</v>
      </c>
      <c r="AF31" t="str">
        <f t="shared" si="2"/>
        <v/>
      </c>
    </row>
    <row r="32" spans="1:32" x14ac:dyDescent="0.45">
      <c r="A32">
        <v>2368</v>
      </c>
      <c r="B32" t="s">
        <v>114</v>
      </c>
      <c r="C32">
        <v>2025</v>
      </c>
      <c r="D32" t="s">
        <v>115</v>
      </c>
      <c r="E32">
        <v>0</v>
      </c>
      <c r="F32">
        <v>0</v>
      </c>
      <c r="G32">
        <v>0</v>
      </c>
      <c r="H32">
        <v>0</v>
      </c>
      <c r="I32">
        <v>334</v>
      </c>
      <c r="J32">
        <v>282</v>
      </c>
      <c r="K32">
        <v>157</v>
      </c>
      <c r="L32">
        <v>101</v>
      </c>
      <c r="M32">
        <v>251</v>
      </c>
      <c r="N32">
        <v>184</v>
      </c>
      <c r="O32">
        <v>357</v>
      </c>
      <c r="P32">
        <v>29</v>
      </c>
      <c r="Q32">
        <v>246</v>
      </c>
      <c r="R32">
        <v>15</v>
      </c>
      <c r="S32">
        <v>196</v>
      </c>
      <c r="T32">
        <v>16</v>
      </c>
      <c r="U32" t="s">
        <v>115</v>
      </c>
      <c r="V32" t="s">
        <v>29</v>
      </c>
      <c r="W32" t="s">
        <v>34</v>
      </c>
      <c r="X32">
        <v>0.63939576527520403</v>
      </c>
      <c r="Y32">
        <v>6.6760217952332099E-2</v>
      </c>
      <c r="Z32" t="str">
        <f>IF(_xlfn.RANK.EQ(Y32, Y$2:$Y99)&lt;9, "Y", "")</f>
        <v/>
      </c>
      <c r="AA32">
        <v>3.3380108976166001E-2</v>
      </c>
      <c r="AB32" t="str">
        <f t="shared" si="0"/>
        <v/>
      </c>
      <c r="AC32">
        <v>1.6690054488083E-2</v>
      </c>
      <c r="AD32" t="str">
        <f t="shared" si="1"/>
        <v/>
      </c>
      <c r="AE32">
        <v>8.3450272440415106E-3</v>
      </c>
      <c r="AF32" t="str">
        <f t="shared" si="2"/>
        <v/>
      </c>
    </row>
    <row r="33" spans="1:32" x14ac:dyDescent="0.45">
      <c r="A33">
        <v>269</v>
      </c>
      <c r="B33" t="s">
        <v>116</v>
      </c>
      <c r="C33">
        <v>2025</v>
      </c>
      <c r="D33" t="s">
        <v>74</v>
      </c>
      <c r="E33">
        <v>0</v>
      </c>
      <c r="F33">
        <v>0</v>
      </c>
      <c r="G33">
        <v>0</v>
      </c>
      <c r="H33">
        <v>0</v>
      </c>
      <c r="I33">
        <v>174</v>
      </c>
      <c r="J33">
        <v>32</v>
      </c>
      <c r="K33">
        <v>24</v>
      </c>
      <c r="L33">
        <v>140</v>
      </c>
      <c r="M33">
        <v>5</v>
      </c>
      <c r="N33">
        <v>148</v>
      </c>
      <c r="O33">
        <v>344</v>
      </c>
      <c r="P33">
        <v>160</v>
      </c>
      <c r="Q33">
        <v>10</v>
      </c>
      <c r="R33">
        <v>225</v>
      </c>
      <c r="S33">
        <v>107</v>
      </c>
      <c r="T33">
        <v>6</v>
      </c>
      <c r="U33" t="s">
        <v>75</v>
      </c>
      <c r="V33" t="s">
        <v>33</v>
      </c>
      <c r="W33" t="s">
        <v>117</v>
      </c>
      <c r="X33">
        <v>1.3784372867544401</v>
      </c>
      <c r="Y33">
        <v>0.143924590519831</v>
      </c>
      <c r="Z33" t="str">
        <f>IF(_xlfn.RANK.EQ(Y33, Y$2:$Y100)&lt;9, "Y", "")</f>
        <v/>
      </c>
      <c r="AA33">
        <v>7.1962295259915293E-2</v>
      </c>
      <c r="AB33" t="str">
        <f t="shared" si="0"/>
        <v/>
      </c>
      <c r="AC33">
        <v>3.5981147629957598E-2</v>
      </c>
      <c r="AD33" t="str">
        <f t="shared" si="1"/>
        <v/>
      </c>
      <c r="AE33">
        <v>1.7990573814978799E-2</v>
      </c>
      <c r="AF33" t="str">
        <f t="shared" si="2"/>
        <v/>
      </c>
    </row>
    <row r="34" spans="1:32" x14ac:dyDescent="0.45">
      <c r="A34">
        <v>120</v>
      </c>
      <c r="B34" t="s">
        <v>118</v>
      </c>
      <c r="C34">
        <v>2025</v>
      </c>
      <c r="D34" t="s">
        <v>97</v>
      </c>
      <c r="E34">
        <v>0</v>
      </c>
      <c r="F34">
        <v>0</v>
      </c>
      <c r="G34">
        <v>0</v>
      </c>
      <c r="H34">
        <v>0</v>
      </c>
      <c r="I34">
        <v>54</v>
      </c>
      <c r="J34">
        <v>17</v>
      </c>
      <c r="K34">
        <v>20</v>
      </c>
      <c r="L34">
        <v>32</v>
      </c>
      <c r="M34">
        <v>37</v>
      </c>
      <c r="N34">
        <v>101</v>
      </c>
      <c r="O34">
        <v>203</v>
      </c>
      <c r="P34">
        <v>44</v>
      </c>
      <c r="Q34">
        <v>54</v>
      </c>
      <c r="R34">
        <v>29</v>
      </c>
      <c r="S34">
        <v>33</v>
      </c>
      <c r="T34">
        <v>6</v>
      </c>
      <c r="U34" t="s">
        <v>98</v>
      </c>
      <c r="V34" t="s">
        <v>33</v>
      </c>
      <c r="W34" t="s">
        <v>119</v>
      </c>
      <c r="X34">
        <v>2.1263776515209201</v>
      </c>
      <c r="Y34">
        <v>0.22201810392567101</v>
      </c>
      <c r="Z34" t="str">
        <f>IF(_xlfn.RANK.EQ(Y34, Y$2:$Y101)&lt;9, "Y", "")</f>
        <v/>
      </c>
      <c r="AA34">
        <v>0.111009051962836</v>
      </c>
      <c r="AB34" t="str">
        <f t="shared" si="0"/>
        <v/>
      </c>
      <c r="AC34">
        <v>5.5504525981417897E-2</v>
      </c>
      <c r="AD34" t="str">
        <f t="shared" si="1"/>
        <v/>
      </c>
      <c r="AE34">
        <v>2.77522629907089E-2</v>
      </c>
      <c r="AF34" t="str">
        <f t="shared" si="2"/>
        <v/>
      </c>
    </row>
    <row r="35" spans="1:32" x14ac:dyDescent="0.45">
      <c r="A35">
        <v>2377</v>
      </c>
      <c r="B35" t="s">
        <v>120</v>
      </c>
      <c r="C35">
        <v>2025</v>
      </c>
      <c r="D35" t="s">
        <v>121</v>
      </c>
      <c r="E35">
        <v>0</v>
      </c>
      <c r="F35">
        <v>0</v>
      </c>
      <c r="G35">
        <v>0</v>
      </c>
      <c r="H35">
        <v>0</v>
      </c>
      <c r="I35">
        <v>318</v>
      </c>
      <c r="J35">
        <v>72</v>
      </c>
      <c r="K35">
        <v>70</v>
      </c>
      <c r="L35">
        <v>93</v>
      </c>
      <c r="M35">
        <v>164</v>
      </c>
      <c r="N35">
        <v>23</v>
      </c>
      <c r="O35">
        <v>117</v>
      </c>
      <c r="P35">
        <v>79</v>
      </c>
      <c r="Q35">
        <v>16</v>
      </c>
      <c r="R35">
        <v>263</v>
      </c>
      <c r="S35">
        <v>208</v>
      </c>
      <c r="T35">
        <v>13</v>
      </c>
      <c r="U35" t="s">
        <v>122</v>
      </c>
      <c r="V35" t="s">
        <v>29</v>
      </c>
      <c r="W35" t="s">
        <v>123</v>
      </c>
      <c r="X35">
        <v>6.47661614134801E-2</v>
      </c>
      <c r="Y35">
        <v>6.7623266945454896E-3</v>
      </c>
      <c r="Z35" t="str">
        <f>IF(_xlfn.RANK.EQ(Y35, Y$2:$Y102)&lt;9, "Y", "")</f>
        <v/>
      </c>
      <c r="AA35">
        <v>3.38116334727274E-3</v>
      </c>
      <c r="AB35" t="str">
        <f t="shared" si="0"/>
        <v/>
      </c>
      <c r="AC35">
        <v>1.69058167363637E-3</v>
      </c>
      <c r="AD35" t="str">
        <f t="shared" si="1"/>
        <v/>
      </c>
      <c r="AE35">
        <v>8.4529083681818599E-4</v>
      </c>
      <c r="AF35" t="str">
        <f t="shared" si="2"/>
        <v/>
      </c>
    </row>
    <row r="36" spans="1:32" x14ac:dyDescent="0.45">
      <c r="A36">
        <v>235</v>
      </c>
      <c r="B36" t="s">
        <v>124</v>
      </c>
      <c r="C36">
        <v>2025</v>
      </c>
      <c r="D36" t="s">
        <v>125</v>
      </c>
      <c r="E36">
        <v>0</v>
      </c>
      <c r="F36">
        <v>0</v>
      </c>
      <c r="G36">
        <v>0</v>
      </c>
      <c r="H36">
        <v>0</v>
      </c>
      <c r="I36">
        <v>38</v>
      </c>
      <c r="J36">
        <v>62</v>
      </c>
      <c r="K36">
        <v>42</v>
      </c>
      <c r="L36">
        <v>52</v>
      </c>
      <c r="M36">
        <v>311</v>
      </c>
      <c r="N36">
        <v>95</v>
      </c>
      <c r="O36">
        <v>27</v>
      </c>
      <c r="P36">
        <v>84</v>
      </c>
      <c r="Q36">
        <v>61</v>
      </c>
      <c r="R36">
        <v>336</v>
      </c>
      <c r="S36">
        <v>170</v>
      </c>
      <c r="T36">
        <v>8</v>
      </c>
      <c r="U36" t="s">
        <v>35</v>
      </c>
      <c r="V36" t="s">
        <v>29</v>
      </c>
      <c r="W36" t="s">
        <v>126</v>
      </c>
      <c r="X36">
        <v>0.77030013045733103</v>
      </c>
      <c r="Y36">
        <v>8.0428128228073395E-2</v>
      </c>
      <c r="Z36" t="str">
        <f>IF(_xlfn.RANK.EQ(Y36, Y$2:$Y103)&lt;9, "Y", "")</f>
        <v/>
      </c>
      <c r="AA36">
        <v>4.0214064114036698E-2</v>
      </c>
      <c r="AB36" t="str">
        <f t="shared" si="0"/>
        <v/>
      </c>
      <c r="AC36">
        <v>2.0107032057018401E-2</v>
      </c>
      <c r="AD36" t="str">
        <f t="shared" si="1"/>
        <v/>
      </c>
      <c r="AE36">
        <v>1.00535160285092E-2</v>
      </c>
      <c r="AF36" t="str">
        <f t="shared" si="2"/>
        <v/>
      </c>
    </row>
    <row r="37" spans="1:32" x14ac:dyDescent="0.45">
      <c r="A37">
        <v>130</v>
      </c>
      <c r="B37" t="s">
        <v>127</v>
      </c>
      <c r="C37">
        <v>2025</v>
      </c>
      <c r="D37" t="s">
        <v>97</v>
      </c>
      <c r="E37">
        <v>0</v>
      </c>
      <c r="F37">
        <v>0</v>
      </c>
      <c r="G37">
        <v>0</v>
      </c>
      <c r="H37">
        <v>0</v>
      </c>
      <c r="I37">
        <v>59</v>
      </c>
      <c r="J37">
        <v>26</v>
      </c>
      <c r="K37">
        <v>23</v>
      </c>
      <c r="L37">
        <v>11</v>
      </c>
      <c r="M37">
        <v>339</v>
      </c>
      <c r="N37">
        <v>58</v>
      </c>
      <c r="O37">
        <v>88</v>
      </c>
      <c r="P37">
        <v>30</v>
      </c>
      <c r="Q37">
        <v>189</v>
      </c>
      <c r="R37">
        <v>203</v>
      </c>
      <c r="S37">
        <v>65</v>
      </c>
      <c r="T37">
        <v>4</v>
      </c>
      <c r="U37" t="s">
        <v>98</v>
      </c>
      <c r="V37" t="s">
        <v>33</v>
      </c>
      <c r="W37" t="s">
        <v>93</v>
      </c>
      <c r="X37">
        <v>1.87527947462569</v>
      </c>
      <c r="Y37">
        <v>0.19580058744001899</v>
      </c>
      <c r="Z37" t="str">
        <f>IF(_xlfn.RANK.EQ(Y37, Y$2:$Y104)&lt;9, "Y", "")</f>
        <v/>
      </c>
      <c r="AA37">
        <v>9.7900293720009704E-2</v>
      </c>
      <c r="AB37" t="str">
        <f t="shared" si="0"/>
        <v/>
      </c>
      <c r="AC37">
        <v>4.8950146860004901E-2</v>
      </c>
      <c r="AD37" t="str">
        <f t="shared" si="1"/>
        <v/>
      </c>
      <c r="AE37">
        <v>2.4475073430002402E-2</v>
      </c>
      <c r="AF37" t="str">
        <f t="shared" si="2"/>
        <v/>
      </c>
    </row>
    <row r="38" spans="1:32" x14ac:dyDescent="0.45">
      <c r="A38">
        <v>127</v>
      </c>
      <c r="B38" t="s">
        <v>128</v>
      </c>
      <c r="C38">
        <v>2025</v>
      </c>
      <c r="D38" t="s">
        <v>97</v>
      </c>
      <c r="E38">
        <v>0</v>
      </c>
      <c r="F38">
        <v>0</v>
      </c>
      <c r="G38">
        <v>0</v>
      </c>
      <c r="H38">
        <v>0</v>
      </c>
      <c r="I38">
        <v>173</v>
      </c>
      <c r="J38">
        <v>23</v>
      </c>
      <c r="K38">
        <v>12</v>
      </c>
      <c r="L38">
        <v>135</v>
      </c>
      <c r="M38">
        <v>167</v>
      </c>
      <c r="N38">
        <v>13</v>
      </c>
      <c r="O38">
        <v>52</v>
      </c>
      <c r="P38">
        <v>18</v>
      </c>
      <c r="Q38">
        <v>227</v>
      </c>
      <c r="R38">
        <v>19</v>
      </c>
      <c r="S38">
        <v>148</v>
      </c>
      <c r="T38">
        <v>3</v>
      </c>
      <c r="U38" t="s">
        <v>98</v>
      </c>
      <c r="V38" t="s">
        <v>29</v>
      </c>
      <c r="W38" t="s">
        <v>129</v>
      </c>
      <c r="X38">
        <v>2.1061107093202498</v>
      </c>
      <c r="Y38">
        <v>0.21990200376982899</v>
      </c>
      <c r="Z38" t="str">
        <f>IF(_xlfn.RANK.EQ(Y38, Y$2:$Y105)&lt;9, "Y", "")</f>
        <v/>
      </c>
      <c r="AA38">
        <v>0.109951001884915</v>
      </c>
      <c r="AB38" t="str">
        <f t="shared" si="0"/>
        <v/>
      </c>
      <c r="AC38">
        <v>5.49755009424574E-2</v>
      </c>
      <c r="AD38" t="str">
        <f t="shared" si="1"/>
        <v/>
      </c>
      <c r="AE38">
        <v>2.74877504712287E-2</v>
      </c>
      <c r="AF38" t="str">
        <f t="shared" si="2"/>
        <v/>
      </c>
    </row>
    <row r="39" spans="1:32" x14ac:dyDescent="0.45">
      <c r="A39">
        <v>270</v>
      </c>
      <c r="B39" t="s">
        <v>130</v>
      </c>
      <c r="C39">
        <v>2025</v>
      </c>
      <c r="D39" t="s">
        <v>131</v>
      </c>
      <c r="E39">
        <v>0</v>
      </c>
      <c r="F39">
        <v>0</v>
      </c>
      <c r="G39">
        <v>0</v>
      </c>
      <c r="H39">
        <v>0</v>
      </c>
      <c r="I39">
        <v>117</v>
      </c>
      <c r="J39">
        <v>129</v>
      </c>
      <c r="K39">
        <v>159</v>
      </c>
      <c r="L39">
        <v>132</v>
      </c>
      <c r="M39">
        <v>332</v>
      </c>
      <c r="N39">
        <v>2</v>
      </c>
      <c r="O39">
        <v>42</v>
      </c>
      <c r="P39">
        <v>188</v>
      </c>
      <c r="Q39">
        <v>186</v>
      </c>
      <c r="R39">
        <v>24</v>
      </c>
      <c r="S39">
        <v>183</v>
      </c>
      <c r="T39">
        <v>15</v>
      </c>
      <c r="U39" t="s">
        <v>132</v>
      </c>
      <c r="V39" t="s">
        <v>29</v>
      </c>
      <c r="W39" t="s">
        <v>101</v>
      </c>
      <c r="X39">
        <v>0</v>
      </c>
      <c r="Y39">
        <v>0</v>
      </c>
      <c r="Z39" t="str">
        <f>IF(_xlfn.RANK.EQ(Y39, Y$2:$Y106)&lt;9, "Y", "")</f>
        <v/>
      </c>
      <c r="AA39">
        <v>0</v>
      </c>
      <c r="AB39" t="str">
        <f t="shared" si="0"/>
        <v/>
      </c>
      <c r="AC39">
        <v>0</v>
      </c>
      <c r="AD39" t="str">
        <f t="shared" si="1"/>
        <v/>
      </c>
      <c r="AE39">
        <v>0</v>
      </c>
      <c r="AF39" t="str">
        <f t="shared" si="2"/>
        <v/>
      </c>
    </row>
    <row r="40" spans="1:32" x14ac:dyDescent="0.45">
      <c r="A40">
        <v>344</v>
      </c>
      <c r="B40" t="s">
        <v>133</v>
      </c>
      <c r="C40">
        <v>2025</v>
      </c>
      <c r="D40" t="s">
        <v>32</v>
      </c>
      <c r="E40">
        <v>0</v>
      </c>
      <c r="F40">
        <v>0</v>
      </c>
      <c r="G40">
        <v>0</v>
      </c>
      <c r="H40">
        <v>0</v>
      </c>
      <c r="I40">
        <v>151</v>
      </c>
      <c r="J40">
        <v>25</v>
      </c>
      <c r="K40">
        <v>38</v>
      </c>
      <c r="L40">
        <v>123</v>
      </c>
      <c r="M40">
        <v>55</v>
      </c>
      <c r="N40">
        <v>44</v>
      </c>
      <c r="O40">
        <v>215</v>
      </c>
      <c r="P40">
        <v>182</v>
      </c>
      <c r="Q40">
        <v>67</v>
      </c>
      <c r="R40">
        <v>147</v>
      </c>
      <c r="S40">
        <v>231</v>
      </c>
      <c r="T40">
        <v>7</v>
      </c>
      <c r="U40" t="s">
        <v>32</v>
      </c>
      <c r="V40" t="s">
        <v>33</v>
      </c>
      <c r="W40" t="s">
        <v>134</v>
      </c>
      <c r="X40">
        <v>1.3899642843584299</v>
      </c>
      <c r="Y40">
        <v>0.14512814067479199</v>
      </c>
      <c r="Z40" t="str">
        <f>IF(_xlfn.RANK.EQ(Y40, Y$2:$Y107)&lt;9, "Y", "")</f>
        <v/>
      </c>
      <c r="AA40">
        <v>7.2564070337395897E-2</v>
      </c>
      <c r="AB40" t="str">
        <f t="shared" si="0"/>
        <v/>
      </c>
      <c r="AC40">
        <v>3.6282035168697997E-2</v>
      </c>
      <c r="AD40" t="str">
        <f t="shared" si="1"/>
        <v/>
      </c>
      <c r="AE40">
        <v>1.8141017584348999E-2</v>
      </c>
      <c r="AF40" t="str">
        <f t="shared" si="2"/>
        <v/>
      </c>
    </row>
    <row r="41" spans="1:32" x14ac:dyDescent="0.45">
      <c r="A41">
        <v>142</v>
      </c>
      <c r="B41" t="s">
        <v>135</v>
      </c>
      <c r="C41">
        <v>2025</v>
      </c>
      <c r="D41" t="s">
        <v>32</v>
      </c>
      <c r="E41">
        <v>0</v>
      </c>
      <c r="F41">
        <v>0</v>
      </c>
      <c r="G41">
        <v>0</v>
      </c>
      <c r="H41">
        <v>0</v>
      </c>
      <c r="I41">
        <v>131</v>
      </c>
      <c r="J41">
        <v>6</v>
      </c>
      <c r="K41">
        <v>52</v>
      </c>
      <c r="L41">
        <v>20</v>
      </c>
      <c r="M41">
        <v>56</v>
      </c>
      <c r="N41">
        <v>80</v>
      </c>
      <c r="O41">
        <v>2</v>
      </c>
      <c r="P41">
        <v>120</v>
      </c>
      <c r="Q41">
        <v>29</v>
      </c>
      <c r="R41">
        <v>249</v>
      </c>
      <c r="S41">
        <v>186</v>
      </c>
      <c r="T41">
        <v>5</v>
      </c>
      <c r="U41" t="s">
        <v>32</v>
      </c>
      <c r="V41" t="s">
        <v>33</v>
      </c>
      <c r="W41" t="s">
        <v>89</v>
      </c>
      <c r="X41">
        <v>2.39295116922895</v>
      </c>
      <c r="Y41">
        <v>0.249851422675989</v>
      </c>
      <c r="Z41" t="str">
        <f>IF(_xlfn.RANK.EQ(Y41, Y$2:$Y108)&lt;9, "Y", "")</f>
        <v/>
      </c>
      <c r="AA41">
        <v>0.124925711337994</v>
      </c>
      <c r="AB41" t="str">
        <f t="shared" si="0"/>
        <v/>
      </c>
      <c r="AC41">
        <v>6.2462855668997203E-2</v>
      </c>
      <c r="AD41" t="str">
        <f t="shared" si="1"/>
        <v/>
      </c>
      <c r="AE41">
        <v>3.1231427834498601E-2</v>
      </c>
      <c r="AF41" t="str">
        <f t="shared" si="2"/>
        <v/>
      </c>
    </row>
    <row r="42" spans="1:32" x14ac:dyDescent="0.45">
      <c r="A42">
        <v>149</v>
      </c>
      <c r="B42" t="s">
        <v>136</v>
      </c>
      <c r="C42">
        <v>2025</v>
      </c>
      <c r="D42" t="s">
        <v>137</v>
      </c>
      <c r="E42">
        <v>0</v>
      </c>
      <c r="F42">
        <v>0</v>
      </c>
      <c r="G42">
        <v>0</v>
      </c>
      <c r="H42">
        <v>0</v>
      </c>
      <c r="I42">
        <v>187</v>
      </c>
      <c r="J42">
        <v>99</v>
      </c>
      <c r="K42">
        <v>276</v>
      </c>
      <c r="L42">
        <v>21</v>
      </c>
      <c r="M42">
        <v>93</v>
      </c>
      <c r="N42">
        <v>345</v>
      </c>
      <c r="O42">
        <v>177</v>
      </c>
      <c r="P42">
        <v>293</v>
      </c>
      <c r="Q42">
        <v>284</v>
      </c>
      <c r="R42">
        <v>220</v>
      </c>
      <c r="S42">
        <v>138</v>
      </c>
      <c r="T42">
        <v>16</v>
      </c>
      <c r="U42" t="s">
        <v>138</v>
      </c>
      <c r="V42" t="s">
        <v>29</v>
      </c>
      <c r="W42" t="s">
        <v>83</v>
      </c>
      <c r="X42">
        <v>0</v>
      </c>
      <c r="Y42">
        <v>0</v>
      </c>
      <c r="Z42" t="str">
        <f>IF(_xlfn.RANK.EQ(Y42, Y$2:$Y109)&lt;9, "Y", "")</f>
        <v/>
      </c>
      <c r="AA42">
        <v>0</v>
      </c>
      <c r="AB42" t="str">
        <f t="shared" si="0"/>
        <v/>
      </c>
      <c r="AC42">
        <v>0</v>
      </c>
      <c r="AD42" t="str">
        <f t="shared" si="1"/>
        <v/>
      </c>
      <c r="AE42">
        <v>0</v>
      </c>
      <c r="AF42" t="str">
        <f t="shared" si="2"/>
        <v/>
      </c>
    </row>
    <row r="43" spans="1:32" x14ac:dyDescent="0.45">
      <c r="A43">
        <v>167</v>
      </c>
      <c r="B43" t="s">
        <v>139</v>
      </c>
      <c r="C43">
        <v>2025</v>
      </c>
      <c r="D43" t="s">
        <v>140</v>
      </c>
      <c r="E43">
        <v>0</v>
      </c>
      <c r="F43">
        <v>0</v>
      </c>
      <c r="G43">
        <v>0</v>
      </c>
      <c r="H43">
        <v>0</v>
      </c>
      <c r="I43">
        <v>4</v>
      </c>
      <c r="J43">
        <v>69</v>
      </c>
      <c r="K43">
        <v>25</v>
      </c>
      <c r="L43">
        <v>149</v>
      </c>
      <c r="M43">
        <v>87</v>
      </c>
      <c r="N43">
        <v>127</v>
      </c>
      <c r="O43">
        <v>46</v>
      </c>
      <c r="P43">
        <v>98</v>
      </c>
      <c r="Q43">
        <v>46</v>
      </c>
      <c r="R43">
        <v>23</v>
      </c>
      <c r="S43">
        <v>242</v>
      </c>
      <c r="T43">
        <v>9</v>
      </c>
      <c r="U43" t="s">
        <v>141</v>
      </c>
      <c r="V43" t="s">
        <v>29</v>
      </c>
      <c r="W43" t="s">
        <v>142</v>
      </c>
      <c r="X43">
        <v>0.62292013095439103</v>
      </c>
      <c r="Y43">
        <v>6.5039973624960001E-2</v>
      </c>
      <c r="Z43" t="str">
        <f>IF(_xlfn.RANK.EQ(Y43, Y$2:$Y110)&lt;9, "Y", "")</f>
        <v/>
      </c>
      <c r="AA43">
        <v>3.2519986812480001E-2</v>
      </c>
      <c r="AB43" t="str">
        <f t="shared" si="0"/>
        <v/>
      </c>
      <c r="AC43">
        <v>1.625999340624E-2</v>
      </c>
      <c r="AD43" t="str">
        <f t="shared" si="1"/>
        <v/>
      </c>
      <c r="AE43">
        <v>8.1299967031200002E-3</v>
      </c>
      <c r="AF43" t="str">
        <f t="shared" si="2"/>
        <v/>
      </c>
    </row>
    <row r="44" spans="1:32" x14ac:dyDescent="0.45">
      <c r="A44">
        <v>2450</v>
      </c>
      <c r="B44" t="s">
        <v>143</v>
      </c>
      <c r="C44">
        <v>2025</v>
      </c>
      <c r="D44" t="s">
        <v>144</v>
      </c>
      <c r="E44">
        <v>0</v>
      </c>
      <c r="F44">
        <v>0</v>
      </c>
      <c r="G44">
        <v>0</v>
      </c>
      <c r="H44">
        <v>0</v>
      </c>
      <c r="I44">
        <v>213</v>
      </c>
      <c r="J44">
        <v>143</v>
      </c>
      <c r="K44">
        <v>215</v>
      </c>
      <c r="L44">
        <v>107</v>
      </c>
      <c r="M44">
        <v>242</v>
      </c>
      <c r="N44">
        <v>138</v>
      </c>
      <c r="O44">
        <v>26</v>
      </c>
      <c r="P44">
        <v>141</v>
      </c>
      <c r="Q44">
        <v>83</v>
      </c>
      <c r="R44">
        <v>333</v>
      </c>
      <c r="S44">
        <v>218</v>
      </c>
      <c r="T44">
        <v>15</v>
      </c>
      <c r="U44" t="s">
        <v>144</v>
      </c>
      <c r="V44" t="s">
        <v>29</v>
      </c>
      <c r="W44" t="s">
        <v>145</v>
      </c>
      <c r="X44">
        <v>0</v>
      </c>
      <c r="Y44">
        <v>0</v>
      </c>
      <c r="Z44" t="str">
        <f>IF(_xlfn.RANK.EQ(Y44, Y$2:$Y111)&lt;9, "Y", "")</f>
        <v/>
      </c>
      <c r="AA44">
        <v>0</v>
      </c>
      <c r="AB44" t="str">
        <f t="shared" si="0"/>
        <v/>
      </c>
      <c r="AC44">
        <v>0</v>
      </c>
      <c r="AD44" t="str">
        <f t="shared" si="1"/>
        <v/>
      </c>
      <c r="AE44">
        <v>0</v>
      </c>
      <c r="AF44" t="str">
        <f t="shared" si="2"/>
        <v/>
      </c>
    </row>
    <row r="45" spans="1:32" x14ac:dyDescent="0.45">
      <c r="A45">
        <v>153</v>
      </c>
      <c r="B45" t="s">
        <v>146</v>
      </c>
      <c r="C45">
        <v>2025</v>
      </c>
      <c r="D45" t="s">
        <v>71</v>
      </c>
      <c r="E45">
        <v>0</v>
      </c>
      <c r="F45">
        <v>0</v>
      </c>
      <c r="G45">
        <v>0</v>
      </c>
      <c r="H45">
        <v>0</v>
      </c>
      <c r="I45">
        <v>23</v>
      </c>
      <c r="J45">
        <v>35</v>
      </c>
      <c r="K45">
        <v>62</v>
      </c>
      <c r="L45">
        <v>69</v>
      </c>
      <c r="M45">
        <v>47</v>
      </c>
      <c r="N45">
        <v>213</v>
      </c>
      <c r="O45">
        <v>126</v>
      </c>
      <c r="P45">
        <v>122</v>
      </c>
      <c r="Q45">
        <v>310</v>
      </c>
      <c r="R45">
        <v>69</v>
      </c>
      <c r="S45">
        <v>103</v>
      </c>
      <c r="T45">
        <v>10</v>
      </c>
      <c r="U45" t="s">
        <v>71</v>
      </c>
      <c r="V45" t="s">
        <v>33</v>
      </c>
      <c r="W45" t="s">
        <v>147</v>
      </c>
      <c r="X45">
        <v>0.31391007612586802</v>
      </c>
      <c r="Y45">
        <v>3.2775795896264802E-2</v>
      </c>
      <c r="Z45" t="str">
        <f>IF(_xlfn.RANK.EQ(Y45, Y$2:$Y112)&lt;9, "Y", "")</f>
        <v/>
      </c>
      <c r="AA45">
        <v>1.6387897948132401E-2</v>
      </c>
      <c r="AB45" t="str">
        <f t="shared" si="0"/>
        <v/>
      </c>
      <c r="AC45">
        <v>8.1939489740661901E-3</v>
      </c>
      <c r="AD45" t="str">
        <f t="shared" si="1"/>
        <v/>
      </c>
      <c r="AE45">
        <v>4.0969744870331002E-3</v>
      </c>
      <c r="AF45" t="str">
        <f t="shared" si="2"/>
        <v/>
      </c>
    </row>
    <row r="46" spans="1:32" x14ac:dyDescent="0.45">
      <c r="A46">
        <v>194</v>
      </c>
      <c r="B46" t="s">
        <v>148</v>
      </c>
      <c r="C46">
        <v>2025</v>
      </c>
      <c r="D46" t="s">
        <v>97</v>
      </c>
      <c r="E46">
        <v>0</v>
      </c>
      <c r="F46">
        <v>0</v>
      </c>
      <c r="G46">
        <v>0</v>
      </c>
      <c r="H46">
        <v>0</v>
      </c>
      <c r="I46">
        <v>181</v>
      </c>
      <c r="J46">
        <v>39</v>
      </c>
      <c r="K46">
        <v>36</v>
      </c>
      <c r="L46">
        <v>58</v>
      </c>
      <c r="M46">
        <v>79</v>
      </c>
      <c r="N46">
        <v>219</v>
      </c>
      <c r="O46">
        <v>118</v>
      </c>
      <c r="P46">
        <v>34</v>
      </c>
      <c r="Q46">
        <v>216</v>
      </c>
      <c r="R46">
        <v>191</v>
      </c>
      <c r="S46">
        <v>327</v>
      </c>
      <c r="T46">
        <v>11</v>
      </c>
      <c r="U46" t="s">
        <v>98</v>
      </c>
      <c r="V46" t="s">
        <v>33</v>
      </c>
      <c r="W46" t="s">
        <v>149</v>
      </c>
      <c r="X46">
        <v>0</v>
      </c>
      <c r="Y46">
        <v>0</v>
      </c>
      <c r="Z46" t="str">
        <f>IF(_xlfn.RANK.EQ(Y46, Y$2:$Y113)&lt;9, "Y", "")</f>
        <v/>
      </c>
      <c r="AA46">
        <v>0</v>
      </c>
      <c r="AB46" t="str">
        <f t="shared" si="0"/>
        <v/>
      </c>
      <c r="AC46">
        <v>0</v>
      </c>
      <c r="AD46" t="str">
        <f t="shared" si="1"/>
        <v/>
      </c>
      <c r="AE46">
        <v>0</v>
      </c>
      <c r="AF46" t="str">
        <f t="shared" si="2"/>
        <v/>
      </c>
    </row>
    <row r="47" spans="1:32" x14ac:dyDescent="0.45">
      <c r="A47">
        <v>145</v>
      </c>
      <c r="B47" t="s">
        <v>150</v>
      </c>
      <c r="C47">
        <v>2025</v>
      </c>
      <c r="D47" t="s">
        <v>32</v>
      </c>
      <c r="E47">
        <v>0</v>
      </c>
      <c r="F47">
        <v>0</v>
      </c>
      <c r="G47">
        <v>0</v>
      </c>
      <c r="H47">
        <v>0</v>
      </c>
      <c r="I47">
        <v>142</v>
      </c>
      <c r="J47">
        <v>37</v>
      </c>
      <c r="K47">
        <v>16</v>
      </c>
      <c r="L47">
        <v>143</v>
      </c>
      <c r="M47">
        <v>1</v>
      </c>
      <c r="N47">
        <v>317</v>
      </c>
      <c r="O47">
        <v>116</v>
      </c>
      <c r="P47">
        <v>80</v>
      </c>
      <c r="Q47">
        <v>25</v>
      </c>
      <c r="R47">
        <v>213</v>
      </c>
      <c r="S47">
        <v>316</v>
      </c>
      <c r="T47">
        <v>7</v>
      </c>
      <c r="U47" t="s">
        <v>32</v>
      </c>
      <c r="V47" t="s">
        <v>33</v>
      </c>
      <c r="W47" t="s">
        <v>151</v>
      </c>
      <c r="X47">
        <v>0.35981027728952297</v>
      </c>
      <c r="Y47">
        <v>3.7568300945813503E-2</v>
      </c>
      <c r="Z47" t="str">
        <f>IF(_xlfn.RANK.EQ(Y47, Y$2:$Y114)&lt;9, "Y", "")</f>
        <v/>
      </c>
      <c r="AA47">
        <v>1.8784150472906699E-2</v>
      </c>
      <c r="AB47" t="str">
        <f t="shared" si="0"/>
        <v/>
      </c>
      <c r="AC47">
        <v>9.3920752364533705E-3</v>
      </c>
      <c r="AD47" t="str">
        <f t="shared" si="1"/>
        <v/>
      </c>
      <c r="AE47">
        <v>4.69603761822668E-3</v>
      </c>
      <c r="AF47" t="str">
        <f t="shared" si="2"/>
        <v/>
      </c>
    </row>
    <row r="48" spans="1:32" x14ac:dyDescent="0.45">
      <c r="A48">
        <v>2483</v>
      </c>
      <c r="B48" t="s">
        <v>152</v>
      </c>
      <c r="C48">
        <v>2025</v>
      </c>
      <c r="D48" t="s">
        <v>97</v>
      </c>
      <c r="E48">
        <v>0</v>
      </c>
      <c r="F48">
        <v>0</v>
      </c>
      <c r="G48">
        <v>0</v>
      </c>
      <c r="H48">
        <v>0</v>
      </c>
      <c r="I48">
        <v>148</v>
      </c>
      <c r="J48">
        <v>36</v>
      </c>
      <c r="K48">
        <v>44</v>
      </c>
      <c r="L48">
        <v>111</v>
      </c>
      <c r="M48">
        <v>85</v>
      </c>
      <c r="N48">
        <v>170</v>
      </c>
      <c r="O48">
        <v>159</v>
      </c>
      <c r="P48">
        <v>133</v>
      </c>
      <c r="Q48">
        <v>129</v>
      </c>
      <c r="R48">
        <v>139</v>
      </c>
      <c r="S48">
        <v>52</v>
      </c>
      <c r="T48">
        <v>10</v>
      </c>
      <c r="U48" t="s">
        <v>98</v>
      </c>
      <c r="V48" t="s">
        <v>33</v>
      </c>
      <c r="W48" t="s">
        <v>153</v>
      </c>
      <c r="X48">
        <v>2.36605790885074E-2</v>
      </c>
      <c r="Y48">
        <v>2.4704345924894699E-3</v>
      </c>
      <c r="Z48" t="str">
        <f>IF(_xlfn.RANK.EQ(Y48, Y$2:$Y115)&lt;9, "Y", "")</f>
        <v/>
      </c>
      <c r="AA48">
        <v>1.2352172962447399E-3</v>
      </c>
      <c r="AB48" t="str">
        <f t="shared" si="0"/>
        <v/>
      </c>
      <c r="AC48">
        <v>6.1760864812236802E-4</v>
      </c>
      <c r="AD48" t="str">
        <f t="shared" si="1"/>
        <v/>
      </c>
      <c r="AE48">
        <v>3.0880432406118401E-4</v>
      </c>
      <c r="AF48" t="str">
        <f t="shared" si="2"/>
        <v/>
      </c>
    </row>
    <row r="49" spans="1:32" x14ac:dyDescent="0.45">
      <c r="A49">
        <v>2509</v>
      </c>
      <c r="B49" t="s">
        <v>154</v>
      </c>
      <c r="C49">
        <v>2025</v>
      </c>
      <c r="D49" t="s">
        <v>97</v>
      </c>
      <c r="E49">
        <v>0</v>
      </c>
      <c r="F49">
        <v>0</v>
      </c>
      <c r="G49">
        <v>0</v>
      </c>
      <c r="H49">
        <v>0</v>
      </c>
      <c r="I49">
        <v>285</v>
      </c>
      <c r="J49">
        <v>8</v>
      </c>
      <c r="K49">
        <v>47</v>
      </c>
      <c r="L49">
        <v>13</v>
      </c>
      <c r="M49">
        <v>75</v>
      </c>
      <c r="N49">
        <v>163</v>
      </c>
      <c r="O49">
        <v>89</v>
      </c>
      <c r="P49">
        <v>206</v>
      </c>
      <c r="Q49">
        <v>95</v>
      </c>
      <c r="R49">
        <v>173</v>
      </c>
      <c r="S49">
        <v>105</v>
      </c>
      <c r="T49">
        <v>4</v>
      </c>
      <c r="U49" t="s">
        <v>98</v>
      </c>
      <c r="V49" t="s">
        <v>33</v>
      </c>
      <c r="W49" t="s">
        <v>30</v>
      </c>
      <c r="X49">
        <v>2.3042324342006699</v>
      </c>
      <c r="Y49">
        <v>0.240588173826673</v>
      </c>
      <c r="Z49" t="str">
        <f>IF(_xlfn.RANK.EQ(Y49, Y$2:$Y116)&lt;9, "Y", "")</f>
        <v/>
      </c>
      <c r="AA49">
        <v>0.120294086913337</v>
      </c>
      <c r="AB49" t="str">
        <f t="shared" si="0"/>
        <v/>
      </c>
      <c r="AC49">
        <v>6.0147043456668402E-2</v>
      </c>
      <c r="AD49" t="str">
        <f t="shared" si="1"/>
        <v/>
      </c>
      <c r="AE49">
        <v>3.0073521728334201E-2</v>
      </c>
      <c r="AF49" t="str">
        <f t="shared" si="2"/>
        <v/>
      </c>
    </row>
    <row r="50" spans="1:32" x14ac:dyDescent="0.45">
      <c r="A50">
        <v>2608</v>
      </c>
      <c r="B50" t="s">
        <v>155</v>
      </c>
      <c r="C50">
        <v>2025</v>
      </c>
      <c r="D50" t="s">
        <v>85</v>
      </c>
      <c r="E50">
        <v>0</v>
      </c>
      <c r="F50">
        <v>0</v>
      </c>
      <c r="G50">
        <v>0</v>
      </c>
      <c r="H50">
        <v>0</v>
      </c>
      <c r="I50">
        <v>358</v>
      </c>
      <c r="J50">
        <v>38</v>
      </c>
      <c r="K50">
        <v>9</v>
      </c>
      <c r="L50">
        <v>142</v>
      </c>
      <c r="M50">
        <v>36</v>
      </c>
      <c r="N50">
        <v>3</v>
      </c>
      <c r="O50">
        <v>245</v>
      </c>
      <c r="P50">
        <v>19</v>
      </c>
      <c r="Q50">
        <v>144</v>
      </c>
      <c r="R50">
        <v>22</v>
      </c>
      <c r="S50">
        <v>18</v>
      </c>
      <c r="T50">
        <v>6</v>
      </c>
      <c r="U50" t="s">
        <v>85</v>
      </c>
      <c r="V50" t="s">
        <v>33</v>
      </c>
      <c r="W50" t="s">
        <v>80</v>
      </c>
      <c r="X50">
        <v>1.9709919360171</v>
      </c>
      <c r="Y50">
        <v>0.20579406116985399</v>
      </c>
      <c r="Z50" t="str">
        <f>IF(_xlfn.RANK.EQ(Y50, Y$2:$Y117)&lt;9, "Y", "")</f>
        <v/>
      </c>
      <c r="AA50">
        <v>0.102897030584927</v>
      </c>
      <c r="AB50" t="str">
        <f t="shared" si="0"/>
        <v/>
      </c>
      <c r="AC50">
        <v>5.1448515292463401E-2</v>
      </c>
      <c r="AD50" t="str">
        <f t="shared" si="1"/>
        <v/>
      </c>
      <c r="AE50">
        <v>2.57242576462317E-2</v>
      </c>
      <c r="AF50" t="str">
        <f t="shared" si="2"/>
        <v/>
      </c>
    </row>
    <row r="51" spans="1:32" x14ac:dyDescent="0.45">
      <c r="A51">
        <v>21</v>
      </c>
      <c r="B51" t="s">
        <v>156</v>
      </c>
      <c r="C51">
        <v>2025</v>
      </c>
      <c r="D51" t="s">
        <v>140</v>
      </c>
      <c r="E51">
        <v>0</v>
      </c>
      <c r="F51">
        <v>0</v>
      </c>
      <c r="G51">
        <v>0</v>
      </c>
      <c r="H51">
        <v>0</v>
      </c>
      <c r="I51">
        <v>253</v>
      </c>
      <c r="J51">
        <v>122</v>
      </c>
      <c r="K51">
        <v>10</v>
      </c>
      <c r="L51">
        <v>223</v>
      </c>
      <c r="M51">
        <v>168</v>
      </c>
      <c r="N51">
        <v>142</v>
      </c>
      <c r="O51">
        <v>255</v>
      </c>
      <c r="P51">
        <v>5</v>
      </c>
      <c r="Q51">
        <v>63</v>
      </c>
      <c r="R51">
        <v>234</v>
      </c>
      <c r="S51">
        <v>292</v>
      </c>
      <c r="T51">
        <v>11</v>
      </c>
      <c r="U51" t="s">
        <v>141</v>
      </c>
      <c r="V51" t="s">
        <v>33</v>
      </c>
      <c r="W51" t="s">
        <v>157</v>
      </c>
      <c r="X51">
        <v>0</v>
      </c>
      <c r="Y51">
        <v>0</v>
      </c>
      <c r="Z51" t="str">
        <f>IF(_xlfn.RANK.EQ(Y51, Y$2:$Y118)&lt;9, "Y", "")</f>
        <v/>
      </c>
      <c r="AA51">
        <v>0</v>
      </c>
      <c r="AB51" t="str">
        <f t="shared" si="0"/>
        <v/>
      </c>
      <c r="AC51">
        <v>0</v>
      </c>
      <c r="AD51" t="str">
        <f t="shared" si="1"/>
        <v/>
      </c>
      <c r="AE51">
        <v>0</v>
      </c>
      <c r="AF51" t="str">
        <f t="shared" si="2"/>
        <v/>
      </c>
    </row>
    <row r="52" spans="1:32" x14ac:dyDescent="0.45">
      <c r="A52">
        <v>2565</v>
      </c>
      <c r="B52" t="s">
        <v>158</v>
      </c>
      <c r="C52">
        <v>2025</v>
      </c>
      <c r="D52" t="s">
        <v>159</v>
      </c>
      <c r="E52">
        <v>0</v>
      </c>
      <c r="F52">
        <v>0</v>
      </c>
      <c r="G52">
        <v>0</v>
      </c>
      <c r="H52">
        <v>0</v>
      </c>
      <c r="I52">
        <v>246</v>
      </c>
      <c r="J52">
        <v>281</v>
      </c>
      <c r="K52">
        <v>167</v>
      </c>
      <c r="L52">
        <v>271</v>
      </c>
      <c r="M52">
        <v>130</v>
      </c>
      <c r="N52">
        <v>159</v>
      </c>
      <c r="O52">
        <v>206</v>
      </c>
      <c r="P52">
        <v>46</v>
      </c>
      <c r="Q52">
        <v>134</v>
      </c>
      <c r="R52">
        <v>180</v>
      </c>
      <c r="S52">
        <v>214</v>
      </c>
      <c r="T52">
        <v>16</v>
      </c>
      <c r="U52" t="s">
        <v>160</v>
      </c>
      <c r="V52" t="s">
        <v>29</v>
      </c>
      <c r="W52" t="s">
        <v>50</v>
      </c>
      <c r="X52">
        <v>0</v>
      </c>
      <c r="Y52">
        <v>0</v>
      </c>
      <c r="Z52" t="str">
        <f>IF(_xlfn.RANK.EQ(Y52, Y$2:$Y119)&lt;9, "Y", "")</f>
        <v/>
      </c>
      <c r="AA52">
        <v>0</v>
      </c>
      <c r="AB52" t="str">
        <f t="shared" si="0"/>
        <v/>
      </c>
      <c r="AC52">
        <v>0</v>
      </c>
      <c r="AD52" t="str">
        <f t="shared" si="1"/>
        <v/>
      </c>
      <c r="AE52">
        <v>0</v>
      </c>
      <c r="AF52" t="str">
        <f t="shared" si="2"/>
        <v/>
      </c>
    </row>
    <row r="53" spans="1:32" x14ac:dyDescent="0.45">
      <c r="A53">
        <v>2567</v>
      </c>
      <c r="B53" t="s">
        <v>161</v>
      </c>
      <c r="C53">
        <v>2025</v>
      </c>
      <c r="D53" t="s">
        <v>71</v>
      </c>
      <c r="E53">
        <v>0</v>
      </c>
      <c r="F53">
        <v>0</v>
      </c>
      <c r="G53">
        <v>0</v>
      </c>
      <c r="H53">
        <v>0</v>
      </c>
      <c r="I53">
        <v>77</v>
      </c>
      <c r="J53">
        <v>27</v>
      </c>
      <c r="K53">
        <v>77</v>
      </c>
      <c r="L53">
        <v>44</v>
      </c>
      <c r="M53">
        <v>156</v>
      </c>
      <c r="N53">
        <v>9</v>
      </c>
      <c r="O53">
        <v>86</v>
      </c>
      <c r="P53">
        <v>37</v>
      </c>
      <c r="Q53">
        <v>174</v>
      </c>
      <c r="R53">
        <v>216</v>
      </c>
      <c r="S53">
        <v>154</v>
      </c>
      <c r="T53">
        <v>10</v>
      </c>
      <c r="U53" t="s">
        <v>71</v>
      </c>
      <c r="V53" t="s">
        <v>33</v>
      </c>
      <c r="W53" t="s">
        <v>162</v>
      </c>
      <c r="X53">
        <v>0.87539178453524902</v>
      </c>
      <c r="Y53">
        <v>9.1400896757738506E-2</v>
      </c>
      <c r="Z53" t="str">
        <f>IF(_xlfn.RANK.EQ(Y53, Y$2:$Y120)&lt;9, "Y", "")</f>
        <v/>
      </c>
      <c r="AA53">
        <v>4.5700448378869302E-2</v>
      </c>
      <c r="AB53" t="str">
        <f t="shared" si="0"/>
        <v/>
      </c>
      <c r="AC53">
        <v>2.2850224189434599E-2</v>
      </c>
      <c r="AD53" t="str">
        <f t="shared" si="1"/>
        <v/>
      </c>
      <c r="AE53">
        <v>1.1425112094717299E-2</v>
      </c>
      <c r="AF53" t="str">
        <f t="shared" si="2"/>
        <v/>
      </c>
    </row>
    <row r="54" spans="1:32" x14ac:dyDescent="0.45">
      <c r="A54">
        <v>2571</v>
      </c>
      <c r="B54" t="s">
        <v>163</v>
      </c>
      <c r="C54">
        <v>2025</v>
      </c>
      <c r="D54" t="s">
        <v>164</v>
      </c>
      <c r="E54">
        <v>0</v>
      </c>
      <c r="F54">
        <v>0</v>
      </c>
      <c r="G54">
        <v>0</v>
      </c>
      <c r="H54">
        <v>0</v>
      </c>
      <c r="I54">
        <v>82</v>
      </c>
      <c r="J54">
        <v>88</v>
      </c>
      <c r="K54">
        <v>160</v>
      </c>
      <c r="L54">
        <v>45</v>
      </c>
      <c r="M54">
        <v>234</v>
      </c>
      <c r="N54">
        <v>57</v>
      </c>
      <c r="O54">
        <v>291</v>
      </c>
      <c r="P54">
        <v>154</v>
      </c>
      <c r="Q54">
        <v>358</v>
      </c>
      <c r="R54">
        <v>1</v>
      </c>
      <c r="S54">
        <v>121</v>
      </c>
      <c r="T54">
        <v>15</v>
      </c>
      <c r="U54" t="s">
        <v>165</v>
      </c>
      <c r="V54" t="s">
        <v>29</v>
      </c>
      <c r="W54" t="s">
        <v>129</v>
      </c>
      <c r="X54">
        <v>0</v>
      </c>
      <c r="Y54">
        <v>0</v>
      </c>
      <c r="Z54" t="str">
        <f>IF(_xlfn.RANK.EQ(Y54, Y$2:$Y121)&lt;9, "Y", "")</f>
        <v/>
      </c>
      <c r="AA54">
        <v>0</v>
      </c>
      <c r="AB54" t="str">
        <f t="shared" si="0"/>
        <v/>
      </c>
      <c r="AC54">
        <v>0</v>
      </c>
      <c r="AD54" t="str">
        <f t="shared" si="1"/>
        <v/>
      </c>
      <c r="AE54">
        <v>0</v>
      </c>
      <c r="AF54" t="str">
        <f t="shared" si="2"/>
        <v/>
      </c>
    </row>
    <row r="55" spans="1:32" x14ac:dyDescent="0.45">
      <c r="A55">
        <v>2582</v>
      </c>
      <c r="B55" t="s">
        <v>166</v>
      </c>
      <c r="C55">
        <v>2025</v>
      </c>
      <c r="D55" t="s">
        <v>167</v>
      </c>
      <c r="E55">
        <v>0</v>
      </c>
      <c r="F55">
        <v>0</v>
      </c>
      <c r="G55">
        <v>0</v>
      </c>
      <c r="H55">
        <v>0</v>
      </c>
      <c r="I55">
        <v>92</v>
      </c>
      <c r="J55">
        <v>298</v>
      </c>
      <c r="K55">
        <v>127</v>
      </c>
      <c r="L55">
        <v>316</v>
      </c>
      <c r="M55">
        <v>276</v>
      </c>
      <c r="N55">
        <v>45</v>
      </c>
      <c r="O55">
        <v>47</v>
      </c>
      <c r="P55">
        <v>108</v>
      </c>
      <c r="Q55">
        <v>27</v>
      </c>
      <c r="R55">
        <v>148</v>
      </c>
      <c r="S55">
        <v>348</v>
      </c>
      <c r="T55">
        <v>16</v>
      </c>
      <c r="U55" t="s">
        <v>167</v>
      </c>
      <c r="V55" t="s">
        <v>29</v>
      </c>
      <c r="W55" t="s">
        <v>95</v>
      </c>
      <c r="X55">
        <v>0</v>
      </c>
      <c r="Y55">
        <v>0</v>
      </c>
      <c r="Z55" t="str">
        <f>IF(_xlfn.RANK.EQ(Y55, Y$2:$Y122)&lt;9, "Y", "")</f>
        <v/>
      </c>
      <c r="AA55">
        <v>0</v>
      </c>
      <c r="AB55" t="str">
        <f t="shared" si="0"/>
        <v/>
      </c>
      <c r="AC55">
        <v>0</v>
      </c>
      <c r="AD55" t="str">
        <f t="shared" si="1"/>
        <v/>
      </c>
      <c r="AE55">
        <v>0</v>
      </c>
      <c r="AF55" t="str">
        <f t="shared" si="2"/>
        <v/>
      </c>
    </row>
    <row r="56" spans="1:32" x14ac:dyDescent="0.45">
      <c r="A56">
        <v>2599</v>
      </c>
      <c r="B56" t="s">
        <v>168</v>
      </c>
      <c r="C56">
        <v>2025</v>
      </c>
      <c r="D56" t="s">
        <v>74</v>
      </c>
      <c r="E56">
        <v>0</v>
      </c>
      <c r="F56">
        <v>0</v>
      </c>
      <c r="G56">
        <v>0</v>
      </c>
      <c r="H56">
        <v>0</v>
      </c>
      <c r="I56">
        <v>60</v>
      </c>
      <c r="J56">
        <v>78</v>
      </c>
      <c r="K56">
        <v>2</v>
      </c>
      <c r="L56">
        <v>254</v>
      </c>
      <c r="M56">
        <v>61</v>
      </c>
      <c r="N56">
        <v>12</v>
      </c>
      <c r="O56">
        <v>275</v>
      </c>
      <c r="P56">
        <v>21</v>
      </c>
      <c r="Q56">
        <v>14</v>
      </c>
      <c r="R56">
        <v>106</v>
      </c>
      <c r="S56">
        <v>94</v>
      </c>
      <c r="T56">
        <v>2</v>
      </c>
      <c r="U56" t="s">
        <v>75</v>
      </c>
      <c r="V56" t="s">
        <v>29</v>
      </c>
      <c r="W56" t="s">
        <v>56</v>
      </c>
      <c r="X56">
        <v>2.6168232923091002</v>
      </c>
      <c r="Y56">
        <v>0.27322622830024801</v>
      </c>
      <c r="Z56" t="str">
        <f>IF(_xlfn.RANK.EQ(Y56, Y$2:$Y123)&lt;9, "Y", "")</f>
        <v/>
      </c>
      <c r="AA56">
        <v>0.136613114150124</v>
      </c>
      <c r="AB56" t="str">
        <f t="shared" si="0"/>
        <v/>
      </c>
      <c r="AC56">
        <v>6.8306557075061905E-2</v>
      </c>
      <c r="AD56" t="str">
        <f t="shared" si="1"/>
        <v/>
      </c>
      <c r="AE56">
        <v>3.4153278537531001E-2</v>
      </c>
      <c r="AF56" t="str">
        <f t="shared" si="2"/>
        <v/>
      </c>
    </row>
    <row r="57" spans="1:32" x14ac:dyDescent="0.45">
      <c r="A57">
        <v>2633</v>
      </c>
      <c r="B57" t="s">
        <v>169</v>
      </c>
      <c r="C57">
        <v>2025</v>
      </c>
      <c r="D57" t="s">
        <v>32</v>
      </c>
      <c r="E57">
        <v>0</v>
      </c>
      <c r="F57">
        <v>0</v>
      </c>
      <c r="G57">
        <v>0</v>
      </c>
      <c r="H57">
        <v>0</v>
      </c>
      <c r="I57">
        <v>341</v>
      </c>
      <c r="J57">
        <v>29</v>
      </c>
      <c r="K57">
        <v>1</v>
      </c>
      <c r="L57">
        <v>86</v>
      </c>
      <c r="M57">
        <v>110</v>
      </c>
      <c r="N57">
        <v>19</v>
      </c>
      <c r="O57">
        <v>185</v>
      </c>
      <c r="P57">
        <v>1</v>
      </c>
      <c r="Q57">
        <v>81</v>
      </c>
      <c r="R57">
        <v>144</v>
      </c>
      <c r="S57">
        <v>51</v>
      </c>
      <c r="T57">
        <v>2</v>
      </c>
      <c r="U57" t="s">
        <v>32</v>
      </c>
      <c r="V57" t="s">
        <v>33</v>
      </c>
      <c r="W57" t="s">
        <v>145</v>
      </c>
      <c r="X57">
        <v>3.0904276931235399</v>
      </c>
      <c r="Y57">
        <v>0.32267593494312402</v>
      </c>
      <c r="Z57" t="str">
        <f>IF(_xlfn.RANK.EQ(Y57, Y$2:$Y124)&lt;9, "Y", "")</f>
        <v>Y</v>
      </c>
      <c r="AA57">
        <v>0.16133796747156201</v>
      </c>
      <c r="AB57" t="str">
        <f t="shared" si="0"/>
        <v/>
      </c>
      <c r="AC57">
        <v>8.0668983735780894E-2</v>
      </c>
      <c r="AD57" t="str">
        <f t="shared" si="1"/>
        <v/>
      </c>
      <c r="AE57">
        <v>4.0334491867890503E-2</v>
      </c>
      <c r="AF57" t="str">
        <f t="shared" si="2"/>
        <v/>
      </c>
    </row>
    <row r="58" spans="1:32" x14ac:dyDescent="0.45">
      <c r="A58">
        <v>251</v>
      </c>
      <c r="B58" t="s">
        <v>170</v>
      </c>
      <c r="C58">
        <v>2025</v>
      </c>
      <c r="D58" t="s">
        <v>32</v>
      </c>
      <c r="E58">
        <v>0</v>
      </c>
      <c r="F58">
        <v>0</v>
      </c>
      <c r="G58">
        <v>0</v>
      </c>
      <c r="H58">
        <v>0</v>
      </c>
      <c r="I58">
        <v>191</v>
      </c>
      <c r="J58">
        <v>42</v>
      </c>
      <c r="K58">
        <v>55</v>
      </c>
      <c r="L58">
        <v>78</v>
      </c>
      <c r="M58">
        <v>18</v>
      </c>
      <c r="N58">
        <v>174</v>
      </c>
      <c r="O58">
        <v>91</v>
      </c>
      <c r="P58">
        <v>68</v>
      </c>
      <c r="Q58">
        <v>169</v>
      </c>
      <c r="R58">
        <v>177</v>
      </c>
      <c r="S58">
        <v>255</v>
      </c>
      <c r="T58">
        <v>11</v>
      </c>
      <c r="U58" t="s">
        <v>32</v>
      </c>
      <c r="V58" t="s">
        <v>33</v>
      </c>
      <c r="W58" t="s">
        <v>171</v>
      </c>
      <c r="X58">
        <v>0.341195077481737</v>
      </c>
      <c r="Y58">
        <v>3.5624661553927503E-2</v>
      </c>
      <c r="Z58" t="str">
        <f>IF(_xlfn.RANK.EQ(Y58, Y$2:$Y125)&lt;9, "Y", "")</f>
        <v/>
      </c>
      <c r="AA58">
        <v>1.78123307769638E-2</v>
      </c>
      <c r="AB58" t="str">
        <f t="shared" si="0"/>
        <v/>
      </c>
      <c r="AC58">
        <v>8.9061653884818792E-3</v>
      </c>
      <c r="AD58" t="str">
        <f t="shared" si="1"/>
        <v/>
      </c>
      <c r="AE58">
        <v>4.4530826942409396E-3</v>
      </c>
      <c r="AF58" t="str">
        <f t="shared" si="2"/>
        <v/>
      </c>
    </row>
    <row r="59" spans="1:32" x14ac:dyDescent="0.45">
      <c r="A59">
        <v>245</v>
      </c>
      <c r="B59" t="s">
        <v>172</v>
      </c>
      <c r="C59">
        <v>2025</v>
      </c>
      <c r="D59" t="s">
        <v>32</v>
      </c>
      <c r="E59">
        <v>0</v>
      </c>
      <c r="F59">
        <v>0</v>
      </c>
      <c r="G59">
        <v>0</v>
      </c>
      <c r="H59">
        <v>0</v>
      </c>
      <c r="I59">
        <v>234</v>
      </c>
      <c r="J59">
        <v>52</v>
      </c>
      <c r="K59">
        <v>6</v>
      </c>
      <c r="L59">
        <v>305</v>
      </c>
      <c r="M59">
        <v>244</v>
      </c>
      <c r="N59">
        <v>1</v>
      </c>
      <c r="O59">
        <v>29</v>
      </c>
      <c r="P59">
        <v>43</v>
      </c>
      <c r="Q59">
        <v>30</v>
      </c>
      <c r="R59">
        <v>72</v>
      </c>
      <c r="S59">
        <v>217</v>
      </c>
      <c r="T59">
        <v>3</v>
      </c>
      <c r="U59" t="s">
        <v>32</v>
      </c>
      <c r="V59" t="s">
        <v>33</v>
      </c>
      <c r="W59" t="s">
        <v>67</v>
      </c>
      <c r="X59">
        <v>0.83542486938157701</v>
      </c>
      <c r="Y59">
        <v>8.7227894508665096E-2</v>
      </c>
      <c r="Z59" t="str">
        <f>IF(_xlfn.RANK.EQ(Y59, Y$2:$Y126)&lt;9, "Y", "")</f>
        <v/>
      </c>
      <c r="AA59">
        <v>4.36139472543325E-2</v>
      </c>
      <c r="AB59" t="str">
        <f t="shared" si="0"/>
        <v/>
      </c>
      <c r="AC59">
        <v>2.1806973627166298E-2</v>
      </c>
      <c r="AD59" t="str">
        <f t="shared" si="1"/>
        <v/>
      </c>
      <c r="AE59">
        <v>1.0903486813583101E-2</v>
      </c>
      <c r="AF59" t="str">
        <f t="shared" si="2"/>
        <v/>
      </c>
    </row>
    <row r="60" spans="1:32" x14ac:dyDescent="0.45">
      <c r="A60">
        <v>2641</v>
      </c>
      <c r="B60" t="s">
        <v>173</v>
      </c>
      <c r="C60">
        <v>2025</v>
      </c>
      <c r="D60" t="s">
        <v>40</v>
      </c>
      <c r="E60">
        <v>0</v>
      </c>
      <c r="F60">
        <v>0</v>
      </c>
      <c r="G60">
        <v>0</v>
      </c>
      <c r="H60">
        <v>0</v>
      </c>
      <c r="I60">
        <v>275</v>
      </c>
      <c r="J60">
        <v>11</v>
      </c>
      <c r="K60">
        <v>27</v>
      </c>
      <c r="L60">
        <v>18</v>
      </c>
      <c r="M60">
        <v>71</v>
      </c>
      <c r="N60">
        <v>43</v>
      </c>
      <c r="O60">
        <v>294</v>
      </c>
      <c r="P60">
        <v>39</v>
      </c>
      <c r="Q60">
        <v>97</v>
      </c>
      <c r="R60">
        <v>112</v>
      </c>
      <c r="S60">
        <v>177</v>
      </c>
      <c r="T60">
        <v>4</v>
      </c>
      <c r="U60" t="s">
        <v>41</v>
      </c>
      <c r="V60" t="s">
        <v>33</v>
      </c>
      <c r="W60" t="s">
        <v>48</v>
      </c>
      <c r="X60">
        <v>2.87303401734354</v>
      </c>
      <c r="Y60">
        <v>0.29997755318220498</v>
      </c>
      <c r="Z60" t="str">
        <f>IF(_xlfn.RANK.EQ(Y60, Y$2:$Y127)&lt;9, "Y", "")</f>
        <v>Y</v>
      </c>
      <c r="AA60">
        <v>0.14998877659110199</v>
      </c>
      <c r="AB60" t="str">
        <f t="shared" si="0"/>
        <v/>
      </c>
      <c r="AC60">
        <v>7.4994388295551204E-2</v>
      </c>
      <c r="AD60" t="str">
        <f t="shared" si="1"/>
        <v/>
      </c>
      <c r="AE60">
        <v>3.7497194147775602E-2</v>
      </c>
      <c r="AF60" t="str">
        <f t="shared" si="2"/>
        <v/>
      </c>
    </row>
    <row r="61" spans="1:32" x14ac:dyDescent="0.45">
      <c r="A61">
        <v>28</v>
      </c>
      <c r="B61" t="s">
        <v>174</v>
      </c>
      <c r="C61">
        <v>2025</v>
      </c>
      <c r="D61" t="s">
        <v>175</v>
      </c>
      <c r="E61">
        <v>0</v>
      </c>
      <c r="F61">
        <v>0</v>
      </c>
      <c r="G61">
        <v>0</v>
      </c>
      <c r="H61">
        <v>0</v>
      </c>
      <c r="I61">
        <v>255</v>
      </c>
      <c r="J61">
        <v>49</v>
      </c>
      <c r="K61">
        <v>39</v>
      </c>
      <c r="L61">
        <v>30</v>
      </c>
      <c r="M61">
        <v>12</v>
      </c>
      <c r="N61">
        <v>293</v>
      </c>
      <c r="O61">
        <v>139</v>
      </c>
      <c r="P61">
        <v>91</v>
      </c>
      <c r="Q61">
        <v>4</v>
      </c>
      <c r="R61">
        <v>71</v>
      </c>
      <c r="S61">
        <v>97</v>
      </c>
      <c r="T61">
        <v>12</v>
      </c>
      <c r="U61" t="s">
        <v>176</v>
      </c>
      <c r="V61" t="s">
        <v>29</v>
      </c>
      <c r="W61" t="s">
        <v>103</v>
      </c>
      <c r="X61">
        <v>0</v>
      </c>
      <c r="Y61">
        <v>0</v>
      </c>
      <c r="Z61" t="str">
        <f>IF(_xlfn.RANK.EQ(Y61, Y$2:$Y128)&lt;9, "Y", "")</f>
        <v/>
      </c>
      <c r="AA61">
        <v>0</v>
      </c>
      <c r="AB61" t="str">
        <f t="shared" si="0"/>
        <v/>
      </c>
      <c r="AC61">
        <v>0</v>
      </c>
      <c r="AD61" t="str">
        <f t="shared" si="1"/>
        <v/>
      </c>
      <c r="AE61">
        <v>0</v>
      </c>
      <c r="AF61" t="str">
        <f t="shared" si="2"/>
        <v/>
      </c>
    </row>
    <row r="62" spans="1:32" x14ac:dyDescent="0.45">
      <c r="A62">
        <v>26</v>
      </c>
      <c r="B62" t="s">
        <v>177</v>
      </c>
      <c r="C62">
        <v>2025</v>
      </c>
      <c r="D62" t="s">
        <v>97</v>
      </c>
      <c r="E62">
        <v>0</v>
      </c>
      <c r="F62">
        <v>0</v>
      </c>
      <c r="G62">
        <v>0</v>
      </c>
      <c r="H62">
        <v>0</v>
      </c>
      <c r="I62">
        <v>314</v>
      </c>
      <c r="J62">
        <v>50</v>
      </c>
      <c r="K62">
        <v>18</v>
      </c>
      <c r="L62">
        <v>76</v>
      </c>
      <c r="M62">
        <v>67</v>
      </c>
      <c r="N62">
        <v>130</v>
      </c>
      <c r="O62">
        <v>167</v>
      </c>
      <c r="P62">
        <v>132</v>
      </c>
      <c r="Q62">
        <v>2</v>
      </c>
      <c r="R62">
        <v>181</v>
      </c>
      <c r="S62">
        <v>252</v>
      </c>
      <c r="T62">
        <v>8</v>
      </c>
      <c r="U62" t="s">
        <v>98</v>
      </c>
      <c r="V62" t="s">
        <v>33</v>
      </c>
      <c r="W62" t="s">
        <v>178</v>
      </c>
      <c r="X62">
        <v>1.3348016786594601</v>
      </c>
      <c r="Y62">
        <v>0.13936853484178099</v>
      </c>
      <c r="Z62" t="str">
        <f>IF(_xlfn.RANK.EQ(Y62, Y$2:$Y129)&lt;9, "Y", "")</f>
        <v/>
      </c>
      <c r="AA62">
        <v>6.9684267420890303E-2</v>
      </c>
      <c r="AB62" t="str">
        <f t="shared" si="0"/>
        <v/>
      </c>
      <c r="AC62">
        <v>3.4842133710445103E-2</v>
      </c>
      <c r="AD62" t="str">
        <f t="shared" si="1"/>
        <v/>
      </c>
      <c r="AE62">
        <v>1.74210668552226E-2</v>
      </c>
      <c r="AF62" t="str">
        <f t="shared" si="2"/>
        <v/>
      </c>
    </row>
    <row r="63" spans="1:32" x14ac:dyDescent="0.45">
      <c r="A63">
        <v>41</v>
      </c>
      <c r="B63" t="s">
        <v>179</v>
      </c>
      <c r="C63">
        <v>2025</v>
      </c>
      <c r="D63" t="s">
        <v>74</v>
      </c>
      <c r="E63">
        <v>0</v>
      </c>
      <c r="F63">
        <v>0</v>
      </c>
      <c r="G63">
        <v>0</v>
      </c>
      <c r="H63">
        <v>0</v>
      </c>
      <c r="I63">
        <v>336</v>
      </c>
      <c r="J63">
        <v>15</v>
      </c>
      <c r="K63">
        <v>92</v>
      </c>
      <c r="L63">
        <v>27</v>
      </c>
      <c r="M63">
        <v>144</v>
      </c>
      <c r="N63">
        <v>59</v>
      </c>
      <c r="O63">
        <v>242</v>
      </c>
      <c r="P63">
        <v>54</v>
      </c>
      <c r="Q63">
        <v>256</v>
      </c>
      <c r="R63">
        <v>74</v>
      </c>
      <c r="S63">
        <v>339</v>
      </c>
      <c r="T63">
        <v>4</v>
      </c>
      <c r="U63" t="s">
        <v>75</v>
      </c>
      <c r="V63" t="s">
        <v>33</v>
      </c>
      <c r="W63" t="s">
        <v>123</v>
      </c>
      <c r="X63">
        <v>2.4583248939529598</v>
      </c>
      <c r="Y63">
        <v>0.25667718591677602</v>
      </c>
      <c r="Z63" t="str">
        <f>IF(_xlfn.RANK.EQ(Y63, Y$2:$Y130)&lt;9, "Y", "")</f>
        <v/>
      </c>
      <c r="AA63">
        <v>0.12833859295838801</v>
      </c>
      <c r="AB63" t="str">
        <f t="shared" si="0"/>
        <v/>
      </c>
      <c r="AC63">
        <v>6.4169296479194102E-2</v>
      </c>
      <c r="AD63" t="str">
        <f t="shared" si="1"/>
        <v/>
      </c>
      <c r="AE63">
        <v>3.2084648239597099E-2</v>
      </c>
      <c r="AF63" t="str">
        <f t="shared" si="2"/>
        <v/>
      </c>
    </row>
    <row r="64" spans="1:32" x14ac:dyDescent="0.45">
      <c r="A64">
        <v>328</v>
      </c>
      <c r="B64" t="s">
        <v>180</v>
      </c>
      <c r="C64">
        <v>2025</v>
      </c>
      <c r="D64" t="s">
        <v>140</v>
      </c>
      <c r="E64">
        <v>0</v>
      </c>
      <c r="F64">
        <v>0</v>
      </c>
      <c r="G64">
        <v>0</v>
      </c>
      <c r="H64">
        <v>0</v>
      </c>
      <c r="I64">
        <v>136</v>
      </c>
      <c r="J64">
        <v>14</v>
      </c>
      <c r="K64">
        <v>116</v>
      </c>
      <c r="L64">
        <v>12</v>
      </c>
      <c r="M64">
        <v>88</v>
      </c>
      <c r="N64">
        <v>55</v>
      </c>
      <c r="O64">
        <v>49</v>
      </c>
      <c r="P64">
        <v>196</v>
      </c>
      <c r="Q64">
        <v>39</v>
      </c>
      <c r="R64">
        <v>176</v>
      </c>
      <c r="S64">
        <v>195</v>
      </c>
      <c r="T64">
        <v>10</v>
      </c>
      <c r="U64" t="s">
        <v>141</v>
      </c>
      <c r="V64" t="s">
        <v>33</v>
      </c>
      <c r="W64" t="s">
        <v>181</v>
      </c>
      <c r="X64">
        <v>1.05206266606291</v>
      </c>
      <c r="Y64">
        <v>0.10984735386172199</v>
      </c>
      <c r="Z64" t="str">
        <f>IF(_xlfn.RANK.EQ(Y64, Y$2:$Y131)&lt;9, "Y", "")</f>
        <v/>
      </c>
      <c r="AA64">
        <v>5.4923676930860803E-2</v>
      </c>
      <c r="AB64" t="str">
        <f t="shared" si="0"/>
        <v/>
      </c>
      <c r="AC64">
        <v>2.7461838465430401E-2</v>
      </c>
      <c r="AD64" t="str">
        <f t="shared" si="1"/>
        <v/>
      </c>
      <c r="AE64">
        <v>1.3730919232715201E-2</v>
      </c>
      <c r="AF64" t="str">
        <f t="shared" si="2"/>
        <v/>
      </c>
    </row>
    <row r="65" spans="1:32" x14ac:dyDescent="0.45">
      <c r="A65">
        <v>2670</v>
      </c>
      <c r="B65" t="s">
        <v>182</v>
      </c>
      <c r="C65">
        <v>2025</v>
      </c>
      <c r="D65" t="s">
        <v>183</v>
      </c>
      <c r="E65">
        <v>0</v>
      </c>
      <c r="F65">
        <v>0</v>
      </c>
      <c r="G65">
        <v>0</v>
      </c>
      <c r="H65">
        <v>0</v>
      </c>
      <c r="I65">
        <v>218</v>
      </c>
      <c r="J65">
        <v>51</v>
      </c>
      <c r="K65">
        <v>21</v>
      </c>
      <c r="L65">
        <v>100</v>
      </c>
      <c r="M65">
        <v>143</v>
      </c>
      <c r="N65">
        <v>21</v>
      </c>
      <c r="O65">
        <v>222</v>
      </c>
      <c r="P65">
        <v>6</v>
      </c>
      <c r="Q65">
        <v>21</v>
      </c>
      <c r="R65">
        <v>174</v>
      </c>
      <c r="S65">
        <v>297</v>
      </c>
      <c r="T65">
        <v>9</v>
      </c>
      <c r="U65" t="s">
        <v>184</v>
      </c>
      <c r="V65" t="s">
        <v>29</v>
      </c>
      <c r="W65" t="s">
        <v>185</v>
      </c>
      <c r="X65">
        <v>1.0297361603120001</v>
      </c>
      <c r="Y65">
        <v>0.107516211756951</v>
      </c>
      <c r="Z65" t="str">
        <f>IF(_xlfn.RANK.EQ(Y65, Y$2:$Y132)&lt;9, "Y", "")</f>
        <v/>
      </c>
      <c r="AA65">
        <v>5.3758105878475702E-2</v>
      </c>
      <c r="AB65" t="str">
        <f t="shared" si="0"/>
        <v/>
      </c>
      <c r="AC65">
        <v>2.68790529392379E-2</v>
      </c>
      <c r="AD65" t="str">
        <f t="shared" si="1"/>
        <v/>
      </c>
      <c r="AE65">
        <v>1.34395264696189E-2</v>
      </c>
      <c r="AF65" t="str">
        <f t="shared" si="2"/>
        <v/>
      </c>
    </row>
    <row r="66" spans="1:32" x14ac:dyDescent="0.45">
      <c r="A66">
        <v>154</v>
      </c>
      <c r="B66" t="s">
        <v>186</v>
      </c>
      <c r="C66">
        <v>2025</v>
      </c>
      <c r="D66" t="s">
        <v>71</v>
      </c>
      <c r="E66">
        <v>0</v>
      </c>
      <c r="F66">
        <v>0</v>
      </c>
      <c r="G66">
        <v>0</v>
      </c>
      <c r="H66">
        <v>0</v>
      </c>
      <c r="I66">
        <v>211</v>
      </c>
      <c r="J66">
        <v>134</v>
      </c>
      <c r="K66">
        <v>31</v>
      </c>
      <c r="L66">
        <v>209</v>
      </c>
      <c r="M66">
        <v>154</v>
      </c>
      <c r="N66">
        <v>276</v>
      </c>
      <c r="O66">
        <v>65</v>
      </c>
      <c r="P66">
        <v>25</v>
      </c>
      <c r="Q66">
        <v>50</v>
      </c>
      <c r="R66">
        <v>279</v>
      </c>
      <c r="S66">
        <v>126</v>
      </c>
      <c r="T66">
        <v>9</v>
      </c>
      <c r="U66" t="s">
        <v>71</v>
      </c>
      <c r="V66" t="s">
        <v>33</v>
      </c>
      <c r="W66" t="s">
        <v>187</v>
      </c>
      <c r="X66">
        <v>0</v>
      </c>
      <c r="Y66">
        <v>0</v>
      </c>
      <c r="Z66" t="str">
        <f>IF(_xlfn.RANK.EQ(Y66, Y$2:$Y133)&lt;9, "Y", "")</f>
        <v/>
      </c>
      <c r="AA66">
        <v>0</v>
      </c>
      <c r="AB66" t="str">
        <f t="shared" si="0"/>
        <v/>
      </c>
      <c r="AC66">
        <v>0</v>
      </c>
      <c r="AD66" t="str">
        <f t="shared" si="1"/>
        <v/>
      </c>
      <c r="AE66">
        <v>0</v>
      </c>
      <c r="AF66" t="str">
        <f t="shared" si="2"/>
        <v/>
      </c>
    </row>
    <row r="67" spans="1:32" x14ac:dyDescent="0.45">
      <c r="A67">
        <v>275</v>
      </c>
      <c r="B67" t="s">
        <v>188</v>
      </c>
      <c r="C67">
        <v>2025</v>
      </c>
      <c r="D67" t="s">
        <v>97</v>
      </c>
      <c r="E67">
        <v>0</v>
      </c>
      <c r="F67">
        <v>0</v>
      </c>
      <c r="G67">
        <v>0</v>
      </c>
      <c r="H67">
        <v>0</v>
      </c>
      <c r="I67">
        <v>182</v>
      </c>
      <c r="J67">
        <v>9</v>
      </c>
      <c r="K67">
        <v>37</v>
      </c>
      <c r="L67">
        <v>31</v>
      </c>
      <c r="M67">
        <v>25</v>
      </c>
      <c r="N67">
        <v>237</v>
      </c>
      <c r="O67">
        <v>141</v>
      </c>
      <c r="P67">
        <v>67</v>
      </c>
      <c r="Q67">
        <v>321</v>
      </c>
      <c r="R67">
        <v>41</v>
      </c>
      <c r="S67">
        <v>59</v>
      </c>
      <c r="T67">
        <v>3</v>
      </c>
      <c r="U67" t="s">
        <v>98</v>
      </c>
      <c r="V67" t="s">
        <v>33</v>
      </c>
      <c r="W67" t="s">
        <v>111</v>
      </c>
      <c r="X67">
        <v>2.3473360006505102</v>
      </c>
      <c r="Y67">
        <v>0.24508867828258801</v>
      </c>
      <c r="Z67" t="str">
        <f>IF(_xlfn.RANK.EQ(Y67, Y$2:$Y134)&lt;9, "Y", "")</f>
        <v/>
      </c>
      <c r="AA67">
        <v>0.12254433914129401</v>
      </c>
      <c r="AB67" t="str">
        <f t="shared" ref="AB67:AD69" si="3">IF(_xlfn.RANK.EQ(AA67, AA$2:AA$69)&lt;5, "Y", "")</f>
        <v/>
      </c>
      <c r="AC67">
        <v>6.1272169570647003E-2</v>
      </c>
      <c r="AD67" t="str">
        <f t="shared" ref="AD67:AF69" si="4">IF(_xlfn.RANK.EQ(AC67, AC$2:AC$69)&lt;3, "Y", "")</f>
        <v/>
      </c>
      <c r="AE67">
        <v>3.0636084785323502E-2</v>
      </c>
      <c r="AF67" t="str">
        <f t="shared" ref="AF67:AF69" si="5">IF(_xlfn.RANK.EQ(AE67, AE$2:AE$69)&lt;2, "Y", "")</f>
        <v/>
      </c>
    </row>
    <row r="68" spans="1:32" x14ac:dyDescent="0.45">
      <c r="A68">
        <v>2752</v>
      </c>
      <c r="B68" t="s">
        <v>189</v>
      </c>
      <c r="C68">
        <v>2025</v>
      </c>
      <c r="D68" t="s">
        <v>74</v>
      </c>
      <c r="E68">
        <v>0</v>
      </c>
      <c r="F68">
        <v>0</v>
      </c>
      <c r="G68">
        <v>0</v>
      </c>
      <c r="H68">
        <v>0</v>
      </c>
      <c r="I68">
        <v>88</v>
      </c>
      <c r="J68">
        <v>64</v>
      </c>
      <c r="K68">
        <v>46</v>
      </c>
      <c r="L68">
        <v>82</v>
      </c>
      <c r="M68">
        <v>112</v>
      </c>
      <c r="N68">
        <v>304</v>
      </c>
      <c r="O68">
        <v>59</v>
      </c>
      <c r="P68">
        <v>131</v>
      </c>
      <c r="Q68">
        <v>146</v>
      </c>
      <c r="R68">
        <v>42</v>
      </c>
      <c r="S68">
        <v>73</v>
      </c>
      <c r="T68">
        <v>11</v>
      </c>
      <c r="U68" t="s">
        <v>75</v>
      </c>
      <c r="V68" t="s">
        <v>33</v>
      </c>
      <c r="W68" t="s">
        <v>190</v>
      </c>
      <c r="X68">
        <v>0</v>
      </c>
      <c r="Y68">
        <v>0</v>
      </c>
      <c r="Z68" t="str">
        <f>IF(_xlfn.RANK.EQ(Y68, Y$2:$Y135)&lt;9, "Y", "")</f>
        <v/>
      </c>
      <c r="AA68">
        <v>0</v>
      </c>
      <c r="AB68" t="str">
        <f t="shared" si="3"/>
        <v/>
      </c>
      <c r="AC68">
        <v>0</v>
      </c>
      <c r="AD68" t="str">
        <f t="shared" si="4"/>
        <v/>
      </c>
      <c r="AE68">
        <v>0</v>
      </c>
      <c r="AF68" t="str">
        <f t="shared" si="5"/>
        <v/>
      </c>
    </row>
    <row r="69" spans="1:32" x14ac:dyDescent="0.45">
      <c r="A69">
        <v>43</v>
      </c>
      <c r="B69" t="s">
        <v>191</v>
      </c>
      <c r="C69">
        <v>2025</v>
      </c>
      <c r="D69" t="s">
        <v>192</v>
      </c>
      <c r="E69">
        <v>0</v>
      </c>
      <c r="F69">
        <v>0</v>
      </c>
      <c r="G69">
        <v>0</v>
      </c>
      <c r="H69">
        <v>0</v>
      </c>
      <c r="I69">
        <v>140</v>
      </c>
      <c r="J69">
        <v>43</v>
      </c>
      <c r="K69">
        <v>110</v>
      </c>
      <c r="L69">
        <v>24</v>
      </c>
      <c r="M69">
        <v>40</v>
      </c>
      <c r="N69">
        <v>52</v>
      </c>
      <c r="O69">
        <v>184</v>
      </c>
      <c r="P69">
        <v>77</v>
      </c>
      <c r="Q69">
        <v>251</v>
      </c>
      <c r="R69">
        <v>21</v>
      </c>
      <c r="S69">
        <v>125</v>
      </c>
      <c r="T69">
        <v>13</v>
      </c>
      <c r="U69" t="s">
        <v>193</v>
      </c>
      <c r="V69" t="s">
        <v>29</v>
      </c>
      <c r="W69" t="s">
        <v>86</v>
      </c>
      <c r="X69">
        <v>0.65800988808196303</v>
      </c>
      <c r="Y69">
        <v>6.8703744893014701E-2</v>
      </c>
      <c r="Z69" t="str">
        <f>IF(_xlfn.RANK.EQ(Y69, Y$2:$Y136)&lt;9, "Y", "")</f>
        <v/>
      </c>
      <c r="AA69">
        <v>3.4351872446507302E-2</v>
      </c>
      <c r="AB69" t="str">
        <f t="shared" si="3"/>
        <v/>
      </c>
      <c r="AC69">
        <v>1.71759362232537E-2</v>
      </c>
      <c r="AD69" t="str">
        <f t="shared" si="4"/>
        <v/>
      </c>
      <c r="AE69">
        <v>8.5879681116268307E-3</v>
      </c>
      <c r="AF69" t="str">
        <f t="shared" si="5"/>
        <v/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smben</dc:creator>
  <cp:lastModifiedBy>Sean Beney</cp:lastModifiedBy>
  <dcterms:created xsi:type="dcterms:W3CDTF">2025-02-23T07:14:55Z</dcterms:created>
  <dcterms:modified xsi:type="dcterms:W3CDTF">2025-02-23T12:17:24Z</dcterms:modified>
</cp:coreProperties>
</file>