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sitlex.sharepoint.com/sites/Departments/Accounting/Occupancy Tax/2024/"/>
    </mc:Choice>
  </mc:AlternateContent>
  <xr:revisionPtr revIDLastSave="7" documentId="8_{87E380F5-B396-43F1-94D1-38A186449C1C}" xr6:coauthVersionLast="47" xr6:coauthVersionMax="47" xr10:uidLastSave="{F5D4F5EB-7D9C-4E2F-A955-44D54D04441D}"/>
  <bookViews>
    <workbookView xWindow="-110" yWindow="-110" windowWidth="19420" windowHeight="10420" xr2:uid="{69889E47-F2F5-4B6A-9F43-F902E0266DD1}"/>
  </bookViews>
  <sheets>
    <sheet name="hotel - June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" i="1" l="1"/>
  <c r="C96" i="1" s="1"/>
  <c r="C97" i="1" l="1"/>
  <c r="C102" i="1" s="1"/>
  <c r="C94" i="1"/>
  <c r="C93" i="1"/>
  <c r="C101" i="1" l="1"/>
  <c r="C95" i="1"/>
  <c r="C104" i="1" l="1"/>
  <c r="C98" i="1"/>
  <c r="C103" i="1" l="1"/>
  <c r="C105" i="1" s="1"/>
  <c r="C99" i="1"/>
</calcChain>
</file>

<file path=xl/sharedStrings.xml><?xml version="1.0" encoding="utf-8"?>
<sst xmlns="http://schemas.openxmlformats.org/spreadsheetml/2006/main" count="104" uniqueCount="98">
  <si>
    <t xml:space="preserve">KENTUCKY COMMONWEALTH OF OFFICE OF STATE TREAS  </t>
  </si>
  <si>
    <t xml:space="preserve">BRYAN STATION INN  </t>
  </si>
  <si>
    <t xml:space="preserve">DAYS MOTEL  </t>
  </si>
  <si>
    <t xml:space="preserve">HILTON LEX DOWNTOWN  </t>
  </si>
  <si>
    <t xml:space="preserve">SUNSET MOTEL  </t>
  </si>
  <si>
    <t xml:space="preserve">LAQUINTA INN &amp; SUITES  </t>
  </si>
  <si>
    <t xml:space="preserve">LEXINGTON RELOCATION  </t>
  </si>
  <si>
    <t xml:space="preserve">LYNDON HOUSE BED &amp; BREAKFAST  </t>
  </si>
  <si>
    <t xml:space="preserve">MILESTONE FARM LLC  </t>
  </si>
  <si>
    <t xml:space="preserve">QUALITY INN JANVI HOSPITALITY LLC  </t>
  </si>
  <si>
    <t xml:space="preserve">COMFORT INN &amp; SUITES  </t>
  </si>
  <si>
    <t xml:space="preserve">BLUEGRASS EXTENDED STAY LLC  </t>
  </si>
  <si>
    <t xml:space="preserve">RI LEXINGTON OPCO LLC  </t>
  </si>
  <si>
    <t xml:space="preserve">AIRBNB INC  </t>
  </si>
  <si>
    <t xml:space="preserve">LEXINGTON HOSPITALITY TOWNEPLACE SUITES BY  </t>
  </si>
  <si>
    <t xml:space="preserve">21C LEXINGTON MASTER TENANT LLC  </t>
  </si>
  <si>
    <t xml:space="preserve">CY OF LEXINGTON OPCO LLC  </t>
  </si>
  <si>
    <t xml:space="preserve">ADVANCED LODGING SOLUTIONS LLC  </t>
  </si>
  <si>
    <t xml:space="preserve">HP-BRYANT KY LLC   </t>
  </si>
  <si>
    <t xml:space="preserve">LUFTRADE LLC  </t>
  </si>
  <si>
    <t xml:space="preserve">WALLER ON INN  </t>
  </si>
  <si>
    <t xml:space="preserve">SPORTSMAN MOTEL  </t>
  </si>
  <si>
    <t xml:space="preserve">HAMPTON INN LEXINGTON SOUTH  </t>
  </si>
  <si>
    <t xml:space="preserve">HOMEAWAY.COM INC  </t>
  </si>
  <si>
    <t xml:space="preserve">AGODA ITERNATIONAL USA LLC  </t>
  </si>
  <si>
    <t xml:space="preserve">PROPERTIES BY ACED LLC  </t>
  </si>
  <si>
    <t xml:space="preserve">EVOLVE VACATION RENTAL NETWORK INC  </t>
  </si>
  <si>
    <t xml:space="preserve">ROCKET TRAVEL INC  </t>
  </si>
  <si>
    <t xml:space="preserve">STAY ON RUCCIO LLC  </t>
  </si>
  <si>
    <t>Acct No</t>
  </si>
  <si>
    <t>HOTEL/MOTEL</t>
  </si>
  <si>
    <t>Amt</t>
  </si>
  <si>
    <t>To</t>
  </si>
  <si>
    <t>From</t>
  </si>
  <si>
    <t>ECONO LODGE</t>
  </si>
  <si>
    <t>GLO BEST WESTERN</t>
  </si>
  <si>
    <t>CANDLEWOOD SUITES</t>
  </si>
  <si>
    <t>MICROTEL INN</t>
  </si>
  <si>
    <t>DOUBLETREE SUITES</t>
  </si>
  <si>
    <t>HOLIDAY INN EXPRESS  - LEESTOWN</t>
  </si>
  <si>
    <t>HOLIDAY INN EXPRESS  - S. BROADWAY</t>
  </si>
  <si>
    <t>HAMPTON INN - ELKHORN RD</t>
  </si>
  <si>
    <t>STAYBRIDGE SUITES LEESTOWN</t>
  </si>
  <si>
    <t>HYATT</t>
  </si>
  <si>
    <t>FAIRFIELD INN LAKECREST</t>
  </si>
  <si>
    <t>HOMEWOOD SUITES BY HILTON #2</t>
  </si>
  <si>
    <t>HOLIDAY INN EXPRESS &amp; SUITES</t>
  </si>
  <si>
    <t>RESIDENCE INN</t>
  </si>
  <si>
    <t>SPRINGHILL SUITES</t>
  </si>
  <si>
    <t>RED ROOF INN WILHITE DR</t>
  </si>
  <si>
    <t>CAMPBELL HOUSE</t>
  </si>
  <si>
    <t>EMBASSY SUITES</t>
  </si>
  <si>
    <t>SUPER 8</t>
  </si>
  <si>
    <t>TOWNEPLACE SUITES</t>
  </si>
  <si>
    <t>GUESTHOUSE INN</t>
  </si>
  <si>
    <t>COURTYARD LEXINGTON NORTH</t>
  </si>
  <si>
    <t>SLEEP INN</t>
  </si>
  <si>
    <t>THE SIRE HOTEL</t>
  </si>
  <si>
    <t>FAIRFIEL INN &amp; SUITES</t>
  </si>
  <si>
    <t xml:space="preserve">RED ROOF INN  </t>
  </si>
  <si>
    <t>MOTEL 6</t>
  </si>
  <si>
    <t>EXTENDED STAY AMERICA</t>
  </si>
  <si>
    <t>EXTENDED STAY AMERICA TATES CREEK</t>
  </si>
  <si>
    <t>MARRIOTT CITY CENTER</t>
  </si>
  <si>
    <t>RESIDENCE INN CITY CENTER</t>
  </si>
  <si>
    <t>COUNTRY INN &amp; SUITES</t>
  </si>
  <si>
    <t xml:space="preserve">COURTYARD LEXINGTON   </t>
  </si>
  <si>
    <t xml:space="preserve">MARRIOTT  </t>
  </si>
  <si>
    <t>RED ROOF INN HAGGARD</t>
  </si>
  <si>
    <t>HOME 2 SUITES BY HILTON/PLEASANT RIDGE</t>
  </si>
  <si>
    <t>AVID HOTEL</t>
  </si>
  <si>
    <t>RESIDENCE INN - NEWTOWN PIKE</t>
  </si>
  <si>
    <t>HOME 2 SUITES BY HILTON - SHARKEY WAY</t>
  </si>
  <si>
    <t>COMFORT SUITES</t>
  </si>
  <si>
    <t>HOME 2 SUITES - LOWRY LANE</t>
  </si>
  <si>
    <t>QUALITY INN/MAINSTAY SUITES</t>
  </si>
  <si>
    <t>FAIRFIELD INN &amp; SUITES - ELKHORN</t>
  </si>
  <si>
    <t>COMFORT INN - ATHENS</t>
  </si>
  <si>
    <t>HOMEWOOD SUITES BY HILTON - RUCCIO WAY</t>
  </si>
  <si>
    <t>HILTON GARDEN INN</t>
  </si>
  <si>
    <t>EVERHOME SUITES</t>
  </si>
  <si>
    <t>TRAVELSCAPE</t>
  </si>
  <si>
    <t>TRU BY HILTON - HMBURG</t>
  </si>
  <si>
    <t>SPRINGHILL SUITES FRITZ</t>
  </si>
  <si>
    <t>LAQUINTA HORSE PARK</t>
  </si>
  <si>
    <t>Monthly Total</t>
  </si>
  <si>
    <t xml:space="preserve">          </t>
  </si>
  <si>
    <t>Total Tax % = 8.5%</t>
  </si>
  <si>
    <t>Due Lexington Center (2%)</t>
  </si>
  <si>
    <t>Less Commission</t>
  </si>
  <si>
    <t>Due Lexington Center - New Tax (2%)</t>
  </si>
  <si>
    <t>Due State (0.5%)</t>
  </si>
  <si>
    <t>Due Tourist Commission</t>
  </si>
  <si>
    <t>Lexington Center Corporation</t>
  </si>
  <si>
    <t>(LEX Center, Lexington Center new tax)</t>
  </si>
  <si>
    <t>State</t>
  </si>
  <si>
    <t>Tourist Commission</t>
  </si>
  <si>
    <t>Commission stays with LFUCG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</si>
</sst>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44" fontId="0" fillId="0" borderId="0" xfId="1" applyFont="1"/>
    <xf numFmtId="0" fontId="16" fillId="0" borderId="0" xfId="0" applyFont="1" applyAlignment="1">
      <alignment horizontal="center"/>
    </xf>
    <xf numFmtId="44" fontId="16" fillId="0" borderId="0" xfId="1" applyFont="1" applyAlignment="1">
      <alignment horizontal="center"/>
    </xf>
    <xf numFmtId="14" fontId="0" fillId="0" borderId="0" xfId="1" applyNumberFormat="1" applyFont="1"/>
    <xf numFmtId="0" fontId="16" fillId="0" borderId="0" xfId="0" applyFont="1"/>
    <xf numFmtId="44" fontId="16" fillId="0" borderId="0" xfId="0" applyNumberFormat="1" applyFont="1"/>
    <xf numFmtId="9" fontId="16" fillId="0" borderId="0" xfId="0" applyNumberFormat="1" applyFont="1" applyAlignment="1">
      <alignment horizontal="left"/>
    </xf>
    <xf numFmtId="8" fontId="16" fillId="0" borderId="0" xfId="1" applyNumberFormat="1" applyFont="1" applyFill="1"/>
    <xf numFmtId="44" fontId="16" fillId="0" borderId="10" xfId="1" applyFont="1" applyFill="1" applyBorder="1"/>
    <xf numFmtId="44" fontId="0" fillId="0" borderId="0" xfId="1" applyFont="1" applyFill="1"/>
    <xf numFmtId="8" fontId="16" fillId="0" borderId="10" xfId="1" applyNumberFormat="1" applyFont="1" applyFill="1" applyBorder="1"/>
    <xf numFmtId="4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64FA-A17B-4BF7-9A4F-0D3C69627863}">
  <sheetPr>
    <pageSetUpPr fitToPage="1"/>
  </sheetPr>
  <dimension ref="A1:F105"/>
  <sheetViews>
    <sheetView tabSelected="1" topLeftCell="A82" workbookViewId="0">
      <selection activeCell="D98" sqref="D98"/>
    </sheetView>
  </sheetViews>
  <sheetFormatPr defaultRowHeight="14.5" x14ac:dyDescent="0.35"/>
  <cols>
    <col min="1" max="1" width="9" bestFit="1" customWidth="1"/>
    <col min="2" max="2" width="55" customWidth="1"/>
    <col min="3" max="3" width="14.1796875" style="2" bestFit="1" customWidth="1"/>
    <col min="4" max="5" width="12.54296875" style="2" customWidth="1"/>
    <col min="6" max="6" width="9.453125" bestFit="1" customWidth="1"/>
    <col min="7" max="7" width="55" customWidth="1"/>
  </cols>
  <sheetData>
    <row r="1" spans="1:6" x14ac:dyDescent="0.35">
      <c r="A1" s="3" t="s">
        <v>29</v>
      </c>
      <c r="B1" s="3" t="s">
        <v>30</v>
      </c>
      <c r="C1" s="4" t="s">
        <v>31</v>
      </c>
      <c r="D1" s="4" t="s">
        <v>32</v>
      </c>
      <c r="E1" s="4" t="s">
        <v>33</v>
      </c>
    </row>
    <row r="2" spans="1:6" x14ac:dyDescent="0.35">
      <c r="A2">
        <v>15051607</v>
      </c>
      <c r="B2" t="s">
        <v>50</v>
      </c>
      <c r="C2" s="2">
        <v>41659.660000000003</v>
      </c>
      <c r="D2" s="5">
        <v>45383</v>
      </c>
      <c r="E2" s="5">
        <v>45412</v>
      </c>
      <c r="F2" s="1">
        <v>45467</v>
      </c>
    </row>
    <row r="3" spans="1:6" x14ac:dyDescent="0.35">
      <c r="A3">
        <v>15062715</v>
      </c>
      <c r="B3" t="s">
        <v>63</v>
      </c>
      <c r="C3" s="2">
        <v>105493.96</v>
      </c>
      <c r="D3" s="5">
        <v>45383</v>
      </c>
      <c r="E3" s="5">
        <v>45412</v>
      </c>
      <c r="F3" s="1">
        <v>45468</v>
      </c>
    </row>
    <row r="4" spans="1:6" x14ac:dyDescent="0.35">
      <c r="A4">
        <v>15075513</v>
      </c>
      <c r="B4" t="s">
        <v>75</v>
      </c>
      <c r="C4" s="2">
        <v>16450.59</v>
      </c>
      <c r="D4" s="5">
        <v>45383</v>
      </c>
      <c r="E4" s="5">
        <v>45412</v>
      </c>
      <c r="F4" s="1">
        <v>45446</v>
      </c>
    </row>
    <row r="5" spans="1:6" x14ac:dyDescent="0.35">
      <c r="A5">
        <v>15065301</v>
      </c>
      <c r="B5" t="s">
        <v>64</v>
      </c>
      <c r="C5" s="2">
        <v>49984.66</v>
      </c>
      <c r="D5" s="5">
        <v>45383</v>
      </c>
      <c r="E5" s="5">
        <v>45412</v>
      </c>
      <c r="F5" s="1">
        <v>45446</v>
      </c>
    </row>
    <row r="6" spans="1:6" x14ac:dyDescent="0.35">
      <c r="A6">
        <v>15037984</v>
      </c>
      <c r="B6" t="s">
        <v>15</v>
      </c>
      <c r="C6" s="2">
        <v>35878.050000000003</v>
      </c>
      <c r="D6" s="5">
        <v>45413</v>
      </c>
      <c r="E6" s="5">
        <v>45443</v>
      </c>
      <c r="F6" s="1">
        <v>45460</v>
      </c>
    </row>
    <row r="7" spans="1:6" x14ac:dyDescent="0.35">
      <c r="A7">
        <v>15066057</v>
      </c>
      <c r="B7" t="s">
        <v>17</v>
      </c>
      <c r="C7" s="2">
        <v>8928.35</v>
      </c>
      <c r="D7" s="5">
        <v>45413</v>
      </c>
      <c r="E7" s="5">
        <v>45443</v>
      </c>
      <c r="F7" s="1">
        <v>45460</v>
      </c>
    </row>
    <row r="8" spans="1:6" x14ac:dyDescent="0.35">
      <c r="A8">
        <v>15080802</v>
      </c>
      <c r="B8" t="s">
        <v>24</v>
      </c>
      <c r="C8" s="2">
        <v>831.4</v>
      </c>
      <c r="D8" s="5">
        <v>45413</v>
      </c>
      <c r="E8" s="5">
        <v>45443</v>
      </c>
      <c r="F8" s="1">
        <v>45464</v>
      </c>
    </row>
    <row r="9" spans="1:6" x14ac:dyDescent="0.35">
      <c r="A9">
        <v>15036764</v>
      </c>
      <c r="B9" t="s">
        <v>13</v>
      </c>
      <c r="C9" s="2">
        <v>149609.9</v>
      </c>
      <c r="D9" s="5">
        <v>45413</v>
      </c>
      <c r="E9" s="5">
        <v>45443</v>
      </c>
      <c r="F9" s="1">
        <v>45467</v>
      </c>
    </row>
    <row r="10" spans="1:6" x14ac:dyDescent="0.35">
      <c r="A10">
        <v>15071882</v>
      </c>
      <c r="B10" t="s">
        <v>70</v>
      </c>
      <c r="C10" s="2">
        <v>18508.34</v>
      </c>
      <c r="D10" s="5">
        <v>45413</v>
      </c>
      <c r="E10" s="5">
        <v>45443</v>
      </c>
      <c r="F10" s="1">
        <v>45450</v>
      </c>
    </row>
    <row r="11" spans="1:6" x14ac:dyDescent="0.35">
      <c r="A11">
        <v>15008670</v>
      </c>
      <c r="B11" t="s">
        <v>11</v>
      </c>
      <c r="C11" s="2">
        <v>1977.5</v>
      </c>
      <c r="D11" s="5">
        <v>45413</v>
      </c>
      <c r="E11" s="5">
        <v>45443</v>
      </c>
      <c r="F11" s="1">
        <v>45467</v>
      </c>
    </row>
    <row r="12" spans="1:6" x14ac:dyDescent="0.35">
      <c r="A12">
        <v>7000000</v>
      </c>
      <c r="B12" t="s">
        <v>1</v>
      </c>
      <c r="C12" s="2">
        <v>1988.15</v>
      </c>
      <c r="D12" s="5">
        <v>45413</v>
      </c>
      <c r="E12" s="5">
        <v>45443</v>
      </c>
      <c r="F12" s="1">
        <v>45468</v>
      </c>
    </row>
    <row r="13" spans="1:6" x14ac:dyDescent="0.35">
      <c r="A13">
        <v>7003201</v>
      </c>
      <c r="B13" t="s">
        <v>36</v>
      </c>
      <c r="C13" s="2">
        <v>13232.72</v>
      </c>
      <c r="D13" s="5">
        <v>45413</v>
      </c>
      <c r="E13" s="5">
        <v>45443</v>
      </c>
      <c r="F13" s="1">
        <v>45460</v>
      </c>
    </row>
    <row r="14" spans="1:6" x14ac:dyDescent="0.35">
      <c r="A14">
        <v>15070988</v>
      </c>
      <c r="B14" t="s">
        <v>36</v>
      </c>
      <c r="C14" s="2">
        <v>21518.18</v>
      </c>
      <c r="D14" s="5">
        <v>45413</v>
      </c>
      <c r="E14" s="5">
        <v>45443</v>
      </c>
      <c r="F14" s="1">
        <v>45464</v>
      </c>
    </row>
    <row r="15" spans="1:6" x14ac:dyDescent="0.35">
      <c r="A15">
        <v>15077970</v>
      </c>
      <c r="B15" t="s">
        <v>77</v>
      </c>
      <c r="C15" s="2">
        <v>4522.93</v>
      </c>
      <c r="D15" s="5">
        <v>45413</v>
      </c>
      <c r="E15" s="5">
        <v>45443</v>
      </c>
      <c r="F15" s="1">
        <v>45467</v>
      </c>
    </row>
    <row r="16" spans="1:6" x14ac:dyDescent="0.35">
      <c r="A16">
        <v>15031812</v>
      </c>
      <c r="B16" t="s">
        <v>10</v>
      </c>
      <c r="C16" s="2">
        <v>17342.32</v>
      </c>
      <c r="D16" s="5">
        <v>45413</v>
      </c>
      <c r="E16" s="5">
        <v>45443</v>
      </c>
      <c r="F16" s="1">
        <v>45468</v>
      </c>
    </row>
    <row r="17" spans="1:6" x14ac:dyDescent="0.35">
      <c r="A17">
        <v>15074218</v>
      </c>
      <c r="B17" t="s">
        <v>73</v>
      </c>
      <c r="C17" s="2">
        <v>11164.47</v>
      </c>
      <c r="D17" s="5">
        <v>45413</v>
      </c>
      <c r="E17" s="5">
        <v>45443</v>
      </c>
      <c r="F17" s="1">
        <v>45467</v>
      </c>
    </row>
    <row r="18" spans="1:6" x14ac:dyDescent="0.35">
      <c r="A18">
        <v>15065882</v>
      </c>
      <c r="B18" t="s">
        <v>65</v>
      </c>
      <c r="C18" s="2">
        <v>10720.58</v>
      </c>
      <c r="D18" s="5">
        <v>45413</v>
      </c>
      <c r="E18" s="5">
        <v>45443</v>
      </c>
      <c r="F18" s="1">
        <v>45460</v>
      </c>
    </row>
    <row r="19" spans="1:6" x14ac:dyDescent="0.35">
      <c r="A19">
        <v>15066432</v>
      </c>
      <c r="B19" t="s">
        <v>66</v>
      </c>
      <c r="C19" s="2">
        <v>27518.15</v>
      </c>
      <c r="D19" s="5">
        <v>45413</v>
      </c>
      <c r="E19" s="5">
        <v>45443</v>
      </c>
      <c r="F19" s="1">
        <v>45460</v>
      </c>
    </row>
    <row r="20" spans="1:6" x14ac:dyDescent="0.35">
      <c r="A20">
        <v>15059166</v>
      </c>
      <c r="B20" t="s">
        <v>55</v>
      </c>
      <c r="C20" s="2">
        <v>32764.62</v>
      </c>
      <c r="D20" s="5">
        <v>45413</v>
      </c>
      <c r="E20" s="5">
        <v>45443</v>
      </c>
      <c r="F20" s="1">
        <v>45469</v>
      </c>
    </row>
    <row r="21" spans="1:6" x14ac:dyDescent="0.35">
      <c r="A21">
        <v>15036832</v>
      </c>
      <c r="B21" t="s">
        <v>16</v>
      </c>
      <c r="C21" s="2">
        <v>25742.46</v>
      </c>
      <c r="D21" s="5">
        <v>45413</v>
      </c>
      <c r="E21" s="5">
        <v>45443</v>
      </c>
      <c r="F21" s="1">
        <v>45467</v>
      </c>
    </row>
    <row r="22" spans="1:6" x14ac:dyDescent="0.35">
      <c r="A22">
        <v>7000700</v>
      </c>
      <c r="B22" t="s">
        <v>2</v>
      </c>
      <c r="C22" s="2">
        <v>1090.21</v>
      </c>
      <c r="D22" s="5">
        <v>45413</v>
      </c>
      <c r="E22" s="5">
        <v>45443</v>
      </c>
      <c r="F22" s="1">
        <v>45453</v>
      </c>
    </row>
    <row r="23" spans="1:6" x14ac:dyDescent="0.35">
      <c r="A23">
        <v>15005502</v>
      </c>
      <c r="B23" t="s">
        <v>38</v>
      </c>
      <c r="C23" s="2">
        <v>32465.05</v>
      </c>
      <c r="D23" s="5">
        <v>45413</v>
      </c>
      <c r="E23" s="5">
        <v>45443</v>
      </c>
      <c r="F23" s="1">
        <v>45468</v>
      </c>
    </row>
    <row r="24" spans="1:6" x14ac:dyDescent="0.35">
      <c r="A24">
        <v>7000800</v>
      </c>
      <c r="B24" t="s">
        <v>34</v>
      </c>
      <c r="C24" s="2">
        <v>6050.39</v>
      </c>
      <c r="D24" s="5">
        <v>45413</v>
      </c>
      <c r="E24" s="5">
        <v>45443</v>
      </c>
      <c r="F24" s="1">
        <v>45468</v>
      </c>
    </row>
    <row r="25" spans="1:6" x14ac:dyDescent="0.35">
      <c r="A25">
        <v>15054166</v>
      </c>
      <c r="B25" t="s">
        <v>51</v>
      </c>
      <c r="C25" s="2">
        <v>60656.98</v>
      </c>
      <c r="D25" s="5">
        <v>45413</v>
      </c>
      <c r="E25" s="5">
        <v>45443</v>
      </c>
      <c r="F25" s="1">
        <v>45467</v>
      </c>
    </row>
    <row r="26" spans="1:6" x14ac:dyDescent="0.35">
      <c r="A26">
        <v>15066411</v>
      </c>
      <c r="B26" t="s">
        <v>51</v>
      </c>
      <c r="C26" s="2">
        <v>70113.539999999994</v>
      </c>
      <c r="D26" s="5">
        <v>45413</v>
      </c>
      <c r="E26" s="5">
        <v>45443</v>
      </c>
      <c r="F26" s="1">
        <v>45455</v>
      </c>
    </row>
    <row r="27" spans="1:6" x14ac:dyDescent="0.35">
      <c r="A27">
        <v>15079028</v>
      </c>
      <c r="B27" t="s">
        <v>80</v>
      </c>
      <c r="C27" s="2">
        <v>10542.11</v>
      </c>
      <c r="D27" s="5">
        <v>45413</v>
      </c>
      <c r="E27" s="5">
        <v>45443</v>
      </c>
      <c r="F27" s="1">
        <v>45467</v>
      </c>
    </row>
    <row r="28" spans="1:6" x14ac:dyDescent="0.35">
      <c r="A28">
        <v>15074514</v>
      </c>
      <c r="B28" t="s">
        <v>26</v>
      </c>
      <c r="C28" s="2">
        <v>2689.34</v>
      </c>
      <c r="D28" s="5">
        <v>45413</v>
      </c>
      <c r="E28" s="5">
        <v>45443</v>
      </c>
      <c r="F28" s="1">
        <v>45467</v>
      </c>
    </row>
    <row r="29" spans="1:6" x14ac:dyDescent="0.35">
      <c r="A29">
        <v>15062402</v>
      </c>
      <c r="B29" t="s">
        <v>61</v>
      </c>
      <c r="C29" s="2">
        <v>11940.03</v>
      </c>
      <c r="D29" s="5">
        <v>45413</v>
      </c>
      <c r="E29" s="5">
        <v>45443</v>
      </c>
      <c r="F29" s="1">
        <v>45464</v>
      </c>
    </row>
    <row r="30" spans="1:6" x14ac:dyDescent="0.35">
      <c r="A30">
        <v>15062403</v>
      </c>
      <c r="B30" t="s">
        <v>62</v>
      </c>
      <c r="C30" s="2">
        <v>9278.2099999999991</v>
      </c>
      <c r="D30" s="5">
        <v>45413</v>
      </c>
      <c r="E30" s="5">
        <v>45443</v>
      </c>
      <c r="F30" s="1">
        <v>45461</v>
      </c>
    </row>
    <row r="31" spans="1:6" x14ac:dyDescent="0.35">
      <c r="A31">
        <v>15059799</v>
      </c>
      <c r="B31" t="s">
        <v>58</v>
      </c>
      <c r="C31" s="2">
        <v>18474.61</v>
      </c>
      <c r="D31" s="5">
        <v>45413</v>
      </c>
      <c r="E31" s="5">
        <v>45443</v>
      </c>
      <c r="F31" s="1">
        <v>45460</v>
      </c>
    </row>
    <row r="32" spans="1:6" x14ac:dyDescent="0.35">
      <c r="A32">
        <v>15076897</v>
      </c>
      <c r="B32" t="s">
        <v>76</v>
      </c>
      <c r="C32" s="2">
        <v>382.5</v>
      </c>
      <c r="D32" s="5">
        <v>45413</v>
      </c>
      <c r="E32" s="5">
        <v>45443</v>
      </c>
      <c r="F32" s="1">
        <v>45464</v>
      </c>
    </row>
    <row r="33" spans="1:6" x14ac:dyDescent="0.35">
      <c r="A33">
        <v>15036833</v>
      </c>
      <c r="B33" t="s">
        <v>44</v>
      </c>
      <c r="C33" s="2">
        <v>14307.91</v>
      </c>
      <c r="D33" s="5">
        <v>45413</v>
      </c>
      <c r="E33" s="5">
        <v>45443</v>
      </c>
      <c r="F33" s="1">
        <v>45467</v>
      </c>
    </row>
    <row r="34" spans="1:6" x14ac:dyDescent="0.35">
      <c r="A34">
        <v>7002501</v>
      </c>
      <c r="B34" t="s">
        <v>35</v>
      </c>
      <c r="C34" s="2">
        <v>19250.66</v>
      </c>
      <c r="D34" s="5">
        <v>45413</v>
      </c>
      <c r="E34" s="5">
        <v>45443</v>
      </c>
      <c r="F34" s="1">
        <v>45460</v>
      </c>
    </row>
    <row r="35" spans="1:6" x14ac:dyDescent="0.35">
      <c r="A35">
        <v>15056860</v>
      </c>
      <c r="B35" t="s">
        <v>54</v>
      </c>
      <c r="C35" s="2">
        <v>4431.6400000000003</v>
      </c>
      <c r="D35" s="5">
        <v>45413</v>
      </c>
      <c r="E35" s="5">
        <v>45443</v>
      </c>
      <c r="F35" s="1">
        <v>45464</v>
      </c>
    </row>
    <row r="36" spans="1:6" x14ac:dyDescent="0.35">
      <c r="A36">
        <v>15007588</v>
      </c>
      <c r="B36" t="s">
        <v>41</v>
      </c>
      <c r="C36" s="2">
        <v>25794.86</v>
      </c>
      <c r="D36" s="5">
        <v>45413</v>
      </c>
      <c r="E36" s="5">
        <v>45443</v>
      </c>
      <c r="F36" s="1">
        <v>45467</v>
      </c>
    </row>
    <row r="37" spans="1:6" x14ac:dyDescent="0.35">
      <c r="A37">
        <v>15073684</v>
      </c>
      <c r="B37" t="s">
        <v>22</v>
      </c>
      <c r="C37" s="2">
        <v>18088.82</v>
      </c>
      <c r="D37" s="5">
        <v>45413</v>
      </c>
      <c r="E37" s="5">
        <v>45443</v>
      </c>
      <c r="F37" s="1">
        <v>45464</v>
      </c>
    </row>
    <row r="38" spans="1:6" x14ac:dyDescent="0.35">
      <c r="A38">
        <v>15078590</v>
      </c>
      <c r="B38" t="s">
        <v>79</v>
      </c>
      <c r="C38" s="2">
        <v>20125.95</v>
      </c>
      <c r="D38" s="5">
        <v>45413</v>
      </c>
      <c r="E38" s="5">
        <v>45443</v>
      </c>
      <c r="F38" s="1">
        <v>45460</v>
      </c>
    </row>
    <row r="39" spans="1:6" x14ac:dyDescent="0.35">
      <c r="A39">
        <v>7003500</v>
      </c>
      <c r="B39" t="s">
        <v>3</v>
      </c>
      <c r="C39" s="2">
        <v>126672.44</v>
      </c>
      <c r="D39" s="5">
        <v>45413</v>
      </c>
      <c r="E39" s="5">
        <v>45443</v>
      </c>
      <c r="F39" s="1">
        <v>45460</v>
      </c>
    </row>
    <row r="40" spans="1:6" x14ac:dyDescent="0.35">
      <c r="A40">
        <v>15006999</v>
      </c>
      <c r="B40" t="s">
        <v>39</v>
      </c>
      <c r="C40" s="2">
        <v>23043.8</v>
      </c>
      <c r="D40" s="5">
        <v>45413</v>
      </c>
      <c r="E40" s="5">
        <v>45443</v>
      </c>
      <c r="F40" s="1">
        <v>45464</v>
      </c>
    </row>
    <row r="41" spans="1:6" x14ac:dyDescent="0.35">
      <c r="A41">
        <v>7009500</v>
      </c>
      <c r="B41" t="s">
        <v>40</v>
      </c>
      <c r="C41" s="2">
        <v>29397.61</v>
      </c>
      <c r="D41" s="5">
        <v>45413</v>
      </c>
      <c r="E41" s="5">
        <v>45443</v>
      </c>
      <c r="F41" s="1">
        <v>45467</v>
      </c>
    </row>
    <row r="42" spans="1:6" x14ac:dyDescent="0.35">
      <c r="A42">
        <v>15037963</v>
      </c>
      <c r="B42" t="s">
        <v>46</v>
      </c>
      <c r="C42" s="2">
        <v>20151.3</v>
      </c>
      <c r="D42" s="5">
        <v>45413</v>
      </c>
      <c r="E42" s="5">
        <v>45443</v>
      </c>
      <c r="F42" s="1">
        <v>45461</v>
      </c>
    </row>
    <row r="43" spans="1:6" x14ac:dyDescent="0.35">
      <c r="A43">
        <v>15074330</v>
      </c>
      <c r="B43" t="s">
        <v>74</v>
      </c>
      <c r="C43" s="2">
        <v>21719.919999999998</v>
      </c>
      <c r="D43" s="5">
        <v>45413</v>
      </c>
      <c r="E43" s="5">
        <v>46904</v>
      </c>
      <c r="F43" s="1">
        <v>45461</v>
      </c>
    </row>
    <row r="44" spans="1:6" x14ac:dyDescent="0.35">
      <c r="A44">
        <v>15073026</v>
      </c>
      <c r="B44" t="s">
        <v>72</v>
      </c>
      <c r="C44" s="2">
        <v>24114.28</v>
      </c>
      <c r="D44" s="5">
        <v>45413</v>
      </c>
      <c r="E44" s="5">
        <v>45443</v>
      </c>
      <c r="F44" s="1">
        <v>45460</v>
      </c>
    </row>
    <row r="45" spans="1:6" x14ac:dyDescent="0.35">
      <c r="A45">
        <v>15071136</v>
      </c>
      <c r="B45" t="s">
        <v>69</v>
      </c>
      <c r="C45" s="2">
        <v>31046</v>
      </c>
      <c r="D45" s="5">
        <v>45413</v>
      </c>
      <c r="E45" s="5">
        <v>45443</v>
      </c>
      <c r="F45" s="1">
        <v>45461</v>
      </c>
    </row>
    <row r="46" spans="1:6" x14ac:dyDescent="0.35">
      <c r="A46">
        <v>15074617</v>
      </c>
      <c r="B46" t="s">
        <v>23</v>
      </c>
      <c r="C46" s="2">
        <v>41969.760000000002</v>
      </c>
      <c r="D46" s="5">
        <v>45413</v>
      </c>
      <c r="E46" s="5">
        <v>45443</v>
      </c>
      <c r="F46" s="1">
        <v>45461</v>
      </c>
    </row>
    <row r="47" spans="1:6" x14ac:dyDescent="0.35">
      <c r="A47">
        <v>15078234</v>
      </c>
      <c r="B47" t="s">
        <v>78</v>
      </c>
      <c r="C47" s="2">
        <v>23971.25</v>
      </c>
      <c r="D47" s="5">
        <v>45413</v>
      </c>
      <c r="E47" s="5">
        <v>45443</v>
      </c>
      <c r="F47" s="1">
        <v>45464</v>
      </c>
    </row>
    <row r="48" spans="1:6" x14ac:dyDescent="0.35">
      <c r="A48">
        <v>15037322</v>
      </c>
      <c r="B48" t="s">
        <v>45</v>
      </c>
      <c r="C48" s="2">
        <v>24697.55</v>
      </c>
      <c r="D48" s="5">
        <v>45413</v>
      </c>
      <c r="E48" s="5">
        <v>45443</v>
      </c>
      <c r="F48" s="1">
        <v>45468</v>
      </c>
    </row>
    <row r="49" spans="1:6" x14ac:dyDescent="0.35">
      <c r="A49">
        <v>15062439</v>
      </c>
      <c r="B49" t="s">
        <v>18</v>
      </c>
      <c r="C49" s="2">
        <v>27337.73</v>
      </c>
      <c r="D49" s="5">
        <v>45413</v>
      </c>
      <c r="E49" s="5">
        <v>45443</v>
      </c>
      <c r="F49" s="1">
        <v>45468</v>
      </c>
    </row>
    <row r="50" spans="1:6" x14ac:dyDescent="0.35">
      <c r="A50">
        <v>15035829</v>
      </c>
      <c r="B50" t="s">
        <v>43</v>
      </c>
      <c r="C50" s="2">
        <v>121914.71</v>
      </c>
      <c r="D50" s="5">
        <v>45413</v>
      </c>
      <c r="E50" s="5">
        <v>45443</v>
      </c>
      <c r="F50" s="1">
        <v>45461</v>
      </c>
    </row>
    <row r="51" spans="1:6" x14ac:dyDescent="0.35">
      <c r="A51">
        <v>2766200</v>
      </c>
      <c r="B51" t="s">
        <v>0</v>
      </c>
      <c r="C51" s="2">
        <v>23004.35</v>
      </c>
      <c r="D51" s="5">
        <v>45413</v>
      </c>
      <c r="E51" s="5">
        <v>45443</v>
      </c>
      <c r="F51" s="1">
        <v>45471</v>
      </c>
    </row>
    <row r="52" spans="1:6" x14ac:dyDescent="0.35">
      <c r="A52">
        <v>15084614</v>
      </c>
      <c r="B52" t="s">
        <v>84</v>
      </c>
      <c r="C52" s="2">
        <v>15655.26</v>
      </c>
      <c r="D52" s="5">
        <v>45413</v>
      </c>
      <c r="E52" s="5">
        <v>45443</v>
      </c>
      <c r="F52" s="1">
        <v>45461</v>
      </c>
    </row>
    <row r="53" spans="1:6" x14ac:dyDescent="0.35">
      <c r="A53">
        <v>7008200</v>
      </c>
      <c r="B53" t="s">
        <v>5</v>
      </c>
      <c r="C53" s="2">
        <v>14497.49</v>
      </c>
      <c r="D53" s="5">
        <v>45413</v>
      </c>
      <c r="E53" s="5">
        <v>45443</v>
      </c>
      <c r="F53" s="1">
        <v>45467</v>
      </c>
    </row>
    <row r="54" spans="1:6" x14ac:dyDescent="0.35">
      <c r="A54">
        <v>15036275</v>
      </c>
      <c r="B54" t="s">
        <v>14</v>
      </c>
      <c r="C54" s="2">
        <v>24313.38</v>
      </c>
      <c r="D54" s="5">
        <v>45413</v>
      </c>
      <c r="E54" s="5">
        <v>45443</v>
      </c>
      <c r="F54" s="1">
        <v>45460</v>
      </c>
    </row>
    <row r="55" spans="1:6" x14ac:dyDescent="0.35">
      <c r="A55">
        <v>7008700</v>
      </c>
      <c r="B55" t="s">
        <v>6</v>
      </c>
      <c r="C55" s="2">
        <v>346.8</v>
      </c>
      <c r="D55" s="5">
        <v>45413</v>
      </c>
      <c r="E55" s="5">
        <v>45443</v>
      </c>
      <c r="F55" s="1">
        <v>45464</v>
      </c>
    </row>
    <row r="56" spans="1:6" x14ac:dyDescent="0.35">
      <c r="A56">
        <v>15068080</v>
      </c>
      <c r="B56" t="s">
        <v>19</v>
      </c>
      <c r="C56" s="2">
        <v>76.5</v>
      </c>
      <c r="D56" s="5">
        <v>45413</v>
      </c>
      <c r="E56" s="5">
        <v>45443</v>
      </c>
      <c r="F56" s="1">
        <v>45467</v>
      </c>
    </row>
    <row r="57" spans="1:6" x14ac:dyDescent="0.35">
      <c r="A57">
        <v>7008800</v>
      </c>
      <c r="B57" t="s">
        <v>7</v>
      </c>
      <c r="C57" s="2">
        <v>1434.41</v>
      </c>
      <c r="D57" s="5">
        <v>45413</v>
      </c>
      <c r="E57" s="5">
        <v>45443</v>
      </c>
      <c r="F57" s="1">
        <v>45464</v>
      </c>
    </row>
    <row r="58" spans="1:6" x14ac:dyDescent="0.35">
      <c r="A58">
        <v>15067165</v>
      </c>
      <c r="B58" t="s">
        <v>67</v>
      </c>
      <c r="C58" s="2">
        <v>149590.24</v>
      </c>
      <c r="D58" s="5">
        <v>45413</v>
      </c>
      <c r="E58" s="5">
        <v>45443</v>
      </c>
      <c r="F58" s="1">
        <v>45467</v>
      </c>
    </row>
    <row r="59" spans="1:6" x14ac:dyDescent="0.35">
      <c r="A59">
        <v>15062715</v>
      </c>
      <c r="B59" t="s">
        <v>63</v>
      </c>
      <c r="C59" s="2">
        <v>96679.29</v>
      </c>
      <c r="D59" s="5">
        <v>45413</v>
      </c>
      <c r="E59" s="5">
        <v>45443</v>
      </c>
      <c r="F59" s="1">
        <v>45461</v>
      </c>
    </row>
    <row r="60" spans="1:6" x14ac:dyDescent="0.35">
      <c r="A60">
        <v>7005102</v>
      </c>
      <c r="B60" t="s">
        <v>37</v>
      </c>
      <c r="C60" s="2">
        <v>6360.97</v>
      </c>
      <c r="D60" s="5">
        <v>45413</v>
      </c>
      <c r="E60" s="5">
        <v>45443</v>
      </c>
      <c r="F60" s="1">
        <v>45467</v>
      </c>
    </row>
    <row r="61" spans="1:6" x14ac:dyDescent="0.35">
      <c r="A61">
        <v>13675300</v>
      </c>
      <c r="B61" t="s">
        <v>8</v>
      </c>
      <c r="C61" s="2">
        <v>630.89</v>
      </c>
      <c r="D61" s="5">
        <v>45413</v>
      </c>
      <c r="E61" s="5">
        <v>45443</v>
      </c>
      <c r="F61" s="1">
        <v>45450</v>
      </c>
    </row>
    <row r="62" spans="1:6" x14ac:dyDescent="0.35">
      <c r="A62">
        <v>15061713</v>
      </c>
      <c r="B62" t="s">
        <v>60</v>
      </c>
      <c r="C62" s="2">
        <v>9943.06</v>
      </c>
      <c r="D62" s="5">
        <v>45413</v>
      </c>
      <c r="E62" s="5">
        <v>45443</v>
      </c>
      <c r="F62" s="1">
        <v>45460</v>
      </c>
    </row>
    <row r="63" spans="1:6" x14ac:dyDescent="0.35">
      <c r="A63">
        <v>15066520</v>
      </c>
      <c r="B63" t="s">
        <v>60</v>
      </c>
      <c r="C63" s="2">
        <v>7194.07</v>
      </c>
      <c r="D63" s="5">
        <v>45413</v>
      </c>
      <c r="E63" s="5">
        <v>45443</v>
      </c>
      <c r="F63" s="1">
        <v>45460</v>
      </c>
    </row>
    <row r="64" spans="1:6" x14ac:dyDescent="0.35">
      <c r="A64">
        <v>15074127</v>
      </c>
      <c r="B64" t="s">
        <v>25</v>
      </c>
      <c r="C64" s="2">
        <v>175.14</v>
      </c>
      <c r="D64" s="5">
        <v>45413</v>
      </c>
      <c r="E64" s="5">
        <v>45443</v>
      </c>
      <c r="F64" s="1">
        <v>45460</v>
      </c>
    </row>
    <row r="65" spans="1:6" x14ac:dyDescent="0.35">
      <c r="A65">
        <v>15036180</v>
      </c>
      <c r="B65" t="s">
        <v>9</v>
      </c>
      <c r="C65" s="2">
        <v>11111.42</v>
      </c>
      <c r="D65" s="5">
        <v>45413</v>
      </c>
      <c r="E65" s="5">
        <v>45443</v>
      </c>
      <c r="F65" s="1">
        <v>45467</v>
      </c>
    </row>
    <row r="66" spans="1:6" x14ac:dyDescent="0.35">
      <c r="A66">
        <v>15075513</v>
      </c>
      <c r="B66" t="s">
        <v>75</v>
      </c>
      <c r="C66" s="2">
        <v>17977.27</v>
      </c>
      <c r="D66" s="5">
        <v>45413</v>
      </c>
      <c r="E66" s="5">
        <v>45443</v>
      </c>
      <c r="F66" s="1">
        <v>45461</v>
      </c>
    </row>
    <row r="67" spans="1:6" x14ac:dyDescent="0.35">
      <c r="A67">
        <v>15060725</v>
      </c>
      <c r="B67" t="s">
        <v>59</v>
      </c>
      <c r="C67" s="2">
        <v>6065.15</v>
      </c>
      <c r="D67" s="5">
        <v>45413</v>
      </c>
      <c r="E67" s="5">
        <v>45443</v>
      </c>
      <c r="F67" s="1">
        <v>45464</v>
      </c>
    </row>
    <row r="68" spans="1:6" x14ac:dyDescent="0.35">
      <c r="A68">
        <v>15067771</v>
      </c>
      <c r="B68" t="s">
        <v>68</v>
      </c>
      <c r="C68" s="2">
        <v>9073.6200000000008</v>
      </c>
      <c r="D68" s="5">
        <v>45413</v>
      </c>
      <c r="E68" s="5">
        <v>45443</v>
      </c>
      <c r="F68" s="1">
        <v>45461</v>
      </c>
    </row>
    <row r="69" spans="1:6" x14ac:dyDescent="0.35">
      <c r="A69">
        <v>15051247</v>
      </c>
      <c r="B69" t="s">
        <v>49</v>
      </c>
      <c r="C69" s="2">
        <v>11453.24</v>
      </c>
      <c r="D69" s="5">
        <v>45413</v>
      </c>
      <c r="E69" s="5">
        <v>45443</v>
      </c>
      <c r="F69" s="1">
        <v>45468</v>
      </c>
    </row>
    <row r="70" spans="1:6" x14ac:dyDescent="0.35">
      <c r="A70">
        <v>15051245</v>
      </c>
      <c r="B70" t="s">
        <v>47</v>
      </c>
      <c r="C70" s="2">
        <v>22871.74</v>
      </c>
      <c r="D70" s="5">
        <v>45413</v>
      </c>
      <c r="E70" s="5">
        <v>45443</v>
      </c>
      <c r="F70" s="1">
        <v>45461</v>
      </c>
    </row>
    <row r="71" spans="1:6" x14ac:dyDescent="0.35">
      <c r="A71">
        <v>15072632</v>
      </c>
      <c r="B71" t="s">
        <v>71</v>
      </c>
      <c r="C71" s="2">
        <v>21274.639999999999</v>
      </c>
      <c r="D71" s="5">
        <v>45413</v>
      </c>
      <c r="E71" s="5">
        <v>45443</v>
      </c>
      <c r="F71" s="1">
        <v>45467</v>
      </c>
    </row>
    <row r="72" spans="1:6" x14ac:dyDescent="0.35">
      <c r="A72">
        <v>15065301</v>
      </c>
      <c r="B72" t="s">
        <v>64</v>
      </c>
      <c r="C72" s="2">
        <v>51027.519999999997</v>
      </c>
      <c r="D72" s="5">
        <v>45413</v>
      </c>
      <c r="E72" s="5">
        <v>45443</v>
      </c>
      <c r="F72" s="1">
        <v>45468</v>
      </c>
    </row>
    <row r="73" spans="1:6" x14ac:dyDescent="0.35">
      <c r="A73">
        <v>15036831</v>
      </c>
      <c r="B73" t="s">
        <v>12</v>
      </c>
      <c r="C73" s="2">
        <v>28414.67</v>
      </c>
      <c r="D73" s="5">
        <v>45413</v>
      </c>
      <c r="E73" s="5">
        <v>45443</v>
      </c>
      <c r="F73" s="1">
        <v>45467</v>
      </c>
    </row>
    <row r="74" spans="1:6" x14ac:dyDescent="0.35">
      <c r="A74">
        <v>15080924</v>
      </c>
      <c r="B74" t="s">
        <v>27</v>
      </c>
      <c r="C74" s="2">
        <v>2473.66</v>
      </c>
      <c r="D74" s="5">
        <v>45413</v>
      </c>
      <c r="E74" s="5">
        <v>45443</v>
      </c>
      <c r="F74" s="1">
        <v>45448</v>
      </c>
    </row>
    <row r="75" spans="1:6" x14ac:dyDescent="0.35">
      <c r="A75">
        <v>15059439</v>
      </c>
      <c r="B75" t="s">
        <v>56</v>
      </c>
      <c r="C75" s="2">
        <v>9037.58</v>
      </c>
      <c r="D75" s="5">
        <v>45413</v>
      </c>
      <c r="E75" s="5">
        <v>45443</v>
      </c>
      <c r="F75" s="1">
        <v>45467</v>
      </c>
    </row>
    <row r="76" spans="1:6" x14ac:dyDescent="0.35">
      <c r="A76">
        <v>15081513</v>
      </c>
      <c r="B76" t="s">
        <v>21</v>
      </c>
      <c r="C76" s="2">
        <v>3584.99</v>
      </c>
      <c r="D76" s="5">
        <v>45413</v>
      </c>
      <c r="E76" s="5">
        <v>45443</v>
      </c>
      <c r="F76" s="1">
        <v>45460</v>
      </c>
    </row>
    <row r="77" spans="1:6" x14ac:dyDescent="0.35">
      <c r="A77">
        <v>15051246</v>
      </c>
      <c r="B77" t="s">
        <v>48</v>
      </c>
      <c r="C77" s="2">
        <v>35702.959999999999</v>
      </c>
      <c r="D77" s="5">
        <v>45413</v>
      </c>
      <c r="E77" s="5">
        <v>45443</v>
      </c>
      <c r="F77" s="1">
        <v>45467</v>
      </c>
    </row>
    <row r="78" spans="1:6" x14ac:dyDescent="0.35">
      <c r="A78">
        <v>15082959</v>
      </c>
      <c r="B78" t="s">
        <v>83</v>
      </c>
      <c r="C78" s="2">
        <v>22097.31</v>
      </c>
      <c r="D78" s="5">
        <v>45413</v>
      </c>
      <c r="E78" s="5">
        <v>45443</v>
      </c>
      <c r="F78" s="1">
        <v>45468</v>
      </c>
    </row>
    <row r="79" spans="1:6" x14ac:dyDescent="0.35">
      <c r="A79">
        <v>15078169</v>
      </c>
      <c r="B79" t="s">
        <v>28</v>
      </c>
      <c r="C79" s="2">
        <v>30314.07</v>
      </c>
      <c r="D79" s="5">
        <v>45413</v>
      </c>
      <c r="E79" s="5">
        <v>45443</v>
      </c>
      <c r="F79" s="1">
        <v>45461</v>
      </c>
    </row>
    <row r="80" spans="1:6" x14ac:dyDescent="0.35">
      <c r="A80">
        <v>15032636</v>
      </c>
      <c r="B80" t="s">
        <v>42</v>
      </c>
      <c r="C80" s="2">
        <v>24847.42</v>
      </c>
      <c r="D80" s="5">
        <v>45413</v>
      </c>
      <c r="E80" s="5">
        <v>45443</v>
      </c>
      <c r="F80" s="1">
        <v>45464</v>
      </c>
    </row>
    <row r="81" spans="1:6" x14ac:dyDescent="0.35">
      <c r="A81">
        <v>7004900</v>
      </c>
      <c r="B81" t="s">
        <v>4</v>
      </c>
      <c r="C81" s="2">
        <v>499.38</v>
      </c>
      <c r="D81" s="5">
        <v>45413</v>
      </c>
      <c r="E81" s="5">
        <v>45443</v>
      </c>
      <c r="F81" s="1">
        <v>45461</v>
      </c>
    </row>
    <row r="82" spans="1:6" x14ac:dyDescent="0.35">
      <c r="A82">
        <v>15054341</v>
      </c>
      <c r="B82" t="s">
        <v>52</v>
      </c>
      <c r="C82" s="2">
        <v>3904.12</v>
      </c>
      <c r="D82" s="5">
        <v>45413</v>
      </c>
      <c r="E82" s="5">
        <v>45443</v>
      </c>
      <c r="F82" s="1">
        <v>45453</v>
      </c>
    </row>
    <row r="83" spans="1:6" x14ac:dyDescent="0.35">
      <c r="A83">
        <v>15059549</v>
      </c>
      <c r="B83" t="s">
        <v>57</v>
      </c>
      <c r="C83" s="2">
        <v>17213.66</v>
      </c>
      <c r="D83" s="5">
        <v>45413</v>
      </c>
      <c r="E83" s="5">
        <v>45443</v>
      </c>
      <c r="F83" s="1">
        <v>45464</v>
      </c>
    </row>
    <row r="84" spans="1:6" x14ac:dyDescent="0.35">
      <c r="A84">
        <v>15055052</v>
      </c>
      <c r="B84" t="s">
        <v>53</v>
      </c>
      <c r="C84" s="2">
        <v>27046.93</v>
      </c>
      <c r="D84" s="5">
        <v>45413</v>
      </c>
      <c r="E84" s="5">
        <v>45443</v>
      </c>
      <c r="F84" s="1">
        <v>45460</v>
      </c>
    </row>
    <row r="85" spans="1:6" x14ac:dyDescent="0.35">
      <c r="A85">
        <v>15079117</v>
      </c>
      <c r="B85" t="s">
        <v>81</v>
      </c>
      <c r="C85" s="2">
        <v>142327.48000000001</v>
      </c>
      <c r="D85" s="5">
        <v>45413</v>
      </c>
      <c r="E85" s="5">
        <v>45443</v>
      </c>
      <c r="F85" s="1">
        <v>45460</v>
      </c>
    </row>
    <row r="86" spans="1:6" x14ac:dyDescent="0.35">
      <c r="A86">
        <v>15081176</v>
      </c>
      <c r="B86" t="s">
        <v>82</v>
      </c>
      <c r="C86" s="2">
        <v>15464.2</v>
      </c>
      <c r="D86" s="5">
        <v>45413</v>
      </c>
      <c r="E86" s="5">
        <v>45443</v>
      </c>
      <c r="F86" s="1">
        <v>45467</v>
      </c>
    </row>
    <row r="87" spans="1:6" x14ac:dyDescent="0.35">
      <c r="A87">
        <v>15070987</v>
      </c>
      <c r="B87" t="s">
        <v>20</v>
      </c>
      <c r="C87" s="2">
        <v>25105.32</v>
      </c>
      <c r="D87" s="5">
        <v>45413</v>
      </c>
      <c r="E87" s="5">
        <v>45443</v>
      </c>
      <c r="F87" s="1">
        <v>45460</v>
      </c>
    </row>
    <row r="90" spans="1:6" x14ac:dyDescent="0.35">
      <c r="B90" s="6" t="s">
        <v>85</v>
      </c>
      <c r="C90" s="7">
        <f>SUM(C2:C87)</f>
        <v>2326346.3499999996</v>
      </c>
      <c r="D90"/>
      <c r="E90"/>
    </row>
    <row r="91" spans="1:6" x14ac:dyDescent="0.35">
      <c r="B91" s="6"/>
      <c r="C91" s="6" t="s">
        <v>86</v>
      </c>
      <c r="D91"/>
      <c r="E91"/>
    </row>
    <row r="92" spans="1:6" x14ac:dyDescent="0.35">
      <c r="B92" s="6" t="s">
        <v>87</v>
      </c>
      <c r="C92" s="6"/>
      <c r="D92"/>
      <c r="E92"/>
    </row>
    <row r="93" spans="1:6" x14ac:dyDescent="0.35">
      <c r="B93" s="8">
        <v>0.04</v>
      </c>
      <c r="C93" s="9">
        <f>(+C90/8.5)*4</f>
        <v>1094751.2235294115</v>
      </c>
      <c r="D93"/>
      <c r="E93"/>
    </row>
    <row r="94" spans="1:6" x14ac:dyDescent="0.35">
      <c r="B94" s="6" t="s">
        <v>88</v>
      </c>
      <c r="C94" s="9">
        <f>(+C90/8.5)*2</f>
        <v>547375.61176470574</v>
      </c>
      <c r="D94"/>
      <c r="E94"/>
    </row>
    <row r="95" spans="1:6" x14ac:dyDescent="0.35">
      <c r="B95" s="6" t="s">
        <v>89</v>
      </c>
      <c r="C95" s="9">
        <f>C94*0.01</f>
        <v>5473.7561176470572</v>
      </c>
      <c r="D95"/>
      <c r="E95"/>
    </row>
    <row r="96" spans="1:6" x14ac:dyDescent="0.35">
      <c r="B96" s="6" t="s">
        <v>90</v>
      </c>
      <c r="C96" s="9">
        <f>(+C90/8.5)*2</f>
        <v>547375.61176470574</v>
      </c>
      <c r="D96"/>
      <c r="E96"/>
    </row>
    <row r="97" spans="2:5" x14ac:dyDescent="0.35">
      <c r="B97" s="6" t="s">
        <v>91</v>
      </c>
      <c r="C97" s="9">
        <f>(+C90/8.5)*0.5</f>
        <v>136843.90294117643</v>
      </c>
      <c r="D97"/>
      <c r="E97"/>
    </row>
    <row r="98" spans="2:5" x14ac:dyDescent="0.35">
      <c r="B98" s="6" t="s">
        <v>92</v>
      </c>
      <c r="C98" s="10">
        <f>C90-C94-C95-C96-C97</f>
        <v>1089277.4674117647</v>
      </c>
      <c r="D98"/>
      <c r="E98" s="13"/>
    </row>
    <row r="99" spans="2:5" x14ac:dyDescent="0.35">
      <c r="B99" s="6"/>
      <c r="C99" s="9">
        <f>C94+C95+C96+C97+C98</f>
        <v>2326346.3499999996</v>
      </c>
      <c r="D99"/>
      <c r="E99"/>
    </row>
    <row r="100" spans="2:5" x14ac:dyDescent="0.35">
      <c r="C100" s="11"/>
      <c r="D100"/>
      <c r="E100"/>
    </row>
    <row r="101" spans="2:5" x14ac:dyDescent="0.35">
      <c r="B101" s="6" t="s">
        <v>93</v>
      </c>
      <c r="C101" s="9">
        <f>+C94+C96</f>
        <v>1094751.2235294115</v>
      </c>
      <c r="D101" s="6" t="s">
        <v>94</v>
      </c>
      <c r="E101" s="6"/>
    </row>
    <row r="102" spans="2:5" x14ac:dyDescent="0.35">
      <c r="B102" s="6" t="s">
        <v>95</v>
      </c>
      <c r="C102" s="9">
        <f>+C97</f>
        <v>136843.90294117643</v>
      </c>
      <c r="D102" s="6"/>
      <c r="E102" s="6"/>
    </row>
    <row r="103" spans="2:5" x14ac:dyDescent="0.35">
      <c r="B103" s="6" t="s">
        <v>96</v>
      </c>
      <c r="C103" s="9">
        <f>+C98</f>
        <v>1089277.4674117647</v>
      </c>
      <c r="D103" s="6"/>
      <c r="E103" s="6"/>
    </row>
    <row r="104" spans="2:5" x14ac:dyDescent="0.35">
      <c r="B104" s="6" t="s">
        <v>97</v>
      </c>
      <c r="C104" s="12">
        <f>+C95</f>
        <v>5473.7561176470572</v>
      </c>
      <c r="D104" s="6"/>
      <c r="E104" s="6"/>
    </row>
    <row r="105" spans="2:5" x14ac:dyDescent="0.35">
      <c r="C105" s="9">
        <f>SUM(C101:C104)</f>
        <v>2326346.3499999996</v>
      </c>
    </row>
  </sheetData>
  <sortState xmlns:xlrd2="http://schemas.microsoft.com/office/spreadsheetml/2017/richdata2" ref="A2:E87">
    <sortCondition ref="D2:D87"/>
    <sortCondition ref="B2:B87"/>
  </sortState>
  <printOptions gridLines="1"/>
  <pageMargins left="0.7" right="0.7" top="0.75" bottom="0.25" header="0.3" footer="0.3"/>
  <pageSetup scale="80" fitToHeight="0" orientation="portrait" r:id="rId1"/>
  <headerFooter>
    <oddHeader>&amp;CHOTEL/MOTEL
June 2024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791F4D25F854A8F69D7FC6C6D3027" ma:contentTypeVersion="17" ma:contentTypeDescription="Create a new document." ma:contentTypeScope="" ma:versionID="c9c8bce6fc298d21eaf09bbaa2f8fa06">
  <xsd:schema xmlns:xsd="http://www.w3.org/2001/XMLSchema" xmlns:xs="http://www.w3.org/2001/XMLSchema" xmlns:p="http://schemas.microsoft.com/office/2006/metadata/properties" xmlns:ns2="8da3a878-c630-450d-8d8b-a6aac38ed6ec" xmlns:ns3="33148d65-3e15-42e9-a6da-3c1f28d8155c" targetNamespace="http://schemas.microsoft.com/office/2006/metadata/properties" ma:root="true" ma:fieldsID="480a4c992cf2fb3a432c489f0918ca7f" ns2:_="" ns3:_="">
    <xsd:import namespace="8da3a878-c630-450d-8d8b-a6aac38ed6ec"/>
    <xsd:import namespace="33148d65-3e15-42e9-a6da-3c1f28d81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3a878-c630-450d-8d8b-a6aac38ed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d8f420d-928e-488c-b528-6953f0e898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8d65-3e15-42e9-a6da-3c1f28d8155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2cdf198-b438-48d0-863c-970e278bf4fd}" ma:internalName="TaxCatchAll" ma:showField="CatchAllData" ma:web="33148d65-3e15-42e9-a6da-3c1f28d815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a3a878-c630-450d-8d8b-a6aac38ed6ec">
      <Terms xmlns="http://schemas.microsoft.com/office/infopath/2007/PartnerControls"/>
    </lcf76f155ced4ddcb4097134ff3c332f>
    <TaxCatchAll xmlns="33148d65-3e15-42e9-a6da-3c1f28d8155c" xsi:nil="true"/>
  </documentManagement>
</p:properties>
</file>

<file path=customXml/itemProps1.xml><?xml version="1.0" encoding="utf-8"?>
<ds:datastoreItem xmlns:ds="http://schemas.openxmlformats.org/officeDocument/2006/customXml" ds:itemID="{7C706174-AC72-46D8-914D-A0FF7CF62961}"/>
</file>

<file path=customXml/itemProps2.xml><?xml version="1.0" encoding="utf-8"?>
<ds:datastoreItem xmlns:ds="http://schemas.openxmlformats.org/officeDocument/2006/customXml" ds:itemID="{D9C822CC-95AA-4DF4-BDC5-FB6FE9562CBD}"/>
</file>

<file path=customXml/itemProps3.xml><?xml version="1.0" encoding="utf-8"?>
<ds:datastoreItem xmlns:ds="http://schemas.openxmlformats.org/officeDocument/2006/customXml" ds:itemID="{3BC5B4C2-6354-406A-B997-FA7EFE668B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- June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Chenault</dc:creator>
  <cp:lastModifiedBy>Patricia J. Knight, CPA</cp:lastModifiedBy>
  <cp:lastPrinted>2024-07-09T20:01:06Z</cp:lastPrinted>
  <dcterms:created xsi:type="dcterms:W3CDTF">2024-07-02T19:28:04Z</dcterms:created>
  <dcterms:modified xsi:type="dcterms:W3CDTF">2024-07-09T20:01:11Z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0x0101003B5791F4D25F854A8F69D7FC6C6D3027</vt:lpwstr>
  </property>
</Properties>
</file>