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bo/Desktop/MinneAnalytics/"/>
    </mc:Choice>
  </mc:AlternateContent>
  <xr:revisionPtr revIDLastSave="0" documentId="13_ncr:1_{340332F4-8FE6-DB4F-A1AD-43512235EB51}" xr6:coauthVersionLast="46" xr6:coauthVersionMax="46" xr10:uidLastSave="{00000000-0000-0000-0000-000000000000}"/>
  <bookViews>
    <workbookView xWindow="0" yWindow="0" windowWidth="14000" windowHeight="18000" tabRatio="1000" activeTab="1" xr2:uid="{2273F496-9B2C-F548-9455-F823A2D655AE}"/>
  </bookViews>
  <sheets>
    <sheet name="TeamIndex" sheetId="12" r:id="rId1"/>
    <sheet name="TeamStats" sheetId="1" r:id="rId2"/>
    <sheet name="KenPom" sheetId="11" r:id="rId3"/>
    <sheet name="PreviousGames" sheetId="13" r:id="rId4"/>
    <sheet name="FirstRound" sheetId="2" r:id="rId5"/>
    <sheet name="SecondRound" sheetId="4" r:id="rId6"/>
    <sheet name="Sweet16" sheetId="5" r:id="rId7"/>
    <sheet name="Elite8" sheetId="7" r:id="rId8"/>
    <sheet name="FinalFour" sheetId="8" r:id="rId9"/>
    <sheet name="Championship" sheetId="9" r:id="rId10"/>
  </sheets>
  <definedNames>
    <definedName name="_xlnm._FilterDatabase" localSheetId="1" hidden="1">TeamStats!$A$1:$C$69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" i="1"/>
  <c r="C23" i="2"/>
  <c r="C22" i="2" s="1"/>
  <c r="C21" i="2" s="1"/>
  <c r="C20" i="2" s="1"/>
  <c r="C19" i="2" s="1"/>
  <c r="C18" i="2" s="1"/>
  <c r="C24" i="2"/>
  <c r="B20" i="2"/>
  <c r="B21" i="2" s="1"/>
  <c r="B22" i="2" s="1"/>
  <c r="B23" i="2" s="1"/>
  <c r="B24" i="2" s="1"/>
  <c r="B25" i="2" s="1"/>
  <c r="B19" i="2"/>
  <c r="B39" i="1"/>
  <c r="B40" i="1" s="1"/>
  <c r="B41" i="1" s="1"/>
  <c r="B42" i="1" s="1"/>
  <c r="C2" i="9"/>
  <c r="B2" i="9"/>
  <c r="C3" i="8"/>
  <c r="B3" i="8"/>
  <c r="C2" i="8"/>
  <c r="B2" i="8"/>
  <c r="C5" i="7"/>
  <c r="B5" i="7"/>
  <c r="C4" i="7"/>
  <c r="B4" i="7"/>
  <c r="C3" i="7"/>
  <c r="B3" i="7"/>
  <c r="C2" i="7"/>
  <c r="B2" i="7"/>
  <c r="B9" i="5"/>
  <c r="C9" i="5"/>
  <c r="C8" i="5"/>
  <c r="B8" i="5"/>
  <c r="B7" i="5"/>
  <c r="C7" i="5"/>
  <c r="C6" i="5"/>
  <c r="B6" i="5"/>
  <c r="B5" i="5"/>
  <c r="C5" i="5"/>
  <c r="C4" i="5"/>
  <c r="B4" i="5"/>
  <c r="C3" i="5"/>
  <c r="B3" i="5"/>
  <c r="C2" i="5"/>
  <c r="B2" i="5"/>
  <c r="C17" i="4"/>
  <c r="C16" i="4"/>
  <c r="C14" i="4"/>
  <c r="B17" i="4"/>
  <c r="B16" i="4"/>
  <c r="C15" i="4"/>
  <c r="B15" i="4"/>
  <c r="B14" i="4"/>
  <c r="C13" i="4"/>
  <c r="B13" i="4"/>
  <c r="C12" i="4"/>
  <c r="B12" i="4"/>
  <c r="C11" i="4"/>
  <c r="B11" i="4"/>
  <c r="C10" i="4"/>
  <c r="B10" i="4"/>
  <c r="B9" i="4"/>
  <c r="C9" i="4"/>
  <c r="C8" i="4"/>
  <c r="B8" i="4"/>
  <c r="B7" i="4"/>
  <c r="C7" i="4"/>
  <c r="C6" i="4"/>
  <c r="B6" i="4"/>
  <c r="B5" i="4"/>
  <c r="C5" i="4"/>
  <c r="C4" i="4"/>
  <c r="B4" i="4"/>
  <c r="C3" i="4"/>
  <c r="B3" i="4"/>
  <c r="C2" i="4"/>
  <c r="B2" i="4"/>
  <c r="B44" i="1"/>
  <c r="B45" i="1" s="1"/>
  <c r="B46" i="1" s="1"/>
  <c r="B47" i="1" s="1"/>
  <c r="B48" i="1" s="1"/>
  <c r="B49" i="1" s="1"/>
  <c r="B50" i="1" s="1"/>
  <c r="B51" i="1" s="1"/>
  <c r="B52" i="1" s="1"/>
  <c r="B53" i="1" s="1"/>
  <c r="B43" i="1"/>
  <c r="B32" i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<sst xmlns="http://schemas.openxmlformats.org/spreadsheetml/2006/main" count="406" uniqueCount="142">
  <si>
    <t>Seed</t>
  </si>
  <si>
    <t>School</t>
  </si>
  <si>
    <t>Region</t>
  </si>
  <si>
    <t>Gonzaga</t>
  </si>
  <si>
    <t>West</t>
  </si>
  <si>
    <t>Iowa</t>
  </si>
  <si>
    <t>Kansas</t>
  </si>
  <si>
    <t>Virginia</t>
  </si>
  <si>
    <t>Oregon</t>
  </si>
  <si>
    <t>Oklahoma</t>
  </si>
  <si>
    <t>VCU</t>
  </si>
  <si>
    <t>South</t>
  </si>
  <si>
    <t>East</t>
  </si>
  <si>
    <t>Midwest</t>
  </si>
  <si>
    <t>Baylor</t>
  </si>
  <si>
    <t>Wisconsin</t>
  </si>
  <si>
    <t>Villanova</t>
  </si>
  <si>
    <t>Purdue</t>
  </si>
  <si>
    <t>Texas Tech</t>
  </si>
  <si>
    <t>Florida</t>
  </si>
  <si>
    <t>Colgate</t>
  </si>
  <si>
    <t>Michigan</t>
  </si>
  <si>
    <t>LSU</t>
  </si>
  <si>
    <t>Maryland</t>
  </si>
  <si>
    <t>Iona</t>
  </si>
  <si>
    <t>Houston</t>
  </si>
  <si>
    <t>Syracuse</t>
  </si>
  <si>
    <t>Liberty</t>
  </si>
  <si>
    <t>Tennessee</t>
  </si>
  <si>
    <t>GameIndex</t>
  </si>
  <si>
    <t>TeamIndex</t>
  </si>
  <si>
    <t>PredictedWinner</t>
  </si>
  <si>
    <t>Team1Index</t>
  </si>
  <si>
    <t>Team2Index</t>
  </si>
  <si>
    <t>NextGameIndex</t>
  </si>
  <si>
    <t>Conf</t>
  </si>
  <si>
    <t>ACC</t>
  </si>
  <si>
    <t>SEC</t>
  </si>
  <si>
    <t>WAC</t>
  </si>
  <si>
    <t>MEAC</t>
  </si>
  <si>
    <t>MAAC</t>
  </si>
  <si>
    <t>SWAC</t>
  </si>
  <si>
    <t>GP</t>
  </si>
  <si>
    <t>Luck</t>
  </si>
  <si>
    <t>KenPomRank</t>
  </si>
  <si>
    <t>W</t>
  </si>
  <si>
    <t>L</t>
  </si>
  <si>
    <t>W-L%</t>
  </si>
  <si>
    <t>ScoreDiff</t>
  </si>
  <si>
    <t>Adjusted.Efficiency.Margin</t>
  </si>
  <si>
    <t>Adjusted.Offensive.Efficiency</t>
  </si>
  <si>
    <t>AdjOE.Rank</t>
  </si>
  <si>
    <t>Adjusted.Defensive.Efficiency</t>
  </si>
  <si>
    <t>AdjDE.Rank</t>
  </si>
  <si>
    <t>Adjusted.Tempo</t>
  </si>
  <si>
    <t>AdjT.Rank</t>
  </si>
  <si>
    <t>Luck.Rank</t>
  </si>
  <si>
    <t>AdjEM.Strength.of.Schedule</t>
  </si>
  <si>
    <t>AdjEM.SofS.Rank</t>
  </si>
  <si>
    <t>Avg.AdjOE.Opp</t>
  </si>
  <si>
    <t>Avg.AdjOE.Opp.Rank</t>
  </si>
  <si>
    <t>Avg.AdjDE.Opp</t>
  </si>
  <si>
    <t>Avg.AdjDE.Opp.Rank</t>
  </si>
  <si>
    <t>Non.Conf.AdjEM.Strength.of.Schedule</t>
  </si>
  <si>
    <t>Non.Conf.AdjEM.SofS.Rank</t>
  </si>
  <si>
    <t>Virginia Tech</t>
  </si>
  <si>
    <t>North Carolina</t>
  </si>
  <si>
    <t>Abilene Christian</t>
  </si>
  <si>
    <t>Team1</t>
  </si>
  <si>
    <t>Team2</t>
  </si>
  <si>
    <t>Score1</t>
  </si>
  <si>
    <t>Score2</t>
  </si>
  <si>
    <t>Duke</t>
  </si>
  <si>
    <t>Michigan State</t>
  </si>
  <si>
    <t>Kentucky</t>
  </si>
  <si>
    <t>Florida State</t>
  </si>
  <si>
    <t>Kansas State</t>
  </si>
  <si>
    <t>Marquette</t>
  </si>
  <si>
    <t>Auburn</t>
  </si>
  <si>
    <t>Mississippi State</t>
  </si>
  <si>
    <t>Buffalo</t>
  </si>
  <si>
    <t>Iowa State</t>
  </si>
  <si>
    <t>Louisville</t>
  </si>
  <si>
    <t>Nevada</t>
  </si>
  <si>
    <t>Cincinnati</t>
  </si>
  <si>
    <t>Wofford</t>
  </si>
  <si>
    <t>Ole Miss</t>
  </si>
  <si>
    <t>Utah State</t>
  </si>
  <si>
    <t>Washington</t>
  </si>
  <si>
    <t>UCF</t>
  </si>
  <si>
    <t>Seton Hall</t>
  </si>
  <si>
    <t>Minnesota</t>
  </si>
  <si>
    <t>Ohio State</t>
  </si>
  <si>
    <t>Belmont</t>
  </si>
  <si>
    <t>Temple</t>
  </si>
  <si>
    <t>Saint Mary's</t>
  </si>
  <si>
    <t>Arizona State</t>
  </si>
  <si>
    <t>Murray State</t>
  </si>
  <si>
    <t>St. John's</t>
  </si>
  <si>
    <t>New Mexico State</t>
  </si>
  <si>
    <t>UC Irvine</t>
  </si>
  <si>
    <t>Vermont</t>
  </si>
  <si>
    <t>Saint Louis</t>
  </si>
  <si>
    <t>Northeastern</t>
  </si>
  <si>
    <t>Yale</t>
  </si>
  <si>
    <t>Old Dominion</t>
  </si>
  <si>
    <t>Georgia State</t>
  </si>
  <si>
    <t>Northern Kentucky</t>
  </si>
  <si>
    <t>Montana</t>
  </si>
  <si>
    <t>Bradley</t>
  </si>
  <si>
    <t>Gardner–Webb</t>
  </si>
  <si>
    <t>Prairie View A&amp;M</t>
  </si>
  <si>
    <t>Fairleigh Dickinson</t>
  </si>
  <si>
    <t>North Dakota State</t>
  </si>
  <si>
    <t>North Carolina Central</t>
  </si>
  <si>
    <t>Big Ten</t>
  </si>
  <si>
    <t>Atlantic 10</t>
  </si>
  <si>
    <t>American</t>
  </si>
  <si>
    <t>Ohio Valley</t>
  </si>
  <si>
    <t>Atlantic Sun</t>
  </si>
  <si>
    <t>Ivy</t>
  </si>
  <si>
    <t>Missouri Valley</t>
  </si>
  <si>
    <t>Summit</t>
  </si>
  <si>
    <t>West Coast</t>
  </si>
  <si>
    <t>Big 12</t>
  </si>
  <si>
    <t>Big East</t>
  </si>
  <si>
    <t>MAC</t>
  </si>
  <si>
    <t>Mountain West</t>
  </si>
  <si>
    <t>Pac-12</t>
  </si>
  <si>
    <t>America East</t>
  </si>
  <si>
    <t>Horizon</t>
  </si>
  <si>
    <t>Big Sky</t>
  </si>
  <si>
    <t>Northeast</t>
  </si>
  <si>
    <t>Big West</t>
  </si>
  <si>
    <t>C-USA</t>
  </si>
  <si>
    <t>Patriot</t>
  </si>
  <si>
    <t>Big South</t>
  </si>
  <si>
    <t>Southern</t>
  </si>
  <si>
    <t>CAA</t>
  </si>
  <si>
    <t>Sun Belt</t>
  </si>
  <si>
    <t>Southland</t>
  </si>
  <si>
    <t>SofS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</si>
</sst>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220B1-F692-9F45-B093-D2157E7377AC}">
  <dimension ref="A1:B69"/>
  <sheetViews>
    <sheetView workbookViewId="0">
      <selection activeCell="B2" sqref="B2"/>
    </sheetView>
  </sheetViews>
  <sheetFormatPr baseColWidth="10" defaultColWidth="11" defaultRowHeight="16" x14ac:dyDescent="0.2"/>
  <cols>
    <col min="1" max="1" width="10.6640625" customWidth="1"/>
    <col min="2" max="2" width="15.33203125" customWidth="1"/>
  </cols>
  <sheetData>
    <row r="1" spans="1:2" x14ac:dyDescent="0.2">
      <c r="A1" t="s">
        <v>30</v>
      </c>
      <c r="B1" t="s">
        <v>1</v>
      </c>
    </row>
    <row r="2" spans="1:2" x14ac:dyDescent="0.2">
      <c r="A2">
        <v>1</v>
      </c>
      <c r="B2" t="s">
        <v>72</v>
      </c>
    </row>
    <row r="3" spans="1:2" x14ac:dyDescent="0.2">
      <c r="A3">
        <v>2</v>
      </c>
      <c r="B3" t="s">
        <v>73</v>
      </c>
    </row>
    <row r="4" spans="1:2" x14ac:dyDescent="0.2">
      <c r="A4">
        <v>3</v>
      </c>
      <c r="B4" t="s">
        <v>22</v>
      </c>
    </row>
    <row r="5" spans="1:2" x14ac:dyDescent="0.2">
      <c r="A5">
        <v>4</v>
      </c>
      <c r="B5" t="s">
        <v>65</v>
      </c>
    </row>
    <row r="6" spans="1:2" x14ac:dyDescent="0.2">
      <c r="A6">
        <v>5</v>
      </c>
      <c r="B6" t="s">
        <v>79</v>
      </c>
    </row>
    <row r="7" spans="1:2" x14ac:dyDescent="0.2">
      <c r="A7">
        <v>6</v>
      </c>
      <c r="B7" t="s">
        <v>23</v>
      </c>
    </row>
    <row r="8" spans="1:2" x14ac:dyDescent="0.2">
      <c r="A8">
        <v>7</v>
      </c>
      <c r="B8" t="s">
        <v>82</v>
      </c>
    </row>
    <row r="9" spans="1:2" x14ac:dyDescent="0.2">
      <c r="A9">
        <v>8</v>
      </c>
      <c r="B9" t="s">
        <v>10</v>
      </c>
    </row>
    <row r="10" spans="1:2" x14ac:dyDescent="0.2">
      <c r="A10">
        <v>9</v>
      </c>
      <c r="B10" t="s">
        <v>89</v>
      </c>
    </row>
    <row r="11" spans="1:2" x14ac:dyDescent="0.2">
      <c r="A11">
        <v>10</v>
      </c>
      <c r="B11" t="s">
        <v>91</v>
      </c>
    </row>
    <row r="12" spans="1:2" x14ac:dyDescent="0.2">
      <c r="A12">
        <v>11</v>
      </c>
      <c r="B12" t="s">
        <v>94</v>
      </c>
    </row>
    <row r="13" spans="1:2" x14ac:dyDescent="0.2">
      <c r="A13">
        <v>12</v>
      </c>
      <c r="B13" t="s">
        <v>93</v>
      </c>
    </row>
    <row r="14" spans="1:2" x14ac:dyDescent="0.2">
      <c r="A14">
        <v>13</v>
      </c>
      <c r="B14" t="s">
        <v>27</v>
      </c>
    </row>
    <row r="15" spans="1:2" x14ac:dyDescent="0.2">
      <c r="A15">
        <v>14</v>
      </c>
      <c r="B15" t="s">
        <v>102</v>
      </c>
    </row>
    <row r="16" spans="1:2" x14ac:dyDescent="0.2">
      <c r="A16" s="3">
        <v>15</v>
      </c>
      <c r="B16" s="3" t="s">
        <v>104</v>
      </c>
    </row>
    <row r="17" spans="1:2" x14ac:dyDescent="0.2">
      <c r="A17">
        <v>16</v>
      </c>
      <c r="B17" t="s">
        <v>109</v>
      </c>
    </row>
    <row r="18" spans="1:2" x14ac:dyDescent="0.2">
      <c r="A18">
        <v>17</v>
      </c>
      <c r="B18" t="s">
        <v>114</v>
      </c>
    </row>
    <row r="19" spans="1:2" x14ac:dyDescent="0.2">
      <c r="A19" s="3">
        <v>18</v>
      </c>
      <c r="B19" s="3" t="s">
        <v>113</v>
      </c>
    </row>
    <row r="20" spans="1:2" x14ac:dyDescent="0.2">
      <c r="A20">
        <v>19</v>
      </c>
      <c r="B20" t="s">
        <v>3</v>
      </c>
    </row>
    <row r="21" spans="1:2" x14ac:dyDescent="0.2">
      <c r="A21">
        <v>20</v>
      </c>
      <c r="B21" t="s">
        <v>21</v>
      </c>
    </row>
    <row r="22" spans="1:2" x14ac:dyDescent="0.2">
      <c r="A22">
        <v>21</v>
      </c>
      <c r="B22" t="s">
        <v>18</v>
      </c>
    </row>
    <row r="23" spans="1:2" x14ac:dyDescent="0.2">
      <c r="A23">
        <v>22</v>
      </c>
      <c r="B23" t="s">
        <v>75</v>
      </c>
    </row>
    <row r="24" spans="1:2" x14ac:dyDescent="0.2">
      <c r="A24">
        <v>23</v>
      </c>
      <c r="B24" t="s">
        <v>77</v>
      </c>
    </row>
    <row r="25" spans="1:2" x14ac:dyDescent="0.2">
      <c r="A25">
        <v>24</v>
      </c>
      <c r="B25" t="s">
        <v>80</v>
      </c>
    </row>
    <row r="26" spans="1:2" x14ac:dyDescent="0.2">
      <c r="A26">
        <v>25</v>
      </c>
      <c r="B26" t="s">
        <v>83</v>
      </c>
    </row>
    <row r="27" spans="1:2" x14ac:dyDescent="0.2">
      <c r="A27" s="3">
        <v>26</v>
      </c>
      <c r="B27" s="3" t="s">
        <v>26</v>
      </c>
    </row>
    <row r="28" spans="1:2" x14ac:dyDescent="0.2">
      <c r="A28">
        <v>27</v>
      </c>
      <c r="B28" t="s">
        <v>14</v>
      </c>
    </row>
    <row r="29" spans="1:2" x14ac:dyDescent="0.2">
      <c r="A29" s="3">
        <v>28</v>
      </c>
      <c r="B29" s="3" t="s">
        <v>19</v>
      </c>
    </row>
    <row r="30" spans="1:2" x14ac:dyDescent="0.2">
      <c r="A30">
        <v>29</v>
      </c>
      <c r="B30" t="s">
        <v>96</v>
      </c>
    </row>
    <row r="31" spans="1:2" x14ac:dyDescent="0.2">
      <c r="A31">
        <v>30</v>
      </c>
      <c r="B31" t="s">
        <v>98</v>
      </c>
    </row>
    <row r="32" spans="1:2" x14ac:dyDescent="0.2">
      <c r="A32">
        <v>31</v>
      </c>
      <c r="B32" t="s">
        <v>97</v>
      </c>
    </row>
    <row r="33" spans="1:2" x14ac:dyDescent="0.2">
      <c r="A33">
        <v>32</v>
      </c>
      <c r="B33" t="s">
        <v>101</v>
      </c>
    </row>
    <row r="34" spans="1:2" x14ac:dyDescent="0.2">
      <c r="A34">
        <v>33</v>
      </c>
      <c r="B34" t="s">
        <v>107</v>
      </c>
    </row>
    <row r="35" spans="1:2" x14ac:dyDescent="0.2">
      <c r="A35">
        <v>34</v>
      </c>
      <c r="B35" t="s">
        <v>108</v>
      </c>
    </row>
    <row r="36" spans="1:2" x14ac:dyDescent="0.2">
      <c r="A36">
        <v>35</v>
      </c>
      <c r="B36" t="s">
        <v>112</v>
      </c>
    </row>
    <row r="37" spans="1:2" x14ac:dyDescent="0.2">
      <c r="A37">
        <v>36</v>
      </c>
      <c r="B37" t="s">
        <v>111</v>
      </c>
    </row>
    <row r="38" spans="1:2" x14ac:dyDescent="0.2">
      <c r="A38">
        <v>37</v>
      </c>
      <c r="B38" t="s">
        <v>7</v>
      </c>
    </row>
    <row r="39" spans="1:2" x14ac:dyDescent="0.2">
      <c r="A39">
        <v>38</v>
      </c>
      <c r="B39" t="s">
        <v>28</v>
      </c>
    </row>
    <row r="40" spans="1:2" x14ac:dyDescent="0.2">
      <c r="A40">
        <v>39</v>
      </c>
      <c r="B40" t="s">
        <v>17</v>
      </c>
    </row>
    <row r="41" spans="1:2" x14ac:dyDescent="0.2">
      <c r="A41">
        <v>40</v>
      </c>
      <c r="B41" t="s">
        <v>76</v>
      </c>
    </row>
    <row r="42" spans="1:2" x14ac:dyDescent="0.2">
      <c r="A42" s="3">
        <v>41</v>
      </c>
      <c r="B42" s="3" t="s">
        <v>15</v>
      </c>
    </row>
    <row r="43" spans="1:2" x14ac:dyDescent="0.2">
      <c r="A43">
        <v>42</v>
      </c>
      <c r="B43" t="s">
        <v>16</v>
      </c>
    </row>
    <row r="44" spans="1:2" x14ac:dyDescent="0.2">
      <c r="A44" s="3">
        <v>43</v>
      </c>
      <c r="B44" s="3" t="s">
        <v>84</v>
      </c>
    </row>
    <row r="45" spans="1:2" x14ac:dyDescent="0.2">
      <c r="A45">
        <v>44</v>
      </c>
      <c r="B45" t="s">
        <v>86</v>
      </c>
    </row>
    <row r="46" spans="1:2" x14ac:dyDescent="0.2">
      <c r="A46">
        <v>45</v>
      </c>
      <c r="B46" t="s">
        <v>9</v>
      </c>
    </row>
    <row r="47" spans="1:2" x14ac:dyDescent="0.2">
      <c r="A47">
        <v>46</v>
      </c>
      <c r="B47" t="s">
        <v>5</v>
      </c>
    </row>
    <row r="48" spans="1:2" x14ac:dyDescent="0.2">
      <c r="A48">
        <v>47</v>
      </c>
      <c r="B48" t="s">
        <v>95</v>
      </c>
    </row>
    <row r="49" spans="1:2" x14ac:dyDescent="0.2">
      <c r="A49" s="3">
        <v>48</v>
      </c>
      <c r="B49" s="3" t="s">
        <v>8</v>
      </c>
    </row>
    <row r="50" spans="1:2" x14ac:dyDescent="0.2">
      <c r="A50" s="3">
        <v>49</v>
      </c>
      <c r="B50" s="3" t="s">
        <v>100</v>
      </c>
    </row>
    <row r="51" spans="1:2" x14ac:dyDescent="0.2">
      <c r="A51">
        <v>50</v>
      </c>
      <c r="B51" t="s">
        <v>105</v>
      </c>
    </row>
    <row r="52" spans="1:2" x14ac:dyDescent="0.2">
      <c r="A52" s="3">
        <v>51</v>
      </c>
      <c r="B52" s="3" t="s">
        <v>20</v>
      </c>
    </row>
    <row r="53" spans="1:2" x14ac:dyDescent="0.2">
      <c r="A53" s="3">
        <v>52</v>
      </c>
      <c r="B53" s="3" t="s">
        <v>110</v>
      </c>
    </row>
    <row r="54" spans="1:2" x14ac:dyDescent="0.2">
      <c r="A54">
        <v>53</v>
      </c>
      <c r="B54" t="s">
        <v>66</v>
      </c>
    </row>
    <row r="55" spans="1:2" x14ac:dyDescent="0.2">
      <c r="A55">
        <v>54</v>
      </c>
      <c r="B55" t="s">
        <v>74</v>
      </c>
    </row>
    <row r="56" spans="1:2" x14ac:dyDescent="0.2">
      <c r="A56" s="3">
        <v>55</v>
      </c>
      <c r="B56" s="3" t="s">
        <v>25</v>
      </c>
    </row>
    <row r="57" spans="1:2" x14ac:dyDescent="0.2">
      <c r="A57">
        <v>56</v>
      </c>
      <c r="B57" t="s">
        <v>6</v>
      </c>
    </row>
    <row r="58" spans="1:2" x14ac:dyDescent="0.2">
      <c r="A58">
        <v>57</v>
      </c>
      <c r="B58" t="s">
        <v>78</v>
      </c>
    </row>
    <row r="59" spans="1:2" x14ac:dyDescent="0.2">
      <c r="A59" s="3">
        <v>58</v>
      </c>
      <c r="B59" s="3" t="s">
        <v>81</v>
      </c>
    </row>
    <row r="60" spans="1:2" x14ac:dyDescent="0.2">
      <c r="A60">
        <v>59</v>
      </c>
      <c r="B60" t="s">
        <v>85</v>
      </c>
    </row>
    <row r="61" spans="1:2" x14ac:dyDescent="0.2">
      <c r="A61" s="3">
        <v>60</v>
      </c>
      <c r="B61" s="3" t="s">
        <v>87</v>
      </c>
    </row>
    <row r="62" spans="1:2" x14ac:dyDescent="0.2">
      <c r="A62" s="3">
        <v>61</v>
      </c>
      <c r="B62" s="3" t="s">
        <v>88</v>
      </c>
    </row>
    <row r="63" spans="1:2" x14ac:dyDescent="0.2">
      <c r="A63">
        <v>62</v>
      </c>
      <c r="B63" t="s">
        <v>90</v>
      </c>
    </row>
    <row r="64" spans="1:2" x14ac:dyDescent="0.2">
      <c r="A64">
        <v>63</v>
      </c>
      <c r="B64" t="s">
        <v>92</v>
      </c>
    </row>
    <row r="65" spans="1:2" x14ac:dyDescent="0.2">
      <c r="A65">
        <v>64</v>
      </c>
      <c r="B65" t="s">
        <v>99</v>
      </c>
    </row>
    <row r="66" spans="1:2" x14ac:dyDescent="0.2">
      <c r="A66">
        <v>65</v>
      </c>
      <c r="B66" t="s">
        <v>103</v>
      </c>
    </row>
    <row r="67" spans="1:2" x14ac:dyDescent="0.2">
      <c r="A67">
        <v>66</v>
      </c>
      <c r="B67" t="s">
        <v>106</v>
      </c>
    </row>
    <row r="68" spans="1:2" x14ac:dyDescent="0.2">
      <c r="A68" s="3">
        <v>67</v>
      </c>
      <c r="B68" s="3" t="s">
        <v>67</v>
      </c>
    </row>
    <row r="69" spans="1:2" x14ac:dyDescent="0.2">
      <c r="A69">
        <v>68</v>
      </c>
      <c r="B69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43C2-1F12-C544-9CAC-DF8D94BC5955}">
  <dimension ref="A1:F2"/>
  <sheetViews>
    <sheetView workbookViewId="0"/>
  </sheetViews>
  <sheetFormatPr baseColWidth="10" defaultColWidth="11" defaultRowHeight="16" x14ac:dyDescent="0.2"/>
  <cols>
    <col min="2" max="2" width="11.6640625" customWidth="1"/>
    <col min="3" max="3" width="11.33203125" customWidth="1"/>
    <col min="4" max="4" width="8.33203125" customWidth="1"/>
    <col min="5" max="6" width="15.33203125" customWidth="1"/>
  </cols>
  <sheetData>
    <row r="1" spans="1:6" x14ac:dyDescent="0.2">
      <c r="A1" s="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</row>
    <row r="2" spans="1:6" x14ac:dyDescent="0.2">
      <c r="A2">
        <v>63</v>
      </c>
      <c r="B2" s="2">
        <f>FinalFour!E2</f>
        <v>0</v>
      </c>
      <c r="C2">
        <f>FinalFour!E3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8978-FB06-1D45-95CB-A5CB586D8396}">
  <dimension ref="A1:J69"/>
  <sheetViews>
    <sheetView tabSelected="1" zoomScaleNormal="100" workbookViewId="0">
      <selection activeCell="J46" sqref="J46"/>
    </sheetView>
  </sheetViews>
  <sheetFormatPr baseColWidth="10" defaultColWidth="11" defaultRowHeight="16" x14ac:dyDescent="0.2"/>
  <cols>
    <col min="1" max="1" width="9.6640625" bestFit="1" customWidth="1"/>
    <col min="2" max="2" width="4.6640625" bestFit="1" customWidth="1"/>
    <col min="3" max="3" width="19.1640625" bestFit="1" customWidth="1"/>
    <col min="4" max="4" width="7.83203125" bestFit="1" customWidth="1"/>
    <col min="5" max="5" width="13.5" bestFit="1" customWidth="1"/>
    <col min="6" max="6" width="13.5" customWidth="1"/>
    <col min="7" max="7" width="3.1640625" bestFit="1" customWidth="1"/>
    <col min="8" max="8" width="2.83203125" bestFit="1" customWidth="1"/>
    <col min="9" max="9" width="11.83203125" bestFit="1" customWidth="1"/>
    <col min="10" max="10" width="7.6640625" customWidth="1"/>
    <col min="11" max="11" width="11" customWidth="1"/>
    <col min="12" max="12" width="8.6640625" customWidth="1"/>
    <col min="13" max="13" width="8" customWidth="1"/>
    <col min="14" max="14" width="7.6640625" customWidth="1"/>
    <col min="15" max="15" width="7.33203125" customWidth="1"/>
    <col min="16" max="16" width="7" customWidth="1"/>
    <col min="17" max="17" width="7.6640625" customWidth="1"/>
    <col min="18" max="18" width="7.33203125" customWidth="1"/>
    <col min="19" max="19" width="7.6640625" customWidth="1"/>
    <col min="20" max="20" width="7.33203125" customWidth="1"/>
    <col min="21" max="22" width="7.5" customWidth="1"/>
    <col min="23" max="23" width="6" customWidth="1"/>
    <col min="24" max="24" width="7.1640625" customWidth="1"/>
  </cols>
  <sheetData>
    <row r="1" spans="1:10" x14ac:dyDescent="0.2">
      <c r="A1" t="s">
        <v>30</v>
      </c>
      <c r="B1" t="s">
        <v>0</v>
      </c>
      <c r="C1" t="s">
        <v>1</v>
      </c>
      <c r="D1" t="s">
        <v>2</v>
      </c>
      <c r="E1" t="s">
        <v>35</v>
      </c>
      <c r="F1" t="s">
        <v>42</v>
      </c>
      <c r="G1" t="s">
        <v>45</v>
      </c>
      <c r="H1" t="s">
        <v>46</v>
      </c>
      <c r="I1" t="s">
        <v>47</v>
      </c>
      <c r="J1" t="s">
        <v>141</v>
      </c>
    </row>
    <row r="2" spans="1:10" x14ac:dyDescent="0.2">
      <c r="A2">
        <v>1</v>
      </c>
      <c r="B2">
        <v>1</v>
      </c>
      <c r="C2" t="s">
        <v>72</v>
      </c>
      <c r="D2" t="s">
        <v>12</v>
      </c>
      <c r="E2" t="s">
        <v>36</v>
      </c>
      <c r="F2">
        <f t="shared" ref="F2:F33" si="0">G2+H2</f>
        <v>34</v>
      </c>
      <c r="G2" s="5">
        <v>29</v>
      </c>
      <c r="H2" s="5">
        <v>5</v>
      </c>
      <c r="I2" s="5">
        <v>0.8529411764705882</v>
      </c>
      <c r="J2" s="5">
        <v>12.85</v>
      </c>
    </row>
    <row r="3" spans="1:10" x14ac:dyDescent="0.2">
      <c r="A3">
        <v>2</v>
      </c>
      <c r="B3">
        <v>2</v>
      </c>
      <c r="C3" t="s">
        <v>73</v>
      </c>
      <c r="D3" t="s">
        <v>12</v>
      </c>
      <c r="E3" t="s">
        <v>115</v>
      </c>
      <c r="F3">
        <f t="shared" si="0"/>
        <v>34</v>
      </c>
      <c r="G3" s="5">
        <v>28</v>
      </c>
      <c r="H3" s="5">
        <v>6</v>
      </c>
      <c r="I3" s="5">
        <v>0.82352941176470584</v>
      </c>
      <c r="J3" s="5">
        <v>13.67</v>
      </c>
    </row>
    <row r="4" spans="1:10" x14ac:dyDescent="0.2">
      <c r="A4">
        <v>3</v>
      </c>
      <c r="B4">
        <v>3</v>
      </c>
      <c r="C4" t="s">
        <v>22</v>
      </c>
      <c r="D4" t="s">
        <v>12</v>
      </c>
      <c r="E4" t="s">
        <v>37</v>
      </c>
      <c r="F4">
        <f t="shared" si="0"/>
        <v>32</v>
      </c>
      <c r="G4" s="5">
        <v>26</v>
      </c>
      <c r="H4" s="5">
        <v>6</v>
      </c>
      <c r="I4" s="5">
        <v>0.8125</v>
      </c>
      <c r="J4" s="5">
        <v>10.02</v>
      </c>
    </row>
    <row r="5" spans="1:10" x14ac:dyDescent="0.2">
      <c r="A5">
        <v>4</v>
      </c>
      <c r="B5">
        <v>4</v>
      </c>
      <c r="C5" t="s">
        <v>65</v>
      </c>
      <c r="D5" t="s">
        <v>12</v>
      </c>
      <c r="E5" t="s">
        <v>36</v>
      </c>
      <c r="F5">
        <f t="shared" si="0"/>
        <v>32</v>
      </c>
      <c r="G5" s="5">
        <v>24</v>
      </c>
      <c r="H5" s="5">
        <v>8</v>
      </c>
      <c r="I5" s="5">
        <v>0.75</v>
      </c>
      <c r="J5" s="5">
        <v>8.4700000000000006</v>
      </c>
    </row>
    <row r="6" spans="1:10" x14ac:dyDescent="0.2">
      <c r="A6">
        <v>5</v>
      </c>
      <c r="B6">
        <v>5</v>
      </c>
      <c r="C6" t="s">
        <v>79</v>
      </c>
      <c r="D6" t="s">
        <v>12</v>
      </c>
      <c r="E6" t="s">
        <v>37</v>
      </c>
      <c r="F6">
        <f t="shared" si="0"/>
        <v>33</v>
      </c>
      <c r="G6" s="5">
        <v>23</v>
      </c>
      <c r="H6" s="5">
        <v>10</v>
      </c>
      <c r="I6" s="5">
        <v>0.69696969696969702</v>
      </c>
      <c r="J6" s="5">
        <v>10.09</v>
      </c>
    </row>
    <row r="7" spans="1:10" x14ac:dyDescent="0.2">
      <c r="A7">
        <v>6</v>
      </c>
      <c r="B7">
        <v>6</v>
      </c>
      <c r="C7" t="s">
        <v>23</v>
      </c>
      <c r="D7" t="s">
        <v>12</v>
      </c>
      <c r="E7" t="s">
        <v>115</v>
      </c>
      <c r="F7">
        <f t="shared" si="0"/>
        <v>32</v>
      </c>
      <c r="G7" s="5">
        <v>22</v>
      </c>
      <c r="H7" s="5">
        <v>10</v>
      </c>
      <c r="I7" s="5">
        <v>0.6875</v>
      </c>
      <c r="J7" s="5">
        <v>10.75</v>
      </c>
    </row>
    <row r="8" spans="1:10" x14ac:dyDescent="0.2">
      <c r="A8">
        <v>7</v>
      </c>
      <c r="B8">
        <v>7</v>
      </c>
      <c r="C8" t="s">
        <v>82</v>
      </c>
      <c r="D8" t="s">
        <v>12</v>
      </c>
      <c r="E8" t="s">
        <v>36</v>
      </c>
      <c r="F8">
        <f t="shared" si="0"/>
        <v>33</v>
      </c>
      <c r="G8" s="5">
        <v>20</v>
      </c>
      <c r="H8" s="5">
        <v>13</v>
      </c>
      <c r="I8" s="5">
        <v>0.60606060606060608</v>
      </c>
      <c r="J8" s="5">
        <v>11.95</v>
      </c>
    </row>
    <row r="9" spans="1:10" x14ac:dyDescent="0.2">
      <c r="A9">
        <v>8</v>
      </c>
      <c r="B9">
        <v>8</v>
      </c>
      <c r="C9" t="s">
        <v>10</v>
      </c>
      <c r="D9" t="s">
        <v>12</v>
      </c>
      <c r="E9" t="s">
        <v>116</v>
      </c>
      <c r="F9">
        <f t="shared" si="0"/>
        <v>32</v>
      </c>
      <c r="G9" s="5">
        <v>25</v>
      </c>
      <c r="H9" s="5">
        <v>7</v>
      </c>
      <c r="I9" s="5">
        <v>0.78125</v>
      </c>
      <c r="J9" s="5">
        <v>0.02</v>
      </c>
    </row>
    <row r="10" spans="1:10" x14ac:dyDescent="0.2">
      <c r="A10">
        <v>9</v>
      </c>
      <c r="B10">
        <v>9</v>
      </c>
      <c r="C10" t="s">
        <v>89</v>
      </c>
      <c r="D10" t="s">
        <v>12</v>
      </c>
      <c r="E10" t="s">
        <v>117</v>
      </c>
      <c r="F10">
        <f t="shared" si="0"/>
        <v>31</v>
      </c>
      <c r="G10" s="5">
        <v>23</v>
      </c>
      <c r="H10" s="5">
        <v>8</v>
      </c>
      <c r="I10" s="5">
        <v>0.74193548387096775</v>
      </c>
      <c r="J10" s="5">
        <v>-3.28</v>
      </c>
    </row>
    <row r="11" spans="1:10" x14ac:dyDescent="0.2">
      <c r="A11">
        <v>10</v>
      </c>
      <c r="B11">
        <v>10</v>
      </c>
      <c r="C11" t="s">
        <v>91</v>
      </c>
      <c r="D11" t="s">
        <v>12</v>
      </c>
      <c r="E11" t="s">
        <v>115</v>
      </c>
      <c r="F11">
        <f t="shared" si="0"/>
        <v>34</v>
      </c>
      <c r="G11" s="5">
        <v>21</v>
      </c>
      <c r="H11" s="5">
        <v>13</v>
      </c>
      <c r="I11" s="5">
        <v>0.61764705882352944</v>
      </c>
      <c r="J11" s="5">
        <v>12.18</v>
      </c>
    </row>
    <row r="12" spans="1:10" x14ac:dyDescent="0.2">
      <c r="A12">
        <v>11</v>
      </c>
      <c r="B12">
        <v>11</v>
      </c>
      <c r="C12" t="s">
        <v>94</v>
      </c>
      <c r="D12" t="s">
        <v>12</v>
      </c>
      <c r="E12" t="s">
        <v>117</v>
      </c>
      <c r="F12">
        <f t="shared" si="0"/>
        <v>32</v>
      </c>
      <c r="G12" s="5">
        <v>23</v>
      </c>
      <c r="H12" s="5">
        <v>9</v>
      </c>
      <c r="I12" s="5">
        <v>0.71875</v>
      </c>
      <c r="J12" s="5">
        <v>4.55</v>
      </c>
    </row>
    <row r="13" spans="1:10" x14ac:dyDescent="0.2">
      <c r="A13">
        <v>12</v>
      </c>
      <c r="B13">
        <v>11</v>
      </c>
      <c r="C13" t="s">
        <v>93</v>
      </c>
      <c r="D13" t="s">
        <v>12</v>
      </c>
      <c r="E13" t="s">
        <v>118</v>
      </c>
      <c r="F13">
        <f t="shared" si="0"/>
        <v>31</v>
      </c>
      <c r="G13" s="5">
        <v>26</v>
      </c>
      <c r="H13" s="5">
        <v>5</v>
      </c>
      <c r="I13" s="5">
        <v>0.83870967741935487</v>
      </c>
      <c r="J13" s="5">
        <v>-1.98</v>
      </c>
    </row>
    <row r="14" spans="1:10" x14ac:dyDescent="0.2">
      <c r="A14">
        <v>13</v>
      </c>
      <c r="B14">
        <v>12</v>
      </c>
      <c r="C14" t="s">
        <v>27</v>
      </c>
      <c r="D14" t="s">
        <v>12</v>
      </c>
      <c r="E14" t="s">
        <v>119</v>
      </c>
      <c r="F14">
        <f t="shared" si="0"/>
        <v>34</v>
      </c>
      <c r="G14" s="5">
        <v>28</v>
      </c>
      <c r="H14" s="5">
        <v>6</v>
      </c>
      <c r="I14" s="5">
        <v>0.82352941176470584</v>
      </c>
      <c r="J14" s="5">
        <v>-3.27</v>
      </c>
    </row>
    <row r="15" spans="1:10" x14ac:dyDescent="0.2">
      <c r="A15">
        <v>14</v>
      </c>
      <c r="B15">
        <v>13</v>
      </c>
      <c r="C15" t="s">
        <v>102</v>
      </c>
      <c r="D15" t="s">
        <v>12</v>
      </c>
      <c r="E15" t="s">
        <v>116</v>
      </c>
      <c r="F15">
        <f t="shared" si="0"/>
        <v>35</v>
      </c>
      <c r="G15" s="5">
        <v>23</v>
      </c>
      <c r="H15" s="5">
        <v>12</v>
      </c>
      <c r="I15" s="5">
        <v>0.65714285714285714</v>
      </c>
      <c r="J15" s="5">
        <v>0.49</v>
      </c>
    </row>
    <row r="16" spans="1:10" x14ac:dyDescent="0.2">
      <c r="A16" s="3">
        <v>15</v>
      </c>
      <c r="B16" s="3">
        <v>14</v>
      </c>
      <c r="C16" s="3" t="s">
        <v>104</v>
      </c>
      <c r="D16" s="3" t="s">
        <v>12</v>
      </c>
      <c r="E16" t="s">
        <v>120</v>
      </c>
      <c r="F16">
        <f t="shared" si="0"/>
        <v>29</v>
      </c>
      <c r="G16" s="5">
        <v>22</v>
      </c>
      <c r="H16" s="5">
        <v>7</v>
      </c>
      <c r="I16" s="5">
        <v>0.75862068965517238</v>
      </c>
      <c r="J16" s="5">
        <v>-1.1000000000000001</v>
      </c>
    </row>
    <row r="17" spans="1:10" x14ac:dyDescent="0.2">
      <c r="A17">
        <v>16</v>
      </c>
      <c r="B17">
        <v>15</v>
      </c>
      <c r="C17" t="s">
        <v>109</v>
      </c>
      <c r="D17" t="s">
        <v>12</v>
      </c>
      <c r="E17" t="s">
        <v>121</v>
      </c>
      <c r="F17">
        <f t="shared" si="0"/>
        <v>34</v>
      </c>
      <c r="G17" s="5">
        <v>20</v>
      </c>
      <c r="H17" s="5">
        <v>14</v>
      </c>
      <c r="I17" s="5">
        <v>0.58823529411764708</v>
      </c>
      <c r="J17" s="5">
        <v>-1.66</v>
      </c>
    </row>
    <row r="18" spans="1:10" x14ac:dyDescent="0.2">
      <c r="A18">
        <v>17</v>
      </c>
      <c r="B18">
        <v>16</v>
      </c>
      <c r="C18" t="s">
        <v>114</v>
      </c>
      <c r="D18" t="s">
        <v>12</v>
      </c>
      <c r="E18" t="s">
        <v>39</v>
      </c>
      <c r="F18">
        <f t="shared" si="0"/>
        <v>33</v>
      </c>
      <c r="G18" s="5">
        <v>18</v>
      </c>
      <c r="H18" s="5">
        <v>15</v>
      </c>
      <c r="I18" s="5">
        <v>0.54545454545454541</v>
      </c>
      <c r="J18" s="5">
        <v>-11.84</v>
      </c>
    </row>
    <row r="19" spans="1:10" x14ac:dyDescent="0.2">
      <c r="A19" s="3">
        <v>18</v>
      </c>
      <c r="B19" s="3">
        <v>16</v>
      </c>
      <c r="C19" s="3" t="s">
        <v>113</v>
      </c>
      <c r="D19" s="3" t="s">
        <v>12</v>
      </c>
      <c r="E19" t="s">
        <v>122</v>
      </c>
      <c r="F19">
        <f t="shared" si="0"/>
        <v>33</v>
      </c>
      <c r="G19" s="5">
        <v>18</v>
      </c>
      <c r="H19" s="5">
        <v>15</v>
      </c>
      <c r="I19" s="5">
        <v>0.54545454545454541</v>
      </c>
      <c r="J19" s="5">
        <v>-2.85</v>
      </c>
    </row>
    <row r="20" spans="1:10" x14ac:dyDescent="0.2">
      <c r="A20">
        <v>19</v>
      </c>
      <c r="B20">
        <v>1</v>
      </c>
      <c r="C20" t="s">
        <v>3</v>
      </c>
      <c r="D20" t="s">
        <v>4</v>
      </c>
      <c r="E20" t="s">
        <v>123</v>
      </c>
      <c r="F20">
        <f t="shared" si="0"/>
        <v>33</v>
      </c>
      <c r="G20" s="5">
        <v>30</v>
      </c>
      <c r="H20" s="5">
        <v>3</v>
      </c>
      <c r="I20" s="5">
        <v>0.90909090909090906</v>
      </c>
      <c r="J20" s="5">
        <v>4.46</v>
      </c>
    </row>
    <row r="21" spans="1:10" x14ac:dyDescent="0.2">
      <c r="A21">
        <v>20</v>
      </c>
      <c r="B21">
        <v>2</v>
      </c>
      <c r="C21" t="s">
        <v>21</v>
      </c>
      <c r="D21" t="s">
        <v>4</v>
      </c>
      <c r="E21" t="s">
        <v>115</v>
      </c>
      <c r="F21">
        <f t="shared" si="0"/>
        <v>34</v>
      </c>
      <c r="G21" s="5">
        <v>28</v>
      </c>
      <c r="H21" s="5">
        <v>6</v>
      </c>
      <c r="I21" s="5">
        <v>0.82352941176470584</v>
      </c>
      <c r="J21" s="5">
        <v>11.27</v>
      </c>
    </row>
    <row r="22" spans="1:10" x14ac:dyDescent="0.2">
      <c r="A22">
        <v>21</v>
      </c>
      <c r="B22">
        <v>3</v>
      </c>
      <c r="C22" t="s">
        <v>18</v>
      </c>
      <c r="D22" t="s">
        <v>4</v>
      </c>
      <c r="E22" t="s">
        <v>124</v>
      </c>
      <c r="F22">
        <f t="shared" si="0"/>
        <v>32</v>
      </c>
      <c r="G22" s="5">
        <v>26</v>
      </c>
      <c r="H22" s="5">
        <v>6</v>
      </c>
      <c r="I22" s="5">
        <v>0.8125</v>
      </c>
      <c r="J22" s="5">
        <v>11.18</v>
      </c>
    </row>
    <row r="23" spans="1:10" x14ac:dyDescent="0.2">
      <c r="A23">
        <v>22</v>
      </c>
      <c r="B23">
        <v>4</v>
      </c>
      <c r="C23" t="s">
        <v>75</v>
      </c>
      <c r="D23" t="s">
        <v>4</v>
      </c>
      <c r="E23" t="s">
        <v>36</v>
      </c>
      <c r="F23">
        <f t="shared" si="0"/>
        <v>34</v>
      </c>
      <c r="G23" s="5">
        <v>27</v>
      </c>
      <c r="H23" s="5">
        <v>7</v>
      </c>
      <c r="I23" s="5">
        <v>0.79411764705882348</v>
      </c>
      <c r="J23" s="5">
        <v>10.46</v>
      </c>
    </row>
    <row r="24" spans="1:10" x14ac:dyDescent="0.2">
      <c r="A24">
        <v>23</v>
      </c>
      <c r="B24">
        <v>5</v>
      </c>
      <c r="C24" t="s">
        <v>77</v>
      </c>
      <c r="D24" t="s">
        <v>4</v>
      </c>
      <c r="E24" t="s">
        <v>125</v>
      </c>
      <c r="F24">
        <f t="shared" si="0"/>
        <v>33</v>
      </c>
      <c r="G24" s="5">
        <v>24</v>
      </c>
      <c r="H24" s="5">
        <v>9</v>
      </c>
      <c r="I24" s="5">
        <v>0.72727272727272729</v>
      </c>
      <c r="J24" s="5">
        <v>6.77</v>
      </c>
    </row>
    <row r="25" spans="1:10" x14ac:dyDescent="0.2">
      <c r="A25">
        <v>24</v>
      </c>
      <c r="B25">
        <v>6</v>
      </c>
      <c r="C25" t="s">
        <v>80</v>
      </c>
      <c r="D25" t="s">
        <v>4</v>
      </c>
      <c r="E25" t="s">
        <v>126</v>
      </c>
      <c r="F25">
        <f t="shared" si="0"/>
        <v>34</v>
      </c>
      <c r="G25" s="5">
        <v>31</v>
      </c>
      <c r="H25" s="5">
        <v>3</v>
      </c>
      <c r="I25" s="5">
        <v>0.91176470588235292</v>
      </c>
      <c r="J25" s="5">
        <v>3.14</v>
      </c>
    </row>
    <row r="26" spans="1:10" x14ac:dyDescent="0.2">
      <c r="A26">
        <v>25</v>
      </c>
      <c r="B26">
        <v>7</v>
      </c>
      <c r="C26" t="s">
        <v>83</v>
      </c>
      <c r="D26" t="s">
        <v>4</v>
      </c>
      <c r="E26" t="s">
        <v>127</v>
      </c>
      <c r="F26">
        <f t="shared" si="0"/>
        <v>33</v>
      </c>
      <c r="G26" s="5">
        <v>29</v>
      </c>
      <c r="H26" s="5">
        <v>4</v>
      </c>
      <c r="I26" s="5">
        <v>0.87878787878787878</v>
      </c>
      <c r="J26" s="5">
        <v>1.42</v>
      </c>
    </row>
    <row r="27" spans="1:10" x14ac:dyDescent="0.2">
      <c r="A27" s="3">
        <v>26</v>
      </c>
      <c r="B27" s="3">
        <v>8</v>
      </c>
      <c r="C27" s="3" t="s">
        <v>26</v>
      </c>
      <c r="D27" s="3" t="s">
        <v>4</v>
      </c>
      <c r="E27" t="s">
        <v>36</v>
      </c>
      <c r="F27">
        <f t="shared" si="0"/>
        <v>33</v>
      </c>
      <c r="G27" s="5">
        <v>20</v>
      </c>
      <c r="H27" s="5">
        <v>13</v>
      </c>
      <c r="I27" s="5">
        <v>0.60606060606060608</v>
      </c>
      <c r="J27" s="5">
        <v>9.4</v>
      </c>
    </row>
    <row r="28" spans="1:10" x14ac:dyDescent="0.2">
      <c r="A28">
        <v>27</v>
      </c>
      <c r="B28">
        <v>9</v>
      </c>
      <c r="C28" t="s">
        <v>14</v>
      </c>
      <c r="D28" t="s">
        <v>4</v>
      </c>
      <c r="E28" t="s">
        <v>124</v>
      </c>
      <c r="F28">
        <f t="shared" si="0"/>
        <v>32</v>
      </c>
      <c r="G28" s="5">
        <v>19</v>
      </c>
      <c r="H28" s="5">
        <v>13</v>
      </c>
      <c r="I28" s="5">
        <v>0.59375</v>
      </c>
      <c r="J28" s="5">
        <v>10.49</v>
      </c>
    </row>
    <row r="29" spans="1:10" x14ac:dyDescent="0.2">
      <c r="A29" s="3">
        <v>28</v>
      </c>
      <c r="B29" s="3">
        <v>10</v>
      </c>
      <c r="C29" s="3" t="s">
        <v>19</v>
      </c>
      <c r="D29" s="3" t="s">
        <v>4</v>
      </c>
      <c r="E29" t="s">
        <v>37</v>
      </c>
      <c r="F29">
        <f t="shared" si="0"/>
        <v>34</v>
      </c>
      <c r="G29" s="5">
        <v>19</v>
      </c>
      <c r="H29" s="5">
        <v>15</v>
      </c>
      <c r="I29" s="5">
        <v>0.55882352941176472</v>
      </c>
      <c r="J29" s="5">
        <v>12</v>
      </c>
    </row>
    <row r="30" spans="1:10" x14ac:dyDescent="0.2">
      <c r="A30">
        <v>29</v>
      </c>
      <c r="B30">
        <v>11</v>
      </c>
      <c r="C30" t="s">
        <v>96</v>
      </c>
      <c r="D30" t="s">
        <v>4</v>
      </c>
      <c r="E30" t="s">
        <v>128</v>
      </c>
      <c r="F30">
        <f t="shared" si="0"/>
        <v>32</v>
      </c>
      <c r="G30" s="5">
        <v>22</v>
      </c>
      <c r="H30" s="5">
        <v>10</v>
      </c>
      <c r="I30" s="5">
        <v>0.6875</v>
      </c>
      <c r="J30" s="5">
        <v>5.56</v>
      </c>
    </row>
    <row r="31" spans="1:10" x14ac:dyDescent="0.2">
      <c r="A31">
        <v>30</v>
      </c>
      <c r="B31">
        <v>11</v>
      </c>
      <c r="C31" t="s">
        <v>98</v>
      </c>
      <c r="D31" t="s">
        <v>4</v>
      </c>
      <c r="E31" t="s">
        <v>125</v>
      </c>
      <c r="F31">
        <f t="shared" si="0"/>
        <v>33</v>
      </c>
      <c r="G31" s="5">
        <v>21</v>
      </c>
      <c r="H31" s="5">
        <v>12</v>
      </c>
      <c r="I31" s="5">
        <v>0.63636363636363635</v>
      </c>
      <c r="J31" s="5">
        <v>5</v>
      </c>
    </row>
    <row r="32" spans="1:10" x14ac:dyDescent="0.2">
      <c r="A32">
        <v>31</v>
      </c>
      <c r="B32">
        <f>B31+1</f>
        <v>12</v>
      </c>
      <c r="C32" t="s">
        <v>97</v>
      </c>
      <c r="D32" t="s">
        <v>4</v>
      </c>
      <c r="E32" t="s">
        <v>118</v>
      </c>
      <c r="F32">
        <f t="shared" si="0"/>
        <v>31</v>
      </c>
      <c r="G32" s="5">
        <v>27</v>
      </c>
      <c r="H32" s="5">
        <v>4</v>
      </c>
      <c r="I32" s="5">
        <v>0.87096774193548387</v>
      </c>
      <c r="J32" s="5">
        <v>-3.32</v>
      </c>
    </row>
    <row r="33" spans="1:10" x14ac:dyDescent="0.2">
      <c r="A33">
        <v>32</v>
      </c>
      <c r="B33">
        <f>B32+1</f>
        <v>13</v>
      </c>
      <c r="C33" t="s">
        <v>101</v>
      </c>
      <c r="D33" t="s">
        <v>4</v>
      </c>
      <c r="E33" t="s">
        <v>129</v>
      </c>
      <c r="F33">
        <f t="shared" si="0"/>
        <v>33</v>
      </c>
      <c r="G33" s="5">
        <v>27</v>
      </c>
      <c r="H33" s="5">
        <v>6</v>
      </c>
      <c r="I33" s="5">
        <v>0.81818181818181823</v>
      </c>
      <c r="J33" s="5">
        <v>1.37</v>
      </c>
    </row>
    <row r="34" spans="1:10" x14ac:dyDescent="0.2">
      <c r="A34">
        <v>33</v>
      </c>
      <c r="B34">
        <f>B33+1</f>
        <v>14</v>
      </c>
      <c r="C34" t="s">
        <v>107</v>
      </c>
      <c r="D34" t="s">
        <v>4</v>
      </c>
      <c r="E34" t="s">
        <v>130</v>
      </c>
      <c r="F34">
        <f t="shared" ref="F34:F65" si="1">G34+H34</f>
        <v>34</v>
      </c>
      <c r="G34" s="5">
        <v>26</v>
      </c>
      <c r="H34" s="5">
        <v>8</v>
      </c>
      <c r="I34" s="5">
        <v>0.76470588235294112</v>
      </c>
      <c r="J34" s="5">
        <v>3.37</v>
      </c>
    </row>
    <row r="35" spans="1:10" x14ac:dyDescent="0.2">
      <c r="A35">
        <v>34</v>
      </c>
      <c r="B35">
        <f>B34+1</f>
        <v>15</v>
      </c>
      <c r="C35" t="s">
        <v>108</v>
      </c>
      <c r="D35" t="s">
        <v>4</v>
      </c>
      <c r="E35" t="s">
        <v>131</v>
      </c>
      <c r="F35">
        <f t="shared" si="1"/>
        <v>34</v>
      </c>
      <c r="G35" s="5">
        <v>26</v>
      </c>
      <c r="H35" s="5">
        <v>8</v>
      </c>
      <c r="I35" s="5">
        <v>0.76470588235294112</v>
      </c>
      <c r="J35" s="5">
        <v>-6.07</v>
      </c>
    </row>
    <row r="36" spans="1:10" x14ac:dyDescent="0.2">
      <c r="A36">
        <v>35</v>
      </c>
      <c r="B36">
        <f>B35+1</f>
        <v>16</v>
      </c>
      <c r="C36" t="s">
        <v>112</v>
      </c>
      <c r="D36" t="s">
        <v>4</v>
      </c>
      <c r="E36" t="s">
        <v>132</v>
      </c>
      <c r="F36">
        <f t="shared" si="1"/>
        <v>33</v>
      </c>
      <c r="G36" s="5">
        <v>20</v>
      </c>
      <c r="H36" s="5">
        <v>13</v>
      </c>
      <c r="I36" s="5">
        <v>0.60606060606060608</v>
      </c>
      <c r="J36" s="5">
        <v>-8.16</v>
      </c>
    </row>
    <row r="37" spans="1:10" x14ac:dyDescent="0.2">
      <c r="A37">
        <v>36</v>
      </c>
      <c r="B37">
        <v>16</v>
      </c>
      <c r="C37" t="s">
        <v>111</v>
      </c>
      <c r="D37" t="s">
        <v>4</v>
      </c>
      <c r="E37" t="s">
        <v>41</v>
      </c>
      <c r="F37">
        <f t="shared" si="1"/>
        <v>34</v>
      </c>
      <c r="G37" s="5">
        <v>22</v>
      </c>
      <c r="H37" s="5">
        <v>12</v>
      </c>
      <c r="I37" s="5">
        <v>0.6470588235294118</v>
      </c>
      <c r="J37" s="5">
        <v>-7.85</v>
      </c>
    </row>
    <row r="38" spans="1:10" x14ac:dyDescent="0.2">
      <c r="A38">
        <v>37</v>
      </c>
      <c r="B38">
        <v>1</v>
      </c>
      <c r="C38" t="s">
        <v>7</v>
      </c>
      <c r="D38" t="s">
        <v>11</v>
      </c>
      <c r="E38" t="s">
        <v>36</v>
      </c>
      <c r="F38">
        <f t="shared" si="1"/>
        <v>32</v>
      </c>
      <c r="G38" s="5">
        <v>29</v>
      </c>
      <c r="H38" s="5">
        <v>3</v>
      </c>
      <c r="I38" s="5">
        <v>0.90625</v>
      </c>
      <c r="J38" s="5">
        <v>11.18</v>
      </c>
    </row>
    <row r="39" spans="1:10" x14ac:dyDescent="0.2">
      <c r="A39">
        <v>38</v>
      </c>
      <c r="B39">
        <f t="shared" ref="B39:B53" si="2">B38+1</f>
        <v>2</v>
      </c>
      <c r="C39" t="s">
        <v>28</v>
      </c>
      <c r="D39" t="s">
        <v>11</v>
      </c>
      <c r="E39" t="s">
        <v>37</v>
      </c>
      <c r="F39">
        <f t="shared" si="1"/>
        <v>34</v>
      </c>
      <c r="G39" s="5">
        <v>29</v>
      </c>
      <c r="H39" s="5">
        <v>5</v>
      </c>
      <c r="I39" s="5">
        <v>0.8529411764705882</v>
      </c>
      <c r="J39" s="5">
        <v>10.69</v>
      </c>
    </row>
    <row r="40" spans="1:10" x14ac:dyDescent="0.2">
      <c r="A40">
        <v>39</v>
      </c>
      <c r="B40">
        <f t="shared" si="2"/>
        <v>3</v>
      </c>
      <c r="C40" t="s">
        <v>17</v>
      </c>
      <c r="D40" t="s">
        <v>11</v>
      </c>
      <c r="E40" t="s">
        <v>115</v>
      </c>
      <c r="F40">
        <f t="shared" si="1"/>
        <v>32</v>
      </c>
      <c r="G40" s="5">
        <v>23</v>
      </c>
      <c r="H40" s="5">
        <v>9</v>
      </c>
      <c r="I40" s="5">
        <v>0.71875</v>
      </c>
      <c r="J40" s="5">
        <v>13.16</v>
      </c>
    </row>
    <row r="41" spans="1:10" x14ac:dyDescent="0.2">
      <c r="A41">
        <v>40</v>
      </c>
      <c r="B41">
        <f t="shared" si="2"/>
        <v>4</v>
      </c>
      <c r="C41" t="s">
        <v>76</v>
      </c>
      <c r="D41" t="s">
        <v>11</v>
      </c>
      <c r="E41" t="s">
        <v>124</v>
      </c>
      <c r="F41">
        <f t="shared" si="1"/>
        <v>33</v>
      </c>
      <c r="G41" s="5">
        <v>25</v>
      </c>
      <c r="H41" s="5">
        <v>8</v>
      </c>
      <c r="I41" s="5">
        <v>0.75757575757575757</v>
      </c>
      <c r="J41" s="5">
        <v>10.220000000000001</v>
      </c>
    </row>
    <row r="42" spans="1:10" x14ac:dyDescent="0.2">
      <c r="A42" s="3">
        <v>41</v>
      </c>
      <c r="B42">
        <f t="shared" si="2"/>
        <v>5</v>
      </c>
      <c r="C42" s="3" t="s">
        <v>15</v>
      </c>
      <c r="D42" s="3" t="s">
        <v>11</v>
      </c>
      <c r="E42" t="s">
        <v>115</v>
      </c>
      <c r="F42">
        <f t="shared" si="1"/>
        <v>33</v>
      </c>
      <c r="G42" s="5">
        <v>23</v>
      </c>
      <c r="H42" s="5">
        <v>10</v>
      </c>
      <c r="I42" s="5">
        <v>0.69696969696969702</v>
      </c>
      <c r="J42" s="5">
        <v>12.97</v>
      </c>
    </row>
    <row r="43" spans="1:10" x14ac:dyDescent="0.2">
      <c r="A43">
        <v>42</v>
      </c>
      <c r="B43">
        <f t="shared" si="2"/>
        <v>6</v>
      </c>
      <c r="C43" t="s">
        <v>16</v>
      </c>
      <c r="D43" t="s">
        <v>11</v>
      </c>
      <c r="E43" t="s">
        <v>125</v>
      </c>
      <c r="F43">
        <f t="shared" si="1"/>
        <v>34</v>
      </c>
      <c r="G43" s="5">
        <v>25</v>
      </c>
      <c r="H43" s="5">
        <v>9</v>
      </c>
      <c r="I43" s="5">
        <v>0.73529411764705888</v>
      </c>
      <c r="J43" s="5">
        <v>-5.55</v>
      </c>
    </row>
    <row r="44" spans="1:10" x14ac:dyDescent="0.2">
      <c r="A44" s="3">
        <v>43</v>
      </c>
      <c r="B44">
        <f t="shared" si="2"/>
        <v>7</v>
      </c>
      <c r="C44" s="3" t="s">
        <v>84</v>
      </c>
      <c r="D44" s="3" t="s">
        <v>11</v>
      </c>
      <c r="E44" t="s">
        <v>117</v>
      </c>
      <c r="F44">
        <f t="shared" si="1"/>
        <v>34</v>
      </c>
      <c r="G44" s="5">
        <v>28</v>
      </c>
      <c r="H44" s="5">
        <v>6</v>
      </c>
      <c r="I44" s="5">
        <v>0.82352941176470584</v>
      </c>
      <c r="J44" s="5">
        <v>5.12</v>
      </c>
    </row>
    <row r="45" spans="1:10" x14ac:dyDescent="0.2">
      <c r="A45">
        <v>44</v>
      </c>
      <c r="B45">
        <f t="shared" si="2"/>
        <v>8</v>
      </c>
      <c r="C45" t="s">
        <v>86</v>
      </c>
      <c r="D45" t="s">
        <v>11</v>
      </c>
      <c r="E45" t="s">
        <v>37</v>
      </c>
      <c r="F45">
        <f t="shared" si="1"/>
        <v>32</v>
      </c>
      <c r="G45" s="5">
        <v>20</v>
      </c>
      <c r="H45" s="5">
        <v>12</v>
      </c>
      <c r="I45" s="5">
        <v>0.625</v>
      </c>
      <c r="J45" s="5">
        <v>8.69</v>
      </c>
    </row>
    <row r="46" spans="1:10" x14ac:dyDescent="0.2">
      <c r="A46">
        <v>45</v>
      </c>
      <c r="B46">
        <f t="shared" si="2"/>
        <v>9</v>
      </c>
      <c r="C46" t="s">
        <v>9</v>
      </c>
      <c r="D46" t="s">
        <v>11</v>
      </c>
      <c r="E46" t="s">
        <v>124</v>
      </c>
      <c r="F46">
        <f t="shared" si="1"/>
        <v>32</v>
      </c>
      <c r="G46" s="5">
        <v>19</v>
      </c>
      <c r="H46" s="5">
        <v>13</v>
      </c>
      <c r="I46" s="5">
        <v>0.59375</v>
      </c>
      <c r="J46" s="5">
        <v>13.27</v>
      </c>
    </row>
    <row r="47" spans="1:10" x14ac:dyDescent="0.2">
      <c r="A47">
        <v>46</v>
      </c>
      <c r="B47">
        <f t="shared" si="2"/>
        <v>10</v>
      </c>
      <c r="C47" t="s">
        <v>5</v>
      </c>
      <c r="D47" t="s">
        <v>11</v>
      </c>
      <c r="E47" t="s">
        <v>115</v>
      </c>
      <c r="F47">
        <f t="shared" si="1"/>
        <v>33</v>
      </c>
      <c r="G47" s="5">
        <v>22</v>
      </c>
      <c r="H47" s="5">
        <v>11</v>
      </c>
      <c r="I47" s="5">
        <v>0.66666666666666663</v>
      </c>
      <c r="J47" s="5">
        <v>10.64</v>
      </c>
    </row>
    <row r="48" spans="1:10" x14ac:dyDescent="0.2">
      <c r="A48">
        <v>47</v>
      </c>
      <c r="B48">
        <f t="shared" si="2"/>
        <v>11</v>
      </c>
      <c r="C48" t="s">
        <v>95</v>
      </c>
      <c r="D48" t="s">
        <v>11</v>
      </c>
      <c r="E48" t="s">
        <v>123</v>
      </c>
      <c r="F48">
        <f t="shared" si="1"/>
        <v>33</v>
      </c>
      <c r="G48" s="5">
        <v>22</v>
      </c>
      <c r="H48" s="5">
        <v>11</v>
      </c>
      <c r="I48" s="5">
        <v>0.66666666666666663</v>
      </c>
      <c r="J48" s="5">
        <v>3.66</v>
      </c>
    </row>
    <row r="49" spans="1:10" x14ac:dyDescent="0.2">
      <c r="A49" s="3">
        <v>48</v>
      </c>
      <c r="B49">
        <f t="shared" si="2"/>
        <v>12</v>
      </c>
      <c r="C49" s="3" t="s">
        <v>8</v>
      </c>
      <c r="D49" s="3" t="s">
        <v>11</v>
      </c>
      <c r="E49" t="s">
        <v>128</v>
      </c>
      <c r="F49">
        <f t="shared" si="1"/>
        <v>35</v>
      </c>
      <c r="G49" s="5">
        <v>23</v>
      </c>
      <c r="H49" s="5">
        <v>12</v>
      </c>
      <c r="I49" s="5">
        <v>0.65714285714285714</v>
      </c>
      <c r="J49" s="5">
        <v>-1.3</v>
      </c>
    </row>
    <row r="50" spans="1:10" x14ac:dyDescent="0.2">
      <c r="A50" s="3">
        <v>49</v>
      </c>
      <c r="B50">
        <f t="shared" si="2"/>
        <v>13</v>
      </c>
      <c r="C50" s="3" t="s">
        <v>100</v>
      </c>
      <c r="D50" s="3" t="s">
        <v>11</v>
      </c>
      <c r="E50" t="s">
        <v>133</v>
      </c>
      <c r="F50">
        <f t="shared" si="1"/>
        <v>35</v>
      </c>
      <c r="G50" s="5">
        <v>30</v>
      </c>
      <c r="H50" s="5">
        <v>5</v>
      </c>
      <c r="I50" s="5">
        <v>0.8571428571428571</v>
      </c>
      <c r="J50" s="5">
        <v>-3.28</v>
      </c>
    </row>
    <row r="51" spans="1:10" x14ac:dyDescent="0.2">
      <c r="A51">
        <v>50</v>
      </c>
      <c r="B51">
        <f t="shared" si="2"/>
        <v>14</v>
      </c>
      <c r="C51" t="s">
        <v>105</v>
      </c>
      <c r="D51" t="s">
        <v>11</v>
      </c>
      <c r="E51" t="s">
        <v>134</v>
      </c>
      <c r="F51">
        <f t="shared" si="1"/>
        <v>34</v>
      </c>
      <c r="G51" s="5">
        <v>26</v>
      </c>
      <c r="H51" s="5">
        <v>8</v>
      </c>
      <c r="I51" s="5">
        <v>0.76470588235294112</v>
      </c>
      <c r="J51" s="5">
        <v>-2.15</v>
      </c>
    </row>
    <row r="52" spans="1:10" x14ac:dyDescent="0.2">
      <c r="A52" s="3">
        <v>51</v>
      </c>
      <c r="B52">
        <f t="shared" si="2"/>
        <v>15</v>
      </c>
      <c r="C52" s="3" t="s">
        <v>20</v>
      </c>
      <c r="D52" s="3" t="s">
        <v>11</v>
      </c>
      <c r="E52" t="s">
        <v>135</v>
      </c>
      <c r="F52">
        <f t="shared" si="1"/>
        <v>34</v>
      </c>
      <c r="G52" s="5">
        <v>24</v>
      </c>
      <c r="H52" s="5">
        <v>10</v>
      </c>
      <c r="I52" s="5">
        <v>0.70588235294117652</v>
      </c>
      <c r="J52" s="5">
        <v>5.12</v>
      </c>
    </row>
    <row r="53" spans="1:10" x14ac:dyDescent="0.2">
      <c r="A53" s="3">
        <v>52</v>
      </c>
      <c r="B53">
        <f t="shared" si="2"/>
        <v>16</v>
      </c>
      <c r="C53" s="3" t="s">
        <v>110</v>
      </c>
      <c r="D53" s="3" t="s">
        <v>11</v>
      </c>
      <c r="E53" t="s">
        <v>136</v>
      </c>
      <c r="F53">
        <f t="shared" si="1"/>
        <v>34</v>
      </c>
      <c r="G53" s="5">
        <v>23</v>
      </c>
      <c r="H53" s="5">
        <v>11</v>
      </c>
      <c r="I53" s="5">
        <v>0.67647058823529416</v>
      </c>
      <c r="J53" s="5">
        <v>-3.55</v>
      </c>
    </row>
    <row r="54" spans="1:10" x14ac:dyDescent="0.2">
      <c r="A54">
        <v>53</v>
      </c>
      <c r="B54">
        <v>1</v>
      </c>
      <c r="C54" t="s">
        <v>66</v>
      </c>
      <c r="D54" t="s">
        <v>13</v>
      </c>
      <c r="E54" t="s">
        <v>36</v>
      </c>
      <c r="F54">
        <f t="shared" si="1"/>
        <v>33</v>
      </c>
      <c r="G54" s="5">
        <v>27</v>
      </c>
      <c r="H54" s="5">
        <v>6</v>
      </c>
      <c r="I54" s="5">
        <v>0.81818181818181823</v>
      </c>
      <c r="J54" s="5">
        <v>12.6</v>
      </c>
    </row>
    <row r="55" spans="1:10" x14ac:dyDescent="0.2">
      <c r="A55">
        <v>54</v>
      </c>
      <c r="B55">
        <v>2</v>
      </c>
      <c r="C55" t="s">
        <v>74</v>
      </c>
      <c r="D55" t="s">
        <v>13</v>
      </c>
      <c r="E55" t="s">
        <v>37</v>
      </c>
      <c r="F55">
        <f t="shared" si="1"/>
        <v>33</v>
      </c>
      <c r="G55" s="5">
        <v>27</v>
      </c>
      <c r="H55" s="5">
        <v>6</v>
      </c>
      <c r="I55" s="5">
        <v>0.81818181818181823</v>
      </c>
      <c r="J55" s="5">
        <v>11.32</v>
      </c>
    </row>
    <row r="56" spans="1:10" x14ac:dyDescent="0.2">
      <c r="A56" s="3">
        <v>55</v>
      </c>
      <c r="B56" s="3">
        <v>3</v>
      </c>
      <c r="C56" s="3" t="s">
        <v>25</v>
      </c>
      <c r="D56" s="3" t="s">
        <v>13</v>
      </c>
      <c r="E56" t="s">
        <v>117</v>
      </c>
      <c r="F56">
        <f t="shared" si="1"/>
        <v>34</v>
      </c>
      <c r="G56" s="5">
        <v>31</v>
      </c>
      <c r="H56" s="5">
        <v>3</v>
      </c>
      <c r="I56" s="5">
        <v>0.91176470588235292</v>
      </c>
      <c r="J56" s="5">
        <v>4.45</v>
      </c>
    </row>
    <row r="57" spans="1:10" x14ac:dyDescent="0.2">
      <c r="A57">
        <v>56</v>
      </c>
      <c r="B57">
        <v>4</v>
      </c>
      <c r="C57" t="s">
        <v>6</v>
      </c>
      <c r="D57" t="s">
        <v>13</v>
      </c>
      <c r="E57" t="s">
        <v>124</v>
      </c>
      <c r="F57">
        <f t="shared" si="1"/>
        <v>34</v>
      </c>
      <c r="G57" s="5">
        <v>25</v>
      </c>
      <c r="H57" s="5">
        <v>9</v>
      </c>
      <c r="I57" s="5">
        <v>0.73529411764705888</v>
      </c>
      <c r="J57" s="5">
        <v>14.13</v>
      </c>
    </row>
    <row r="58" spans="1:10" x14ac:dyDescent="0.2">
      <c r="A58">
        <v>57</v>
      </c>
      <c r="B58">
        <v>5</v>
      </c>
      <c r="C58" t="s">
        <v>78</v>
      </c>
      <c r="D58" t="s">
        <v>13</v>
      </c>
      <c r="E58" t="s">
        <v>37</v>
      </c>
      <c r="F58">
        <f t="shared" si="1"/>
        <v>35</v>
      </c>
      <c r="G58" s="5">
        <v>26</v>
      </c>
      <c r="H58" s="5">
        <v>9</v>
      </c>
      <c r="I58" s="5">
        <v>0.74285714285714288</v>
      </c>
      <c r="J58" s="5">
        <v>12.23</v>
      </c>
    </row>
    <row r="59" spans="1:10" x14ac:dyDescent="0.2">
      <c r="A59" s="3">
        <v>58</v>
      </c>
      <c r="B59" s="3">
        <v>6</v>
      </c>
      <c r="C59" s="3" t="s">
        <v>81</v>
      </c>
      <c r="D59" s="3" t="s">
        <v>13</v>
      </c>
      <c r="E59" t="s">
        <v>124</v>
      </c>
      <c r="F59">
        <f t="shared" si="1"/>
        <v>34</v>
      </c>
      <c r="G59" s="5">
        <v>23</v>
      </c>
      <c r="H59" s="5">
        <v>11</v>
      </c>
      <c r="I59" s="5">
        <v>0.67647058823529416</v>
      </c>
      <c r="J59" s="5">
        <v>10.78</v>
      </c>
    </row>
    <row r="60" spans="1:10" x14ac:dyDescent="0.2">
      <c r="A60">
        <v>59</v>
      </c>
      <c r="B60">
        <v>7</v>
      </c>
      <c r="C60" t="s">
        <v>85</v>
      </c>
      <c r="D60" t="s">
        <v>13</v>
      </c>
      <c r="E60" t="s">
        <v>137</v>
      </c>
      <c r="F60">
        <f t="shared" si="1"/>
        <v>33</v>
      </c>
      <c r="G60" s="5">
        <v>29</v>
      </c>
      <c r="H60" s="5">
        <v>4</v>
      </c>
      <c r="I60" s="5">
        <v>0.87878787878787878</v>
      </c>
      <c r="J60" s="5">
        <v>1.82</v>
      </c>
    </row>
    <row r="61" spans="1:10" x14ac:dyDescent="0.2">
      <c r="A61" s="3">
        <v>60</v>
      </c>
      <c r="B61" s="3">
        <v>8</v>
      </c>
      <c r="C61" s="3" t="s">
        <v>87</v>
      </c>
      <c r="D61" s="3" t="s">
        <v>13</v>
      </c>
      <c r="E61" t="s">
        <v>127</v>
      </c>
      <c r="F61">
        <f t="shared" si="1"/>
        <v>34</v>
      </c>
      <c r="G61" s="5">
        <v>28</v>
      </c>
      <c r="H61" s="5">
        <v>6</v>
      </c>
      <c r="I61" s="5">
        <v>0.82352941176470584</v>
      </c>
      <c r="J61" s="5">
        <v>4.99</v>
      </c>
    </row>
    <row r="62" spans="1:10" x14ac:dyDescent="0.2">
      <c r="A62" s="3">
        <v>61</v>
      </c>
      <c r="B62" s="3">
        <v>9</v>
      </c>
      <c r="C62" s="3" t="s">
        <v>88</v>
      </c>
      <c r="D62" s="3" t="s">
        <v>13</v>
      </c>
      <c r="E62" t="s">
        <v>128</v>
      </c>
      <c r="F62">
        <f t="shared" si="1"/>
        <v>34</v>
      </c>
      <c r="G62" s="5">
        <v>26</v>
      </c>
      <c r="H62" s="5">
        <v>8</v>
      </c>
      <c r="I62" s="5">
        <v>0.76470588235294112</v>
      </c>
      <c r="J62" s="5">
        <v>6.06</v>
      </c>
    </row>
    <row r="63" spans="1:10" x14ac:dyDescent="0.2">
      <c r="A63">
        <v>62</v>
      </c>
      <c r="B63">
        <v>10</v>
      </c>
      <c r="C63" t="s">
        <v>90</v>
      </c>
      <c r="D63" t="s">
        <v>13</v>
      </c>
      <c r="E63" t="s">
        <v>125</v>
      </c>
      <c r="F63">
        <f t="shared" si="1"/>
        <v>33</v>
      </c>
      <c r="G63" s="5">
        <v>20</v>
      </c>
      <c r="H63" s="5">
        <v>13</v>
      </c>
      <c r="I63" s="5">
        <v>0.60606060606060608</v>
      </c>
      <c r="J63" s="5">
        <v>8.5399999999999991</v>
      </c>
    </row>
    <row r="64" spans="1:10" x14ac:dyDescent="0.2">
      <c r="A64">
        <v>63</v>
      </c>
      <c r="B64">
        <v>11</v>
      </c>
      <c r="C64" t="s">
        <v>92</v>
      </c>
      <c r="D64" t="s">
        <v>13</v>
      </c>
      <c r="E64" t="s">
        <v>115</v>
      </c>
      <c r="F64">
        <f t="shared" si="1"/>
        <v>33</v>
      </c>
      <c r="G64" s="5">
        <v>19</v>
      </c>
      <c r="H64" s="5">
        <v>14</v>
      </c>
      <c r="I64" s="5">
        <v>0.5757575757575758</v>
      </c>
      <c r="J64" s="5">
        <v>11.68</v>
      </c>
    </row>
    <row r="65" spans="1:10" x14ac:dyDescent="0.2">
      <c r="A65">
        <v>64</v>
      </c>
      <c r="B65">
        <v>12</v>
      </c>
      <c r="C65" t="s">
        <v>99</v>
      </c>
      <c r="D65" t="s">
        <v>13</v>
      </c>
      <c r="E65" t="s">
        <v>38</v>
      </c>
      <c r="F65">
        <f t="shared" si="1"/>
        <v>34</v>
      </c>
      <c r="G65" s="5">
        <v>30</v>
      </c>
      <c r="H65" s="5">
        <v>4</v>
      </c>
      <c r="I65" s="5">
        <v>0.88235294117647056</v>
      </c>
      <c r="J65" s="5">
        <v>-3.44</v>
      </c>
    </row>
    <row r="66" spans="1:10" x14ac:dyDescent="0.2">
      <c r="A66">
        <v>65</v>
      </c>
      <c r="B66">
        <v>13</v>
      </c>
      <c r="C66" t="s">
        <v>103</v>
      </c>
      <c r="D66" t="s">
        <v>13</v>
      </c>
      <c r="E66" t="s">
        <v>138</v>
      </c>
      <c r="F66">
        <f t="shared" ref="F66:F97" si="3">G66+H66</f>
        <v>33</v>
      </c>
      <c r="G66" s="5">
        <v>23</v>
      </c>
      <c r="H66" s="5">
        <v>10</v>
      </c>
      <c r="I66" s="5">
        <v>0.69696969696969702</v>
      </c>
      <c r="J66" s="5">
        <v>-0.63</v>
      </c>
    </row>
    <row r="67" spans="1:10" x14ac:dyDescent="0.2">
      <c r="A67">
        <v>66</v>
      </c>
      <c r="B67">
        <v>14</v>
      </c>
      <c r="C67" t="s">
        <v>106</v>
      </c>
      <c r="D67" t="s">
        <v>13</v>
      </c>
      <c r="E67" t="s">
        <v>139</v>
      </c>
      <c r="F67">
        <f t="shared" si="3"/>
        <v>33</v>
      </c>
      <c r="G67" s="5">
        <v>24</v>
      </c>
      <c r="H67" s="5">
        <v>9</v>
      </c>
      <c r="I67" s="5">
        <v>0.72727272727272729</v>
      </c>
      <c r="J67" s="5">
        <v>1.0900000000000001</v>
      </c>
    </row>
    <row r="68" spans="1:10" x14ac:dyDescent="0.2">
      <c r="A68" s="3">
        <v>67</v>
      </c>
      <c r="B68" s="3">
        <v>15</v>
      </c>
      <c r="C68" s="3" t="s">
        <v>67</v>
      </c>
      <c r="D68" s="3" t="s">
        <v>13</v>
      </c>
      <c r="E68" t="s">
        <v>140</v>
      </c>
      <c r="F68">
        <f t="shared" si="3"/>
        <v>33</v>
      </c>
      <c r="G68" s="5">
        <v>27</v>
      </c>
      <c r="H68" s="5">
        <v>6</v>
      </c>
      <c r="I68" s="5">
        <v>0.81818181818181823</v>
      </c>
      <c r="J68" s="5">
        <v>-8.67</v>
      </c>
    </row>
    <row r="69" spans="1:10" x14ac:dyDescent="0.2">
      <c r="A69">
        <v>68</v>
      </c>
      <c r="B69">
        <v>16</v>
      </c>
      <c r="C69" t="s">
        <v>24</v>
      </c>
      <c r="D69" t="s">
        <v>13</v>
      </c>
      <c r="E69" t="s">
        <v>40</v>
      </c>
      <c r="F69">
        <f t="shared" si="3"/>
        <v>32</v>
      </c>
      <c r="G69" s="5">
        <v>17</v>
      </c>
      <c r="H69" s="5">
        <v>15</v>
      </c>
      <c r="I69" s="5">
        <v>0.53125</v>
      </c>
      <c r="J69" s="5">
        <v>-6.27</v>
      </c>
    </row>
  </sheetData>
  <sortState xmlns:xlrd2="http://schemas.microsoft.com/office/spreadsheetml/2017/richdata2" ref="A2:J69">
    <sortCondition ref="A1:A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0A3C-E19C-4B45-846A-E34ED9C1430B}">
  <dimension ref="A1:S69"/>
  <sheetViews>
    <sheetView workbookViewId="0">
      <selection activeCell="B2" sqref="B2"/>
    </sheetView>
  </sheetViews>
  <sheetFormatPr baseColWidth="10" defaultColWidth="11" defaultRowHeight="16" x14ac:dyDescent="0.2"/>
  <cols>
    <col min="2" max="2" width="11.83203125" customWidth="1"/>
  </cols>
  <sheetData>
    <row r="1" spans="1:19" x14ac:dyDescent="0.2">
      <c r="A1" t="s">
        <v>30</v>
      </c>
      <c r="B1" t="s">
        <v>44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43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</row>
    <row r="2" spans="1:19" x14ac:dyDescent="0.2">
      <c r="A2">
        <v>1</v>
      </c>
    </row>
    <row r="3" spans="1:19" x14ac:dyDescent="0.2">
      <c r="A3">
        <v>2</v>
      </c>
    </row>
    <row r="4" spans="1:19" x14ac:dyDescent="0.2">
      <c r="A4">
        <v>3</v>
      </c>
    </row>
    <row r="5" spans="1:19" x14ac:dyDescent="0.2">
      <c r="A5">
        <v>4</v>
      </c>
    </row>
    <row r="6" spans="1:19" x14ac:dyDescent="0.2">
      <c r="A6">
        <v>5</v>
      </c>
    </row>
    <row r="7" spans="1:19" x14ac:dyDescent="0.2">
      <c r="A7">
        <v>6</v>
      </c>
    </row>
    <row r="8" spans="1:19" x14ac:dyDescent="0.2">
      <c r="A8">
        <v>7</v>
      </c>
    </row>
    <row r="9" spans="1:19" x14ac:dyDescent="0.2">
      <c r="A9">
        <v>8</v>
      </c>
    </row>
    <row r="10" spans="1:19" x14ac:dyDescent="0.2">
      <c r="A10">
        <v>9</v>
      </c>
    </row>
    <row r="11" spans="1:19" x14ac:dyDescent="0.2">
      <c r="A11">
        <v>10</v>
      </c>
    </row>
    <row r="12" spans="1:19" x14ac:dyDescent="0.2">
      <c r="A12">
        <v>11</v>
      </c>
    </row>
    <row r="13" spans="1:19" x14ac:dyDescent="0.2">
      <c r="A13">
        <v>12</v>
      </c>
    </row>
    <row r="14" spans="1:19" x14ac:dyDescent="0.2">
      <c r="A14">
        <v>13</v>
      </c>
    </row>
    <row r="15" spans="1:19" x14ac:dyDescent="0.2">
      <c r="A15">
        <v>14</v>
      </c>
    </row>
    <row r="16" spans="1:19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  <row r="32" spans="1:1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</sheetData>
  <sortState xmlns:xlrd2="http://schemas.microsoft.com/office/spreadsheetml/2017/richdata2" ref="A2:S234">
    <sortCondition ref="A1:A2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E048-BDFC-1747-9077-8EAA8AC081E8}">
  <dimension ref="A1:G1"/>
  <sheetViews>
    <sheetView workbookViewId="0">
      <selection activeCell="A2" sqref="A2:G266"/>
    </sheetView>
  </sheetViews>
  <sheetFormatPr baseColWidth="10" defaultColWidth="11" defaultRowHeight="16" x14ac:dyDescent="0.2"/>
  <cols>
    <col min="1" max="7" width="13.33203125" customWidth="1"/>
  </cols>
  <sheetData>
    <row r="1" spans="1:7" x14ac:dyDescent="0.2">
      <c r="A1" s="1" t="s">
        <v>32</v>
      </c>
      <c r="B1" t="s">
        <v>68</v>
      </c>
      <c r="C1" s="1" t="s">
        <v>33</v>
      </c>
      <c r="D1" t="s">
        <v>69</v>
      </c>
      <c r="E1" t="s">
        <v>70</v>
      </c>
      <c r="F1" t="s">
        <v>71</v>
      </c>
      <c r="G1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FA2D8-D9F1-E142-A72C-DC00F72930D8}">
  <dimension ref="A1:F33"/>
  <sheetViews>
    <sheetView workbookViewId="0">
      <selection activeCell="C10" sqref="C10"/>
    </sheetView>
  </sheetViews>
  <sheetFormatPr baseColWidth="10" defaultColWidth="11" defaultRowHeight="16" x14ac:dyDescent="0.2"/>
  <cols>
    <col min="3" max="3" width="12.1640625" customWidth="1"/>
    <col min="5" max="5" width="16" customWidth="1"/>
    <col min="6" max="6" width="14.33203125" customWidth="1"/>
  </cols>
  <sheetData>
    <row r="1" spans="1:6" x14ac:dyDescent="0.2">
      <c r="A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</row>
    <row r="2" spans="1:6" x14ac:dyDescent="0.2">
      <c r="A2">
        <v>1</v>
      </c>
      <c r="B2">
        <v>1</v>
      </c>
      <c r="C2" s="4">
        <v>18</v>
      </c>
      <c r="D2" t="s">
        <v>12</v>
      </c>
      <c r="F2">
        <v>33</v>
      </c>
    </row>
    <row r="3" spans="1:6" x14ac:dyDescent="0.2">
      <c r="A3">
        <v>2</v>
      </c>
      <c r="B3">
        <v>2</v>
      </c>
      <c r="C3">
        <v>16</v>
      </c>
      <c r="D3" t="s">
        <v>12</v>
      </c>
      <c r="F3">
        <v>36</v>
      </c>
    </row>
    <row r="4" spans="1:6" x14ac:dyDescent="0.2">
      <c r="A4">
        <v>3</v>
      </c>
      <c r="B4">
        <v>3</v>
      </c>
      <c r="C4">
        <v>15</v>
      </c>
      <c r="D4" t="s">
        <v>12</v>
      </c>
      <c r="F4">
        <v>35</v>
      </c>
    </row>
    <row r="5" spans="1:6" x14ac:dyDescent="0.2">
      <c r="A5">
        <v>4</v>
      </c>
      <c r="B5">
        <v>4</v>
      </c>
      <c r="C5">
        <v>14</v>
      </c>
      <c r="D5" t="s">
        <v>12</v>
      </c>
      <c r="F5">
        <v>34</v>
      </c>
    </row>
    <row r="6" spans="1:6" x14ac:dyDescent="0.2">
      <c r="A6">
        <v>5</v>
      </c>
      <c r="B6">
        <v>5</v>
      </c>
      <c r="C6">
        <v>13</v>
      </c>
      <c r="D6" t="s">
        <v>12</v>
      </c>
      <c r="F6">
        <v>34</v>
      </c>
    </row>
    <row r="7" spans="1:6" x14ac:dyDescent="0.2">
      <c r="A7">
        <v>6</v>
      </c>
      <c r="B7">
        <v>6</v>
      </c>
      <c r="C7" s="4">
        <v>12</v>
      </c>
      <c r="D7" t="s">
        <v>12</v>
      </c>
      <c r="F7">
        <v>35</v>
      </c>
    </row>
    <row r="8" spans="1:6" x14ac:dyDescent="0.2">
      <c r="A8">
        <v>7</v>
      </c>
      <c r="B8">
        <v>7</v>
      </c>
      <c r="C8">
        <v>10</v>
      </c>
      <c r="D8" t="s">
        <v>12</v>
      </c>
      <c r="F8">
        <v>36</v>
      </c>
    </row>
    <row r="9" spans="1:6" x14ac:dyDescent="0.2">
      <c r="A9">
        <v>8</v>
      </c>
      <c r="B9">
        <v>8</v>
      </c>
      <c r="C9">
        <v>9</v>
      </c>
      <c r="D9" t="s">
        <v>12</v>
      </c>
      <c r="F9">
        <v>33</v>
      </c>
    </row>
    <row r="10" spans="1:6" x14ac:dyDescent="0.2">
      <c r="A10">
        <v>9</v>
      </c>
      <c r="B10">
        <v>19</v>
      </c>
      <c r="C10" s="4">
        <v>35</v>
      </c>
      <c r="D10" t="s">
        <v>4</v>
      </c>
      <c r="F10">
        <v>37</v>
      </c>
    </row>
    <row r="11" spans="1:6" x14ac:dyDescent="0.2">
      <c r="A11">
        <v>10</v>
      </c>
      <c r="B11">
        <v>20</v>
      </c>
      <c r="C11">
        <v>34</v>
      </c>
      <c r="D11" t="s">
        <v>4</v>
      </c>
      <c r="F11">
        <v>40</v>
      </c>
    </row>
    <row r="12" spans="1:6" x14ac:dyDescent="0.2">
      <c r="A12">
        <v>11</v>
      </c>
      <c r="B12">
        <v>21</v>
      </c>
      <c r="C12">
        <v>33</v>
      </c>
      <c r="D12" t="s">
        <v>4</v>
      </c>
      <c r="F12">
        <v>39</v>
      </c>
    </row>
    <row r="13" spans="1:6" x14ac:dyDescent="0.2">
      <c r="A13">
        <v>12</v>
      </c>
      <c r="B13">
        <v>22</v>
      </c>
      <c r="C13">
        <v>32</v>
      </c>
      <c r="D13" t="s">
        <v>4</v>
      </c>
      <c r="F13">
        <v>38</v>
      </c>
    </row>
    <row r="14" spans="1:6" x14ac:dyDescent="0.2">
      <c r="A14">
        <v>13</v>
      </c>
      <c r="B14">
        <v>23</v>
      </c>
      <c r="C14">
        <v>31</v>
      </c>
      <c r="D14" t="s">
        <v>4</v>
      </c>
      <c r="F14">
        <v>38</v>
      </c>
    </row>
    <row r="15" spans="1:6" x14ac:dyDescent="0.2">
      <c r="A15">
        <v>14</v>
      </c>
      <c r="B15">
        <v>24</v>
      </c>
      <c r="C15" s="4">
        <v>29</v>
      </c>
      <c r="D15" t="s">
        <v>4</v>
      </c>
      <c r="F15">
        <v>39</v>
      </c>
    </row>
    <row r="16" spans="1:6" x14ac:dyDescent="0.2">
      <c r="A16">
        <v>15</v>
      </c>
      <c r="B16">
        <v>25</v>
      </c>
      <c r="C16">
        <v>28</v>
      </c>
      <c r="D16" t="s">
        <v>4</v>
      </c>
      <c r="F16">
        <v>40</v>
      </c>
    </row>
    <row r="17" spans="1:6" x14ac:dyDescent="0.2">
      <c r="A17">
        <v>16</v>
      </c>
      <c r="B17">
        <v>26</v>
      </c>
      <c r="C17">
        <v>27</v>
      </c>
      <c r="D17" t="s">
        <v>4</v>
      </c>
      <c r="F17">
        <v>37</v>
      </c>
    </row>
    <row r="18" spans="1:6" x14ac:dyDescent="0.2">
      <c r="A18">
        <v>17</v>
      </c>
      <c r="B18">
        <v>37</v>
      </c>
      <c r="C18">
        <f t="shared" ref="C18:C23" si="0">C19+1</f>
        <v>52</v>
      </c>
      <c r="D18" t="s">
        <v>11</v>
      </c>
      <c r="F18">
        <v>41</v>
      </c>
    </row>
    <row r="19" spans="1:6" x14ac:dyDescent="0.2">
      <c r="A19">
        <v>18</v>
      </c>
      <c r="B19">
        <f>B18+1</f>
        <v>38</v>
      </c>
      <c r="C19">
        <f t="shared" si="0"/>
        <v>51</v>
      </c>
      <c r="D19" t="s">
        <v>11</v>
      </c>
      <c r="F19">
        <v>44</v>
      </c>
    </row>
    <row r="20" spans="1:6" x14ac:dyDescent="0.2">
      <c r="A20">
        <v>19</v>
      </c>
      <c r="B20">
        <f t="shared" ref="B20:B25" si="1">B19+1</f>
        <v>39</v>
      </c>
      <c r="C20">
        <f t="shared" si="0"/>
        <v>50</v>
      </c>
      <c r="D20" t="s">
        <v>11</v>
      </c>
      <c r="F20">
        <v>43</v>
      </c>
    </row>
    <row r="21" spans="1:6" x14ac:dyDescent="0.2">
      <c r="A21">
        <v>20</v>
      </c>
      <c r="B21">
        <f t="shared" si="1"/>
        <v>40</v>
      </c>
      <c r="C21">
        <f t="shared" si="0"/>
        <v>49</v>
      </c>
      <c r="D21" t="s">
        <v>11</v>
      </c>
      <c r="F21">
        <v>42</v>
      </c>
    </row>
    <row r="22" spans="1:6" x14ac:dyDescent="0.2">
      <c r="A22">
        <v>21</v>
      </c>
      <c r="B22">
        <f t="shared" si="1"/>
        <v>41</v>
      </c>
      <c r="C22">
        <f t="shared" si="0"/>
        <v>48</v>
      </c>
      <c r="D22" t="s">
        <v>11</v>
      </c>
      <c r="F22">
        <v>42</v>
      </c>
    </row>
    <row r="23" spans="1:6" x14ac:dyDescent="0.2">
      <c r="A23">
        <v>22</v>
      </c>
      <c r="B23">
        <f t="shared" si="1"/>
        <v>42</v>
      </c>
      <c r="C23">
        <f t="shared" si="0"/>
        <v>47</v>
      </c>
      <c r="D23" t="s">
        <v>11</v>
      </c>
      <c r="F23">
        <v>43</v>
      </c>
    </row>
    <row r="24" spans="1:6" x14ac:dyDescent="0.2">
      <c r="A24">
        <v>23</v>
      </c>
      <c r="B24">
        <f t="shared" si="1"/>
        <v>43</v>
      </c>
      <c r="C24">
        <f>C25+1</f>
        <v>46</v>
      </c>
      <c r="D24" t="s">
        <v>11</v>
      </c>
      <c r="F24">
        <v>44</v>
      </c>
    </row>
    <row r="25" spans="1:6" x14ac:dyDescent="0.2">
      <c r="A25">
        <v>24</v>
      </c>
      <c r="B25">
        <f t="shared" si="1"/>
        <v>44</v>
      </c>
      <c r="C25">
        <v>45</v>
      </c>
      <c r="D25" t="s">
        <v>11</v>
      </c>
      <c r="F25">
        <v>41</v>
      </c>
    </row>
    <row r="26" spans="1:6" x14ac:dyDescent="0.2">
      <c r="A26">
        <v>25</v>
      </c>
      <c r="B26">
        <v>53</v>
      </c>
      <c r="C26">
        <v>68</v>
      </c>
      <c r="D26" t="s">
        <v>13</v>
      </c>
      <c r="F26">
        <v>45</v>
      </c>
    </row>
    <row r="27" spans="1:6" x14ac:dyDescent="0.2">
      <c r="A27">
        <v>26</v>
      </c>
      <c r="B27">
        <v>54</v>
      </c>
      <c r="C27">
        <v>67</v>
      </c>
      <c r="D27" t="s">
        <v>13</v>
      </c>
      <c r="F27">
        <v>48</v>
      </c>
    </row>
    <row r="28" spans="1:6" x14ac:dyDescent="0.2">
      <c r="A28">
        <v>27</v>
      </c>
      <c r="B28">
        <v>55</v>
      </c>
      <c r="C28">
        <v>66</v>
      </c>
      <c r="D28" t="s">
        <v>13</v>
      </c>
      <c r="F28">
        <v>47</v>
      </c>
    </row>
    <row r="29" spans="1:6" x14ac:dyDescent="0.2">
      <c r="A29">
        <v>28</v>
      </c>
      <c r="B29">
        <v>56</v>
      </c>
      <c r="C29">
        <v>65</v>
      </c>
      <c r="D29" t="s">
        <v>13</v>
      </c>
      <c r="F29">
        <v>46</v>
      </c>
    </row>
    <row r="30" spans="1:6" x14ac:dyDescent="0.2">
      <c r="A30">
        <v>29</v>
      </c>
      <c r="B30">
        <v>57</v>
      </c>
      <c r="C30">
        <v>64</v>
      </c>
      <c r="D30" t="s">
        <v>13</v>
      </c>
      <c r="F30">
        <v>46</v>
      </c>
    </row>
    <row r="31" spans="1:6" x14ac:dyDescent="0.2">
      <c r="A31">
        <v>30</v>
      </c>
      <c r="B31">
        <v>58</v>
      </c>
      <c r="C31">
        <v>63</v>
      </c>
      <c r="D31" t="s">
        <v>13</v>
      </c>
      <c r="F31">
        <v>47</v>
      </c>
    </row>
    <row r="32" spans="1:6" x14ac:dyDescent="0.2">
      <c r="A32">
        <v>31</v>
      </c>
      <c r="B32">
        <v>59</v>
      </c>
      <c r="C32">
        <v>62</v>
      </c>
      <c r="D32" t="s">
        <v>13</v>
      </c>
      <c r="F32">
        <v>48</v>
      </c>
    </row>
    <row r="33" spans="1:6" x14ac:dyDescent="0.2">
      <c r="A33">
        <v>32</v>
      </c>
      <c r="B33">
        <v>60</v>
      </c>
      <c r="C33">
        <v>61</v>
      </c>
      <c r="D33" t="s">
        <v>13</v>
      </c>
      <c r="F33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866C-56D3-0F4B-A724-FF88FABD1313}">
  <dimension ref="A1:K17"/>
  <sheetViews>
    <sheetView workbookViewId="0">
      <selection activeCell="D13" sqref="D13"/>
    </sheetView>
  </sheetViews>
  <sheetFormatPr baseColWidth="10" defaultColWidth="11" defaultRowHeight="16" x14ac:dyDescent="0.2"/>
  <cols>
    <col min="2" max="2" width="11.6640625" customWidth="1"/>
    <col min="3" max="3" width="11.5" customWidth="1"/>
    <col min="5" max="5" width="15.6640625" customWidth="1"/>
    <col min="6" max="6" width="14.83203125" customWidth="1"/>
    <col min="8" max="8" width="17.5" customWidth="1"/>
    <col min="10" max="10" width="14.6640625" customWidth="1"/>
    <col min="11" max="11" width="14.33203125" customWidth="1"/>
  </cols>
  <sheetData>
    <row r="1" spans="1:11" x14ac:dyDescent="0.2">
      <c r="A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  <c r="G1" s="1"/>
      <c r="H1" s="1"/>
      <c r="I1" s="1"/>
      <c r="J1" s="1"/>
      <c r="K1" s="1"/>
    </row>
    <row r="2" spans="1:11" x14ac:dyDescent="0.2">
      <c r="A2">
        <v>33</v>
      </c>
      <c r="B2">
        <f>FirstRound!E2</f>
        <v>0</v>
      </c>
      <c r="C2">
        <f>FirstRound!E9</f>
        <v>0</v>
      </c>
      <c r="D2" t="s">
        <v>12</v>
      </c>
      <c r="F2">
        <v>49</v>
      </c>
    </row>
    <row r="3" spans="1:11" x14ac:dyDescent="0.2">
      <c r="A3">
        <v>34</v>
      </c>
      <c r="B3">
        <f>FirstRound!E5</f>
        <v>0</v>
      </c>
      <c r="C3">
        <f>FirstRound!E6</f>
        <v>0</v>
      </c>
      <c r="D3" t="s">
        <v>12</v>
      </c>
      <c r="F3">
        <v>49</v>
      </c>
    </row>
    <row r="4" spans="1:11" x14ac:dyDescent="0.2">
      <c r="A4">
        <v>35</v>
      </c>
      <c r="B4">
        <f>FirstRound!E4</f>
        <v>0</v>
      </c>
      <c r="C4">
        <f>FirstRound!E7</f>
        <v>0</v>
      </c>
      <c r="D4" t="s">
        <v>12</v>
      </c>
      <c r="F4">
        <v>50</v>
      </c>
    </row>
    <row r="5" spans="1:11" x14ac:dyDescent="0.2">
      <c r="A5">
        <v>36</v>
      </c>
      <c r="B5">
        <f>FirstRound!E3</f>
        <v>0</v>
      </c>
      <c r="C5">
        <f>FirstRound!E8</f>
        <v>0</v>
      </c>
      <c r="D5" t="s">
        <v>12</v>
      </c>
      <c r="F5">
        <v>50</v>
      </c>
    </row>
    <row r="6" spans="1:11" x14ac:dyDescent="0.2">
      <c r="A6">
        <v>37</v>
      </c>
      <c r="B6">
        <f>FirstRound!E10</f>
        <v>0</v>
      </c>
      <c r="C6">
        <f>FirstRound!E17</f>
        <v>0</v>
      </c>
      <c r="D6" t="s">
        <v>4</v>
      </c>
      <c r="F6">
        <v>51</v>
      </c>
    </row>
    <row r="7" spans="1:11" x14ac:dyDescent="0.2">
      <c r="A7">
        <v>38</v>
      </c>
      <c r="B7">
        <f>FirstRound!E13</f>
        <v>0</v>
      </c>
      <c r="C7">
        <f>FirstRound!E14</f>
        <v>0</v>
      </c>
      <c r="D7" t="s">
        <v>4</v>
      </c>
      <c r="F7">
        <v>51</v>
      </c>
    </row>
    <row r="8" spans="1:11" x14ac:dyDescent="0.2">
      <c r="A8">
        <v>39</v>
      </c>
      <c r="B8">
        <f>FirstRound!E12</f>
        <v>0</v>
      </c>
      <c r="C8">
        <f>FirstRound!E15</f>
        <v>0</v>
      </c>
      <c r="D8" t="s">
        <v>4</v>
      </c>
      <c r="F8">
        <v>52</v>
      </c>
    </row>
    <row r="9" spans="1:11" x14ac:dyDescent="0.2">
      <c r="A9">
        <v>40</v>
      </c>
      <c r="B9">
        <f>FirstRound!E11</f>
        <v>0</v>
      </c>
      <c r="C9">
        <f>FirstRound!E16</f>
        <v>0</v>
      </c>
      <c r="D9" t="s">
        <v>4</v>
      </c>
      <c r="F9">
        <v>52</v>
      </c>
    </row>
    <row r="10" spans="1:11" x14ac:dyDescent="0.2">
      <c r="A10">
        <v>41</v>
      </c>
      <c r="B10">
        <f>FirstRound!E18</f>
        <v>0</v>
      </c>
      <c r="C10">
        <f>FirstRound!E25</f>
        <v>0</v>
      </c>
      <c r="D10" t="s">
        <v>11</v>
      </c>
      <c r="F10">
        <v>53</v>
      </c>
    </row>
    <row r="11" spans="1:11" x14ac:dyDescent="0.2">
      <c r="A11">
        <v>42</v>
      </c>
      <c r="B11">
        <f>FirstRound!E21</f>
        <v>0</v>
      </c>
      <c r="C11">
        <f>FirstRound!E22</f>
        <v>0</v>
      </c>
      <c r="D11" t="s">
        <v>11</v>
      </c>
      <c r="F11">
        <v>53</v>
      </c>
    </row>
    <row r="12" spans="1:11" x14ac:dyDescent="0.2">
      <c r="A12">
        <v>43</v>
      </c>
      <c r="B12">
        <f>FirstRound!E20</f>
        <v>0</v>
      </c>
      <c r="C12">
        <f>FirstRound!E23</f>
        <v>0</v>
      </c>
      <c r="D12" t="s">
        <v>11</v>
      </c>
      <c r="F12">
        <v>54</v>
      </c>
    </row>
    <row r="13" spans="1:11" x14ac:dyDescent="0.2">
      <c r="A13">
        <v>44</v>
      </c>
      <c r="B13">
        <f>FirstRound!E19</f>
        <v>0</v>
      </c>
      <c r="C13">
        <f>FirstRound!E24</f>
        <v>0</v>
      </c>
      <c r="D13" t="s">
        <v>11</v>
      </c>
      <c r="F13">
        <v>54</v>
      </c>
    </row>
    <row r="14" spans="1:11" x14ac:dyDescent="0.2">
      <c r="A14">
        <v>45</v>
      </c>
      <c r="B14">
        <f>FirstRound!E26</f>
        <v>0</v>
      </c>
      <c r="C14">
        <f>FirstRound!E33</f>
        <v>0</v>
      </c>
      <c r="D14" t="s">
        <v>13</v>
      </c>
      <c r="F14">
        <v>55</v>
      </c>
    </row>
    <row r="15" spans="1:11" x14ac:dyDescent="0.2">
      <c r="A15">
        <v>46</v>
      </c>
      <c r="B15">
        <f>FirstRound!E29</f>
        <v>0</v>
      </c>
      <c r="C15">
        <f>FirstRound!E30</f>
        <v>0</v>
      </c>
      <c r="D15" t="s">
        <v>13</v>
      </c>
      <c r="F15">
        <v>55</v>
      </c>
    </row>
    <row r="16" spans="1:11" x14ac:dyDescent="0.2">
      <c r="A16">
        <v>47</v>
      </c>
      <c r="B16">
        <f>FirstRound!E28</f>
        <v>0</v>
      </c>
      <c r="C16">
        <f>FirstRound!E31</f>
        <v>0</v>
      </c>
      <c r="D16" t="s">
        <v>13</v>
      </c>
      <c r="F16">
        <v>56</v>
      </c>
    </row>
    <row r="17" spans="1:6" x14ac:dyDescent="0.2">
      <c r="A17">
        <v>48</v>
      </c>
      <c r="B17">
        <f>FirstRound!E27</f>
        <v>0</v>
      </c>
      <c r="C17">
        <f>FirstRound!E32</f>
        <v>0</v>
      </c>
      <c r="D17" t="s">
        <v>13</v>
      </c>
      <c r="F17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7206-4843-494E-A869-36713244513D}">
  <dimension ref="A1:M9"/>
  <sheetViews>
    <sheetView workbookViewId="0">
      <selection activeCell="D7" sqref="D7"/>
    </sheetView>
  </sheetViews>
  <sheetFormatPr baseColWidth="10" defaultColWidth="11" defaultRowHeight="16" x14ac:dyDescent="0.2"/>
  <cols>
    <col min="2" max="2" width="11.6640625" customWidth="1"/>
    <col min="4" max="4" width="10" customWidth="1"/>
    <col min="5" max="5" width="15" customWidth="1"/>
    <col min="6" max="6" width="14.5" customWidth="1"/>
    <col min="9" max="9" width="11.6640625" customWidth="1"/>
    <col min="12" max="12" width="15" customWidth="1"/>
    <col min="13" max="13" width="14.5" customWidth="1"/>
  </cols>
  <sheetData>
    <row r="1" spans="1:13" x14ac:dyDescent="0.2">
      <c r="A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  <c r="I1" s="1"/>
      <c r="J1" s="1"/>
      <c r="K1" s="1"/>
      <c r="L1" s="1"/>
      <c r="M1" s="1"/>
    </row>
    <row r="2" spans="1:13" x14ac:dyDescent="0.2">
      <c r="A2">
        <v>49</v>
      </c>
      <c r="B2">
        <f>SecondRound!E2</f>
        <v>0</v>
      </c>
      <c r="C2">
        <f>SecondRound!E3</f>
        <v>0</v>
      </c>
      <c r="D2" t="s">
        <v>12</v>
      </c>
      <c r="F2">
        <v>57</v>
      </c>
    </row>
    <row r="3" spans="1:13" x14ac:dyDescent="0.2">
      <c r="A3">
        <v>50</v>
      </c>
      <c r="B3">
        <f>SecondRound!E5</f>
        <v>0</v>
      </c>
      <c r="C3">
        <f>SecondRound!E4</f>
        <v>0</v>
      </c>
      <c r="D3" t="s">
        <v>12</v>
      </c>
      <c r="F3">
        <v>57</v>
      </c>
    </row>
    <row r="4" spans="1:13" x14ac:dyDescent="0.2">
      <c r="A4">
        <v>51</v>
      </c>
      <c r="B4">
        <f>SecondRound!E6</f>
        <v>0</v>
      </c>
      <c r="C4">
        <f>SecondRound!E7</f>
        <v>0</v>
      </c>
      <c r="D4" t="s">
        <v>4</v>
      </c>
      <c r="F4">
        <v>58</v>
      </c>
    </row>
    <row r="5" spans="1:13" x14ac:dyDescent="0.2">
      <c r="A5">
        <v>52</v>
      </c>
      <c r="B5">
        <f>SecondRound!E9</f>
        <v>0</v>
      </c>
      <c r="C5">
        <f>SecondRound!E8</f>
        <v>0</v>
      </c>
      <c r="D5" t="s">
        <v>4</v>
      </c>
      <c r="F5">
        <v>58</v>
      </c>
    </row>
    <row r="6" spans="1:13" x14ac:dyDescent="0.2">
      <c r="A6">
        <v>53</v>
      </c>
      <c r="B6">
        <f>SecondRound!E10</f>
        <v>0</v>
      </c>
      <c r="C6">
        <f>SecondRound!E11</f>
        <v>0</v>
      </c>
      <c r="D6" t="s">
        <v>11</v>
      </c>
      <c r="F6">
        <v>59</v>
      </c>
    </row>
    <row r="7" spans="1:13" x14ac:dyDescent="0.2">
      <c r="A7">
        <v>54</v>
      </c>
      <c r="B7">
        <f>SecondRound!E13</f>
        <v>0</v>
      </c>
      <c r="C7">
        <f>SecondRound!E12</f>
        <v>0</v>
      </c>
      <c r="D7" t="s">
        <v>11</v>
      </c>
      <c r="F7">
        <v>59</v>
      </c>
    </row>
    <row r="8" spans="1:13" x14ac:dyDescent="0.2">
      <c r="A8">
        <v>55</v>
      </c>
      <c r="B8">
        <f>SecondRound!E14</f>
        <v>0</v>
      </c>
      <c r="C8">
        <f>SecondRound!E15</f>
        <v>0</v>
      </c>
      <c r="D8" t="s">
        <v>13</v>
      </c>
      <c r="F8">
        <v>60</v>
      </c>
    </row>
    <row r="9" spans="1:13" x14ac:dyDescent="0.2">
      <c r="A9">
        <v>56</v>
      </c>
      <c r="B9">
        <f>SecondRound!E17</f>
        <v>0</v>
      </c>
      <c r="C9">
        <f>SecondRound!E16</f>
        <v>0</v>
      </c>
      <c r="D9" t="s">
        <v>13</v>
      </c>
      <c r="F9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8FA0-4D79-A544-A80C-495386FB2753}">
  <dimension ref="A1:F5"/>
  <sheetViews>
    <sheetView workbookViewId="0">
      <selection activeCell="F4" sqref="F4"/>
    </sheetView>
  </sheetViews>
  <sheetFormatPr baseColWidth="10" defaultColWidth="11" defaultRowHeight="16" x14ac:dyDescent="0.2"/>
  <cols>
    <col min="2" max="2" width="13" customWidth="1"/>
    <col min="3" max="3" width="13.1640625" customWidth="1"/>
    <col min="4" max="4" width="9" customWidth="1"/>
    <col min="5" max="5" width="15" customWidth="1"/>
    <col min="6" max="6" width="14.33203125" customWidth="1"/>
  </cols>
  <sheetData>
    <row r="1" spans="1:6" x14ac:dyDescent="0.2">
      <c r="A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</row>
    <row r="2" spans="1:6" x14ac:dyDescent="0.2">
      <c r="A2">
        <v>57</v>
      </c>
      <c r="B2">
        <f>Sweet16!E2</f>
        <v>0</v>
      </c>
      <c r="C2">
        <f>Sweet16!E3</f>
        <v>0</v>
      </c>
      <c r="D2" t="s">
        <v>12</v>
      </c>
      <c r="F2">
        <v>61</v>
      </c>
    </row>
    <row r="3" spans="1:6" x14ac:dyDescent="0.2">
      <c r="A3">
        <v>58</v>
      </c>
      <c r="B3">
        <f>Sweet16!E4</f>
        <v>0</v>
      </c>
      <c r="C3">
        <f>Sweet16!E5</f>
        <v>0</v>
      </c>
      <c r="D3" t="s">
        <v>4</v>
      </c>
      <c r="F3">
        <v>61</v>
      </c>
    </row>
    <row r="4" spans="1:6" x14ac:dyDescent="0.2">
      <c r="A4">
        <v>59</v>
      </c>
      <c r="B4">
        <f>Sweet16!E6</f>
        <v>0</v>
      </c>
      <c r="C4">
        <f>Sweet16!E7</f>
        <v>0</v>
      </c>
      <c r="D4" t="s">
        <v>11</v>
      </c>
      <c r="F4">
        <v>62</v>
      </c>
    </row>
    <row r="5" spans="1:6" x14ac:dyDescent="0.2">
      <c r="A5">
        <v>60</v>
      </c>
      <c r="B5">
        <f>Sweet16!E8</f>
        <v>0</v>
      </c>
      <c r="C5">
        <f>Sweet16!E9</f>
        <v>0</v>
      </c>
      <c r="D5" t="s">
        <v>13</v>
      </c>
      <c r="F5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7375-38E9-864A-AF6C-31CB82AF7814}">
  <dimension ref="A1:F3"/>
  <sheetViews>
    <sheetView workbookViewId="0"/>
  </sheetViews>
  <sheetFormatPr baseColWidth="10" defaultColWidth="11" defaultRowHeight="16" x14ac:dyDescent="0.2"/>
  <cols>
    <col min="3" max="3" width="11.33203125" customWidth="1"/>
    <col min="4" max="4" width="8.5" customWidth="1"/>
    <col min="5" max="5" width="14.83203125" customWidth="1"/>
    <col min="6" max="6" width="14.33203125" customWidth="1"/>
  </cols>
  <sheetData>
    <row r="1" spans="1:6" x14ac:dyDescent="0.2">
      <c r="A1" s="1" t="s">
        <v>29</v>
      </c>
      <c r="B1" s="1" t="s">
        <v>32</v>
      </c>
      <c r="C1" s="1" t="s">
        <v>33</v>
      </c>
      <c r="D1" s="1" t="s">
        <v>2</v>
      </c>
      <c r="E1" s="1" t="s">
        <v>31</v>
      </c>
      <c r="F1" s="1" t="s">
        <v>34</v>
      </c>
    </row>
    <row r="2" spans="1:6" x14ac:dyDescent="0.2">
      <c r="A2">
        <v>61</v>
      </c>
      <c r="B2">
        <f>Elite8!E2</f>
        <v>0</v>
      </c>
      <c r="C2">
        <f>Elite8!E4</f>
        <v>0</v>
      </c>
      <c r="F2">
        <v>63</v>
      </c>
    </row>
    <row r="3" spans="1:6" x14ac:dyDescent="0.2">
      <c r="A3">
        <v>62</v>
      </c>
      <c r="B3">
        <f>Elite8!E3</f>
        <v>0</v>
      </c>
      <c r="C3">
        <f>Elite8!E5</f>
        <v>0</v>
      </c>
      <c r="F3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TeamIndex</vt:lpstr>
      <vt:lpstr>TeamStats</vt:lpstr>
      <vt:lpstr>KenPom</vt:lpstr>
      <vt:lpstr>PreviousGames</vt:lpstr>
      <vt:lpstr>FirstRound</vt:lpstr>
      <vt:lpstr>SecondRound</vt:lpstr>
      <vt:lpstr>Sweet16</vt:lpstr>
      <vt:lpstr>Elite8</vt:lpstr>
      <vt:lpstr>FinalFour</vt:lpstr>
      <vt:lpstr>Championship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 Paynter</dc:creator>
  <cp:lastModifiedBy>Macie Paynter</cp:lastModifiedBy>
  <dcterms:created xsi:type="dcterms:W3CDTF">2021-03-15T01:04:53Z</dcterms:created>
  <dcterms:modified xsi:type="dcterms:W3CDTF">2021-03-19T14:48:38Z</dcterms:modified>
</cp:coreProperties>
</file>