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20" windowWidth="16155" windowHeight="8505" activeTab="3"/>
  </bookViews>
  <sheets>
    <sheet name="亚马逊后台模板" sheetId="2" r:id="rId1"/>
    <sheet name="品名转换及头程预估及采购成本模板" sheetId="6" r:id="rId2"/>
    <sheet name="自发货" sheetId="3" r:id="rId3"/>
    <sheet name="广告费" sheetId="7" r:id="rId4"/>
  </sheets>
  <definedNames>
    <definedName name="_xlnm._FilterDatabase" localSheetId="0" hidden="1">亚马逊后台模板!$Y$1:$Y$1917</definedName>
  </definedNames>
  <calcPr calcId="152511"/>
</workbook>
</file>

<file path=xl/calcChain.xml><?xml version="1.0" encoding="utf-8"?>
<calcChain xmlns="http://schemas.openxmlformats.org/spreadsheetml/2006/main">
  <c r="C2" i="7" l="1"/>
  <c r="Y13" i="2" l="1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Y1332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Y1352" i="2"/>
  <c r="Y1353" i="2"/>
  <c r="Y1354" i="2"/>
  <c r="Y1355" i="2"/>
  <c r="Y1356" i="2"/>
  <c r="Y1357" i="2"/>
  <c r="Y1358" i="2"/>
  <c r="Y1359" i="2"/>
  <c r="Y1360" i="2"/>
  <c r="Y1361" i="2"/>
  <c r="Y1362" i="2"/>
  <c r="Y1363" i="2"/>
  <c r="Y1364" i="2"/>
  <c r="Y1365" i="2"/>
  <c r="Y1366" i="2"/>
  <c r="Y1367" i="2"/>
  <c r="Y1368" i="2"/>
  <c r="Y1369" i="2"/>
  <c r="Y1370" i="2"/>
  <c r="Y1371" i="2"/>
  <c r="Y1372" i="2"/>
  <c r="Y1373" i="2"/>
  <c r="Y1374" i="2"/>
  <c r="Y1375" i="2"/>
  <c r="Y1376" i="2"/>
  <c r="Y1377" i="2"/>
  <c r="Y1378" i="2"/>
  <c r="Y1379" i="2"/>
  <c r="Y1380" i="2"/>
  <c r="Y1381" i="2"/>
  <c r="Y1382" i="2"/>
  <c r="Y1383" i="2"/>
  <c r="Y1384" i="2"/>
  <c r="Y1385" i="2"/>
  <c r="Y1386" i="2"/>
  <c r="Y1387" i="2"/>
  <c r="Y1388" i="2"/>
  <c r="Y1389" i="2"/>
  <c r="Y1390" i="2"/>
  <c r="Y1391" i="2"/>
  <c r="Y1392" i="2"/>
  <c r="Y1393" i="2"/>
  <c r="Y1394" i="2"/>
  <c r="Y1395" i="2"/>
  <c r="Y1396" i="2"/>
  <c r="Y1397" i="2"/>
  <c r="Y1398" i="2"/>
  <c r="Y1399" i="2"/>
  <c r="Y1400" i="2"/>
  <c r="Y1401" i="2"/>
  <c r="Y1402" i="2"/>
  <c r="Y1403" i="2"/>
  <c r="Y1404" i="2"/>
  <c r="Y1405" i="2"/>
  <c r="Y1406" i="2"/>
  <c r="Y1407" i="2"/>
  <c r="Y1408" i="2"/>
  <c r="Y1409" i="2"/>
  <c r="Y1410" i="2"/>
  <c r="Y1411" i="2"/>
  <c r="Y1412" i="2"/>
  <c r="Y1413" i="2"/>
  <c r="Y1414" i="2"/>
  <c r="Y1415" i="2"/>
  <c r="Y1416" i="2"/>
  <c r="Y1417" i="2"/>
  <c r="Y1418" i="2"/>
  <c r="Y1419" i="2"/>
  <c r="Y1420" i="2"/>
  <c r="Y1421" i="2"/>
  <c r="Y1422" i="2"/>
  <c r="Y1423" i="2"/>
  <c r="Y1424" i="2"/>
  <c r="Y1425" i="2"/>
  <c r="Y1426" i="2"/>
  <c r="Y1427" i="2"/>
  <c r="Y1428" i="2"/>
  <c r="Y1429" i="2"/>
  <c r="Y1430" i="2"/>
  <c r="Y1431" i="2"/>
  <c r="Y1432" i="2"/>
  <c r="Y1433" i="2"/>
  <c r="Y1434" i="2"/>
  <c r="Y1435" i="2"/>
  <c r="Y1436" i="2"/>
  <c r="Y1437" i="2"/>
  <c r="Y1438" i="2"/>
  <c r="Y1439" i="2"/>
  <c r="Y1440" i="2"/>
  <c r="Y1441" i="2"/>
  <c r="Y1442" i="2"/>
  <c r="Y1443" i="2"/>
  <c r="Y1444" i="2"/>
  <c r="Y1445" i="2"/>
  <c r="Y1446" i="2"/>
  <c r="Y1447" i="2"/>
  <c r="Y1448" i="2"/>
  <c r="Y1449" i="2"/>
  <c r="Y1450" i="2"/>
  <c r="Y1451" i="2"/>
  <c r="Y1452" i="2"/>
  <c r="Y1453" i="2"/>
  <c r="Y1454" i="2"/>
  <c r="Y1455" i="2"/>
  <c r="Y1456" i="2"/>
  <c r="Y1457" i="2"/>
  <c r="Y1458" i="2"/>
  <c r="Y1459" i="2"/>
  <c r="Y1460" i="2"/>
  <c r="Y1461" i="2"/>
  <c r="Y1462" i="2"/>
  <c r="Y1463" i="2"/>
  <c r="Y1464" i="2"/>
  <c r="Y1465" i="2"/>
  <c r="Y1466" i="2"/>
  <c r="Y1467" i="2"/>
  <c r="Y1468" i="2"/>
  <c r="Y1469" i="2"/>
  <c r="Y1470" i="2"/>
  <c r="Y1471" i="2"/>
  <c r="Y1472" i="2"/>
  <c r="Y1473" i="2"/>
  <c r="Y1474" i="2"/>
  <c r="Y1475" i="2"/>
  <c r="Y1476" i="2"/>
  <c r="Y1477" i="2"/>
  <c r="Y1478" i="2"/>
  <c r="Y1479" i="2"/>
  <c r="Y1480" i="2"/>
  <c r="Y1481" i="2"/>
  <c r="Y1482" i="2"/>
  <c r="Y1483" i="2"/>
  <c r="Y1484" i="2"/>
  <c r="Y1485" i="2"/>
  <c r="Y1486" i="2"/>
  <c r="Y1487" i="2"/>
  <c r="Y1488" i="2"/>
  <c r="Y1489" i="2"/>
  <c r="Y1490" i="2"/>
  <c r="Y1491" i="2"/>
  <c r="Y1492" i="2"/>
  <c r="Y1493" i="2"/>
  <c r="Y1494" i="2"/>
  <c r="Y1495" i="2"/>
  <c r="Y1496" i="2"/>
  <c r="Y1497" i="2"/>
  <c r="Y1498" i="2"/>
  <c r="Y1499" i="2"/>
  <c r="Y1500" i="2"/>
  <c r="Y1501" i="2"/>
  <c r="Y1502" i="2"/>
  <c r="Y1503" i="2"/>
  <c r="Y1504" i="2"/>
  <c r="Y1505" i="2"/>
  <c r="Y1506" i="2"/>
  <c r="Y1507" i="2"/>
  <c r="Y1508" i="2"/>
  <c r="Y1509" i="2"/>
  <c r="Y1510" i="2"/>
  <c r="Y1511" i="2"/>
  <c r="Y1512" i="2"/>
  <c r="Y1513" i="2"/>
  <c r="Y1514" i="2"/>
  <c r="Y1515" i="2"/>
  <c r="Y1516" i="2"/>
  <c r="Y1517" i="2"/>
  <c r="Y1518" i="2"/>
  <c r="Y1519" i="2"/>
  <c r="Y1520" i="2"/>
  <c r="Y1521" i="2"/>
  <c r="Y1522" i="2"/>
  <c r="Y1523" i="2"/>
  <c r="Y1524" i="2"/>
  <c r="Y1525" i="2"/>
  <c r="Y1526" i="2"/>
  <c r="Y1527" i="2"/>
  <c r="Y1528" i="2"/>
  <c r="Y1529" i="2"/>
  <c r="Y1530" i="2"/>
  <c r="Y1531" i="2"/>
  <c r="Y1532" i="2"/>
  <c r="Y1533" i="2"/>
  <c r="Y1534" i="2"/>
  <c r="Y1535" i="2"/>
  <c r="Y1536" i="2"/>
  <c r="Y1537" i="2"/>
  <c r="Y1538" i="2"/>
  <c r="Y1539" i="2"/>
  <c r="Y1540" i="2"/>
  <c r="Y1541" i="2"/>
  <c r="Y1542" i="2"/>
  <c r="Y1543" i="2"/>
  <c r="Y1544" i="2"/>
  <c r="Y1545" i="2"/>
  <c r="Y1546" i="2"/>
  <c r="Y1547" i="2"/>
  <c r="Y1548" i="2"/>
  <c r="Y1549" i="2"/>
  <c r="Y1550" i="2"/>
  <c r="Y1551" i="2"/>
  <c r="Y1552" i="2"/>
  <c r="Y1553" i="2"/>
  <c r="Y1554" i="2"/>
  <c r="Y1555" i="2"/>
  <c r="Y1556" i="2"/>
  <c r="Y1557" i="2"/>
  <c r="Y1558" i="2"/>
  <c r="Y1559" i="2"/>
  <c r="Y1560" i="2"/>
  <c r="Y1561" i="2"/>
  <c r="Y1562" i="2"/>
  <c r="Y1563" i="2"/>
  <c r="Y1564" i="2"/>
  <c r="Y1565" i="2"/>
  <c r="Y1566" i="2"/>
  <c r="Y1567" i="2"/>
  <c r="Y1568" i="2"/>
  <c r="Y1569" i="2"/>
  <c r="Y1570" i="2"/>
  <c r="Y1571" i="2"/>
  <c r="Y1572" i="2"/>
  <c r="Y1573" i="2"/>
  <c r="Y1574" i="2"/>
  <c r="Y1575" i="2"/>
  <c r="Y1576" i="2"/>
  <c r="Y1577" i="2"/>
  <c r="Y1578" i="2"/>
  <c r="Y1579" i="2"/>
  <c r="Y1580" i="2"/>
  <c r="Y1581" i="2"/>
  <c r="Y1582" i="2"/>
  <c r="Y1583" i="2"/>
  <c r="Y1584" i="2"/>
  <c r="Y1585" i="2"/>
  <c r="Y1586" i="2"/>
  <c r="Y1587" i="2"/>
  <c r="Y1588" i="2"/>
  <c r="Y1589" i="2"/>
  <c r="Y1590" i="2"/>
  <c r="Y1591" i="2"/>
  <c r="Y1592" i="2"/>
  <c r="Y1593" i="2"/>
  <c r="Y1594" i="2"/>
  <c r="Y1595" i="2"/>
  <c r="Y1596" i="2"/>
  <c r="Y1597" i="2"/>
  <c r="Y1598" i="2"/>
  <c r="Y1599" i="2"/>
  <c r="Y1600" i="2"/>
  <c r="Y1601" i="2"/>
  <c r="Y1602" i="2"/>
  <c r="Y1603" i="2"/>
  <c r="Y1604" i="2"/>
  <c r="Y1605" i="2"/>
  <c r="Y1606" i="2"/>
  <c r="Y1607" i="2"/>
  <c r="Y1608" i="2"/>
  <c r="Y1609" i="2"/>
  <c r="Y1610" i="2"/>
  <c r="Y1611" i="2"/>
  <c r="Y1612" i="2"/>
  <c r="Y1613" i="2"/>
  <c r="Y1614" i="2"/>
  <c r="Y1615" i="2"/>
  <c r="Y1616" i="2"/>
  <c r="Y1617" i="2"/>
  <c r="Y1618" i="2"/>
  <c r="Y1619" i="2"/>
  <c r="Y1620" i="2"/>
  <c r="Y1621" i="2"/>
  <c r="Y1622" i="2"/>
  <c r="Y1623" i="2"/>
  <c r="Y1624" i="2"/>
  <c r="Y1625" i="2"/>
  <c r="Y1626" i="2"/>
  <c r="Y1627" i="2"/>
  <c r="Y1628" i="2"/>
  <c r="Y1629" i="2"/>
  <c r="Y1630" i="2"/>
  <c r="Y1631" i="2"/>
  <c r="Y1632" i="2"/>
  <c r="Y1633" i="2"/>
  <c r="Y1634" i="2"/>
  <c r="Y1635" i="2"/>
  <c r="Y1636" i="2"/>
  <c r="Y1637" i="2"/>
  <c r="Y1638" i="2"/>
  <c r="Y1639" i="2"/>
  <c r="Y1640" i="2"/>
  <c r="Y1641" i="2"/>
  <c r="Y1642" i="2"/>
  <c r="Y1643" i="2"/>
  <c r="Y1644" i="2"/>
  <c r="Y1645" i="2"/>
  <c r="Y1646" i="2"/>
  <c r="Y1647" i="2"/>
  <c r="Y1648" i="2"/>
  <c r="Y1649" i="2"/>
  <c r="Y1650" i="2"/>
  <c r="Y1651" i="2"/>
  <c r="Y1652" i="2"/>
  <c r="Y1653" i="2"/>
  <c r="Y1654" i="2"/>
  <c r="Y1655" i="2"/>
  <c r="Y1656" i="2"/>
  <c r="Y1657" i="2"/>
  <c r="Y1658" i="2"/>
  <c r="Y1659" i="2"/>
  <c r="Y1660" i="2"/>
  <c r="Y1661" i="2"/>
  <c r="Y1662" i="2"/>
  <c r="Y1663" i="2"/>
  <c r="Y1664" i="2"/>
  <c r="Y1665" i="2"/>
  <c r="Y1666" i="2"/>
  <c r="Y1667" i="2"/>
  <c r="Y1668" i="2"/>
  <c r="Y1669" i="2"/>
  <c r="Y1670" i="2"/>
  <c r="Y1671" i="2"/>
  <c r="Y1672" i="2"/>
  <c r="Y1673" i="2"/>
  <c r="Y1674" i="2"/>
  <c r="Y1675" i="2"/>
  <c r="Y1676" i="2"/>
  <c r="Y1677" i="2"/>
  <c r="Y1678" i="2"/>
  <c r="Y1679" i="2"/>
  <c r="Y1680" i="2"/>
  <c r="Y1681" i="2"/>
  <c r="Y1682" i="2"/>
  <c r="Y1683" i="2"/>
  <c r="Y1684" i="2"/>
  <c r="Y1685" i="2"/>
  <c r="Y1686" i="2"/>
  <c r="Y1687" i="2"/>
  <c r="Y1688" i="2"/>
  <c r="Y1689" i="2"/>
  <c r="Y1690" i="2"/>
  <c r="Y1691" i="2"/>
  <c r="Y1692" i="2"/>
  <c r="Y1693" i="2"/>
  <c r="Y1694" i="2"/>
  <c r="Y1695" i="2"/>
  <c r="Y1696" i="2"/>
  <c r="Y1697" i="2"/>
  <c r="Y1698" i="2"/>
  <c r="Y1699" i="2"/>
  <c r="Y1700" i="2"/>
  <c r="Y1701" i="2"/>
  <c r="Y1702" i="2"/>
  <c r="Y1703" i="2"/>
  <c r="Y1704" i="2"/>
  <c r="Y1705" i="2"/>
  <c r="Y1706" i="2"/>
  <c r="Y1707" i="2"/>
  <c r="Y1708" i="2"/>
  <c r="Y1709" i="2"/>
  <c r="Y1710" i="2"/>
  <c r="Y1711" i="2"/>
  <c r="Y1712" i="2"/>
  <c r="Y1713" i="2"/>
  <c r="Y1714" i="2"/>
  <c r="Y1715" i="2"/>
  <c r="Y1716" i="2"/>
  <c r="Y1717" i="2"/>
  <c r="Y1718" i="2"/>
  <c r="Y1719" i="2"/>
  <c r="Y1720" i="2"/>
  <c r="Y1721" i="2"/>
  <c r="Y1722" i="2"/>
  <c r="Y1723" i="2"/>
  <c r="Y1724" i="2"/>
  <c r="Y1725" i="2"/>
  <c r="Y1726" i="2"/>
  <c r="Y1727" i="2"/>
  <c r="Y1728" i="2"/>
  <c r="Y1729" i="2"/>
  <c r="Y1730" i="2"/>
  <c r="Y1731" i="2"/>
  <c r="Y1732" i="2"/>
  <c r="Y1733" i="2"/>
  <c r="Y1734" i="2"/>
  <c r="Y1735" i="2"/>
  <c r="Y1736" i="2"/>
  <c r="Y1737" i="2"/>
  <c r="Y1738" i="2"/>
  <c r="Y1739" i="2"/>
  <c r="Y1740" i="2"/>
  <c r="Y1741" i="2"/>
  <c r="Y1742" i="2"/>
  <c r="Y1743" i="2"/>
  <c r="Y1744" i="2"/>
  <c r="Y1745" i="2"/>
  <c r="Y1746" i="2"/>
  <c r="Y1747" i="2"/>
  <c r="Y1748" i="2"/>
  <c r="Y1749" i="2"/>
  <c r="Y1750" i="2"/>
  <c r="Y1751" i="2"/>
  <c r="Y1752" i="2"/>
  <c r="Y1753" i="2"/>
  <c r="Y1754" i="2"/>
  <c r="Y1755" i="2"/>
  <c r="Y1756" i="2"/>
  <c r="Y1757" i="2"/>
  <c r="Y1758" i="2"/>
  <c r="Y1759" i="2"/>
  <c r="Y1760" i="2"/>
  <c r="Y1761" i="2"/>
  <c r="Y1762" i="2"/>
  <c r="Y1763" i="2"/>
  <c r="Y1764" i="2"/>
  <c r="Y1765" i="2"/>
  <c r="Y1766" i="2"/>
  <c r="Y1767" i="2"/>
  <c r="Y1768" i="2"/>
  <c r="Y1769" i="2"/>
  <c r="Y1770" i="2"/>
  <c r="Y1771" i="2"/>
  <c r="Y1772" i="2"/>
  <c r="Y1773" i="2"/>
  <c r="Y1774" i="2"/>
  <c r="Y1775" i="2"/>
  <c r="Y1776" i="2"/>
  <c r="Y1777" i="2"/>
  <c r="Y1778" i="2"/>
  <c r="Y1779" i="2"/>
  <c r="Y1780" i="2"/>
  <c r="Y1781" i="2"/>
  <c r="Y1782" i="2"/>
  <c r="Y1783" i="2"/>
  <c r="Y1784" i="2"/>
  <c r="Y1785" i="2"/>
  <c r="Y1786" i="2"/>
  <c r="Y1787" i="2"/>
  <c r="Y1788" i="2"/>
  <c r="Y1789" i="2"/>
  <c r="Y1790" i="2"/>
  <c r="Y1791" i="2"/>
  <c r="Y1792" i="2"/>
  <c r="Y1793" i="2"/>
  <c r="Y1794" i="2"/>
  <c r="Y1795" i="2"/>
  <c r="Y1796" i="2"/>
  <c r="Y1797" i="2"/>
  <c r="Y1798" i="2"/>
  <c r="Y1799" i="2"/>
  <c r="Y1800" i="2"/>
  <c r="Y1801" i="2"/>
  <c r="Y1802" i="2"/>
  <c r="Y1803" i="2"/>
  <c r="Y1804" i="2"/>
  <c r="Y1805" i="2"/>
  <c r="Y1806" i="2"/>
  <c r="Y1807" i="2"/>
  <c r="Y1808" i="2"/>
  <c r="Y1809" i="2"/>
  <c r="Y1810" i="2"/>
  <c r="Y1811" i="2"/>
  <c r="Y1812" i="2"/>
  <c r="Y1813" i="2"/>
  <c r="Y1814" i="2"/>
  <c r="Y1815" i="2"/>
  <c r="Y1816" i="2"/>
  <c r="Y1817" i="2"/>
  <c r="Y1818" i="2"/>
  <c r="Y1819" i="2"/>
  <c r="Y1820" i="2"/>
  <c r="Y1821" i="2"/>
  <c r="Y1822" i="2"/>
  <c r="Y1823" i="2"/>
  <c r="Y1824" i="2"/>
  <c r="Y1825" i="2"/>
  <c r="Y1826" i="2"/>
  <c r="Y1827" i="2"/>
  <c r="Y1828" i="2"/>
  <c r="Y1829" i="2"/>
  <c r="Y1830" i="2"/>
  <c r="Y1831" i="2"/>
  <c r="Y1832" i="2"/>
  <c r="Y1833" i="2"/>
  <c r="Y1834" i="2"/>
  <c r="Y1835" i="2"/>
  <c r="Y1836" i="2"/>
  <c r="Y1837" i="2"/>
  <c r="Y1838" i="2"/>
  <c r="Y1839" i="2"/>
  <c r="Y1840" i="2"/>
  <c r="Y1841" i="2"/>
  <c r="Y1842" i="2"/>
  <c r="Y1843" i="2"/>
  <c r="Y1844" i="2"/>
  <c r="Y1845" i="2"/>
  <c r="Y1846" i="2"/>
  <c r="Y1847" i="2"/>
  <c r="Y1848" i="2"/>
  <c r="Y1849" i="2"/>
  <c r="Y1850" i="2"/>
  <c r="Y1851" i="2"/>
  <c r="Y1852" i="2"/>
  <c r="Y1853" i="2"/>
  <c r="Y1854" i="2"/>
  <c r="Y1855" i="2"/>
  <c r="Y1856" i="2"/>
  <c r="Y1857" i="2"/>
  <c r="Y1858" i="2"/>
  <c r="Y1859" i="2"/>
  <c r="Y1860" i="2"/>
  <c r="Y1861" i="2"/>
  <c r="Y1862" i="2"/>
  <c r="Y1863" i="2"/>
  <c r="Y1864" i="2"/>
  <c r="Y1865" i="2"/>
  <c r="Y1866" i="2"/>
  <c r="Y1867" i="2"/>
  <c r="Y1868" i="2"/>
  <c r="Y1869" i="2"/>
  <c r="Y1870" i="2"/>
  <c r="Y1871" i="2"/>
  <c r="Y1872" i="2"/>
  <c r="Y1873" i="2"/>
  <c r="Y1874" i="2"/>
  <c r="Y1875" i="2"/>
  <c r="Y1876" i="2"/>
  <c r="Y1877" i="2"/>
  <c r="Y1878" i="2"/>
  <c r="Y1879" i="2"/>
  <c r="Y1880" i="2"/>
  <c r="Y1881" i="2"/>
  <c r="Y1882" i="2"/>
  <c r="Y1883" i="2"/>
  <c r="Y1884" i="2"/>
  <c r="Y1885" i="2"/>
  <c r="Y1886" i="2"/>
  <c r="Y1887" i="2"/>
  <c r="Y1888" i="2"/>
  <c r="Y1889" i="2"/>
  <c r="Y1890" i="2"/>
  <c r="Y1891" i="2"/>
  <c r="Y1892" i="2"/>
  <c r="Y1893" i="2"/>
  <c r="Y1894" i="2"/>
  <c r="Y1895" i="2"/>
  <c r="Y1896" i="2"/>
  <c r="Y12" i="2"/>
  <c r="D75" i="7" l="1"/>
  <c r="E27" i="7"/>
  <c r="X17" i="2" l="1"/>
  <c r="Z17" i="2"/>
  <c r="AA17" i="2"/>
  <c r="AB17" i="2"/>
  <c r="AC17" i="2" s="1"/>
  <c r="X18" i="2"/>
  <c r="Z18" i="2"/>
  <c r="AA18" i="2"/>
  <c r="AB18" i="2"/>
  <c r="AE18" i="2" s="1"/>
  <c r="X19" i="2"/>
  <c r="Z19" i="2"/>
  <c r="AA19" i="2"/>
  <c r="AB19" i="2"/>
  <c r="AC19" i="2" s="1"/>
  <c r="AE19" i="2" l="1"/>
  <c r="AE17" i="2"/>
  <c r="AD19" i="2"/>
  <c r="AF17" i="2"/>
  <c r="AF19" i="2"/>
  <c r="AC18" i="2"/>
  <c r="AD18" i="2" s="1"/>
  <c r="AD17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F18" i="2" l="1"/>
  <c r="X16" i="2"/>
  <c r="Z16" i="2"/>
  <c r="AA16" i="2"/>
  <c r="AB16" i="2"/>
  <c r="AE16" i="2" s="1"/>
  <c r="X20" i="2"/>
  <c r="Z20" i="2"/>
  <c r="AA20" i="2"/>
  <c r="AB20" i="2"/>
  <c r="AC20" i="2" s="1"/>
  <c r="AD20" i="2" l="1"/>
  <c r="AE20" i="2"/>
  <c r="AF20" i="2"/>
  <c r="AC16" i="2"/>
  <c r="AF16" i="2" s="1"/>
  <c r="AD16" i="2" l="1"/>
  <c r="X12" i="2"/>
  <c r="H2" i="2" s="1"/>
  <c r="AA12" i="2"/>
  <c r="AB12" i="2"/>
  <c r="AC12" i="2" s="1"/>
  <c r="X13" i="2"/>
  <c r="AA13" i="2"/>
  <c r="AB13" i="2"/>
  <c r="AC13" i="2" s="1"/>
  <c r="X14" i="2"/>
  <c r="AA14" i="2"/>
  <c r="AB14" i="2"/>
  <c r="AC14" i="2" s="1"/>
  <c r="X15" i="2"/>
  <c r="AA15" i="2"/>
  <c r="AB15" i="2"/>
  <c r="AC15" i="2" s="1"/>
  <c r="X21" i="2"/>
  <c r="AA21" i="2"/>
  <c r="AB21" i="2"/>
  <c r="AC21" i="2" s="1"/>
  <c r="X22" i="2"/>
  <c r="AA22" i="2"/>
  <c r="AB22" i="2"/>
  <c r="AC22" i="2" s="1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AD261" i="2" s="1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AD461" i="2" s="1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AD517" i="2" s="1"/>
  <c r="X518" i="2"/>
  <c r="X519" i="2"/>
  <c r="X520" i="2"/>
  <c r="X521" i="2"/>
  <c r="X522" i="2"/>
  <c r="X523" i="2"/>
  <c r="X524" i="2"/>
  <c r="X525" i="2"/>
  <c r="AD525" i="2" s="1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AD557" i="2" s="1"/>
  <c r="X558" i="2"/>
  <c r="X559" i="2"/>
  <c r="X560" i="2"/>
  <c r="AD560" i="2" s="1"/>
  <c r="X561" i="2"/>
  <c r="X562" i="2"/>
  <c r="X563" i="2"/>
  <c r="X564" i="2"/>
  <c r="X565" i="2"/>
  <c r="X566" i="2"/>
  <c r="X567" i="2"/>
  <c r="X568" i="2"/>
  <c r="AD568" i="2" s="1"/>
  <c r="X569" i="2"/>
  <c r="X570" i="2"/>
  <c r="X571" i="2"/>
  <c r="X572" i="2"/>
  <c r="X573" i="2"/>
  <c r="X574" i="2"/>
  <c r="X575" i="2"/>
  <c r="X576" i="2"/>
  <c r="AD576" i="2" s="1"/>
  <c r="X577" i="2"/>
  <c r="X578" i="2"/>
  <c r="X579" i="2"/>
  <c r="X580" i="2"/>
  <c r="AD580" i="2" s="1"/>
  <c r="X581" i="2"/>
  <c r="AD581" i="2" s="1"/>
  <c r="X582" i="2"/>
  <c r="X583" i="2"/>
  <c r="X584" i="2"/>
  <c r="X585" i="2"/>
  <c r="X586" i="2"/>
  <c r="X587" i="2"/>
  <c r="X588" i="2"/>
  <c r="AD588" i="2" s="1"/>
  <c r="X589" i="2"/>
  <c r="X590" i="2"/>
  <c r="X591" i="2"/>
  <c r="X592" i="2"/>
  <c r="AD592" i="2" s="1"/>
  <c r="X593" i="2"/>
  <c r="X594" i="2"/>
  <c r="X595" i="2"/>
  <c r="X596" i="2"/>
  <c r="X597" i="2"/>
  <c r="X598" i="2"/>
  <c r="X599" i="2"/>
  <c r="X600" i="2"/>
  <c r="AD600" i="2" s="1"/>
  <c r="X601" i="2"/>
  <c r="X602" i="2"/>
  <c r="X603" i="2"/>
  <c r="X604" i="2"/>
  <c r="AD604" i="2" s="1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AD621" i="2" s="1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AD649" i="2" s="1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AD665" i="2" s="1"/>
  <c r="X666" i="2"/>
  <c r="X667" i="2"/>
  <c r="X668" i="2"/>
  <c r="X669" i="2"/>
  <c r="X670" i="2"/>
  <c r="X671" i="2"/>
  <c r="X672" i="2"/>
  <c r="X673" i="2"/>
  <c r="AD673" i="2" s="1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AD705" i="2" s="1"/>
  <c r="X706" i="2"/>
  <c r="X707" i="2"/>
  <c r="X708" i="2"/>
  <c r="X709" i="2"/>
  <c r="X710" i="2"/>
  <c r="X711" i="2"/>
  <c r="X712" i="2"/>
  <c r="X713" i="2"/>
  <c r="AD713" i="2" s="1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AD737" i="2" s="1"/>
  <c r="X738" i="2"/>
  <c r="X739" i="2"/>
  <c r="X740" i="2"/>
  <c r="X741" i="2"/>
  <c r="AD741" i="2" s="1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AD757" i="2" s="1"/>
  <c r="X758" i="2"/>
  <c r="X759" i="2"/>
  <c r="X760" i="2"/>
  <c r="X761" i="2"/>
  <c r="X762" i="2"/>
  <c r="X763" i="2"/>
  <c r="X764" i="2"/>
  <c r="X765" i="2"/>
  <c r="X766" i="2"/>
  <c r="X767" i="2"/>
  <c r="X768" i="2"/>
  <c r="X769" i="2"/>
  <c r="AD769" i="2" s="1"/>
  <c r="X770" i="2"/>
  <c r="X771" i="2"/>
  <c r="X772" i="2"/>
  <c r="X773" i="2"/>
  <c r="X774" i="2"/>
  <c r="X775" i="2"/>
  <c r="X776" i="2"/>
  <c r="X777" i="2"/>
  <c r="X778" i="2"/>
  <c r="X779" i="2"/>
  <c r="X780" i="2"/>
  <c r="X781" i="2"/>
  <c r="AD781" i="2" s="1"/>
  <c r="X782" i="2"/>
  <c r="X783" i="2"/>
  <c r="X784" i="2"/>
  <c r="X785" i="2"/>
  <c r="AD785" i="2" s="1"/>
  <c r="X786" i="2"/>
  <c r="X787" i="2"/>
  <c r="X788" i="2"/>
  <c r="X789" i="2"/>
  <c r="X790" i="2"/>
  <c r="X791" i="2"/>
  <c r="X792" i="2"/>
  <c r="X793" i="2"/>
  <c r="AD793" i="2" s="1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AD821" i="2" s="1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AD837" i="2" s="1"/>
  <c r="X838" i="2"/>
  <c r="X839" i="2"/>
  <c r="X840" i="2"/>
  <c r="X841" i="2"/>
  <c r="X842" i="2"/>
  <c r="X843" i="2"/>
  <c r="X844" i="2"/>
  <c r="X845" i="2"/>
  <c r="AD845" i="2" s="1"/>
  <c r="X846" i="2"/>
  <c r="X847" i="2"/>
  <c r="X848" i="2"/>
  <c r="X849" i="2"/>
  <c r="X850" i="2"/>
  <c r="X851" i="2"/>
  <c r="X852" i="2"/>
  <c r="X853" i="2"/>
  <c r="AD853" i="2" s="1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AD869" i="2" s="1"/>
  <c r="X870" i="2"/>
  <c r="X871" i="2"/>
  <c r="X872" i="2"/>
  <c r="X873" i="2"/>
  <c r="X874" i="2"/>
  <c r="X875" i="2"/>
  <c r="X876" i="2"/>
  <c r="X877" i="2"/>
  <c r="X878" i="2"/>
  <c r="X879" i="2"/>
  <c r="X880" i="2"/>
  <c r="X881" i="2"/>
  <c r="AD881" i="2" s="1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AD897" i="2" s="1"/>
  <c r="X898" i="2"/>
  <c r="X899" i="2"/>
  <c r="X900" i="2"/>
  <c r="X901" i="2"/>
  <c r="AD901" i="2" s="1"/>
  <c r="X902" i="2"/>
  <c r="X903" i="2"/>
  <c r="X904" i="2"/>
  <c r="X905" i="2"/>
  <c r="X906" i="2"/>
  <c r="X907" i="2"/>
  <c r="X908" i="2"/>
  <c r="X909" i="2"/>
  <c r="AD909" i="2" s="1"/>
  <c r="X910" i="2"/>
  <c r="X911" i="2"/>
  <c r="X912" i="2"/>
  <c r="X913" i="2"/>
  <c r="X914" i="2"/>
  <c r="X915" i="2"/>
  <c r="X916" i="2"/>
  <c r="X917" i="2"/>
  <c r="X918" i="2"/>
  <c r="X919" i="2"/>
  <c r="X920" i="2"/>
  <c r="X921" i="2"/>
  <c r="AD921" i="2" s="1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AD941" i="2" s="1"/>
  <c r="X942" i="2"/>
  <c r="X943" i="2"/>
  <c r="X944" i="2"/>
  <c r="X945" i="2"/>
  <c r="AD945" i="2" s="1"/>
  <c r="X946" i="2"/>
  <c r="X947" i="2"/>
  <c r="X948" i="2"/>
  <c r="X949" i="2"/>
  <c r="AD949" i="2" s="1"/>
  <c r="X950" i="2"/>
  <c r="X951" i="2"/>
  <c r="X952" i="2"/>
  <c r="X953" i="2"/>
  <c r="AD953" i="2" s="1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AD973" i="2" s="1"/>
  <c r="X974" i="2"/>
  <c r="X975" i="2"/>
  <c r="X976" i="2"/>
  <c r="X977" i="2"/>
  <c r="X978" i="2"/>
  <c r="X979" i="2"/>
  <c r="X980" i="2"/>
  <c r="X981" i="2"/>
  <c r="AD981" i="2" s="1"/>
  <c r="X982" i="2"/>
  <c r="X983" i="2"/>
  <c r="X984" i="2"/>
  <c r="X985" i="2"/>
  <c r="X986" i="2"/>
  <c r="X987" i="2"/>
  <c r="X988" i="2"/>
  <c r="X989" i="2"/>
  <c r="X990" i="2"/>
  <c r="X991" i="2"/>
  <c r="X992" i="2"/>
  <c r="X993" i="2"/>
  <c r="AD993" i="2" s="1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AD1013" i="2" s="1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AD1029" i="2" s="1"/>
  <c r="X1030" i="2"/>
  <c r="X1031" i="2"/>
  <c r="X1032" i="2"/>
  <c r="X1033" i="2"/>
  <c r="X1034" i="2"/>
  <c r="X1035" i="2"/>
  <c r="X1036" i="2"/>
  <c r="X1037" i="2"/>
  <c r="AD1037" i="2" s="1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AD1049" i="2" s="1"/>
  <c r="X1050" i="2"/>
  <c r="X1051" i="2"/>
  <c r="X1052" i="2"/>
  <c r="X1053" i="2"/>
  <c r="X1054" i="2"/>
  <c r="X1055" i="2"/>
  <c r="X1056" i="2"/>
  <c r="X1057" i="2"/>
  <c r="AD1057" i="2" s="1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AD1073" i="2" s="1"/>
  <c r="X1074" i="2"/>
  <c r="X1075" i="2"/>
  <c r="X1076" i="2"/>
  <c r="X1077" i="2"/>
  <c r="X1078" i="2"/>
  <c r="X1079" i="2"/>
  <c r="X1080" i="2"/>
  <c r="X1081" i="2"/>
  <c r="AD1081" i="2" s="1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AD1093" i="2" s="1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AD1109" i="2" s="1"/>
  <c r="X1110" i="2"/>
  <c r="X1111" i="2"/>
  <c r="X1112" i="2"/>
  <c r="X1113" i="2"/>
  <c r="AD1113" i="2" s="1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AD1125" i="2" s="1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AD1141" i="2" s="1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1165" i="2"/>
  <c r="AD1165" i="2" s="1"/>
  <c r="X1166" i="2"/>
  <c r="X1167" i="2"/>
  <c r="X1168" i="2"/>
  <c r="X1169" i="2"/>
  <c r="AD1169" i="2" s="1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AD1185" i="2" s="1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AD1205" i="2" s="1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AD1217" i="2" s="1"/>
  <c r="X1218" i="2"/>
  <c r="X1219" i="2"/>
  <c r="X1220" i="2"/>
  <c r="AD1220" i="2" s="1"/>
  <c r="X1221" i="2"/>
  <c r="AD1221" i="2" s="1"/>
  <c r="X1222" i="2"/>
  <c r="X1223" i="2"/>
  <c r="X1224" i="2"/>
  <c r="AD1224" i="2" s="1"/>
  <c r="X1225" i="2"/>
  <c r="X1226" i="2"/>
  <c r="X1227" i="2"/>
  <c r="X1228" i="2"/>
  <c r="X1229" i="2"/>
  <c r="AD1229" i="2" s="1"/>
  <c r="X1230" i="2"/>
  <c r="X1231" i="2"/>
  <c r="X1232" i="2"/>
  <c r="AD1232" i="2" s="1"/>
  <c r="X1233" i="2"/>
  <c r="X1234" i="2"/>
  <c r="X1235" i="2"/>
  <c r="X1236" i="2"/>
  <c r="X1237" i="2"/>
  <c r="AD1237" i="2" s="1"/>
  <c r="X1238" i="2"/>
  <c r="X1239" i="2"/>
  <c r="X1240" i="2"/>
  <c r="AD1240" i="2" s="1"/>
  <c r="X1241" i="2"/>
  <c r="AD1241" i="2" s="1"/>
  <c r="X1242" i="2"/>
  <c r="X1243" i="2"/>
  <c r="X1244" i="2"/>
  <c r="X1245" i="2"/>
  <c r="AD1245" i="2" s="1"/>
  <c r="X1246" i="2"/>
  <c r="X1247" i="2"/>
  <c r="X1248" i="2"/>
  <c r="AD1248" i="2" s="1"/>
  <c r="X1249" i="2"/>
  <c r="AD1249" i="2" s="1"/>
  <c r="X1250" i="2"/>
  <c r="X1251" i="2"/>
  <c r="X1252" i="2"/>
  <c r="AD1252" i="2" s="1"/>
  <c r="X1253" i="2"/>
  <c r="AD1253" i="2" s="1"/>
  <c r="X1254" i="2"/>
  <c r="X1255" i="2"/>
  <c r="X1256" i="2"/>
  <c r="X1257" i="2"/>
  <c r="X1258" i="2"/>
  <c r="X1259" i="2"/>
  <c r="X1260" i="2"/>
  <c r="X1261" i="2"/>
  <c r="AD1261" i="2" s="1"/>
  <c r="X1262" i="2"/>
  <c r="X1263" i="2"/>
  <c r="X1264" i="2"/>
  <c r="X1265" i="2"/>
  <c r="AD1265" i="2" s="1"/>
  <c r="X1266" i="2"/>
  <c r="X1267" i="2"/>
  <c r="X1268" i="2"/>
  <c r="AD1268" i="2" s="1"/>
  <c r="X1269" i="2"/>
  <c r="X1270" i="2"/>
  <c r="X1271" i="2"/>
  <c r="X1272" i="2"/>
  <c r="X1273" i="2"/>
  <c r="AD1273" i="2" s="1"/>
  <c r="X1274" i="2"/>
  <c r="X1275" i="2"/>
  <c r="X1276" i="2"/>
  <c r="AD1276" i="2" s="1"/>
  <c r="X1277" i="2"/>
  <c r="AD1277" i="2" s="1"/>
  <c r="X1278" i="2"/>
  <c r="X1279" i="2"/>
  <c r="X1280" i="2"/>
  <c r="X1281" i="2"/>
  <c r="AD1281" i="2" s="1"/>
  <c r="X1282" i="2"/>
  <c r="X1283" i="2"/>
  <c r="X1284" i="2"/>
  <c r="AD1284" i="2" s="1"/>
  <c r="X1285" i="2"/>
  <c r="AD1285" i="2" s="1"/>
  <c r="X1286" i="2"/>
  <c r="X1287" i="2"/>
  <c r="X1288" i="2"/>
  <c r="X1289" i="2"/>
  <c r="AD1289" i="2" s="1"/>
  <c r="X1290" i="2"/>
  <c r="X1291" i="2"/>
  <c r="X1292" i="2"/>
  <c r="X1293" i="2"/>
  <c r="AD1293" i="2" s="1"/>
  <c r="X1294" i="2"/>
  <c r="X1295" i="2"/>
  <c r="X1296" i="2"/>
  <c r="AD1296" i="2" s="1"/>
  <c r="X1297" i="2"/>
  <c r="AD1297" i="2" s="1"/>
  <c r="X1298" i="2"/>
  <c r="X1299" i="2"/>
  <c r="X1300" i="2"/>
  <c r="X1301" i="2"/>
  <c r="X1302" i="2"/>
  <c r="X1303" i="2"/>
  <c r="X1304" i="2"/>
  <c r="AD1304" i="2" s="1"/>
  <c r="X1305" i="2"/>
  <c r="AD1305" i="2" s="1"/>
  <c r="X1306" i="2"/>
  <c r="X1307" i="2"/>
  <c r="X1308" i="2"/>
  <c r="X1309" i="2"/>
  <c r="AD1309" i="2" s="1"/>
  <c r="X1310" i="2"/>
  <c r="X1311" i="2"/>
  <c r="X1312" i="2"/>
  <c r="AD1312" i="2" s="1"/>
  <c r="X1313" i="2"/>
  <c r="X1314" i="2"/>
  <c r="X1315" i="2"/>
  <c r="X1316" i="2"/>
  <c r="X1317" i="2"/>
  <c r="AD1317" i="2" s="1"/>
  <c r="X1318" i="2"/>
  <c r="X1319" i="2"/>
  <c r="X1320" i="2"/>
  <c r="AD1320" i="2" s="1"/>
  <c r="X1321" i="2"/>
  <c r="AD1321" i="2" s="1"/>
  <c r="X1322" i="2"/>
  <c r="X1323" i="2"/>
  <c r="X1324" i="2"/>
  <c r="X1325" i="2"/>
  <c r="X1326" i="2"/>
  <c r="X1327" i="2"/>
  <c r="X1328" i="2"/>
  <c r="AD1328" i="2" s="1"/>
  <c r="X1329" i="2"/>
  <c r="AD1329" i="2" s="1"/>
  <c r="X1330" i="2"/>
  <c r="X1331" i="2"/>
  <c r="X1332" i="2"/>
  <c r="X1333" i="2"/>
  <c r="AD1333" i="2" s="1"/>
  <c r="X1334" i="2"/>
  <c r="X1335" i="2"/>
  <c r="X1336" i="2"/>
  <c r="X1337" i="2"/>
  <c r="AD1337" i="2" s="1"/>
  <c r="X1338" i="2"/>
  <c r="X1339" i="2"/>
  <c r="X1340" i="2"/>
  <c r="AD1340" i="2" s="1"/>
  <c r="X1341" i="2"/>
  <c r="AD1341" i="2" s="1"/>
  <c r="X1342" i="2"/>
  <c r="X1343" i="2"/>
  <c r="X1344" i="2"/>
  <c r="X1345" i="2"/>
  <c r="X1346" i="2"/>
  <c r="X1347" i="2"/>
  <c r="X1348" i="2"/>
  <c r="AD1348" i="2" s="1"/>
  <c r="X1349" i="2"/>
  <c r="AD1349" i="2" s="1"/>
  <c r="X1350" i="2"/>
  <c r="X1351" i="2"/>
  <c r="X1352" i="2"/>
  <c r="X1353" i="2"/>
  <c r="AD1353" i="2" s="1"/>
  <c r="X1354" i="2"/>
  <c r="X1355" i="2"/>
  <c r="X1356" i="2"/>
  <c r="AD1356" i="2" s="1"/>
  <c r="X1357" i="2"/>
  <c r="X1358" i="2"/>
  <c r="X1359" i="2"/>
  <c r="X1360" i="2"/>
  <c r="X1361" i="2"/>
  <c r="AD1361" i="2" s="1"/>
  <c r="X1362" i="2"/>
  <c r="X1363" i="2"/>
  <c r="X1364" i="2"/>
  <c r="AD1364" i="2" s="1"/>
  <c r="X1365" i="2"/>
  <c r="AD1365" i="2" s="1"/>
  <c r="X1366" i="2"/>
  <c r="X1367" i="2"/>
  <c r="X1368" i="2"/>
  <c r="X1369" i="2"/>
  <c r="X1370" i="2"/>
  <c r="X1371" i="2"/>
  <c r="X1372" i="2"/>
  <c r="AD1372" i="2" s="1"/>
  <c r="X1373" i="2"/>
  <c r="AD1373" i="2" s="1"/>
  <c r="X1374" i="2"/>
  <c r="X1375" i="2"/>
  <c r="X1376" i="2"/>
  <c r="X1377" i="2"/>
  <c r="AD1377" i="2" s="1"/>
  <c r="X1378" i="2"/>
  <c r="X1379" i="2"/>
  <c r="X1380" i="2"/>
  <c r="AD1380" i="2" s="1"/>
  <c r="X1381" i="2"/>
  <c r="X1382" i="2"/>
  <c r="X1383" i="2"/>
  <c r="X1384" i="2"/>
  <c r="X1385" i="2"/>
  <c r="AD1385" i="2" s="1"/>
  <c r="X1386" i="2"/>
  <c r="X1387" i="2"/>
  <c r="X1388" i="2"/>
  <c r="AD1388" i="2" s="1"/>
  <c r="X1389" i="2"/>
  <c r="AD1389" i="2" s="1"/>
  <c r="X1390" i="2"/>
  <c r="X1391" i="2"/>
  <c r="X1392" i="2"/>
  <c r="X1393" i="2"/>
  <c r="X1394" i="2"/>
  <c r="X1395" i="2"/>
  <c r="X1396" i="2"/>
  <c r="AD1396" i="2" s="1"/>
  <c r="X1397" i="2"/>
  <c r="AD1397" i="2" s="1"/>
  <c r="X1398" i="2"/>
  <c r="X1399" i="2"/>
  <c r="X1400" i="2"/>
  <c r="X1401" i="2"/>
  <c r="AD1401" i="2" s="1"/>
  <c r="X1402" i="2"/>
  <c r="X1403" i="2"/>
  <c r="X1404" i="2"/>
  <c r="AD1404" i="2" s="1"/>
  <c r="X1405" i="2"/>
  <c r="AD1405" i="2" s="1"/>
  <c r="X1406" i="2"/>
  <c r="X1407" i="2"/>
  <c r="X1408" i="2"/>
  <c r="X1409" i="2"/>
  <c r="AD1409" i="2" s="1"/>
  <c r="X1410" i="2"/>
  <c r="X1411" i="2"/>
  <c r="X1412" i="2"/>
  <c r="AD1412" i="2" s="1"/>
  <c r="X1413" i="2"/>
  <c r="AD1413" i="2" s="1"/>
  <c r="X1414" i="2"/>
  <c r="X1415" i="2"/>
  <c r="X1416" i="2"/>
  <c r="X1417" i="2"/>
  <c r="AD1417" i="2" s="1"/>
  <c r="X1418" i="2"/>
  <c r="X1419" i="2"/>
  <c r="X1420" i="2"/>
  <c r="AD1420" i="2" s="1"/>
  <c r="X1421" i="2"/>
  <c r="X1422" i="2"/>
  <c r="X1423" i="2"/>
  <c r="X1424" i="2"/>
  <c r="X1425" i="2"/>
  <c r="AD1425" i="2" s="1"/>
  <c r="X1426" i="2"/>
  <c r="X1427" i="2"/>
  <c r="X1428" i="2"/>
  <c r="AD1428" i="2" s="1"/>
  <c r="X1429" i="2"/>
  <c r="AD1429" i="2" s="1"/>
  <c r="X1430" i="2"/>
  <c r="X1431" i="2"/>
  <c r="X1432" i="2"/>
  <c r="X1433" i="2"/>
  <c r="X1434" i="2"/>
  <c r="X1435" i="2"/>
  <c r="X1436" i="2"/>
  <c r="AD1436" i="2" s="1"/>
  <c r="X1437" i="2"/>
  <c r="AD1437" i="2" s="1"/>
  <c r="X1438" i="2"/>
  <c r="X1439" i="2"/>
  <c r="X1440" i="2"/>
  <c r="X1441" i="2"/>
  <c r="AD1441" i="2" s="1"/>
  <c r="X1442" i="2"/>
  <c r="X1443" i="2"/>
  <c r="X1444" i="2"/>
  <c r="AD1444" i="2" s="1"/>
  <c r="X1445" i="2"/>
  <c r="X1446" i="2"/>
  <c r="X1447" i="2"/>
  <c r="X1448" i="2"/>
  <c r="X1449" i="2"/>
  <c r="AD1449" i="2" s="1"/>
  <c r="X1450" i="2"/>
  <c r="X1451" i="2"/>
  <c r="X1452" i="2"/>
  <c r="AD1452" i="2" s="1"/>
  <c r="X1453" i="2"/>
  <c r="AD1453" i="2" s="1"/>
  <c r="X1454" i="2"/>
  <c r="X1455" i="2"/>
  <c r="X1456" i="2"/>
  <c r="X1457" i="2"/>
  <c r="X1458" i="2"/>
  <c r="X1459" i="2"/>
  <c r="X1460" i="2"/>
  <c r="AD1460" i="2" s="1"/>
  <c r="X1461" i="2"/>
  <c r="AD1461" i="2" s="1"/>
  <c r="X1462" i="2"/>
  <c r="X1463" i="2"/>
  <c r="X1464" i="2"/>
  <c r="X1465" i="2"/>
  <c r="AD1465" i="2" s="1"/>
  <c r="X1466" i="2"/>
  <c r="X1467" i="2"/>
  <c r="X1468" i="2"/>
  <c r="AD1468" i="2" s="1"/>
  <c r="X1469" i="2"/>
  <c r="AD1469" i="2" s="1"/>
  <c r="X1470" i="2"/>
  <c r="X1471" i="2"/>
  <c r="X1472" i="2"/>
  <c r="X1473" i="2"/>
  <c r="AD1473" i="2" s="1"/>
  <c r="X1474" i="2"/>
  <c r="X1475" i="2"/>
  <c r="X1476" i="2"/>
  <c r="AD1476" i="2" s="1"/>
  <c r="X1477" i="2"/>
  <c r="AD1477" i="2" s="1"/>
  <c r="X1478" i="2"/>
  <c r="X1479" i="2"/>
  <c r="X1480" i="2"/>
  <c r="X1481" i="2"/>
  <c r="AD1481" i="2" s="1"/>
  <c r="X1482" i="2"/>
  <c r="X1483" i="2"/>
  <c r="X1484" i="2"/>
  <c r="AD1484" i="2" s="1"/>
  <c r="X1485" i="2"/>
  <c r="X1486" i="2"/>
  <c r="X1487" i="2"/>
  <c r="X1488" i="2"/>
  <c r="X1489" i="2"/>
  <c r="AD1489" i="2" s="1"/>
  <c r="X1490" i="2"/>
  <c r="X1491" i="2"/>
  <c r="X1492" i="2"/>
  <c r="AD1492" i="2" s="1"/>
  <c r="X1493" i="2"/>
  <c r="AD1493" i="2" s="1"/>
  <c r="X1494" i="2"/>
  <c r="X1495" i="2"/>
  <c r="X1496" i="2"/>
  <c r="X1497" i="2"/>
  <c r="AD1497" i="2" s="1"/>
  <c r="X1498" i="2"/>
  <c r="X1499" i="2"/>
  <c r="X1500" i="2"/>
  <c r="AD1500" i="2" s="1"/>
  <c r="X1501" i="2"/>
  <c r="X1502" i="2"/>
  <c r="X1503" i="2"/>
  <c r="X1504" i="2"/>
  <c r="AD1504" i="2" s="1"/>
  <c r="X1505" i="2"/>
  <c r="AD1505" i="2" s="1"/>
  <c r="X1506" i="2"/>
  <c r="X1507" i="2"/>
  <c r="X1508" i="2"/>
  <c r="X1509" i="2"/>
  <c r="AD1509" i="2" s="1"/>
  <c r="X1510" i="2"/>
  <c r="X1511" i="2"/>
  <c r="X1512" i="2"/>
  <c r="AD1512" i="2" s="1"/>
  <c r="X1513" i="2"/>
  <c r="AD1513" i="2" s="1"/>
  <c r="X1514" i="2"/>
  <c r="X1515" i="2"/>
  <c r="X1516" i="2"/>
  <c r="X1517" i="2"/>
  <c r="X1518" i="2"/>
  <c r="X1519" i="2"/>
  <c r="X1520" i="2"/>
  <c r="AD1520" i="2" s="1"/>
  <c r="X1521" i="2"/>
  <c r="AD1521" i="2" s="1"/>
  <c r="X1522" i="2"/>
  <c r="X1523" i="2"/>
  <c r="X1524" i="2"/>
  <c r="X1525" i="2"/>
  <c r="AD1525" i="2" s="1"/>
  <c r="X1526" i="2"/>
  <c r="X1527" i="2"/>
  <c r="X1528" i="2"/>
  <c r="AD1528" i="2" s="1"/>
  <c r="X1529" i="2"/>
  <c r="AD1529" i="2" s="1"/>
  <c r="X1530" i="2"/>
  <c r="X1531" i="2"/>
  <c r="X1532" i="2"/>
  <c r="X1533" i="2"/>
  <c r="X1534" i="2"/>
  <c r="X1535" i="2"/>
  <c r="X1536" i="2"/>
  <c r="X1537" i="2"/>
  <c r="AD1537" i="2" s="1"/>
  <c r="X1538" i="2"/>
  <c r="X1539" i="2"/>
  <c r="X1540" i="2"/>
  <c r="AD1540" i="2" s="1"/>
  <c r="X1541" i="2"/>
  <c r="AD1541" i="2" s="1"/>
  <c r="X1542" i="2"/>
  <c r="X1543" i="2"/>
  <c r="X1544" i="2"/>
  <c r="X1545" i="2"/>
  <c r="AD1545" i="2" s="1"/>
  <c r="X1546" i="2"/>
  <c r="X1547" i="2"/>
  <c r="X1548" i="2"/>
  <c r="AD1548" i="2" s="1"/>
  <c r="X1549" i="2"/>
  <c r="X1550" i="2"/>
  <c r="X1551" i="2"/>
  <c r="X1552" i="2"/>
  <c r="X1553" i="2"/>
  <c r="AD1553" i="2" s="1"/>
  <c r="X1554" i="2"/>
  <c r="X1555" i="2"/>
  <c r="X1556" i="2"/>
  <c r="AD1556" i="2" s="1"/>
  <c r="X1557" i="2"/>
  <c r="AD1557" i="2" s="1"/>
  <c r="X1558" i="2"/>
  <c r="X1559" i="2"/>
  <c r="X1560" i="2"/>
  <c r="X1561" i="2"/>
  <c r="AD1561" i="2" s="1"/>
  <c r="X1562" i="2"/>
  <c r="X1563" i="2"/>
  <c r="X1564" i="2"/>
  <c r="AD1564" i="2" s="1"/>
  <c r="X1565" i="2"/>
  <c r="X1566" i="2"/>
  <c r="X1567" i="2"/>
  <c r="X1568" i="2"/>
  <c r="AD1568" i="2" s="1"/>
  <c r="X1569" i="2"/>
  <c r="AD1569" i="2" s="1"/>
  <c r="X1570" i="2"/>
  <c r="X1571" i="2"/>
  <c r="X1572" i="2"/>
  <c r="X1573" i="2"/>
  <c r="AD1573" i="2" s="1"/>
  <c r="X1574" i="2"/>
  <c r="X1575" i="2"/>
  <c r="X1576" i="2"/>
  <c r="AD1576" i="2" s="1"/>
  <c r="X1577" i="2"/>
  <c r="AD1577" i="2" s="1"/>
  <c r="X1578" i="2"/>
  <c r="X1579" i="2"/>
  <c r="X1580" i="2"/>
  <c r="X1581" i="2"/>
  <c r="X1582" i="2"/>
  <c r="X1583" i="2"/>
  <c r="X1584" i="2"/>
  <c r="AD1584" i="2" s="1"/>
  <c r="X1585" i="2"/>
  <c r="AD1585" i="2" s="1"/>
  <c r="X1586" i="2"/>
  <c r="X1587" i="2"/>
  <c r="X1588" i="2"/>
  <c r="X1589" i="2"/>
  <c r="AD1589" i="2" s="1"/>
  <c r="X1590" i="2"/>
  <c r="X1591" i="2"/>
  <c r="X1592" i="2"/>
  <c r="AD1592" i="2" s="1"/>
  <c r="X1593" i="2"/>
  <c r="AD1593" i="2" s="1"/>
  <c r="X1594" i="2"/>
  <c r="X1595" i="2"/>
  <c r="X1596" i="2"/>
  <c r="X1597" i="2"/>
  <c r="X1598" i="2"/>
  <c r="X1599" i="2"/>
  <c r="X1600" i="2"/>
  <c r="X1601" i="2"/>
  <c r="AD1601" i="2" s="1"/>
  <c r="X1602" i="2"/>
  <c r="X1603" i="2"/>
  <c r="X1604" i="2"/>
  <c r="AD1604" i="2" s="1"/>
  <c r="X1605" i="2"/>
  <c r="AD1605" i="2" s="1"/>
  <c r="X1606" i="2"/>
  <c r="X1607" i="2"/>
  <c r="X1608" i="2"/>
  <c r="X1609" i="2"/>
  <c r="AD1609" i="2" s="1"/>
  <c r="X1610" i="2"/>
  <c r="X1611" i="2"/>
  <c r="X1612" i="2"/>
  <c r="AD1612" i="2" s="1"/>
  <c r="X1613" i="2"/>
  <c r="X1614" i="2"/>
  <c r="X1615" i="2"/>
  <c r="X1616" i="2"/>
  <c r="X1617" i="2"/>
  <c r="AD1617" i="2" s="1"/>
  <c r="X1618" i="2"/>
  <c r="X1619" i="2"/>
  <c r="X1620" i="2"/>
  <c r="AD1620" i="2" s="1"/>
  <c r="X1621" i="2"/>
  <c r="AD1621" i="2" s="1"/>
  <c r="X1622" i="2"/>
  <c r="X1623" i="2"/>
  <c r="X1624" i="2"/>
  <c r="X1625" i="2"/>
  <c r="AD1625" i="2" s="1"/>
  <c r="X1626" i="2"/>
  <c r="X1627" i="2"/>
  <c r="X1628" i="2"/>
  <c r="AD1628" i="2" s="1"/>
  <c r="X1629" i="2"/>
  <c r="X1630" i="2"/>
  <c r="X1631" i="2"/>
  <c r="X1632" i="2"/>
  <c r="AD1632" i="2" s="1"/>
  <c r="X1633" i="2"/>
  <c r="AD1633" i="2" s="1"/>
  <c r="X1634" i="2"/>
  <c r="X1635" i="2"/>
  <c r="X1636" i="2"/>
  <c r="X1637" i="2"/>
  <c r="AD1637" i="2" s="1"/>
  <c r="X1638" i="2"/>
  <c r="X1639" i="2"/>
  <c r="X1640" i="2"/>
  <c r="AD1640" i="2" s="1"/>
  <c r="X1641" i="2"/>
  <c r="AD1641" i="2" s="1"/>
  <c r="X1642" i="2"/>
  <c r="X1643" i="2"/>
  <c r="X1644" i="2"/>
  <c r="X1645" i="2"/>
  <c r="X1646" i="2"/>
  <c r="X1647" i="2"/>
  <c r="X1648" i="2"/>
  <c r="AD1648" i="2" s="1"/>
  <c r="X1649" i="2"/>
  <c r="AD1649" i="2" s="1"/>
  <c r="X1650" i="2"/>
  <c r="X1651" i="2"/>
  <c r="X1652" i="2"/>
  <c r="X1653" i="2"/>
  <c r="AD1653" i="2" s="1"/>
  <c r="X1654" i="2"/>
  <c r="X1655" i="2"/>
  <c r="X1656" i="2"/>
  <c r="AD1656" i="2" s="1"/>
  <c r="X1657" i="2"/>
  <c r="AD1657" i="2" s="1"/>
  <c r="X1658" i="2"/>
  <c r="X1659" i="2"/>
  <c r="X1660" i="2"/>
  <c r="X1661" i="2"/>
  <c r="X1662" i="2"/>
  <c r="X1663" i="2"/>
  <c r="X1664" i="2"/>
  <c r="X1665" i="2"/>
  <c r="AD1665" i="2" s="1"/>
  <c r="X1666" i="2"/>
  <c r="X1667" i="2"/>
  <c r="X1668" i="2"/>
  <c r="AD1668" i="2" s="1"/>
  <c r="X1669" i="2"/>
  <c r="AD1669" i="2" s="1"/>
  <c r="X1670" i="2"/>
  <c r="X1671" i="2"/>
  <c r="X1672" i="2"/>
  <c r="X1673" i="2"/>
  <c r="AD1673" i="2" s="1"/>
  <c r="X1674" i="2"/>
  <c r="X1675" i="2"/>
  <c r="X1676" i="2"/>
  <c r="AD1676" i="2" s="1"/>
  <c r="X1677" i="2"/>
  <c r="X1678" i="2"/>
  <c r="X1679" i="2"/>
  <c r="X1680" i="2"/>
  <c r="X1681" i="2"/>
  <c r="AD1681" i="2" s="1"/>
  <c r="X1682" i="2"/>
  <c r="X1683" i="2"/>
  <c r="X1684" i="2"/>
  <c r="AD1684" i="2" s="1"/>
  <c r="X1685" i="2"/>
  <c r="AD1685" i="2" s="1"/>
  <c r="X1686" i="2"/>
  <c r="X1687" i="2"/>
  <c r="X1688" i="2"/>
  <c r="X1689" i="2"/>
  <c r="AD1689" i="2" s="1"/>
  <c r="X1690" i="2"/>
  <c r="X1691" i="2"/>
  <c r="X1692" i="2"/>
  <c r="AD1692" i="2" s="1"/>
  <c r="X1693" i="2"/>
  <c r="X1694" i="2"/>
  <c r="X1695" i="2"/>
  <c r="X1696" i="2"/>
  <c r="AD1696" i="2" s="1"/>
  <c r="X1697" i="2"/>
  <c r="AD1697" i="2" s="1"/>
  <c r="X1698" i="2"/>
  <c r="X1699" i="2"/>
  <c r="X1700" i="2"/>
  <c r="X1701" i="2"/>
  <c r="AD1701" i="2" s="1"/>
  <c r="X1702" i="2"/>
  <c r="X1703" i="2"/>
  <c r="X1704" i="2"/>
  <c r="AD1704" i="2" s="1"/>
  <c r="X1705" i="2"/>
  <c r="AD1705" i="2" s="1"/>
  <c r="X1706" i="2"/>
  <c r="X1707" i="2"/>
  <c r="X1708" i="2"/>
  <c r="X1709" i="2"/>
  <c r="X1710" i="2"/>
  <c r="X1711" i="2"/>
  <c r="X1712" i="2"/>
  <c r="AD1712" i="2" s="1"/>
  <c r="X1713" i="2"/>
  <c r="AD1713" i="2" s="1"/>
  <c r="X1714" i="2"/>
  <c r="X1715" i="2"/>
  <c r="X1716" i="2"/>
  <c r="X1717" i="2"/>
  <c r="X1718" i="2"/>
  <c r="X1719" i="2"/>
  <c r="X1720" i="2"/>
  <c r="X1721" i="2"/>
  <c r="AD1721" i="2" s="1"/>
  <c r="X1722" i="2"/>
  <c r="X1723" i="2"/>
  <c r="X1724" i="2"/>
  <c r="AD1724" i="2" s="1"/>
  <c r="X1725" i="2"/>
  <c r="X1726" i="2"/>
  <c r="X1727" i="2"/>
  <c r="X1728" i="2"/>
  <c r="X1729" i="2"/>
  <c r="AD1729" i="2" s="1"/>
  <c r="X1730" i="2"/>
  <c r="X1731" i="2"/>
  <c r="X1732" i="2"/>
  <c r="AD1732" i="2" s="1"/>
  <c r="X1733" i="2"/>
  <c r="X1734" i="2"/>
  <c r="X1735" i="2"/>
  <c r="X1736" i="2"/>
  <c r="AD1736" i="2" s="1"/>
  <c r="X1737" i="2"/>
  <c r="AD1737" i="2" s="1"/>
  <c r="X1738" i="2"/>
  <c r="X1739" i="2"/>
  <c r="X1740" i="2"/>
  <c r="X1741" i="2"/>
  <c r="X1742" i="2"/>
  <c r="X1743" i="2"/>
  <c r="X1744" i="2"/>
  <c r="AD1744" i="2" s="1"/>
  <c r="X1745" i="2"/>
  <c r="AD1745" i="2" s="1"/>
  <c r="X1746" i="2"/>
  <c r="X1747" i="2"/>
  <c r="X1748" i="2"/>
  <c r="X1749" i="2"/>
  <c r="X1750" i="2"/>
  <c r="X1751" i="2"/>
  <c r="X1752" i="2"/>
  <c r="X1753" i="2"/>
  <c r="AD1753" i="2" s="1"/>
  <c r="X1754" i="2"/>
  <c r="X1755" i="2"/>
  <c r="X1756" i="2"/>
  <c r="AD1756" i="2" s="1"/>
  <c r="X1757" i="2"/>
  <c r="X1758" i="2"/>
  <c r="X1759" i="2"/>
  <c r="X1760" i="2"/>
  <c r="X1761" i="2"/>
  <c r="AD1761" i="2" s="1"/>
  <c r="X1762" i="2"/>
  <c r="X1763" i="2"/>
  <c r="X1764" i="2"/>
  <c r="AD1764" i="2" s="1"/>
  <c r="X1765" i="2"/>
  <c r="X1766" i="2"/>
  <c r="X1767" i="2"/>
  <c r="X1768" i="2"/>
  <c r="AD1768" i="2" s="1"/>
  <c r="X1769" i="2"/>
  <c r="AD1769" i="2" s="1"/>
  <c r="X1770" i="2"/>
  <c r="X1771" i="2"/>
  <c r="X1772" i="2"/>
  <c r="X1773" i="2"/>
  <c r="X1774" i="2"/>
  <c r="X1775" i="2"/>
  <c r="X1776" i="2"/>
  <c r="AD1776" i="2" s="1"/>
  <c r="X1777" i="2"/>
  <c r="AD1777" i="2" s="1"/>
  <c r="X1778" i="2"/>
  <c r="X1779" i="2"/>
  <c r="X1780" i="2"/>
  <c r="X1781" i="2"/>
  <c r="X1782" i="2"/>
  <c r="X1783" i="2"/>
  <c r="X1784" i="2"/>
  <c r="X1785" i="2"/>
  <c r="AD1785" i="2" s="1"/>
  <c r="X1786" i="2"/>
  <c r="X1787" i="2"/>
  <c r="X1788" i="2"/>
  <c r="AD1788" i="2" s="1"/>
  <c r="X1789" i="2"/>
  <c r="X1790" i="2"/>
  <c r="X1791" i="2"/>
  <c r="X1792" i="2"/>
  <c r="X1793" i="2"/>
  <c r="AD1793" i="2" s="1"/>
  <c r="X1794" i="2"/>
  <c r="X1795" i="2"/>
  <c r="X1796" i="2"/>
  <c r="AD1796" i="2" s="1"/>
  <c r="X1797" i="2"/>
  <c r="X1798" i="2"/>
  <c r="X1799" i="2"/>
  <c r="X1800" i="2"/>
  <c r="AD1800" i="2" s="1"/>
  <c r="X1801" i="2"/>
  <c r="AD1801" i="2" s="1"/>
  <c r="X1802" i="2"/>
  <c r="X1803" i="2"/>
  <c r="X1804" i="2"/>
  <c r="X1805" i="2"/>
  <c r="X1806" i="2"/>
  <c r="X1807" i="2"/>
  <c r="X1808" i="2"/>
  <c r="AD1808" i="2" s="1"/>
  <c r="X1809" i="2"/>
  <c r="AD1809" i="2" s="1"/>
  <c r="X1810" i="2"/>
  <c r="X1811" i="2"/>
  <c r="X1812" i="2"/>
  <c r="X1813" i="2"/>
  <c r="X1814" i="2"/>
  <c r="X1815" i="2"/>
  <c r="X1816" i="2"/>
  <c r="X1817" i="2"/>
  <c r="AD1817" i="2" s="1"/>
  <c r="X1818" i="2"/>
  <c r="X1819" i="2"/>
  <c r="X1820" i="2"/>
  <c r="AD1820" i="2" s="1"/>
  <c r="X1821" i="2"/>
  <c r="X1822" i="2"/>
  <c r="X1823" i="2"/>
  <c r="X1824" i="2"/>
  <c r="X1825" i="2"/>
  <c r="AD1825" i="2" s="1"/>
  <c r="X1826" i="2"/>
  <c r="X1827" i="2"/>
  <c r="X1828" i="2"/>
  <c r="AD1828" i="2" s="1"/>
  <c r="X1829" i="2"/>
  <c r="X1830" i="2"/>
  <c r="X1831" i="2"/>
  <c r="X1832" i="2"/>
  <c r="X1833" i="2"/>
  <c r="X1834" i="2"/>
  <c r="X1835" i="2"/>
  <c r="X1836" i="2"/>
  <c r="AD1836" i="2" s="1"/>
  <c r="X1837" i="2"/>
  <c r="X1838" i="2"/>
  <c r="X1839" i="2"/>
  <c r="X1840" i="2"/>
  <c r="X1841" i="2"/>
  <c r="X1842" i="2"/>
  <c r="X1843" i="2"/>
  <c r="X1844" i="2"/>
  <c r="AD1844" i="2" s="1"/>
  <c r="X1845" i="2"/>
  <c r="X1846" i="2"/>
  <c r="X1847" i="2"/>
  <c r="X1848" i="2"/>
  <c r="X1849" i="2"/>
  <c r="X1850" i="2"/>
  <c r="X1851" i="2"/>
  <c r="X1852" i="2"/>
  <c r="X1853" i="2"/>
  <c r="AD1853" i="2" s="1"/>
  <c r="X1854" i="2"/>
  <c r="X1855" i="2"/>
  <c r="X1856" i="2"/>
  <c r="AD1856" i="2" s="1"/>
  <c r="X1857" i="2"/>
  <c r="X1858" i="2"/>
  <c r="X1859" i="2"/>
  <c r="X1860" i="2"/>
  <c r="X1861" i="2"/>
  <c r="AD1861" i="2" s="1"/>
  <c r="X1862" i="2"/>
  <c r="X1863" i="2"/>
  <c r="X1864" i="2"/>
  <c r="AD1864" i="2" s="1"/>
  <c r="X1865" i="2"/>
  <c r="X1866" i="2"/>
  <c r="X1867" i="2"/>
  <c r="X1868" i="2"/>
  <c r="AD1868" i="2" s="1"/>
  <c r="X1869" i="2"/>
  <c r="AD1869" i="2" s="1"/>
  <c r="X1870" i="2"/>
  <c r="X1871" i="2"/>
  <c r="X1872" i="2"/>
  <c r="X1873" i="2"/>
  <c r="X1874" i="2"/>
  <c r="X1875" i="2"/>
  <c r="X1876" i="2"/>
  <c r="AD1876" i="2" s="1"/>
  <c r="X1877" i="2"/>
  <c r="AD1877" i="2" s="1"/>
  <c r="X1878" i="2"/>
  <c r="X1879" i="2"/>
  <c r="X1880" i="2"/>
  <c r="X1881" i="2"/>
  <c r="X1882" i="2"/>
  <c r="X1883" i="2"/>
  <c r="X1884" i="2"/>
  <c r="X1885" i="2"/>
  <c r="AD1885" i="2" s="1"/>
  <c r="X1886" i="2"/>
  <c r="X1887" i="2"/>
  <c r="X1888" i="2"/>
  <c r="AD1888" i="2" s="1"/>
  <c r="X1889" i="2"/>
  <c r="X1890" i="2"/>
  <c r="X1891" i="2"/>
  <c r="X1892" i="2"/>
  <c r="X1893" i="2"/>
  <c r="AD1893" i="2" s="1"/>
  <c r="X1894" i="2"/>
  <c r="AF1897" i="2"/>
  <c r="AF1898" i="2"/>
  <c r="AF1899" i="2"/>
  <c r="AF1900" i="2"/>
  <c r="AF1901" i="2"/>
  <c r="AF1902" i="2"/>
  <c r="Z21" i="2"/>
  <c r="Z22" i="2"/>
  <c r="Z23" i="2"/>
  <c r="AA23" i="2"/>
  <c r="AB23" i="2"/>
  <c r="AE23" i="2" s="1"/>
  <c r="Z24" i="2"/>
  <c r="AA24" i="2"/>
  <c r="AB24" i="2"/>
  <c r="AC24" i="2" s="1"/>
  <c r="Z25" i="2"/>
  <c r="AA25" i="2"/>
  <c r="AB25" i="2"/>
  <c r="AE25" i="2" s="1"/>
  <c r="Z26" i="2"/>
  <c r="AA26" i="2"/>
  <c r="AB26" i="2"/>
  <c r="AE26" i="2" s="1"/>
  <c r="Z27" i="2"/>
  <c r="AA27" i="2"/>
  <c r="AB27" i="2"/>
  <c r="AC27" i="2" s="1"/>
  <c r="Z28" i="2"/>
  <c r="AA28" i="2"/>
  <c r="AB28" i="2"/>
  <c r="AE28" i="2" s="1"/>
  <c r="Z29" i="2"/>
  <c r="AA29" i="2"/>
  <c r="AB29" i="2"/>
  <c r="AE29" i="2" s="1"/>
  <c r="Z30" i="2"/>
  <c r="AA30" i="2"/>
  <c r="AB30" i="2"/>
  <c r="AE30" i="2" s="1"/>
  <c r="Z31" i="2"/>
  <c r="AA31" i="2"/>
  <c r="AB31" i="2"/>
  <c r="AC31" i="2" s="1"/>
  <c r="Z32" i="2"/>
  <c r="AA32" i="2"/>
  <c r="AB32" i="2"/>
  <c r="AC32" i="2" s="1"/>
  <c r="Z33" i="2"/>
  <c r="AA33" i="2"/>
  <c r="AB33" i="2"/>
  <c r="AE33" i="2" s="1"/>
  <c r="Z34" i="2"/>
  <c r="AA34" i="2"/>
  <c r="AB34" i="2"/>
  <c r="AE34" i="2" s="1"/>
  <c r="Z35" i="2"/>
  <c r="AA35" i="2"/>
  <c r="AB35" i="2"/>
  <c r="AC35" i="2" s="1"/>
  <c r="Z36" i="2"/>
  <c r="AA36" i="2"/>
  <c r="AB36" i="2"/>
  <c r="AE36" i="2" s="1"/>
  <c r="Z37" i="2"/>
  <c r="AA37" i="2"/>
  <c r="AB37" i="2"/>
  <c r="AE37" i="2" s="1"/>
  <c r="Z38" i="2"/>
  <c r="AA38" i="2"/>
  <c r="AB38" i="2"/>
  <c r="AC38" i="2" s="1"/>
  <c r="Z39" i="2"/>
  <c r="AA39" i="2"/>
  <c r="AB39" i="2"/>
  <c r="AC39" i="2" s="1"/>
  <c r="Z40" i="2"/>
  <c r="AA40" i="2"/>
  <c r="AB40" i="2"/>
  <c r="Z41" i="2"/>
  <c r="AA41" i="2"/>
  <c r="AB41" i="2"/>
  <c r="AC41" i="2" s="1"/>
  <c r="Z42" i="2"/>
  <c r="AA42" i="2"/>
  <c r="AB42" i="2"/>
  <c r="Z43" i="2"/>
  <c r="AA43" i="2"/>
  <c r="AB43" i="2"/>
  <c r="AC43" i="2" s="1"/>
  <c r="Z44" i="2"/>
  <c r="AA44" i="2"/>
  <c r="AB44" i="2"/>
  <c r="AE44" i="2" s="1"/>
  <c r="Z45" i="2"/>
  <c r="AA45" i="2"/>
  <c r="AB45" i="2"/>
  <c r="AE45" i="2" s="1"/>
  <c r="Z46" i="2"/>
  <c r="AA46" i="2"/>
  <c r="AB46" i="2"/>
  <c r="AE46" i="2" s="1"/>
  <c r="Z47" i="2"/>
  <c r="AA47" i="2"/>
  <c r="AB47" i="2"/>
  <c r="Z48" i="2"/>
  <c r="AA48" i="2"/>
  <c r="AB48" i="2"/>
  <c r="AE48" i="2" s="1"/>
  <c r="Z49" i="2"/>
  <c r="AA49" i="2"/>
  <c r="AB49" i="2"/>
  <c r="AE49" i="2" s="1"/>
  <c r="Z50" i="2"/>
  <c r="AA50" i="2"/>
  <c r="AB50" i="2"/>
  <c r="AC50" i="2" s="1"/>
  <c r="Z51" i="2"/>
  <c r="AA51" i="2"/>
  <c r="AB51" i="2"/>
  <c r="AE51" i="2" s="1"/>
  <c r="Z52" i="2"/>
  <c r="AA52" i="2"/>
  <c r="AB52" i="2"/>
  <c r="AE52" i="2" s="1"/>
  <c r="Z53" i="2"/>
  <c r="AA53" i="2"/>
  <c r="AB53" i="2"/>
  <c r="AE53" i="2" s="1"/>
  <c r="Z54" i="2"/>
  <c r="AA54" i="2"/>
  <c r="AB54" i="2"/>
  <c r="AE54" i="2" s="1"/>
  <c r="Z55" i="2"/>
  <c r="AA55" i="2"/>
  <c r="AB55" i="2"/>
  <c r="AE55" i="2" s="1"/>
  <c r="Z56" i="2"/>
  <c r="AA56" i="2"/>
  <c r="AB56" i="2"/>
  <c r="AE56" i="2" s="1"/>
  <c r="Z57" i="2"/>
  <c r="AA57" i="2"/>
  <c r="AB57" i="2"/>
  <c r="AC57" i="2" s="1"/>
  <c r="Z58" i="2"/>
  <c r="AA58" i="2"/>
  <c r="AB58" i="2"/>
  <c r="AE58" i="2" s="1"/>
  <c r="Z59" i="2"/>
  <c r="AA59" i="2"/>
  <c r="AB59" i="2"/>
  <c r="AE59" i="2" s="1"/>
  <c r="Z60" i="2"/>
  <c r="AA60" i="2"/>
  <c r="AB60" i="2"/>
  <c r="AC60" i="2" s="1"/>
  <c r="Z61" i="2"/>
  <c r="AA61" i="2"/>
  <c r="AB61" i="2"/>
  <c r="AE61" i="2" s="1"/>
  <c r="Z62" i="2"/>
  <c r="AA62" i="2"/>
  <c r="AB62" i="2"/>
  <c r="AE62" i="2" s="1"/>
  <c r="Z63" i="2"/>
  <c r="AA63" i="2"/>
  <c r="AB63" i="2"/>
  <c r="AE63" i="2" s="1"/>
  <c r="Z64" i="2"/>
  <c r="AA64" i="2"/>
  <c r="AB64" i="2"/>
  <c r="AC64" i="2" s="1"/>
  <c r="Z65" i="2"/>
  <c r="AA65" i="2"/>
  <c r="AB65" i="2"/>
  <c r="AE65" i="2" s="1"/>
  <c r="Z66" i="2"/>
  <c r="AA66" i="2"/>
  <c r="AB66" i="2"/>
  <c r="Z67" i="2"/>
  <c r="AA67" i="2"/>
  <c r="AB67" i="2"/>
  <c r="AC67" i="2" s="1"/>
  <c r="Z68" i="2"/>
  <c r="AA68" i="2"/>
  <c r="AB68" i="2"/>
  <c r="Z69" i="2"/>
  <c r="AA69" i="2"/>
  <c r="AB69" i="2"/>
  <c r="AE69" i="2" s="1"/>
  <c r="Z70" i="2"/>
  <c r="AA70" i="2"/>
  <c r="AB70" i="2"/>
  <c r="AE70" i="2" s="1"/>
  <c r="Z71" i="2"/>
  <c r="AA71" i="2"/>
  <c r="AB71" i="2"/>
  <c r="AC71" i="2" s="1"/>
  <c r="Z72" i="2"/>
  <c r="AA72" i="2"/>
  <c r="AB72" i="2"/>
  <c r="AC72" i="2" s="1"/>
  <c r="Z73" i="2"/>
  <c r="AA73" i="2"/>
  <c r="AB73" i="2"/>
  <c r="Z74" i="2"/>
  <c r="AA74" i="2"/>
  <c r="AB74" i="2"/>
  <c r="Z75" i="2"/>
  <c r="AA75" i="2"/>
  <c r="AB75" i="2"/>
  <c r="AE75" i="2" s="1"/>
  <c r="Z76" i="2"/>
  <c r="AA76" i="2"/>
  <c r="AB76" i="2"/>
  <c r="Z77" i="2"/>
  <c r="AA77" i="2"/>
  <c r="AB77" i="2"/>
  <c r="AE77" i="2" s="1"/>
  <c r="Z78" i="2"/>
  <c r="AA78" i="2"/>
  <c r="AB78" i="2"/>
  <c r="Z79" i="2"/>
  <c r="AA79" i="2"/>
  <c r="AB79" i="2"/>
  <c r="AC79" i="2" s="1"/>
  <c r="Z80" i="2"/>
  <c r="AA80" i="2"/>
  <c r="AB80" i="2"/>
  <c r="AE80" i="2" s="1"/>
  <c r="Z81" i="2"/>
  <c r="AA81" i="2"/>
  <c r="AB81" i="2"/>
  <c r="Z82" i="2"/>
  <c r="AA82" i="2"/>
  <c r="AB82" i="2"/>
  <c r="Z83" i="2"/>
  <c r="AA83" i="2"/>
  <c r="AB83" i="2"/>
  <c r="AC83" i="2" s="1"/>
  <c r="Z84" i="2"/>
  <c r="AA84" i="2"/>
  <c r="AB84" i="2"/>
  <c r="Z85" i="2"/>
  <c r="AA85" i="2"/>
  <c r="AB85" i="2"/>
  <c r="AC85" i="2" s="1"/>
  <c r="Z86" i="2"/>
  <c r="AA86" i="2"/>
  <c r="AB86" i="2"/>
  <c r="Z87" i="2"/>
  <c r="AA87" i="2"/>
  <c r="AB87" i="2"/>
  <c r="AE87" i="2" s="1"/>
  <c r="Z88" i="2"/>
  <c r="AA88" i="2"/>
  <c r="AB88" i="2"/>
  <c r="AC88" i="2" s="1"/>
  <c r="Z89" i="2"/>
  <c r="AA89" i="2"/>
  <c r="AB89" i="2"/>
  <c r="AE89" i="2" s="1"/>
  <c r="Z90" i="2"/>
  <c r="AA90" i="2"/>
  <c r="AB90" i="2"/>
  <c r="Z91" i="2"/>
  <c r="AA91" i="2"/>
  <c r="AB91" i="2"/>
  <c r="AE91" i="2" s="1"/>
  <c r="Z92" i="2"/>
  <c r="AA92" i="2"/>
  <c r="AB92" i="2"/>
  <c r="Z93" i="2"/>
  <c r="AA93" i="2"/>
  <c r="AB93" i="2"/>
  <c r="Z94" i="2"/>
  <c r="AA94" i="2"/>
  <c r="AB94" i="2"/>
  <c r="AC94" i="2" s="1"/>
  <c r="Z95" i="2"/>
  <c r="AA95" i="2"/>
  <c r="AB95" i="2"/>
  <c r="Z96" i="2"/>
  <c r="AA96" i="2"/>
  <c r="AB96" i="2"/>
  <c r="AE96" i="2" s="1"/>
  <c r="Z97" i="2"/>
  <c r="AA97" i="2"/>
  <c r="AB97" i="2"/>
  <c r="AE97" i="2" s="1"/>
  <c r="Z98" i="2"/>
  <c r="AA98" i="2"/>
  <c r="AB98" i="2"/>
  <c r="Z99" i="2"/>
  <c r="AA99" i="2"/>
  <c r="AB99" i="2"/>
  <c r="AE99" i="2" s="1"/>
  <c r="Z100" i="2"/>
  <c r="AA100" i="2"/>
  <c r="AB100" i="2"/>
  <c r="AE100" i="2" s="1"/>
  <c r="Z101" i="2"/>
  <c r="AA101" i="2"/>
  <c r="AB101" i="2"/>
  <c r="AE101" i="2" s="1"/>
  <c r="Z102" i="2"/>
  <c r="AA102" i="2"/>
  <c r="AB102" i="2"/>
  <c r="AC102" i="2" s="1"/>
  <c r="Z103" i="2"/>
  <c r="AA103" i="2"/>
  <c r="AB103" i="2"/>
  <c r="Z104" i="2"/>
  <c r="AA104" i="2"/>
  <c r="AB104" i="2"/>
  <c r="Z105" i="2"/>
  <c r="AA105" i="2"/>
  <c r="AB105" i="2"/>
  <c r="AC105" i="2" s="1"/>
  <c r="Z106" i="2"/>
  <c r="AA106" i="2"/>
  <c r="AB106" i="2"/>
  <c r="Z107" i="2"/>
  <c r="AA107" i="2"/>
  <c r="AB107" i="2"/>
  <c r="Z108" i="2"/>
  <c r="AA108" i="2"/>
  <c r="AB108" i="2"/>
  <c r="AC108" i="2" s="1"/>
  <c r="Z109" i="2"/>
  <c r="AA109" i="2"/>
  <c r="AB109" i="2"/>
  <c r="AC109" i="2" s="1"/>
  <c r="Z110" i="2"/>
  <c r="AA110" i="2"/>
  <c r="AB110" i="2"/>
  <c r="AC110" i="2" s="1"/>
  <c r="Z111" i="2"/>
  <c r="AA111" i="2"/>
  <c r="AB111" i="2"/>
  <c r="Z112" i="2"/>
  <c r="AA112" i="2"/>
  <c r="AB112" i="2"/>
  <c r="AE112" i="2" s="1"/>
  <c r="Z113" i="2"/>
  <c r="AA113" i="2"/>
  <c r="AB113" i="2"/>
  <c r="Z114" i="2"/>
  <c r="AA114" i="2"/>
  <c r="AB114" i="2"/>
  <c r="AE114" i="2" s="1"/>
  <c r="Z115" i="2"/>
  <c r="AA115" i="2"/>
  <c r="AB115" i="2"/>
  <c r="AE115" i="2" s="1"/>
  <c r="Z116" i="2"/>
  <c r="AA116" i="2"/>
  <c r="AB116" i="2"/>
  <c r="AC116" i="2" s="1"/>
  <c r="Z117" i="2"/>
  <c r="AA117" i="2"/>
  <c r="AB117" i="2"/>
  <c r="AE117" i="2" s="1"/>
  <c r="Z118" i="2"/>
  <c r="AA118" i="2"/>
  <c r="AB118" i="2"/>
  <c r="Z119" i="2"/>
  <c r="AA119" i="2"/>
  <c r="AB119" i="2"/>
  <c r="AC119" i="2" s="1"/>
  <c r="Z120" i="2"/>
  <c r="AA120" i="2"/>
  <c r="AB120" i="2"/>
  <c r="Z121" i="2"/>
  <c r="AA121" i="2"/>
  <c r="AB121" i="2"/>
  <c r="Z122" i="2"/>
  <c r="AA122" i="2"/>
  <c r="AB122" i="2"/>
  <c r="Z123" i="2"/>
  <c r="AA123" i="2"/>
  <c r="AB123" i="2"/>
  <c r="AE123" i="2" s="1"/>
  <c r="Z124" i="2"/>
  <c r="AA124" i="2"/>
  <c r="AB124" i="2"/>
  <c r="AE124" i="2" s="1"/>
  <c r="Z125" i="2"/>
  <c r="AA125" i="2"/>
  <c r="AB125" i="2"/>
  <c r="AE125" i="2" s="1"/>
  <c r="Z126" i="2"/>
  <c r="AA126" i="2"/>
  <c r="AB126" i="2"/>
  <c r="Z127" i="2"/>
  <c r="AA127" i="2"/>
  <c r="AB127" i="2"/>
  <c r="Z128" i="2"/>
  <c r="AA128" i="2"/>
  <c r="AB128" i="2"/>
  <c r="AE128" i="2" s="1"/>
  <c r="Z129" i="2"/>
  <c r="AA129" i="2"/>
  <c r="AB129" i="2"/>
  <c r="AE129" i="2" s="1"/>
  <c r="Z130" i="2"/>
  <c r="AA130" i="2"/>
  <c r="AB130" i="2"/>
  <c r="AC130" i="2" s="1"/>
  <c r="Z131" i="2"/>
  <c r="AA131" i="2"/>
  <c r="AB131" i="2"/>
  <c r="AC131" i="2" s="1"/>
  <c r="Z132" i="2"/>
  <c r="AA132" i="2"/>
  <c r="AB132" i="2"/>
  <c r="Z133" i="2"/>
  <c r="AA133" i="2"/>
  <c r="AB133" i="2"/>
  <c r="AE133" i="2" s="1"/>
  <c r="Z134" i="2"/>
  <c r="AA134" i="2"/>
  <c r="AB134" i="2"/>
  <c r="AC134" i="2" s="1"/>
  <c r="Z135" i="2"/>
  <c r="AA135" i="2"/>
  <c r="AB135" i="2"/>
  <c r="Z136" i="2"/>
  <c r="AA136" i="2"/>
  <c r="AB136" i="2"/>
  <c r="AE136" i="2" s="1"/>
  <c r="Z137" i="2"/>
  <c r="AA137" i="2"/>
  <c r="AB137" i="2"/>
  <c r="AE137" i="2" s="1"/>
  <c r="Z138" i="2"/>
  <c r="AA138" i="2"/>
  <c r="AB138" i="2"/>
  <c r="AE138" i="2" s="1"/>
  <c r="Z139" i="2"/>
  <c r="AA139" i="2"/>
  <c r="AB139" i="2"/>
  <c r="AC139" i="2" s="1"/>
  <c r="Z140" i="2"/>
  <c r="AA140" i="2"/>
  <c r="AB140" i="2"/>
  <c r="Z141" i="2"/>
  <c r="AA141" i="2"/>
  <c r="AB141" i="2"/>
  <c r="AC141" i="2" s="1"/>
  <c r="Z142" i="2"/>
  <c r="AA142" i="2"/>
  <c r="AB142" i="2"/>
  <c r="AC142" i="2" s="1"/>
  <c r="Z143" i="2"/>
  <c r="AA143" i="2"/>
  <c r="AB143" i="2"/>
  <c r="AE143" i="2" s="1"/>
  <c r="Z144" i="2"/>
  <c r="AA144" i="2"/>
  <c r="AB144" i="2"/>
  <c r="Z145" i="2"/>
  <c r="AA145" i="2"/>
  <c r="AB145" i="2"/>
  <c r="AE145" i="2" s="1"/>
  <c r="Z146" i="2"/>
  <c r="AA146" i="2"/>
  <c r="AB146" i="2"/>
  <c r="Z147" i="2"/>
  <c r="AA147" i="2"/>
  <c r="AB147" i="2"/>
  <c r="Z148" i="2"/>
  <c r="AA148" i="2"/>
  <c r="AB148" i="2"/>
  <c r="AC148" i="2" s="1"/>
  <c r="Z149" i="2"/>
  <c r="AA149" i="2"/>
  <c r="AB149" i="2"/>
  <c r="Z150" i="2"/>
  <c r="AA150" i="2"/>
  <c r="AB150" i="2"/>
  <c r="Z151" i="2"/>
  <c r="AA151" i="2"/>
  <c r="AB151" i="2"/>
  <c r="Z152" i="2"/>
  <c r="AA152" i="2"/>
  <c r="AB152" i="2"/>
  <c r="AC152" i="2" s="1"/>
  <c r="Z153" i="2"/>
  <c r="AA153" i="2"/>
  <c r="AB153" i="2"/>
  <c r="AE153" i="2" s="1"/>
  <c r="Z154" i="2"/>
  <c r="AA154" i="2"/>
  <c r="AB154" i="2"/>
  <c r="Z155" i="2"/>
  <c r="AA155" i="2"/>
  <c r="AB155" i="2"/>
  <c r="AC155" i="2" s="1"/>
  <c r="Z156" i="2"/>
  <c r="AA156" i="2"/>
  <c r="AB156" i="2"/>
  <c r="Z157" i="2"/>
  <c r="AA157" i="2"/>
  <c r="AB157" i="2"/>
  <c r="Z158" i="2"/>
  <c r="AA158" i="2"/>
  <c r="AB158" i="2"/>
  <c r="Z159" i="2"/>
  <c r="AA159" i="2"/>
  <c r="AB159" i="2"/>
  <c r="AE159" i="2" s="1"/>
  <c r="Z160" i="2"/>
  <c r="AA160" i="2"/>
  <c r="AB160" i="2"/>
  <c r="AE160" i="2" s="1"/>
  <c r="Z161" i="2"/>
  <c r="AA161" i="2"/>
  <c r="AB161" i="2"/>
  <c r="AE161" i="2" s="1"/>
  <c r="Z162" i="2"/>
  <c r="AA162" i="2"/>
  <c r="AB162" i="2"/>
  <c r="Z163" i="2"/>
  <c r="AA163" i="2"/>
  <c r="AB163" i="2"/>
  <c r="AC163" i="2" s="1"/>
  <c r="Z164" i="2"/>
  <c r="AA164" i="2"/>
  <c r="AB164" i="2"/>
  <c r="AE164" i="2" s="1"/>
  <c r="Z165" i="2"/>
  <c r="AA165" i="2"/>
  <c r="AB165" i="2"/>
  <c r="AE165" i="2" s="1"/>
  <c r="Z166" i="2"/>
  <c r="AA166" i="2"/>
  <c r="AB166" i="2"/>
  <c r="Z167" i="2"/>
  <c r="AA167" i="2"/>
  <c r="AB167" i="2"/>
  <c r="AC167" i="2" s="1"/>
  <c r="Z168" i="2"/>
  <c r="AA168" i="2"/>
  <c r="AB168" i="2"/>
  <c r="AE168" i="2" s="1"/>
  <c r="Z169" i="2"/>
  <c r="AA169" i="2"/>
  <c r="AB169" i="2"/>
  <c r="Z170" i="2"/>
  <c r="AA170" i="2"/>
  <c r="AB170" i="2"/>
  <c r="Z171" i="2"/>
  <c r="AA171" i="2"/>
  <c r="AB171" i="2"/>
  <c r="AE171" i="2" s="1"/>
  <c r="Z172" i="2"/>
  <c r="AA172" i="2"/>
  <c r="AB172" i="2"/>
  <c r="Z173" i="2"/>
  <c r="AA173" i="2"/>
  <c r="AB173" i="2"/>
  <c r="AE173" i="2" s="1"/>
  <c r="Z174" i="2"/>
  <c r="AA174" i="2"/>
  <c r="AB174" i="2"/>
  <c r="Z175" i="2"/>
  <c r="AA175" i="2"/>
  <c r="AB175" i="2"/>
  <c r="AC175" i="2" s="1"/>
  <c r="Z176" i="2"/>
  <c r="AA176" i="2"/>
  <c r="AB176" i="2"/>
  <c r="Z177" i="2"/>
  <c r="AA177" i="2"/>
  <c r="AB177" i="2"/>
  <c r="Z178" i="2"/>
  <c r="AA178" i="2"/>
  <c r="AB178" i="2"/>
  <c r="Z179" i="2"/>
  <c r="AA179" i="2"/>
  <c r="AB179" i="2"/>
  <c r="Z180" i="2"/>
  <c r="AA180" i="2"/>
  <c r="AB180" i="2"/>
  <c r="AE180" i="2" s="1"/>
  <c r="Z181" i="2"/>
  <c r="AA181" i="2"/>
  <c r="AB181" i="2"/>
  <c r="Z182" i="2"/>
  <c r="AA182" i="2"/>
  <c r="AB182" i="2"/>
  <c r="AE182" i="2" s="1"/>
  <c r="Z183" i="2"/>
  <c r="AA183" i="2"/>
  <c r="AB183" i="2"/>
  <c r="Z184" i="2"/>
  <c r="AA184" i="2"/>
  <c r="AB184" i="2"/>
  <c r="AE184" i="2" s="1"/>
  <c r="Z185" i="2"/>
  <c r="AA185" i="2"/>
  <c r="AB185" i="2"/>
  <c r="Z186" i="2"/>
  <c r="AA186" i="2"/>
  <c r="AB186" i="2"/>
  <c r="AE186" i="2" s="1"/>
  <c r="Z187" i="2"/>
  <c r="AA187" i="2"/>
  <c r="AB187" i="2"/>
  <c r="Z188" i="2"/>
  <c r="AA188" i="2"/>
  <c r="AB188" i="2"/>
  <c r="AE188" i="2" s="1"/>
  <c r="Z189" i="2"/>
  <c r="AA189" i="2"/>
  <c r="AB189" i="2"/>
  <c r="Z190" i="2"/>
  <c r="AA190" i="2"/>
  <c r="AB190" i="2"/>
  <c r="Z191" i="2"/>
  <c r="AA191" i="2"/>
  <c r="AB191" i="2"/>
  <c r="AE191" i="2" s="1"/>
  <c r="Z192" i="2"/>
  <c r="AA192" i="2"/>
  <c r="AB192" i="2"/>
  <c r="Z193" i="2"/>
  <c r="AA193" i="2"/>
  <c r="AB193" i="2"/>
  <c r="AC193" i="2" s="1"/>
  <c r="Z194" i="2"/>
  <c r="AA194" i="2"/>
  <c r="AB194" i="2"/>
  <c r="AC194" i="2" s="1"/>
  <c r="Z195" i="2"/>
  <c r="AA195" i="2"/>
  <c r="AB195" i="2"/>
  <c r="AC195" i="2" s="1"/>
  <c r="Z196" i="2"/>
  <c r="AA196" i="2"/>
  <c r="AB196" i="2"/>
  <c r="AE196" i="2" s="1"/>
  <c r="Z197" i="2"/>
  <c r="AA197" i="2"/>
  <c r="AB197" i="2"/>
  <c r="AC197" i="2" s="1"/>
  <c r="Z198" i="2"/>
  <c r="AA198" i="2"/>
  <c r="AB198" i="2"/>
  <c r="AC198" i="2" s="1"/>
  <c r="Z199" i="2"/>
  <c r="AA199" i="2"/>
  <c r="AB199" i="2"/>
  <c r="AE199" i="2" s="1"/>
  <c r="Z200" i="2"/>
  <c r="AA200" i="2"/>
  <c r="AB200" i="2"/>
  <c r="Z201" i="2"/>
  <c r="AA201" i="2"/>
  <c r="AB201" i="2"/>
  <c r="AE201" i="2" s="1"/>
  <c r="Z202" i="2"/>
  <c r="AA202" i="2"/>
  <c r="AB202" i="2"/>
  <c r="AE202" i="2" s="1"/>
  <c r="Z203" i="2"/>
  <c r="AA203" i="2"/>
  <c r="AB203" i="2"/>
  <c r="Z204" i="2"/>
  <c r="AA204" i="2"/>
  <c r="AB204" i="2"/>
  <c r="Z205" i="2"/>
  <c r="AA205" i="2"/>
  <c r="AB205" i="2"/>
  <c r="AC205" i="2" s="1"/>
  <c r="Z206" i="2"/>
  <c r="AA206" i="2"/>
  <c r="AB206" i="2"/>
  <c r="AC206" i="2" s="1"/>
  <c r="Z207" i="2"/>
  <c r="AA207" i="2"/>
  <c r="AB207" i="2"/>
  <c r="Z208" i="2"/>
  <c r="AA208" i="2"/>
  <c r="AB208" i="2"/>
  <c r="AC208" i="2" s="1"/>
  <c r="Z209" i="2"/>
  <c r="AA209" i="2"/>
  <c r="AB209" i="2"/>
  <c r="AC209" i="2" s="1"/>
  <c r="Z210" i="2"/>
  <c r="AA210" i="2"/>
  <c r="AB210" i="2"/>
  <c r="AC210" i="2" s="1"/>
  <c r="Z211" i="2"/>
  <c r="AA211" i="2"/>
  <c r="AB211" i="2"/>
  <c r="AE211" i="2" s="1"/>
  <c r="Z212" i="2"/>
  <c r="AA212" i="2"/>
  <c r="AB212" i="2"/>
  <c r="AE212" i="2" s="1"/>
  <c r="Z213" i="2"/>
  <c r="AA213" i="2"/>
  <c r="AB213" i="2"/>
  <c r="Z214" i="2"/>
  <c r="AA214" i="2"/>
  <c r="AB214" i="2"/>
  <c r="Z215" i="2"/>
  <c r="AA215" i="2"/>
  <c r="AB215" i="2"/>
  <c r="AE215" i="2" s="1"/>
  <c r="Z216" i="2"/>
  <c r="AA216" i="2"/>
  <c r="AB216" i="2"/>
  <c r="AC216" i="2" s="1"/>
  <c r="Z217" i="2"/>
  <c r="AA217" i="2"/>
  <c r="AB217" i="2"/>
  <c r="AE217" i="2" s="1"/>
  <c r="Z218" i="2"/>
  <c r="AA218" i="2"/>
  <c r="AB218" i="2"/>
  <c r="AE218" i="2" s="1"/>
  <c r="Z219" i="2"/>
  <c r="AA219" i="2"/>
  <c r="AB219" i="2"/>
  <c r="Z220" i="2"/>
  <c r="AA220" i="2"/>
  <c r="AB220" i="2"/>
  <c r="AC220" i="2" s="1"/>
  <c r="Z221" i="2"/>
  <c r="AA221" i="2"/>
  <c r="AB221" i="2"/>
  <c r="AC221" i="2" s="1"/>
  <c r="Z222" i="2"/>
  <c r="AA222" i="2"/>
  <c r="AB222" i="2"/>
  <c r="AE222" i="2" s="1"/>
  <c r="Z223" i="2"/>
  <c r="AA223" i="2"/>
  <c r="AB223" i="2"/>
  <c r="AE223" i="2" s="1"/>
  <c r="Z224" i="2"/>
  <c r="AA224" i="2"/>
  <c r="AB224" i="2"/>
  <c r="AE224" i="2" s="1"/>
  <c r="Z225" i="2"/>
  <c r="AA225" i="2"/>
  <c r="AB225" i="2"/>
  <c r="AC225" i="2" s="1"/>
  <c r="Z226" i="2"/>
  <c r="AA226" i="2"/>
  <c r="AB226" i="2"/>
  <c r="AE226" i="2" s="1"/>
  <c r="Z227" i="2"/>
  <c r="AA227" i="2"/>
  <c r="AB227" i="2"/>
  <c r="AC227" i="2" s="1"/>
  <c r="Z228" i="2"/>
  <c r="AA228" i="2"/>
  <c r="AB228" i="2"/>
  <c r="Z229" i="2"/>
  <c r="AA229" i="2"/>
  <c r="AB229" i="2"/>
  <c r="AC229" i="2" s="1"/>
  <c r="Z230" i="2"/>
  <c r="AA230" i="2"/>
  <c r="AB230" i="2"/>
  <c r="AE230" i="2" s="1"/>
  <c r="Z231" i="2"/>
  <c r="AA231" i="2"/>
  <c r="AB231" i="2"/>
  <c r="Z232" i="2"/>
  <c r="AA232" i="2"/>
  <c r="AB232" i="2"/>
  <c r="AC232" i="2" s="1"/>
  <c r="Z233" i="2"/>
  <c r="AA233" i="2"/>
  <c r="AB233" i="2"/>
  <c r="AC233" i="2" s="1"/>
  <c r="Z234" i="2"/>
  <c r="AA234" i="2"/>
  <c r="AB234" i="2"/>
  <c r="AE234" i="2" s="1"/>
  <c r="Z235" i="2"/>
  <c r="AA235" i="2"/>
  <c r="AB235" i="2"/>
  <c r="AE235" i="2" s="1"/>
  <c r="Z236" i="2"/>
  <c r="AA236" i="2"/>
  <c r="AB236" i="2"/>
  <c r="AE236" i="2" s="1"/>
  <c r="Z237" i="2"/>
  <c r="AA237" i="2"/>
  <c r="AB237" i="2"/>
  <c r="AC237" i="2" s="1"/>
  <c r="Z238" i="2"/>
  <c r="AA238" i="2"/>
  <c r="AB238" i="2"/>
  <c r="Z239" i="2"/>
  <c r="AA239" i="2"/>
  <c r="AB239" i="2"/>
  <c r="Z240" i="2"/>
  <c r="AA240" i="2"/>
  <c r="AB240" i="2"/>
  <c r="AC240" i="2" s="1"/>
  <c r="Z241" i="2"/>
  <c r="AA241" i="2"/>
  <c r="AB241" i="2"/>
  <c r="Z242" i="2"/>
  <c r="AA242" i="2"/>
  <c r="AB242" i="2"/>
  <c r="AC242" i="2" s="1"/>
  <c r="Z243" i="2"/>
  <c r="AA243" i="2"/>
  <c r="AB243" i="2"/>
  <c r="AC243" i="2" s="1"/>
  <c r="Z244" i="2"/>
  <c r="AA244" i="2"/>
  <c r="AB244" i="2"/>
  <c r="AD245" i="2"/>
  <c r="Z245" i="2"/>
  <c r="AA245" i="2"/>
  <c r="AB245" i="2"/>
  <c r="AC245" i="2" s="1"/>
  <c r="Z246" i="2"/>
  <c r="AA246" i="2"/>
  <c r="AB246" i="2"/>
  <c r="AE246" i="2" s="1"/>
  <c r="Z247" i="2"/>
  <c r="AA247" i="2"/>
  <c r="AB247" i="2"/>
  <c r="Z248" i="2"/>
  <c r="AA248" i="2"/>
  <c r="AB248" i="2"/>
  <c r="Z249" i="2"/>
  <c r="AA249" i="2"/>
  <c r="AB249" i="2"/>
  <c r="Z250" i="2"/>
  <c r="AA250" i="2"/>
  <c r="AB250" i="2"/>
  <c r="AC250" i="2" s="1"/>
  <c r="Z251" i="2"/>
  <c r="AA251" i="2"/>
  <c r="AB251" i="2"/>
  <c r="AE251" i="2" s="1"/>
  <c r="Z252" i="2"/>
  <c r="AA252" i="2"/>
  <c r="AB252" i="2"/>
  <c r="AE252" i="2" s="1"/>
  <c r="Z253" i="2"/>
  <c r="AA253" i="2"/>
  <c r="AB253" i="2"/>
  <c r="Z254" i="2"/>
  <c r="AA254" i="2"/>
  <c r="AB254" i="2"/>
  <c r="AC254" i="2" s="1"/>
  <c r="Z255" i="2"/>
  <c r="AA255" i="2"/>
  <c r="AB255" i="2"/>
  <c r="AC255" i="2" s="1"/>
  <c r="Z256" i="2"/>
  <c r="AA256" i="2"/>
  <c r="AB256" i="2"/>
  <c r="AE256" i="2" s="1"/>
  <c r="Z257" i="2"/>
  <c r="AA257" i="2"/>
  <c r="AB257" i="2"/>
  <c r="AC257" i="2" s="1"/>
  <c r="Z258" i="2"/>
  <c r="AA258" i="2"/>
  <c r="AB258" i="2"/>
  <c r="AC258" i="2" s="1"/>
  <c r="Z259" i="2"/>
  <c r="AA259" i="2"/>
  <c r="AB259" i="2"/>
  <c r="AC259" i="2" s="1"/>
  <c r="Z260" i="2"/>
  <c r="AA260" i="2"/>
  <c r="AB260" i="2"/>
  <c r="AC260" i="2" s="1"/>
  <c r="Z261" i="2"/>
  <c r="AA261" i="2"/>
  <c r="AB261" i="2"/>
  <c r="AC261" i="2" s="1"/>
  <c r="Z262" i="2"/>
  <c r="AA262" i="2"/>
  <c r="AB262" i="2"/>
  <c r="Z263" i="2"/>
  <c r="AA263" i="2"/>
  <c r="AB263" i="2"/>
  <c r="AE263" i="2" s="1"/>
  <c r="Z264" i="2"/>
  <c r="AA264" i="2"/>
  <c r="AB264" i="2"/>
  <c r="AC264" i="2" s="1"/>
  <c r="Z265" i="2"/>
  <c r="AA265" i="2"/>
  <c r="AB265" i="2"/>
  <c r="AC265" i="2" s="1"/>
  <c r="AD265" i="2" s="1"/>
  <c r="Z266" i="2"/>
  <c r="AA266" i="2"/>
  <c r="AB266" i="2"/>
  <c r="AE266" i="2" s="1"/>
  <c r="Z267" i="2"/>
  <c r="AA267" i="2"/>
  <c r="AB267" i="2"/>
  <c r="AE267" i="2" s="1"/>
  <c r="Z268" i="2"/>
  <c r="AA268" i="2"/>
  <c r="AB268" i="2"/>
  <c r="AC268" i="2" s="1"/>
  <c r="Z269" i="2"/>
  <c r="AA269" i="2"/>
  <c r="AB269" i="2"/>
  <c r="AC269" i="2" s="1"/>
  <c r="Z270" i="2"/>
  <c r="AA270" i="2"/>
  <c r="AB270" i="2"/>
  <c r="AE270" i="2" s="1"/>
  <c r="Z271" i="2"/>
  <c r="AA271" i="2"/>
  <c r="AB271" i="2"/>
  <c r="Z272" i="2"/>
  <c r="AA272" i="2"/>
  <c r="AB272" i="2"/>
  <c r="Z273" i="2"/>
  <c r="AA273" i="2"/>
  <c r="AB273" i="2"/>
  <c r="AE273" i="2" s="1"/>
  <c r="Z274" i="2"/>
  <c r="AA274" i="2"/>
  <c r="AB274" i="2"/>
  <c r="AC274" i="2" s="1"/>
  <c r="Z275" i="2"/>
  <c r="AA275" i="2"/>
  <c r="AB275" i="2"/>
  <c r="AC275" i="2" s="1"/>
  <c r="Z276" i="2"/>
  <c r="AA276" i="2"/>
  <c r="AB276" i="2"/>
  <c r="AC276" i="2" s="1"/>
  <c r="Z277" i="2"/>
  <c r="AA277" i="2"/>
  <c r="AB277" i="2"/>
  <c r="AE277" i="2" s="1"/>
  <c r="Z278" i="2"/>
  <c r="AA278" i="2"/>
  <c r="AB278" i="2"/>
  <c r="AE278" i="2" s="1"/>
  <c r="Z279" i="2"/>
  <c r="AA279" i="2"/>
  <c r="AB279" i="2"/>
  <c r="Z280" i="2"/>
  <c r="AA280" i="2"/>
  <c r="AB280" i="2"/>
  <c r="AE280" i="2" s="1"/>
  <c r="Z281" i="2"/>
  <c r="AA281" i="2"/>
  <c r="AB281" i="2"/>
  <c r="Z282" i="2"/>
  <c r="AA282" i="2"/>
  <c r="AB282" i="2"/>
  <c r="Z283" i="2"/>
  <c r="AA283" i="2"/>
  <c r="AB283" i="2"/>
  <c r="Z284" i="2"/>
  <c r="AA284" i="2"/>
  <c r="AB284" i="2"/>
  <c r="Z285" i="2"/>
  <c r="AA285" i="2"/>
  <c r="AB285" i="2"/>
  <c r="AC285" i="2" s="1"/>
  <c r="Z286" i="2"/>
  <c r="AA286" i="2"/>
  <c r="AB286" i="2"/>
  <c r="AC286" i="2" s="1"/>
  <c r="Z287" i="2"/>
  <c r="AA287" i="2"/>
  <c r="AB287" i="2"/>
  <c r="AC287" i="2" s="1"/>
  <c r="Z288" i="2"/>
  <c r="AA288" i="2"/>
  <c r="AB288" i="2"/>
  <c r="Z289" i="2"/>
  <c r="AA289" i="2"/>
  <c r="AB289" i="2"/>
  <c r="Z290" i="2"/>
  <c r="AA290" i="2"/>
  <c r="AB290" i="2"/>
  <c r="Z291" i="2"/>
  <c r="AA291" i="2"/>
  <c r="AB291" i="2"/>
  <c r="AE291" i="2" s="1"/>
  <c r="Z292" i="2"/>
  <c r="AA292" i="2"/>
  <c r="AB292" i="2"/>
  <c r="Z293" i="2"/>
  <c r="AA293" i="2"/>
  <c r="AB293" i="2"/>
  <c r="Z294" i="2"/>
  <c r="AA294" i="2"/>
  <c r="AB294" i="2"/>
  <c r="Z295" i="2"/>
  <c r="AA295" i="2"/>
  <c r="AB295" i="2"/>
  <c r="Z296" i="2"/>
  <c r="AA296" i="2"/>
  <c r="AB296" i="2"/>
  <c r="Z297" i="2"/>
  <c r="AA297" i="2"/>
  <c r="AB297" i="2"/>
  <c r="Z298" i="2"/>
  <c r="AA298" i="2"/>
  <c r="AB298" i="2"/>
  <c r="AC298" i="2" s="1"/>
  <c r="AD341" i="2"/>
  <c r="AD347" i="2"/>
  <c r="AD379" i="2"/>
  <c r="AD395" i="2"/>
  <c r="AD405" i="2"/>
  <c r="AD443" i="2"/>
  <c r="AD455" i="2"/>
  <c r="AD467" i="2"/>
  <c r="AD471" i="2"/>
  <c r="AD479" i="2"/>
  <c r="AD487" i="2"/>
  <c r="AD501" i="2"/>
  <c r="AD503" i="2"/>
  <c r="AD507" i="2"/>
  <c r="AD519" i="2"/>
  <c r="AD523" i="2"/>
  <c r="AD535" i="2"/>
  <c r="AD543" i="2"/>
  <c r="AD551" i="2"/>
  <c r="AD556" i="2"/>
  <c r="AD559" i="2"/>
  <c r="AD563" i="2"/>
  <c r="AD564" i="2"/>
  <c r="AD565" i="2"/>
  <c r="AD571" i="2"/>
  <c r="AD572" i="2"/>
  <c r="AD575" i="2"/>
  <c r="AD584" i="2"/>
  <c r="AD587" i="2"/>
  <c r="AD595" i="2"/>
  <c r="AD596" i="2"/>
  <c r="AD607" i="2"/>
  <c r="AD615" i="2"/>
  <c r="AD627" i="2"/>
  <c r="AD631" i="2"/>
  <c r="AD639" i="2"/>
  <c r="AD643" i="2"/>
  <c r="AD655" i="2"/>
  <c r="AD659" i="2"/>
  <c r="AD667" i="2"/>
  <c r="AD671" i="2"/>
  <c r="AD679" i="2"/>
  <c r="AD687" i="2"/>
  <c r="AD697" i="2"/>
  <c r="AD699" i="2"/>
  <c r="AD703" i="2"/>
  <c r="AD707" i="2"/>
  <c r="AD711" i="2"/>
  <c r="AD723" i="2"/>
  <c r="AD731" i="2"/>
  <c r="AD735" i="2"/>
  <c r="AD743" i="2"/>
  <c r="AD747" i="2"/>
  <c r="AD751" i="2"/>
  <c r="AD759" i="2"/>
  <c r="AD767" i="2"/>
  <c r="AD775" i="2"/>
  <c r="AD779" i="2"/>
  <c r="AD783" i="2"/>
  <c r="AD787" i="2"/>
  <c r="AD791" i="2"/>
  <c r="AD799" i="2"/>
  <c r="AD801" i="2"/>
  <c r="AD807" i="2"/>
  <c r="AD811" i="2"/>
  <c r="AD815" i="2"/>
  <c r="AD817" i="2"/>
  <c r="AD823" i="2"/>
  <c r="AD827" i="2"/>
  <c r="AD831" i="2"/>
  <c r="AD839" i="2"/>
  <c r="AD847" i="2"/>
  <c r="AD851" i="2"/>
  <c r="AD855" i="2"/>
  <c r="AD857" i="2"/>
  <c r="AD859" i="2"/>
  <c r="AD863" i="2"/>
  <c r="AD871" i="2"/>
  <c r="AD879" i="2"/>
  <c r="AD887" i="2"/>
  <c r="AD891" i="2"/>
  <c r="AD895" i="2"/>
  <c r="AD903" i="2"/>
  <c r="AD907" i="2"/>
  <c r="AD911" i="2"/>
  <c r="AD913" i="2"/>
  <c r="AD915" i="2"/>
  <c r="AD919" i="2"/>
  <c r="AD927" i="2"/>
  <c r="AD935" i="2"/>
  <c r="AD939" i="2"/>
  <c r="AD943" i="2"/>
  <c r="AD947" i="2"/>
  <c r="AD951" i="2"/>
  <c r="AD955" i="2"/>
  <c r="AD959" i="2"/>
  <c r="AD967" i="2"/>
  <c r="AD975" i="2"/>
  <c r="AD983" i="2"/>
  <c r="AD987" i="2"/>
  <c r="AD991" i="2"/>
  <c r="AD997" i="2"/>
  <c r="AD999" i="2"/>
  <c r="AD1003" i="2"/>
  <c r="AD1007" i="2"/>
  <c r="AD1009" i="2"/>
  <c r="AD1015" i="2"/>
  <c r="AD1019" i="2"/>
  <c r="AD1023" i="2"/>
  <c r="AD1031" i="2"/>
  <c r="AD1039" i="2"/>
  <c r="AD1043" i="2"/>
  <c r="AD1047" i="2"/>
  <c r="AD1055" i="2"/>
  <c r="AD1063" i="2"/>
  <c r="AD1067" i="2"/>
  <c r="AD1069" i="2"/>
  <c r="AD1071" i="2"/>
  <c r="AD1075" i="2"/>
  <c r="AD1079" i="2"/>
  <c r="AD1087" i="2"/>
  <c r="AD1095" i="2"/>
  <c r="AD1103" i="2"/>
  <c r="AD1107" i="2"/>
  <c r="AD1111" i="2"/>
  <c r="AD1115" i="2"/>
  <c r="AD1119" i="2"/>
  <c r="AD1121" i="2"/>
  <c r="AD1127" i="2"/>
  <c r="AD1131" i="2"/>
  <c r="AD1135" i="2"/>
  <c r="AD1143" i="2"/>
  <c r="AD1151" i="2"/>
  <c r="AD1153" i="2"/>
  <c r="AD1159" i="2"/>
  <c r="AD1163" i="2"/>
  <c r="AD1167" i="2"/>
  <c r="AD1171" i="2"/>
  <c r="AD1175" i="2"/>
  <c r="AD1177" i="2"/>
  <c r="AD1179" i="2"/>
  <c r="AD1183" i="2"/>
  <c r="AD1189" i="2"/>
  <c r="AD1191" i="2"/>
  <c r="AD1195" i="2"/>
  <c r="AD1199" i="2"/>
  <c r="AD1201" i="2"/>
  <c r="AD1203" i="2"/>
  <c r="AD1207" i="2"/>
  <c r="AD1209" i="2"/>
  <c r="AD1211" i="2"/>
  <c r="AD1215" i="2"/>
  <c r="AD1219" i="2"/>
  <c r="AD1227" i="2"/>
  <c r="AD1228" i="2"/>
  <c r="AD1233" i="2"/>
  <c r="AD1235" i="2"/>
  <c r="AD1236" i="2"/>
  <c r="AD1239" i="2"/>
  <c r="AD1243" i="2"/>
  <c r="AD1244" i="2"/>
  <c r="AD1255" i="2"/>
  <c r="AD1256" i="2"/>
  <c r="AD1257" i="2"/>
  <c r="AD1259" i="2"/>
  <c r="AD1260" i="2"/>
  <c r="AD1264" i="2"/>
  <c r="AD1267" i="2"/>
  <c r="AD1269" i="2"/>
  <c r="AD1272" i="2"/>
  <c r="AD1275" i="2"/>
  <c r="AD1280" i="2"/>
  <c r="AD1283" i="2"/>
  <c r="AD1287" i="2"/>
  <c r="AD1288" i="2"/>
  <c r="AD1292" i="2"/>
  <c r="AD1299" i="2"/>
  <c r="AD1300" i="2"/>
  <c r="AD1301" i="2"/>
  <c r="AD1303" i="2"/>
  <c r="AD1307" i="2"/>
  <c r="AD1308" i="2"/>
  <c r="AD1313" i="2"/>
  <c r="AD1316" i="2"/>
  <c r="AD1319" i="2"/>
  <c r="AD1323" i="2"/>
  <c r="AD1324" i="2"/>
  <c r="AD1325" i="2"/>
  <c r="AD1331" i="2"/>
  <c r="AD1332" i="2"/>
  <c r="AD1336" i="2"/>
  <c r="AD1339" i="2"/>
  <c r="AD1344" i="2"/>
  <c r="AD1345" i="2"/>
  <c r="AD1347" i="2"/>
  <c r="AD1351" i="2"/>
  <c r="AD1352" i="2"/>
  <c r="AD1357" i="2"/>
  <c r="AD1360" i="2"/>
  <c r="AD1363" i="2"/>
  <c r="AD1367" i="2"/>
  <c r="AD1368" i="2"/>
  <c r="AD1369" i="2"/>
  <c r="AD1371" i="2"/>
  <c r="AD1376" i="2"/>
  <c r="AD1379" i="2"/>
  <c r="AD1381" i="2"/>
  <c r="AD1383" i="2"/>
  <c r="AD1384" i="2"/>
  <c r="AD1387" i="2"/>
  <c r="AD1392" i="2"/>
  <c r="AD1393" i="2"/>
  <c r="AD1395" i="2"/>
  <c r="AD1399" i="2"/>
  <c r="AD1400" i="2"/>
  <c r="AD1403" i="2"/>
  <c r="AD1408" i="2"/>
  <c r="AD1411" i="2"/>
  <c r="AD1415" i="2"/>
  <c r="AD1416" i="2"/>
  <c r="AD1419" i="2"/>
  <c r="AD1421" i="2"/>
  <c r="AD1424" i="2"/>
  <c r="AD1427" i="2"/>
  <c r="AD1431" i="2"/>
  <c r="AD1432" i="2"/>
  <c r="AD1433" i="2"/>
  <c r="AD1435" i="2"/>
  <c r="AD1440" i="2"/>
  <c r="AD1443" i="2"/>
  <c r="AD1445" i="2"/>
  <c r="AD1447" i="2"/>
  <c r="AD1448" i="2"/>
  <c r="AD1451" i="2"/>
  <c r="AD1456" i="2"/>
  <c r="AD1457" i="2"/>
  <c r="AD1459" i="2"/>
  <c r="AD1463" i="2"/>
  <c r="AD1464" i="2"/>
  <c r="AD1467" i="2"/>
  <c r="AD1472" i="2"/>
  <c r="AD1475" i="2"/>
  <c r="AD1479" i="2"/>
  <c r="AD1480" i="2"/>
  <c r="AD1483" i="2"/>
  <c r="AD1485" i="2"/>
  <c r="AD1487" i="2"/>
  <c r="AD1488" i="2"/>
  <c r="AD1491" i="2"/>
  <c r="AD1495" i="2"/>
  <c r="AD1496" i="2"/>
  <c r="AD1499" i="2"/>
  <c r="AD1501" i="2"/>
  <c r="AD1503" i="2"/>
  <c r="AD1507" i="2"/>
  <c r="AD1508" i="2"/>
  <c r="AD1511" i="2"/>
  <c r="AD1515" i="2"/>
  <c r="AD1516" i="2"/>
  <c r="AD1517" i="2"/>
  <c r="AD1519" i="2"/>
  <c r="AD1523" i="2"/>
  <c r="AD1524" i="2"/>
  <c r="AD1527" i="2"/>
  <c r="AD1531" i="2"/>
  <c r="AD1532" i="2"/>
  <c r="AD1533" i="2"/>
  <c r="AD1535" i="2"/>
  <c r="AD1536" i="2"/>
  <c r="AD1539" i="2"/>
  <c r="AD1543" i="2"/>
  <c r="AD1544" i="2"/>
  <c r="AD1547" i="2"/>
  <c r="AD1549" i="2"/>
  <c r="AD1551" i="2"/>
  <c r="AD1552" i="2"/>
  <c r="AD1555" i="2"/>
  <c r="AD1559" i="2"/>
  <c r="AD1560" i="2"/>
  <c r="AD1563" i="2"/>
  <c r="AD1565" i="2"/>
  <c r="AD1567" i="2"/>
  <c r="AD1571" i="2"/>
  <c r="AD1572" i="2"/>
  <c r="AD1575" i="2"/>
  <c r="AD1579" i="2"/>
  <c r="AD1580" i="2"/>
  <c r="AD1581" i="2"/>
  <c r="AD1583" i="2"/>
  <c r="AD1587" i="2"/>
  <c r="AD1588" i="2"/>
  <c r="AD1591" i="2"/>
  <c r="AD1595" i="2"/>
  <c r="AD1596" i="2"/>
  <c r="AD1597" i="2"/>
  <c r="AD1599" i="2"/>
  <c r="AD1600" i="2"/>
  <c r="AD1603" i="2"/>
  <c r="AD1607" i="2"/>
  <c r="AD1608" i="2"/>
  <c r="AD1611" i="2"/>
  <c r="AD1613" i="2"/>
  <c r="AD1615" i="2"/>
  <c r="AD1616" i="2"/>
  <c r="AD1619" i="2"/>
  <c r="AD1623" i="2"/>
  <c r="AD1624" i="2"/>
  <c r="AD1627" i="2"/>
  <c r="AD1629" i="2"/>
  <c r="AD1631" i="2"/>
  <c r="AD1635" i="2"/>
  <c r="AD1636" i="2"/>
  <c r="AD1639" i="2"/>
  <c r="AD1643" i="2"/>
  <c r="AD1644" i="2"/>
  <c r="AD1645" i="2"/>
  <c r="AD1647" i="2"/>
  <c r="AD1651" i="2"/>
  <c r="AD1652" i="2"/>
  <c r="AD1655" i="2"/>
  <c r="AD1659" i="2"/>
  <c r="AD1660" i="2"/>
  <c r="AD1661" i="2"/>
  <c r="AD1663" i="2"/>
  <c r="AD1664" i="2"/>
  <c r="AD1667" i="2"/>
  <c r="AD1671" i="2"/>
  <c r="AD1672" i="2"/>
  <c r="AD1675" i="2"/>
  <c r="AD1677" i="2"/>
  <c r="AD1679" i="2"/>
  <c r="AD1680" i="2"/>
  <c r="AD1683" i="2"/>
  <c r="AD1687" i="2"/>
  <c r="AD1688" i="2"/>
  <c r="AD1691" i="2"/>
  <c r="AD1693" i="2"/>
  <c r="AD1695" i="2"/>
  <c r="AD1699" i="2"/>
  <c r="AD1700" i="2"/>
  <c r="AD1703" i="2"/>
  <c r="AD1707" i="2"/>
  <c r="AD1708" i="2"/>
  <c r="AD1709" i="2"/>
  <c r="AD1711" i="2"/>
  <c r="AD1715" i="2"/>
  <c r="AD1716" i="2"/>
  <c r="AD1717" i="2"/>
  <c r="AD1719" i="2"/>
  <c r="AD1720" i="2"/>
  <c r="AD1723" i="2"/>
  <c r="AD1725" i="2"/>
  <c r="AD1727" i="2"/>
  <c r="AD1728" i="2"/>
  <c r="AD1731" i="2"/>
  <c r="AD1733" i="2"/>
  <c r="AD1735" i="2"/>
  <c r="AD1739" i="2"/>
  <c r="AD1740" i="2"/>
  <c r="AD1741" i="2"/>
  <c r="AD1743" i="2"/>
  <c r="AD1747" i="2"/>
  <c r="AD1748" i="2"/>
  <c r="AD1749" i="2"/>
  <c r="AD1751" i="2"/>
  <c r="AD1752" i="2"/>
  <c r="AD1755" i="2"/>
  <c r="AD1757" i="2"/>
  <c r="AD1759" i="2"/>
  <c r="AD1760" i="2"/>
  <c r="AD1763" i="2"/>
  <c r="AD1765" i="2"/>
  <c r="AD1767" i="2"/>
  <c r="AD1771" i="2"/>
  <c r="AD1772" i="2"/>
  <c r="AD1773" i="2"/>
  <c r="AD1775" i="2"/>
  <c r="AD1779" i="2"/>
  <c r="AD1780" i="2"/>
  <c r="AD1781" i="2"/>
  <c r="AD1783" i="2"/>
  <c r="AD1784" i="2"/>
  <c r="AD1787" i="2"/>
  <c r="AD1789" i="2"/>
  <c r="AD1791" i="2"/>
  <c r="AD1792" i="2"/>
  <c r="AD1795" i="2"/>
  <c r="AD1797" i="2"/>
  <c r="AD1799" i="2"/>
  <c r="AD1803" i="2"/>
  <c r="AD1804" i="2"/>
  <c r="AD1805" i="2"/>
  <c r="AD1807" i="2"/>
  <c r="AD1811" i="2"/>
  <c r="AD1812" i="2"/>
  <c r="AD1813" i="2"/>
  <c r="AD1815" i="2"/>
  <c r="AD1816" i="2"/>
  <c r="AD1819" i="2"/>
  <c r="AD1821" i="2"/>
  <c r="AD1823" i="2"/>
  <c r="AD1824" i="2"/>
  <c r="AD1827" i="2"/>
  <c r="AD1831" i="2"/>
  <c r="AD1832" i="2"/>
  <c r="AD1835" i="2"/>
  <c r="AD1839" i="2"/>
  <c r="AD1840" i="2"/>
  <c r="AD1843" i="2"/>
  <c r="AD1847" i="2"/>
  <c r="AD1848" i="2"/>
  <c r="AD1849" i="2"/>
  <c r="AD1851" i="2"/>
  <c r="AD1852" i="2"/>
  <c r="AD1855" i="2"/>
  <c r="AD1857" i="2"/>
  <c r="AD1859" i="2"/>
  <c r="AD1860" i="2"/>
  <c r="AD1863" i="2"/>
  <c r="AD1865" i="2"/>
  <c r="AD1867" i="2"/>
  <c r="AD1871" i="2"/>
  <c r="AD1872" i="2"/>
  <c r="AD1873" i="2"/>
  <c r="AD1875" i="2"/>
  <c r="AD1879" i="2"/>
  <c r="AD1880" i="2"/>
  <c r="AD1881" i="2"/>
  <c r="AD1883" i="2"/>
  <c r="AD1884" i="2"/>
  <c r="AD1887" i="2"/>
  <c r="AD1889" i="2"/>
  <c r="AD1891" i="2"/>
  <c r="AD1892" i="2"/>
  <c r="AD1895" i="2"/>
  <c r="AD1896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D315" i="2" s="1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D327" i="2" s="1"/>
  <c r="AA328" i="2"/>
  <c r="AA329" i="2"/>
  <c r="AA330" i="2"/>
  <c r="AA331" i="2"/>
  <c r="AA332" i="2"/>
  <c r="AA333" i="2"/>
  <c r="AD333" i="2" s="1"/>
  <c r="AA334" i="2"/>
  <c r="AA335" i="2"/>
  <c r="AA336" i="2"/>
  <c r="AA337" i="2"/>
  <c r="AA338" i="2"/>
  <c r="AA339" i="2"/>
  <c r="AD339" i="2" s="1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D373" i="2" s="1"/>
  <c r="AA374" i="2"/>
  <c r="AA375" i="2"/>
  <c r="AD375" i="2" s="1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D399" i="2" s="1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D427" i="2" s="1"/>
  <c r="AA428" i="2"/>
  <c r="AA429" i="2"/>
  <c r="AA430" i="2"/>
  <c r="AA431" i="2"/>
  <c r="AD431" i="2" s="1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AA1023" i="2"/>
  <c r="AA1024" i="2"/>
  <c r="AA1025" i="2"/>
  <c r="AA1026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AA1040" i="2"/>
  <c r="AA1041" i="2"/>
  <c r="AA1042" i="2"/>
  <c r="AA1043" i="2"/>
  <c r="AA1044" i="2"/>
  <c r="AA1045" i="2"/>
  <c r="AA1046" i="2"/>
  <c r="AA1047" i="2"/>
  <c r="AA1048" i="2"/>
  <c r="AA1049" i="2"/>
  <c r="AA1050" i="2"/>
  <c r="AA1051" i="2"/>
  <c r="AA1052" i="2"/>
  <c r="AA1053" i="2"/>
  <c r="AA1054" i="2"/>
  <c r="AA1055" i="2"/>
  <c r="AA1056" i="2"/>
  <c r="AA1057" i="2"/>
  <c r="AA1058" i="2"/>
  <c r="AA1059" i="2"/>
  <c r="AA1060" i="2"/>
  <c r="AA1061" i="2"/>
  <c r="AA1062" i="2"/>
  <c r="AA1063" i="2"/>
  <c r="AA1064" i="2"/>
  <c r="AA1065" i="2"/>
  <c r="AA1066" i="2"/>
  <c r="AA1067" i="2"/>
  <c r="AA1068" i="2"/>
  <c r="AA1069" i="2"/>
  <c r="AA1070" i="2"/>
  <c r="AA1071" i="2"/>
  <c r="AA1072" i="2"/>
  <c r="AA1073" i="2"/>
  <c r="AA1074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1141" i="2"/>
  <c r="AA1142" i="2"/>
  <c r="AA1143" i="2"/>
  <c r="AA1144" i="2"/>
  <c r="AA1145" i="2"/>
  <c r="AA1146" i="2"/>
  <c r="AA1147" i="2"/>
  <c r="AA1148" i="2"/>
  <c r="AA1149" i="2"/>
  <c r="AA1150" i="2"/>
  <c r="AA1151" i="2"/>
  <c r="AA1152" i="2"/>
  <c r="AA1153" i="2"/>
  <c r="AA1154" i="2"/>
  <c r="AA1155" i="2"/>
  <c r="AA1156" i="2"/>
  <c r="AA1157" i="2"/>
  <c r="AA1158" i="2"/>
  <c r="AA1159" i="2"/>
  <c r="AA1160" i="2"/>
  <c r="AA1161" i="2"/>
  <c r="AA1162" i="2"/>
  <c r="AA1163" i="2"/>
  <c r="AA1164" i="2"/>
  <c r="AA1165" i="2"/>
  <c r="AA1166" i="2"/>
  <c r="AA1167" i="2"/>
  <c r="AA1168" i="2"/>
  <c r="AA1169" i="2"/>
  <c r="AA1170" i="2"/>
  <c r="AA1171" i="2"/>
  <c r="AA1172" i="2"/>
  <c r="AA1173" i="2"/>
  <c r="AA1174" i="2"/>
  <c r="AA1175" i="2"/>
  <c r="AA1176" i="2"/>
  <c r="AA1177" i="2"/>
  <c r="AA1178" i="2"/>
  <c r="AA1179" i="2"/>
  <c r="AA1180" i="2"/>
  <c r="AA1181" i="2"/>
  <c r="AA1182" i="2"/>
  <c r="AA1183" i="2"/>
  <c r="AA1184" i="2"/>
  <c r="AA1185" i="2"/>
  <c r="AA1186" i="2"/>
  <c r="AA1187" i="2"/>
  <c r="AA1188" i="2"/>
  <c r="AA1189" i="2"/>
  <c r="AA1190" i="2"/>
  <c r="AA1191" i="2"/>
  <c r="AA1192" i="2"/>
  <c r="AA1193" i="2"/>
  <c r="AA1194" i="2"/>
  <c r="AA1195" i="2"/>
  <c r="AA1196" i="2"/>
  <c r="AA1197" i="2"/>
  <c r="AA1198" i="2"/>
  <c r="AA1199" i="2"/>
  <c r="AA1200" i="2"/>
  <c r="AA1201" i="2"/>
  <c r="AA1202" i="2"/>
  <c r="AA1203" i="2"/>
  <c r="AA1204" i="2"/>
  <c r="AA1205" i="2"/>
  <c r="AA1206" i="2"/>
  <c r="AA1207" i="2"/>
  <c r="AA1208" i="2"/>
  <c r="AA1209" i="2"/>
  <c r="AA1210" i="2"/>
  <c r="AA1211" i="2"/>
  <c r="AA1212" i="2"/>
  <c r="AA1213" i="2"/>
  <c r="AA1214" i="2"/>
  <c r="AA1215" i="2"/>
  <c r="AA1216" i="2"/>
  <c r="AA1217" i="2"/>
  <c r="AA1218" i="2"/>
  <c r="AA1219" i="2"/>
  <c r="AA1220" i="2"/>
  <c r="AA1221" i="2"/>
  <c r="AA1222" i="2"/>
  <c r="AA1223" i="2"/>
  <c r="AA1224" i="2"/>
  <c r="AA1225" i="2"/>
  <c r="AA1226" i="2"/>
  <c r="AA1227" i="2"/>
  <c r="AA1228" i="2"/>
  <c r="AA1229" i="2"/>
  <c r="AA1230" i="2"/>
  <c r="AA1231" i="2"/>
  <c r="AA1232" i="2"/>
  <c r="AA1233" i="2"/>
  <c r="AA1234" i="2"/>
  <c r="AA1235" i="2"/>
  <c r="AA1236" i="2"/>
  <c r="AA1237" i="2"/>
  <c r="AA1238" i="2"/>
  <c r="AA1239" i="2"/>
  <c r="AA1240" i="2"/>
  <c r="AA1241" i="2"/>
  <c r="AA1242" i="2"/>
  <c r="AA1243" i="2"/>
  <c r="AA1244" i="2"/>
  <c r="AA1245" i="2"/>
  <c r="AA1246" i="2"/>
  <c r="AA1247" i="2"/>
  <c r="AA1248" i="2"/>
  <c r="AA1249" i="2"/>
  <c r="AA1250" i="2"/>
  <c r="AA1251" i="2"/>
  <c r="AA1252" i="2"/>
  <c r="AA1253" i="2"/>
  <c r="AA1254" i="2"/>
  <c r="AA1255" i="2"/>
  <c r="AA1256" i="2"/>
  <c r="AA1257" i="2"/>
  <c r="AA1258" i="2"/>
  <c r="AA1259" i="2"/>
  <c r="AA1260" i="2"/>
  <c r="AA1261" i="2"/>
  <c r="AA1262" i="2"/>
  <c r="AA1263" i="2"/>
  <c r="AA1264" i="2"/>
  <c r="AA1265" i="2"/>
  <c r="AA1266" i="2"/>
  <c r="AA1267" i="2"/>
  <c r="AA1268" i="2"/>
  <c r="AA1269" i="2"/>
  <c r="AA1270" i="2"/>
  <c r="AA1271" i="2"/>
  <c r="AA1272" i="2"/>
  <c r="AA1273" i="2"/>
  <c r="AA1274" i="2"/>
  <c r="AA1275" i="2"/>
  <c r="AA1276" i="2"/>
  <c r="AA1277" i="2"/>
  <c r="AA1278" i="2"/>
  <c r="AA1279" i="2"/>
  <c r="AA1280" i="2"/>
  <c r="AA1281" i="2"/>
  <c r="AA1282" i="2"/>
  <c r="AA1283" i="2"/>
  <c r="AA1284" i="2"/>
  <c r="AA1285" i="2"/>
  <c r="AA1286" i="2"/>
  <c r="AA1287" i="2"/>
  <c r="AA1288" i="2"/>
  <c r="AA1289" i="2"/>
  <c r="AA1290" i="2"/>
  <c r="AA1291" i="2"/>
  <c r="AA1292" i="2"/>
  <c r="AA1293" i="2"/>
  <c r="AA1294" i="2"/>
  <c r="AA1295" i="2"/>
  <c r="AA1296" i="2"/>
  <c r="AA1297" i="2"/>
  <c r="AA1298" i="2"/>
  <c r="AA1299" i="2"/>
  <c r="AA1300" i="2"/>
  <c r="AA1301" i="2"/>
  <c r="AA1302" i="2"/>
  <c r="AA1303" i="2"/>
  <c r="AA1304" i="2"/>
  <c r="AA1305" i="2"/>
  <c r="AA1306" i="2"/>
  <c r="AA1307" i="2"/>
  <c r="AA1308" i="2"/>
  <c r="AA1309" i="2"/>
  <c r="AA1310" i="2"/>
  <c r="AA1311" i="2"/>
  <c r="AA1312" i="2"/>
  <c r="AA1313" i="2"/>
  <c r="AA1314" i="2"/>
  <c r="AA1315" i="2"/>
  <c r="AA1316" i="2"/>
  <c r="AA1317" i="2"/>
  <c r="AA1318" i="2"/>
  <c r="AA1319" i="2"/>
  <c r="AA1320" i="2"/>
  <c r="AA1321" i="2"/>
  <c r="AA1322" i="2"/>
  <c r="AA1323" i="2"/>
  <c r="AA1324" i="2"/>
  <c r="AA1325" i="2"/>
  <c r="AA1326" i="2"/>
  <c r="AA1327" i="2"/>
  <c r="AA1328" i="2"/>
  <c r="AA1329" i="2"/>
  <c r="AA1330" i="2"/>
  <c r="AA1331" i="2"/>
  <c r="AA1332" i="2"/>
  <c r="AA1333" i="2"/>
  <c r="AA1334" i="2"/>
  <c r="AA1335" i="2"/>
  <c r="AA1336" i="2"/>
  <c r="AA1337" i="2"/>
  <c r="AA1338" i="2"/>
  <c r="AA1339" i="2"/>
  <c r="AA1340" i="2"/>
  <c r="AA1341" i="2"/>
  <c r="AA1342" i="2"/>
  <c r="AA1343" i="2"/>
  <c r="AA1344" i="2"/>
  <c r="AA1345" i="2"/>
  <c r="AA1346" i="2"/>
  <c r="AA1347" i="2"/>
  <c r="AA1348" i="2"/>
  <c r="AA1349" i="2"/>
  <c r="AA1350" i="2"/>
  <c r="AA1351" i="2"/>
  <c r="AA1352" i="2"/>
  <c r="AA1353" i="2"/>
  <c r="AA1354" i="2"/>
  <c r="AA1355" i="2"/>
  <c r="AA1356" i="2"/>
  <c r="AA1357" i="2"/>
  <c r="AA1358" i="2"/>
  <c r="AA1359" i="2"/>
  <c r="AA1360" i="2"/>
  <c r="AA1361" i="2"/>
  <c r="AA1362" i="2"/>
  <c r="AA1363" i="2"/>
  <c r="AA1364" i="2"/>
  <c r="AA1365" i="2"/>
  <c r="AA1366" i="2"/>
  <c r="AA1367" i="2"/>
  <c r="AA1368" i="2"/>
  <c r="AA1369" i="2"/>
  <c r="AA1370" i="2"/>
  <c r="AA1371" i="2"/>
  <c r="AA1372" i="2"/>
  <c r="AA1373" i="2"/>
  <c r="AA1374" i="2"/>
  <c r="AA1375" i="2"/>
  <c r="AA1376" i="2"/>
  <c r="AA1377" i="2"/>
  <c r="AA1378" i="2"/>
  <c r="AA1379" i="2"/>
  <c r="AA1380" i="2"/>
  <c r="AA1381" i="2"/>
  <c r="AA1382" i="2"/>
  <c r="AA1383" i="2"/>
  <c r="AA1384" i="2"/>
  <c r="AA1385" i="2"/>
  <c r="AA1386" i="2"/>
  <c r="AA1387" i="2"/>
  <c r="AA1388" i="2"/>
  <c r="AA1389" i="2"/>
  <c r="AA1390" i="2"/>
  <c r="AA1391" i="2"/>
  <c r="AA1392" i="2"/>
  <c r="AA1393" i="2"/>
  <c r="AA1394" i="2"/>
  <c r="AA1395" i="2"/>
  <c r="AA1396" i="2"/>
  <c r="AA1397" i="2"/>
  <c r="AA1398" i="2"/>
  <c r="AA1399" i="2"/>
  <c r="AA1400" i="2"/>
  <c r="AA1401" i="2"/>
  <c r="AA1402" i="2"/>
  <c r="AA1403" i="2"/>
  <c r="AA1404" i="2"/>
  <c r="AA1405" i="2"/>
  <c r="AA1406" i="2"/>
  <c r="AA1407" i="2"/>
  <c r="AA1408" i="2"/>
  <c r="AA1409" i="2"/>
  <c r="AA1410" i="2"/>
  <c r="AA1411" i="2"/>
  <c r="AA1412" i="2"/>
  <c r="AA1413" i="2"/>
  <c r="AA1414" i="2"/>
  <c r="AA1415" i="2"/>
  <c r="AA1416" i="2"/>
  <c r="AA1417" i="2"/>
  <c r="AA1418" i="2"/>
  <c r="AA1419" i="2"/>
  <c r="AA1420" i="2"/>
  <c r="AA1421" i="2"/>
  <c r="AA1422" i="2"/>
  <c r="AA1423" i="2"/>
  <c r="AA1424" i="2"/>
  <c r="AA1425" i="2"/>
  <c r="AA1426" i="2"/>
  <c r="AA1427" i="2"/>
  <c r="AA1428" i="2"/>
  <c r="AA1429" i="2"/>
  <c r="AA1430" i="2"/>
  <c r="AA1431" i="2"/>
  <c r="AA1432" i="2"/>
  <c r="AA1433" i="2"/>
  <c r="AA1434" i="2"/>
  <c r="AA1435" i="2"/>
  <c r="AA1436" i="2"/>
  <c r="AA1437" i="2"/>
  <c r="AA1438" i="2"/>
  <c r="AA1439" i="2"/>
  <c r="AA1440" i="2"/>
  <c r="AA1441" i="2"/>
  <c r="AA1442" i="2"/>
  <c r="AA1443" i="2"/>
  <c r="AA1444" i="2"/>
  <c r="AA1445" i="2"/>
  <c r="AA1446" i="2"/>
  <c r="AA1447" i="2"/>
  <c r="AA1448" i="2"/>
  <c r="AA1449" i="2"/>
  <c r="AA1450" i="2"/>
  <c r="AA1451" i="2"/>
  <c r="AA1452" i="2"/>
  <c r="AA1453" i="2"/>
  <c r="AA1454" i="2"/>
  <c r="AA1455" i="2"/>
  <c r="AA1456" i="2"/>
  <c r="AA1457" i="2"/>
  <c r="AA1458" i="2"/>
  <c r="AA1459" i="2"/>
  <c r="AA1460" i="2"/>
  <c r="AA1461" i="2"/>
  <c r="AA1462" i="2"/>
  <c r="AA1463" i="2"/>
  <c r="AA1464" i="2"/>
  <c r="AA1465" i="2"/>
  <c r="AA1466" i="2"/>
  <c r="AA1467" i="2"/>
  <c r="AA1468" i="2"/>
  <c r="AA1469" i="2"/>
  <c r="AA1470" i="2"/>
  <c r="AA1471" i="2"/>
  <c r="AA1472" i="2"/>
  <c r="AA1473" i="2"/>
  <c r="AA1474" i="2"/>
  <c r="AA1475" i="2"/>
  <c r="AA1476" i="2"/>
  <c r="AA1477" i="2"/>
  <c r="AA1478" i="2"/>
  <c r="AA1479" i="2"/>
  <c r="AA1480" i="2"/>
  <c r="AA1481" i="2"/>
  <c r="AA1482" i="2"/>
  <c r="AA1483" i="2"/>
  <c r="AA1484" i="2"/>
  <c r="AA1485" i="2"/>
  <c r="AA1486" i="2"/>
  <c r="AA1487" i="2"/>
  <c r="AA1488" i="2"/>
  <c r="AA1489" i="2"/>
  <c r="AA1490" i="2"/>
  <c r="AA1491" i="2"/>
  <c r="AA1492" i="2"/>
  <c r="AA1493" i="2"/>
  <c r="AA1494" i="2"/>
  <c r="AA1495" i="2"/>
  <c r="AA1496" i="2"/>
  <c r="AA1497" i="2"/>
  <c r="AA1498" i="2"/>
  <c r="AA1499" i="2"/>
  <c r="AA1500" i="2"/>
  <c r="AA1501" i="2"/>
  <c r="AA1502" i="2"/>
  <c r="AA1503" i="2"/>
  <c r="AA1504" i="2"/>
  <c r="AA1505" i="2"/>
  <c r="AA1506" i="2"/>
  <c r="AA1507" i="2"/>
  <c r="AA1508" i="2"/>
  <c r="AA1509" i="2"/>
  <c r="AA1510" i="2"/>
  <c r="AA1511" i="2"/>
  <c r="AA1512" i="2"/>
  <c r="AA1513" i="2"/>
  <c r="AA1514" i="2"/>
  <c r="AA1515" i="2"/>
  <c r="AA1516" i="2"/>
  <c r="AA1517" i="2"/>
  <c r="AA1518" i="2"/>
  <c r="AA1519" i="2"/>
  <c r="AA1520" i="2"/>
  <c r="AA1521" i="2"/>
  <c r="AA1522" i="2"/>
  <c r="AA1523" i="2"/>
  <c r="AA1524" i="2"/>
  <c r="AA1525" i="2"/>
  <c r="AA1526" i="2"/>
  <c r="AA1527" i="2"/>
  <c r="AA1528" i="2"/>
  <c r="AA1529" i="2"/>
  <c r="AA1530" i="2"/>
  <c r="AA1531" i="2"/>
  <c r="AA1532" i="2"/>
  <c r="AA1533" i="2"/>
  <c r="AA1534" i="2"/>
  <c r="AA1535" i="2"/>
  <c r="AA1536" i="2"/>
  <c r="AA1537" i="2"/>
  <c r="AA1538" i="2"/>
  <c r="AA1539" i="2"/>
  <c r="AA1540" i="2"/>
  <c r="AA1541" i="2"/>
  <c r="AA1542" i="2"/>
  <c r="AA1543" i="2"/>
  <c r="AA1544" i="2"/>
  <c r="AA1545" i="2"/>
  <c r="AA1546" i="2"/>
  <c r="AA1547" i="2"/>
  <c r="AA1548" i="2"/>
  <c r="AA1549" i="2"/>
  <c r="AA1550" i="2"/>
  <c r="AA1551" i="2"/>
  <c r="AA1552" i="2"/>
  <c r="AA1553" i="2"/>
  <c r="AA1554" i="2"/>
  <c r="AA1555" i="2"/>
  <c r="AA1556" i="2"/>
  <c r="AA1557" i="2"/>
  <c r="AA1558" i="2"/>
  <c r="AA1559" i="2"/>
  <c r="AA1560" i="2"/>
  <c r="AA1561" i="2"/>
  <c r="AA1562" i="2"/>
  <c r="AA1563" i="2"/>
  <c r="AA1564" i="2"/>
  <c r="AA1565" i="2"/>
  <c r="AA1566" i="2"/>
  <c r="AA1567" i="2"/>
  <c r="AA1568" i="2"/>
  <c r="AA1569" i="2"/>
  <c r="AA1570" i="2"/>
  <c r="AA1571" i="2"/>
  <c r="AA1572" i="2"/>
  <c r="AA1573" i="2"/>
  <c r="AA1574" i="2"/>
  <c r="AA1575" i="2"/>
  <c r="AA1576" i="2"/>
  <c r="AA1577" i="2"/>
  <c r="AA1578" i="2"/>
  <c r="AA1579" i="2"/>
  <c r="AA1580" i="2"/>
  <c r="AA1581" i="2"/>
  <c r="AA1582" i="2"/>
  <c r="AA1583" i="2"/>
  <c r="AA1584" i="2"/>
  <c r="AA1585" i="2"/>
  <c r="AA1586" i="2"/>
  <c r="AA1587" i="2"/>
  <c r="AA1588" i="2"/>
  <c r="AA1589" i="2"/>
  <c r="AA1590" i="2"/>
  <c r="AA1591" i="2"/>
  <c r="AA1592" i="2"/>
  <c r="AA1593" i="2"/>
  <c r="AA1594" i="2"/>
  <c r="AA1595" i="2"/>
  <c r="AA1596" i="2"/>
  <c r="AA1597" i="2"/>
  <c r="AA1598" i="2"/>
  <c r="AA1599" i="2"/>
  <c r="AA1600" i="2"/>
  <c r="AA1601" i="2"/>
  <c r="AA1602" i="2"/>
  <c r="AA1603" i="2"/>
  <c r="AA1604" i="2"/>
  <c r="AA1605" i="2"/>
  <c r="AA1606" i="2"/>
  <c r="AA1607" i="2"/>
  <c r="AA1608" i="2"/>
  <c r="AA1609" i="2"/>
  <c r="AA1610" i="2"/>
  <c r="AA1611" i="2"/>
  <c r="AA1612" i="2"/>
  <c r="AA1613" i="2"/>
  <c r="AA1614" i="2"/>
  <c r="AA1615" i="2"/>
  <c r="AA1616" i="2"/>
  <c r="AA1617" i="2"/>
  <c r="AA1618" i="2"/>
  <c r="AA1619" i="2"/>
  <c r="AA1620" i="2"/>
  <c r="AA1621" i="2"/>
  <c r="AA1622" i="2"/>
  <c r="AA1623" i="2"/>
  <c r="AA1624" i="2"/>
  <c r="AA1625" i="2"/>
  <c r="AA1626" i="2"/>
  <c r="AA1627" i="2"/>
  <c r="AA1628" i="2"/>
  <c r="AA1629" i="2"/>
  <c r="AA1630" i="2"/>
  <c r="AA1631" i="2"/>
  <c r="AA1632" i="2"/>
  <c r="AA1633" i="2"/>
  <c r="AA1634" i="2"/>
  <c r="AA1635" i="2"/>
  <c r="AA1636" i="2"/>
  <c r="AA1637" i="2"/>
  <c r="AA1638" i="2"/>
  <c r="AA1639" i="2"/>
  <c r="AA1640" i="2"/>
  <c r="AA1641" i="2"/>
  <c r="AA1642" i="2"/>
  <c r="AA1643" i="2"/>
  <c r="AA1644" i="2"/>
  <c r="AA1645" i="2"/>
  <c r="AA1646" i="2"/>
  <c r="AA1647" i="2"/>
  <c r="AA1648" i="2"/>
  <c r="AA1649" i="2"/>
  <c r="AA1650" i="2"/>
  <c r="AA1651" i="2"/>
  <c r="AA1652" i="2"/>
  <c r="AA1653" i="2"/>
  <c r="AA1654" i="2"/>
  <c r="AA1655" i="2"/>
  <c r="AA1656" i="2"/>
  <c r="AA1657" i="2"/>
  <c r="AA1658" i="2"/>
  <c r="AA1659" i="2"/>
  <c r="AA1660" i="2"/>
  <c r="AA1661" i="2"/>
  <c r="AA1662" i="2"/>
  <c r="AA1663" i="2"/>
  <c r="AA1664" i="2"/>
  <c r="AA1665" i="2"/>
  <c r="AA1666" i="2"/>
  <c r="AA1667" i="2"/>
  <c r="AA1668" i="2"/>
  <c r="AA1669" i="2"/>
  <c r="AA1670" i="2"/>
  <c r="AA1671" i="2"/>
  <c r="AA1672" i="2"/>
  <c r="AA1673" i="2"/>
  <c r="AA1674" i="2"/>
  <c r="AA1675" i="2"/>
  <c r="AA1676" i="2"/>
  <c r="AA1677" i="2"/>
  <c r="AA1678" i="2"/>
  <c r="AA1679" i="2"/>
  <c r="AA1680" i="2"/>
  <c r="AA1681" i="2"/>
  <c r="AA1682" i="2"/>
  <c r="AA1683" i="2"/>
  <c r="AA1684" i="2"/>
  <c r="AA1685" i="2"/>
  <c r="AA1686" i="2"/>
  <c r="AA1687" i="2"/>
  <c r="AA1688" i="2"/>
  <c r="AA1689" i="2"/>
  <c r="AA1690" i="2"/>
  <c r="AA1691" i="2"/>
  <c r="AA1692" i="2"/>
  <c r="AA1693" i="2"/>
  <c r="AA1694" i="2"/>
  <c r="AA1695" i="2"/>
  <c r="AA1696" i="2"/>
  <c r="AA1697" i="2"/>
  <c r="AA1698" i="2"/>
  <c r="AA1699" i="2"/>
  <c r="AA1700" i="2"/>
  <c r="AA1701" i="2"/>
  <c r="AA1702" i="2"/>
  <c r="AA1703" i="2"/>
  <c r="AA1704" i="2"/>
  <c r="AA1705" i="2"/>
  <c r="AA1706" i="2"/>
  <c r="AA1707" i="2"/>
  <c r="AA1708" i="2"/>
  <c r="AA1709" i="2"/>
  <c r="AA1710" i="2"/>
  <c r="AA1711" i="2"/>
  <c r="AA1712" i="2"/>
  <c r="AA1713" i="2"/>
  <c r="AA1714" i="2"/>
  <c r="AA1715" i="2"/>
  <c r="AA1716" i="2"/>
  <c r="AA1717" i="2"/>
  <c r="AA1718" i="2"/>
  <c r="AA1719" i="2"/>
  <c r="AA1720" i="2"/>
  <c r="AA1721" i="2"/>
  <c r="AA1722" i="2"/>
  <c r="AA1723" i="2"/>
  <c r="AA1724" i="2"/>
  <c r="AA1725" i="2"/>
  <c r="AA1726" i="2"/>
  <c r="AA1727" i="2"/>
  <c r="AA1728" i="2"/>
  <c r="AA1729" i="2"/>
  <c r="AA1730" i="2"/>
  <c r="AA1731" i="2"/>
  <c r="AA1732" i="2"/>
  <c r="AA1733" i="2"/>
  <c r="AA1734" i="2"/>
  <c r="AA1735" i="2"/>
  <c r="AA1736" i="2"/>
  <c r="AA1737" i="2"/>
  <c r="AA1738" i="2"/>
  <c r="AA1739" i="2"/>
  <c r="AA1740" i="2"/>
  <c r="AA1741" i="2"/>
  <c r="AA1742" i="2"/>
  <c r="AA1743" i="2"/>
  <c r="AA1744" i="2"/>
  <c r="AA1745" i="2"/>
  <c r="AA1746" i="2"/>
  <c r="AA1747" i="2"/>
  <c r="AA1748" i="2"/>
  <c r="AA1749" i="2"/>
  <c r="AA1750" i="2"/>
  <c r="AA1751" i="2"/>
  <c r="AA1752" i="2"/>
  <c r="AA1753" i="2"/>
  <c r="AA1754" i="2"/>
  <c r="AA1755" i="2"/>
  <c r="AA1756" i="2"/>
  <c r="AA1757" i="2"/>
  <c r="AA1758" i="2"/>
  <c r="AA1759" i="2"/>
  <c r="AA1760" i="2"/>
  <c r="AA1761" i="2"/>
  <c r="AA1762" i="2"/>
  <c r="AA1763" i="2"/>
  <c r="AA1764" i="2"/>
  <c r="AA1765" i="2"/>
  <c r="AA1766" i="2"/>
  <c r="AA1767" i="2"/>
  <c r="AA1768" i="2"/>
  <c r="AA1769" i="2"/>
  <c r="AA1770" i="2"/>
  <c r="AA1771" i="2"/>
  <c r="AA1772" i="2"/>
  <c r="AA1773" i="2"/>
  <c r="AA1774" i="2"/>
  <c r="AA1775" i="2"/>
  <c r="AA1776" i="2"/>
  <c r="AA1777" i="2"/>
  <c r="AA1778" i="2"/>
  <c r="AA1779" i="2"/>
  <c r="AA1780" i="2"/>
  <c r="AA1781" i="2"/>
  <c r="AA1782" i="2"/>
  <c r="AA1783" i="2"/>
  <c r="AA1784" i="2"/>
  <c r="AA1785" i="2"/>
  <c r="AA1786" i="2"/>
  <c r="AA1787" i="2"/>
  <c r="AA1788" i="2"/>
  <c r="AA1789" i="2"/>
  <c r="AA1790" i="2"/>
  <c r="AA1791" i="2"/>
  <c r="AA1792" i="2"/>
  <c r="AA1793" i="2"/>
  <c r="AA1794" i="2"/>
  <c r="AA1795" i="2"/>
  <c r="AA1796" i="2"/>
  <c r="AA1797" i="2"/>
  <c r="AA1798" i="2"/>
  <c r="AA1799" i="2"/>
  <c r="AA1800" i="2"/>
  <c r="AA1801" i="2"/>
  <c r="AA1802" i="2"/>
  <c r="AA1803" i="2"/>
  <c r="AA1804" i="2"/>
  <c r="AA1805" i="2"/>
  <c r="AA1806" i="2"/>
  <c r="AA1807" i="2"/>
  <c r="AA1808" i="2"/>
  <c r="AA1809" i="2"/>
  <c r="AA1810" i="2"/>
  <c r="AA1811" i="2"/>
  <c r="AA1812" i="2"/>
  <c r="AA1813" i="2"/>
  <c r="AA1814" i="2"/>
  <c r="AA1815" i="2"/>
  <c r="AA1816" i="2"/>
  <c r="AA1817" i="2"/>
  <c r="AA1818" i="2"/>
  <c r="AA1819" i="2"/>
  <c r="AA1820" i="2"/>
  <c r="AA1821" i="2"/>
  <c r="AA1822" i="2"/>
  <c r="AA1823" i="2"/>
  <c r="AA1824" i="2"/>
  <c r="AA1825" i="2"/>
  <c r="AA1826" i="2"/>
  <c r="AA1827" i="2"/>
  <c r="AA1828" i="2"/>
  <c r="AA1829" i="2"/>
  <c r="AA1830" i="2"/>
  <c r="AA1831" i="2"/>
  <c r="AA1832" i="2"/>
  <c r="AA1833" i="2"/>
  <c r="AA1834" i="2"/>
  <c r="AA1835" i="2"/>
  <c r="AA1836" i="2"/>
  <c r="AA1837" i="2"/>
  <c r="AA1838" i="2"/>
  <c r="AA1839" i="2"/>
  <c r="AA1840" i="2"/>
  <c r="AA1841" i="2"/>
  <c r="AA1842" i="2"/>
  <c r="AA1843" i="2"/>
  <c r="AA1844" i="2"/>
  <c r="AA1845" i="2"/>
  <c r="AA1846" i="2"/>
  <c r="AA1847" i="2"/>
  <c r="AA1848" i="2"/>
  <c r="AA1849" i="2"/>
  <c r="AA1850" i="2"/>
  <c r="AA1851" i="2"/>
  <c r="AA1852" i="2"/>
  <c r="AA1853" i="2"/>
  <c r="AA1854" i="2"/>
  <c r="AA1855" i="2"/>
  <c r="AA1856" i="2"/>
  <c r="AA1857" i="2"/>
  <c r="AA1858" i="2"/>
  <c r="AA1859" i="2"/>
  <c r="AA1860" i="2"/>
  <c r="AA1861" i="2"/>
  <c r="AA1862" i="2"/>
  <c r="AA1863" i="2"/>
  <c r="AA1864" i="2"/>
  <c r="AA1865" i="2"/>
  <c r="AA1866" i="2"/>
  <c r="AA1867" i="2"/>
  <c r="AA1868" i="2"/>
  <c r="AA1869" i="2"/>
  <c r="AA1870" i="2"/>
  <c r="AA1871" i="2"/>
  <c r="AA1872" i="2"/>
  <c r="AA1873" i="2"/>
  <c r="AA1874" i="2"/>
  <c r="AA1875" i="2"/>
  <c r="AA1876" i="2"/>
  <c r="AA1877" i="2"/>
  <c r="AA1878" i="2"/>
  <c r="AA1879" i="2"/>
  <c r="AA1880" i="2"/>
  <c r="AA1881" i="2"/>
  <c r="AA1882" i="2"/>
  <c r="AA1883" i="2"/>
  <c r="AA1884" i="2"/>
  <c r="AA1885" i="2"/>
  <c r="AA1886" i="2"/>
  <c r="AA1887" i="2"/>
  <c r="AA1888" i="2"/>
  <c r="AA1889" i="2"/>
  <c r="AA1890" i="2"/>
  <c r="AA1891" i="2"/>
  <c r="AA1892" i="2"/>
  <c r="AA1893" i="2"/>
  <c r="AA1894" i="2"/>
  <c r="AA1895" i="2"/>
  <c r="AA1896" i="2"/>
  <c r="Z12" i="2"/>
  <c r="Z13" i="2"/>
  <c r="Z14" i="2"/>
  <c r="Z15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1002" i="2"/>
  <c r="Z1003" i="2"/>
  <c r="Z1004" i="2"/>
  <c r="Z1005" i="2"/>
  <c r="Z1006" i="2"/>
  <c r="Z1007" i="2"/>
  <c r="Z1008" i="2"/>
  <c r="Z1009" i="2"/>
  <c r="Z1010" i="2"/>
  <c r="Z1011" i="2"/>
  <c r="Z1012" i="2"/>
  <c r="Z1013" i="2"/>
  <c r="Z1014" i="2"/>
  <c r="Z1015" i="2"/>
  <c r="Z1016" i="2"/>
  <c r="Z1017" i="2"/>
  <c r="Z1018" i="2"/>
  <c r="Z1019" i="2"/>
  <c r="Z1020" i="2"/>
  <c r="Z1021" i="2"/>
  <c r="Z1022" i="2"/>
  <c r="Z1023" i="2"/>
  <c r="Z1024" i="2"/>
  <c r="Z1025" i="2"/>
  <c r="Z1026" i="2"/>
  <c r="Z1027" i="2"/>
  <c r="Z1028" i="2"/>
  <c r="Z1029" i="2"/>
  <c r="Z1030" i="2"/>
  <c r="Z1031" i="2"/>
  <c r="Z1032" i="2"/>
  <c r="Z1033" i="2"/>
  <c r="Z1034" i="2"/>
  <c r="Z1035" i="2"/>
  <c r="Z1036" i="2"/>
  <c r="Z1037" i="2"/>
  <c r="Z1038" i="2"/>
  <c r="Z1039" i="2"/>
  <c r="Z1040" i="2"/>
  <c r="Z1041" i="2"/>
  <c r="Z1042" i="2"/>
  <c r="Z1043" i="2"/>
  <c r="Z1044" i="2"/>
  <c r="Z1045" i="2"/>
  <c r="Z1046" i="2"/>
  <c r="Z1047" i="2"/>
  <c r="Z1048" i="2"/>
  <c r="Z1049" i="2"/>
  <c r="Z1050" i="2"/>
  <c r="Z1051" i="2"/>
  <c r="Z1052" i="2"/>
  <c r="Z1053" i="2"/>
  <c r="Z1054" i="2"/>
  <c r="Z1055" i="2"/>
  <c r="Z1056" i="2"/>
  <c r="Z1057" i="2"/>
  <c r="Z1058" i="2"/>
  <c r="Z1059" i="2"/>
  <c r="Z1060" i="2"/>
  <c r="Z1061" i="2"/>
  <c r="Z1062" i="2"/>
  <c r="Z1063" i="2"/>
  <c r="Z1064" i="2"/>
  <c r="Z1065" i="2"/>
  <c r="Z1066" i="2"/>
  <c r="Z1067" i="2"/>
  <c r="Z1068" i="2"/>
  <c r="Z1069" i="2"/>
  <c r="Z1070" i="2"/>
  <c r="Z1071" i="2"/>
  <c r="Z1072" i="2"/>
  <c r="Z1073" i="2"/>
  <c r="Z1074" i="2"/>
  <c r="Z1075" i="2"/>
  <c r="Z1076" i="2"/>
  <c r="Z1077" i="2"/>
  <c r="Z1078" i="2"/>
  <c r="Z1079" i="2"/>
  <c r="Z1080" i="2"/>
  <c r="Z1081" i="2"/>
  <c r="Z1082" i="2"/>
  <c r="Z1083" i="2"/>
  <c r="Z1084" i="2"/>
  <c r="Z1085" i="2"/>
  <c r="Z1086" i="2"/>
  <c r="Z1087" i="2"/>
  <c r="Z1088" i="2"/>
  <c r="Z1089" i="2"/>
  <c r="Z1090" i="2"/>
  <c r="Z1091" i="2"/>
  <c r="Z1092" i="2"/>
  <c r="Z1093" i="2"/>
  <c r="Z1094" i="2"/>
  <c r="Z1095" i="2"/>
  <c r="Z1096" i="2"/>
  <c r="Z1097" i="2"/>
  <c r="Z1098" i="2"/>
  <c r="Z1099" i="2"/>
  <c r="Z1100" i="2"/>
  <c r="Z1101" i="2"/>
  <c r="Z1102" i="2"/>
  <c r="Z1103" i="2"/>
  <c r="Z1104" i="2"/>
  <c r="Z1105" i="2"/>
  <c r="Z1106" i="2"/>
  <c r="Z1107" i="2"/>
  <c r="Z1108" i="2"/>
  <c r="Z1109" i="2"/>
  <c r="Z1110" i="2"/>
  <c r="Z1111" i="2"/>
  <c r="Z1112" i="2"/>
  <c r="Z1113" i="2"/>
  <c r="Z1114" i="2"/>
  <c r="Z1115" i="2"/>
  <c r="Z1116" i="2"/>
  <c r="Z1117" i="2"/>
  <c r="Z1118" i="2"/>
  <c r="Z1119" i="2"/>
  <c r="Z1120" i="2"/>
  <c r="Z1121" i="2"/>
  <c r="Z1122" i="2"/>
  <c r="Z1123" i="2"/>
  <c r="Z1124" i="2"/>
  <c r="Z1125" i="2"/>
  <c r="Z1126" i="2"/>
  <c r="Z1127" i="2"/>
  <c r="Z1128" i="2"/>
  <c r="Z1129" i="2"/>
  <c r="Z1130" i="2"/>
  <c r="Z1131" i="2"/>
  <c r="Z1132" i="2"/>
  <c r="Z1133" i="2"/>
  <c r="Z1134" i="2"/>
  <c r="Z1135" i="2"/>
  <c r="Z1136" i="2"/>
  <c r="Z1137" i="2"/>
  <c r="Z1138" i="2"/>
  <c r="Z1139" i="2"/>
  <c r="Z1140" i="2"/>
  <c r="Z1141" i="2"/>
  <c r="Z1142" i="2"/>
  <c r="Z1143" i="2"/>
  <c r="Z1144" i="2"/>
  <c r="Z1145" i="2"/>
  <c r="Z1146" i="2"/>
  <c r="Z1147" i="2"/>
  <c r="Z1148" i="2"/>
  <c r="Z1149" i="2"/>
  <c r="Z1150" i="2"/>
  <c r="Z1151" i="2"/>
  <c r="Z1152" i="2"/>
  <c r="Z1153" i="2"/>
  <c r="Z1154" i="2"/>
  <c r="Z1155" i="2"/>
  <c r="Z1156" i="2"/>
  <c r="Z1157" i="2"/>
  <c r="Z1158" i="2"/>
  <c r="Z1159" i="2"/>
  <c r="Z1160" i="2"/>
  <c r="Z1161" i="2"/>
  <c r="Z1162" i="2"/>
  <c r="Z1163" i="2"/>
  <c r="Z1164" i="2"/>
  <c r="Z1165" i="2"/>
  <c r="Z1166" i="2"/>
  <c r="Z1167" i="2"/>
  <c r="Z1168" i="2"/>
  <c r="Z1169" i="2"/>
  <c r="Z1170" i="2"/>
  <c r="Z1171" i="2"/>
  <c r="Z1172" i="2"/>
  <c r="Z1173" i="2"/>
  <c r="Z1174" i="2"/>
  <c r="Z1175" i="2"/>
  <c r="Z1176" i="2"/>
  <c r="Z1177" i="2"/>
  <c r="Z1178" i="2"/>
  <c r="Z1179" i="2"/>
  <c r="Z1180" i="2"/>
  <c r="Z1181" i="2"/>
  <c r="Z1182" i="2"/>
  <c r="Z1183" i="2"/>
  <c r="Z1184" i="2"/>
  <c r="Z1185" i="2"/>
  <c r="Z1186" i="2"/>
  <c r="Z1187" i="2"/>
  <c r="Z1188" i="2"/>
  <c r="Z1189" i="2"/>
  <c r="Z1190" i="2"/>
  <c r="Z1191" i="2"/>
  <c r="Z1192" i="2"/>
  <c r="Z1193" i="2"/>
  <c r="Z1194" i="2"/>
  <c r="Z1195" i="2"/>
  <c r="Z1196" i="2"/>
  <c r="Z1197" i="2"/>
  <c r="Z1198" i="2"/>
  <c r="Z1199" i="2"/>
  <c r="Z1200" i="2"/>
  <c r="Z1201" i="2"/>
  <c r="Z1202" i="2"/>
  <c r="Z1203" i="2"/>
  <c r="Z1204" i="2"/>
  <c r="Z1205" i="2"/>
  <c r="Z1206" i="2"/>
  <c r="Z1207" i="2"/>
  <c r="Z1208" i="2"/>
  <c r="Z1209" i="2"/>
  <c r="Z1210" i="2"/>
  <c r="Z1211" i="2"/>
  <c r="Z1212" i="2"/>
  <c r="Z1213" i="2"/>
  <c r="Z1214" i="2"/>
  <c r="Z1215" i="2"/>
  <c r="Z1216" i="2"/>
  <c r="Z1217" i="2"/>
  <c r="Z1218" i="2"/>
  <c r="Z1219" i="2"/>
  <c r="Z1220" i="2"/>
  <c r="Z1221" i="2"/>
  <c r="Z1222" i="2"/>
  <c r="Z1223" i="2"/>
  <c r="Z1224" i="2"/>
  <c r="Z1225" i="2"/>
  <c r="Z1226" i="2"/>
  <c r="Z1227" i="2"/>
  <c r="Z1228" i="2"/>
  <c r="Z1229" i="2"/>
  <c r="Z1230" i="2"/>
  <c r="Z1231" i="2"/>
  <c r="Z1232" i="2"/>
  <c r="Z1233" i="2"/>
  <c r="Z1234" i="2"/>
  <c r="Z1235" i="2"/>
  <c r="Z1236" i="2"/>
  <c r="Z1237" i="2"/>
  <c r="Z1238" i="2"/>
  <c r="Z1239" i="2"/>
  <c r="Z1240" i="2"/>
  <c r="Z1241" i="2"/>
  <c r="Z1242" i="2"/>
  <c r="Z1243" i="2"/>
  <c r="Z1244" i="2"/>
  <c r="Z1245" i="2"/>
  <c r="Z1246" i="2"/>
  <c r="Z1247" i="2"/>
  <c r="Z1248" i="2"/>
  <c r="Z1249" i="2"/>
  <c r="Z1250" i="2"/>
  <c r="Z1251" i="2"/>
  <c r="Z1252" i="2"/>
  <c r="Z1253" i="2"/>
  <c r="Z1254" i="2"/>
  <c r="Z1255" i="2"/>
  <c r="Z1256" i="2"/>
  <c r="Z1257" i="2"/>
  <c r="Z1258" i="2"/>
  <c r="Z1259" i="2"/>
  <c r="Z1260" i="2"/>
  <c r="Z1261" i="2"/>
  <c r="Z1262" i="2"/>
  <c r="Z1263" i="2"/>
  <c r="Z1264" i="2"/>
  <c r="Z1265" i="2"/>
  <c r="Z1266" i="2"/>
  <c r="Z1267" i="2"/>
  <c r="Z1268" i="2"/>
  <c r="Z1269" i="2"/>
  <c r="Z1270" i="2"/>
  <c r="Z1271" i="2"/>
  <c r="Z1272" i="2"/>
  <c r="Z1273" i="2"/>
  <c r="Z1274" i="2"/>
  <c r="Z1275" i="2"/>
  <c r="Z1276" i="2"/>
  <c r="Z1277" i="2"/>
  <c r="Z1278" i="2"/>
  <c r="Z1279" i="2"/>
  <c r="Z1280" i="2"/>
  <c r="Z1281" i="2"/>
  <c r="Z1282" i="2"/>
  <c r="Z1283" i="2"/>
  <c r="Z1284" i="2"/>
  <c r="Z1285" i="2"/>
  <c r="Z1286" i="2"/>
  <c r="Z1287" i="2"/>
  <c r="Z1288" i="2"/>
  <c r="Z1289" i="2"/>
  <c r="Z1290" i="2"/>
  <c r="Z1291" i="2"/>
  <c r="Z1292" i="2"/>
  <c r="Z1293" i="2"/>
  <c r="Z1294" i="2"/>
  <c r="Z1295" i="2"/>
  <c r="Z1296" i="2"/>
  <c r="Z1297" i="2"/>
  <c r="Z1298" i="2"/>
  <c r="Z1299" i="2"/>
  <c r="Z1300" i="2"/>
  <c r="Z1301" i="2"/>
  <c r="Z1302" i="2"/>
  <c r="Z1303" i="2"/>
  <c r="Z1304" i="2"/>
  <c r="Z1305" i="2"/>
  <c r="Z1306" i="2"/>
  <c r="Z1307" i="2"/>
  <c r="Z1308" i="2"/>
  <c r="Z1309" i="2"/>
  <c r="Z1310" i="2"/>
  <c r="Z1311" i="2"/>
  <c r="Z1312" i="2"/>
  <c r="Z1313" i="2"/>
  <c r="Z1314" i="2"/>
  <c r="Z1315" i="2"/>
  <c r="Z1316" i="2"/>
  <c r="Z1317" i="2"/>
  <c r="Z1318" i="2"/>
  <c r="Z1319" i="2"/>
  <c r="Z1320" i="2"/>
  <c r="Z1321" i="2"/>
  <c r="Z1322" i="2"/>
  <c r="Z1323" i="2"/>
  <c r="Z1324" i="2"/>
  <c r="Z1325" i="2"/>
  <c r="Z1326" i="2"/>
  <c r="Z1327" i="2"/>
  <c r="Z1328" i="2"/>
  <c r="Z1329" i="2"/>
  <c r="Z1330" i="2"/>
  <c r="Z1331" i="2"/>
  <c r="Z1332" i="2"/>
  <c r="Z1333" i="2"/>
  <c r="Z1334" i="2"/>
  <c r="Z1335" i="2"/>
  <c r="Z1336" i="2"/>
  <c r="Z1337" i="2"/>
  <c r="Z1338" i="2"/>
  <c r="Z1339" i="2"/>
  <c r="Z1340" i="2"/>
  <c r="Z1341" i="2"/>
  <c r="Z1342" i="2"/>
  <c r="Z1343" i="2"/>
  <c r="Z1344" i="2"/>
  <c r="Z1345" i="2"/>
  <c r="Z1346" i="2"/>
  <c r="Z1347" i="2"/>
  <c r="Z1348" i="2"/>
  <c r="Z1349" i="2"/>
  <c r="Z1350" i="2"/>
  <c r="Z1351" i="2"/>
  <c r="Z1352" i="2"/>
  <c r="Z1353" i="2"/>
  <c r="Z1354" i="2"/>
  <c r="Z1355" i="2"/>
  <c r="Z1356" i="2"/>
  <c r="Z1357" i="2"/>
  <c r="Z1358" i="2"/>
  <c r="Z1359" i="2"/>
  <c r="Z1360" i="2"/>
  <c r="Z1361" i="2"/>
  <c r="Z1362" i="2"/>
  <c r="Z1363" i="2"/>
  <c r="Z1364" i="2"/>
  <c r="Z1365" i="2"/>
  <c r="Z1366" i="2"/>
  <c r="Z1367" i="2"/>
  <c r="Z1368" i="2"/>
  <c r="Z1369" i="2"/>
  <c r="Z1370" i="2"/>
  <c r="Z1371" i="2"/>
  <c r="Z1372" i="2"/>
  <c r="Z1373" i="2"/>
  <c r="Z1374" i="2"/>
  <c r="Z1375" i="2"/>
  <c r="Z1376" i="2"/>
  <c r="Z1377" i="2"/>
  <c r="Z1378" i="2"/>
  <c r="Z1379" i="2"/>
  <c r="Z1380" i="2"/>
  <c r="Z1381" i="2"/>
  <c r="Z1382" i="2"/>
  <c r="Z1383" i="2"/>
  <c r="Z1384" i="2"/>
  <c r="Z1385" i="2"/>
  <c r="Z1386" i="2"/>
  <c r="Z1387" i="2"/>
  <c r="Z1388" i="2"/>
  <c r="Z1389" i="2"/>
  <c r="Z1390" i="2"/>
  <c r="Z1391" i="2"/>
  <c r="Z1392" i="2"/>
  <c r="Z1393" i="2"/>
  <c r="Z1394" i="2"/>
  <c r="Z1395" i="2"/>
  <c r="Z1396" i="2"/>
  <c r="Z1397" i="2"/>
  <c r="Z1398" i="2"/>
  <c r="Z1399" i="2"/>
  <c r="Z1400" i="2"/>
  <c r="Z1401" i="2"/>
  <c r="Z1402" i="2"/>
  <c r="Z1403" i="2"/>
  <c r="Z1404" i="2"/>
  <c r="Z1405" i="2"/>
  <c r="Z1406" i="2"/>
  <c r="Z1407" i="2"/>
  <c r="Z1408" i="2"/>
  <c r="Z1409" i="2"/>
  <c r="Z1410" i="2"/>
  <c r="Z1411" i="2"/>
  <c r="Z1412" i="2"/>
  <c r="Z1413" i="2"/>
  <c r="Z1414" i="2"/>
  <c r="Z1415" i="2"/>
  <c r="Z1416" i="2"/>
  <c r="Z1417" i="2"/>
  <c r="Z1418" i="2"/>
  <c r="Z1419" i="2"/>
  <c r="Z1420" i="2"/>
  <c r="Z1421" i="2"/>
  <c r="Z1422" i="2"/>
  <c r="Z1423" i="2"/>
  <c r="Z1424" i="2"/>
  <c r="Z1425" i="2"/>
  <c r="Z1426" i="2"/>
  <c r="Z1427" i="2"/>
  <c r="Z1428" i="2"/>
  <c r="Z1429" i="2"/>
  <c r="Z1430" i="2"/>
  <c r="Z1431" i="2"/>
  <c r="Z1432" i="2"/>
  <c r="Z1433" i="2"/>
  <c r="Z1434" i="2"/>
  <c r="Z1435" i="2"/>
  <c r="Z1436" i="2"/>
  <c r="Z1437" i="2"/>
  <c r="Z1438" i="2"/>
  <c r="Z1439" i="2"/>
  <c r="Z1440" i="2"/>
  <c r="Z1441" i="2"/>
  <c r="Z1442" i="2"/>
  <c r="Z1443" i="2"/>
  <c r="Z1444" i="2"/>
  <c r="Z1445" i="2"/>
  <c r="Z1446" i="2"/>
  <c r="Z1447" i="2"/>
  <c r="Z1448" i="2"/>
  <c r="Z1449" i="2"/>
  <c r="Z1450" i="2"/>
  <c r="Z1451" i="2"/>
  <c r="Z1452" i="2"/>
  <c r="Z1453" i="2"/>
  <c r="Z1454" i="2"/>
  <c r="Z1455" i="2"/>
  <c r="Z1456" i="2"/>
  <c r="Z1457" i="2"/>
  <c r="Z1458" i="2"/>
  <c r="Z1459" i="2"/>
  <c r="Z1460" i="2"/>
  <c r="Z1461" i="2"/>
  <c r="Z1462" i="2"/>
  <c r="Z1463" i="2"/>
  <c r="Z1464" i="2"/>
  <c r="Z1465" i="2"/>
  <c r="Z1466" i="2"/>
  <c r="Z1467" i="2"/>
  <c r="Z1468" i="2"/>
  <c r="Z1469" i="2"/>
  <c r="Z1470" i="2"/>
  <c r="Z1471" i="2"/>
  <c r="Z1472" i="2"/>
  <c r="Z1473" i="2"/>
  <c r="Z1474" i="2"/>
  <c r="Z1475" i="2"/>
  <c r="Z1476" i="2"/>
  <c r="Z1477" i="2"/>
  <c r="Z1478" i="2"/>
  <c r="Z1479" i="2"/>
  <c r="Z1480" i="2"/>
  <c r="Z1481" i="2"/>
  <c r="Z1482" i="2"/>
  <c r="Z1483" i="2"/>
  <c r="Z1484" i="2"/>
  <c r="Z1485" i="2"/>
  <c r="Z1486" i="2"/>
  <c r="Z1487" i="2"/>
  <c r="Z1488" i="2"/>
  <c r="Z1489" i="2"/>
  <c r="Z1490" i="2"/>
  <c r="Z1491" i="2"/>
  <c r="Z1492" i="2"/>
  <c r="Z1493" i="2"/>
  <c r="Z1494" i="2"/>
  <c r="Z1495" i="2"/>
  <c r="Z1496" i="2"/>
  <c r="Z1497" i="2"/>
  <c r="Z1498" i="2"/>
  <c r="Z1499" i="2"/>
  <c r="Z1500" i="2"/>
  <c r="Z1501" i="2"/>
  <c r="Z1502" i="2"/>
  <c r="Z1503" i="2"/>
  <c r="Z1504" i="2"/>
  <c r="Z1505" i="2"/>
  <c r="Z1506" i="2"/>
  <c r="Z1507" i="2"/>
  <c r="Z1508" i="2"/>
  <c r="Z1509" i="2"/>
  <c r="Z1510" i="2"/>
  <c r="Z1511" i="2"/>
  <c r="Z1512" i="2"/>
  <c r="Z1513" i="2"/>
  <c r="Z1514" i="2"/>
  <c r="Z1515" i="2"/>
  <c r="Z1516" i="2"/>
  <c r="Z1517" i="2"/>
  <c r="Z1518" i="2"/>
  <c r="Z1519" i="2"/>
  <c r="Z1520" i="2"/>
  <c r="Z1521" i="2"/>
  <c r="Z1522" i="2"/>
  <c r="Z1523" i="2"/>
  <c r="Z1524" i="2"/>
  <c r="Z1525" i="2"/>
  <c r="Z1526" i="2"/>
  <c r="Z1527" i="2"/>
  <c r="Z1528" i="2"/>
  <c r="Z1529" i="2"/>
  <c r="Z1530" i="2"/>
  <c r="Z1531" i="2"/>
  <c r="Z1532" i="2"/>
  <c r="Z1533" i="2"/>
  <c r="Z1534" i="2"/>
  <c r="Z1535" i="2"/>
  <c r="Z1536" i="2"/>
  <c r="Z1537" i="2"/>
  <c r="Z1538" i="2"/>
  <c r="Z1539" i="2"/>
  <c r="Z1540" i="2"/>
  <c r="Z1541" i="2"/>
  <c r="Z1542" i="2"/>
  <c r="Z1543" i="2"/>
  <c r="Z1544" i="2"/>
  <c r="Z1545" i="2"/>
  <c r="Z1546" i="2"/>
  <c r="Z1547" i="2"/>
  <c r="Z1548" i="2"/>
  <c r="Z1549" i="2"/>
  <c r="Z1550" i="2"/>
  <c r="Z1551" i="2"/>
  <c r="Z1552" i="2"/>
  <c r="Z1553" i="2"/>
  <c r="Z1554" i="2"/>
  <c r="Z1555" i="2"/>
  <c r="Z1556" i="2"/>
  <c r="Z1557" i="2"/>
  <c r="Z1558" i="2"/>
  <c r="Z1559" i="2"/>
  <c r="Z1560" i="2"/>
  <c r="Z1561" i="2"/>
  <c r="Z1562" i="2"/>
  <c r="Z1563" i="2"/>
  <c r="Z1564" i="2"/>
  <c r="Z1565" i="2"/>
  <c r="Z1566" i="2"/>
  <c r="Z1567" i="2"/>
  <c r="Z1568" i="2"/>
  <c r="Z1569" i="2"/>
  <c r="Z1570" i="2"/>
  <c r="Z1571" i="2"/>
  <c r="Z1572" i="2"/>
  <c r="Z1573" i="2"/>
  <c r="Z1574" i="2"/>
  <c r="Z1575" i="2"/>
  <c r="Z1576" i="2"/>
  <c r="Z1577" i="2"/>
  <c r="Z1578" i="2"/>
  <c r="Z1579" i="2"/>
  <c r="Z1580" i="2"/>
  <c r="Z1581" i="2"/>
  <c r="Z1582" i="2"/>
  <c r="Z1583" i="2"/>
  <c r="Z1584" i="2"/>
  <c r="Z1585" i="2"/>
  <c r="Z1586" i="2"/>
  <c r="Z1587" i="2"/>
  <c r="Z1588" i="2"/>
  <c r="Z1589" i="2"/>
  <c r="Z1590" i="2"/>
  <c r="Z1591" i="2"/>
  <c r="Z1592" i="2"/>
  <c r="Z1593" i="2"/>
  <c r="Z1594" i="2"/>
  <c r="Z1595" i="2"/>
  <c r="Z1596" i="2"/>
  <c r="Z1597" i="2"/>
  <c r="Z1598" i="2"/>
  <c r="Z1599" i="2"/>
  <c r="Z1600" i="2"/>
  <c r="Z1601" i="2"/>
  <c r="Z1602" i="2"/>
  <c r="Z1603" i="2"/>
  <c r="Z1604" i="2"/>
  <c r="Z1605" i="2"/>
  <c r="Z1606" i="2"/>
  <c r="Z1607" i="2"/>
  <c r="Z1608" i="2"/>
  <c r="Z1609" i="2"/>
  <c r="Z1610" i="2"/>
  <c r="Z1611" i="2"/>
  <c r="Z1612" i="2"/>
  <c r="Z1613" i="2"/>
  <c r="Z1614" i="2"/>
  <c r="Z1615" i="2"/>
  <c r="Z1616" i="2"/>
  <c r="Z1617" i="2"/>
  <c r="Z1618" i="2"/>
  <c r="Z1619" i="2"/>
  <c r="Z1620" i="2"/>
  <c r="Z1621" i="2"/>
  <c r="Z1622" i="2"/>
  <c r="Z1623" i="2"/>
  <c r="Z1624" i="2"/>
  <c r="Z1625" i="2"/>
  <c r="Z1626" i="2"/>
  <c r="Z1627" i="2"/>
  <c r="Z1628" i="2"/>
  <c r="Z1629" i="2"/>
  <c r="Z1630" i="2"/>
  <c r="Z1631" i="2"/>
  <c r="Z1632" i="2"/>
  <c r="Z1633" i="2"/>
  <c r="Z1634" i="2"/>
  <c r="Z1635" i="2"/>
  <c r="Z1636" i="2"/>
  <c r="Z1637" i="2"/>
  <c r="Z1638" i="2"/>
  <c r="Z1639" i="2"/>
  <c r="Z1640" i="2"/>
  <c r="Z1641" i="2"/>
  <c r="Z1642" i="2"/>
  <c r="Z1643" i="2"/>
  <c r="Z1644" i="2"/>
  <c r="Z1645" i="2"/>
  <c r="Z1646" i="2"/>
  <c r="Z1647" i="2"/>
  <c r="Z1648" i="2"/>
  <c r="Z1649" i="2"/>
  <c r="Z1650" i="2"/>
  <c r="Z1651" i="2"/>
  <c r="Z1652" i="2"/>
  <c r="Z1653" i="2"/>
  <c r="Z1654" i="2"/>
  <c r="Z1655" i="2"/>
  <c r="Z1656" i="2"/>
  <c r="Z1657" i="2"/>
  <c r="Z1658" i="2"/>
  <c r="Z1659" i="2"/>
  <c r="Z1660" i="2"/>
  <c r="Z1661" i="2"/>
  <c r="Z1662" i="2"/>
  <c r="Z1663" i="2"/>
  <c r="Z1664" i="2"/>
  <c r="Z1665" i="2"/>
  <c r="Z1666" i="2"/>
  <c r="Z1667" i="2"/>
  <c r="Z1668" i="2"/>
  <c r="Z1669" i="2"/>
  <c r="Z1670" i="2"/>
  <c r="Z1671" i="2"/>
  <c r="Z1672" i="2"/>
  <c r="Z1673" i="2"/>
  <c r="Z1674" i="2"/>
  <c r="Z1675" i="2"/>
  <c r="Z1676" i="2"/>
  <c r="Z1677" i="2"/>
  <c r="Z1678" i="2"/>
  <c r="Z1679" i="2"/>
  <c r="Z1680" i="2"/>
  <c r="Z1681" i="2"/>
  <c r="Z1682" i="2"/>
  <c r="Z1683" i="2"/>
  <c r="Z1684" i="2"/>
  <c r="Z1685" i="2"/>
  <c r="Z1686" i="2"/>
  <c r="Z1687" i="2"/>
  <c r="Z1688" i="2"/>
  <c r="Z1689" i="2"/>
  <c r="Z1690" i="2"/>
  <c r="Z1691" i="2"/>
  <c r="Z1692" i="2"/>
  <c r="Z1693" i="2"/>
  <c r="Z1694" i="2"/>
  <c r="Z1695" i="2"/>
  <c r="Z1696" i="2"/>
  <c r="Z1697" i="2"/>
  <c r="Z1698" i="2"/>
  <c r="Z1699" i="2"/>
  <c r="Z1700" i="2"/>
  <c r="Z1701" i="2"/>
  <c r="Z1702" i="2"/>
  <c r="Z1703" i="2"/>
  <c r="Z1704" i="2"/>
  <c r="Z1705" i="2"/>
  <c r="Z1706" i="2"/>
  <c r="Z1707" i="2"/>
  <c r="Z1708" i="2"/>
  <c r="Z1709" i="2"/>
  <c r="Z1710" i="2"/>
  <c r="Z1711" i="2"/>
  <c r="Z1712" i="2"/>
  <c r="Z1713" i="2"/>
  <c r="Z1714" i="2"/>
  <c r="Z1715" i="2"/>
  <c r="Z1716" i="2"/>
  <c r="Z1717" i="2"/>
  <c r="Z1718" i="2"/>
  <c r="Z1719" i="2"/>
  <c r="Z1720" i="2"/>
  <c r="Z1721" i="2"/>
  <c r="Z1722" i="2"/>
  <c r="Z1723" i="2"/>
  <c r="Z1724" i="2"/>
  <c r="Z1725" i="2"/>
  <c r="Z1726" i="2"/>
  <c r="Z1727" i="2"/>
  <c r="Z1728" i="2"/>
  <c r="Z1729" i="2"/>
  <c r="Z1730" i="2"/>
  <c r="Z1731" i="2"/>
  <c r="Z1732" i="2"/>
  <c r="Z1733" i="2"/>
  <c r="Z1734" i="2"/>
  <c r="Z1735" i="2"/>
  <c r="Z1736" i="2"/>
  <c r="Z1737" i="2"/>
  <c r="Z1738" i="2"/>
  <c r="Z1739" i="2"/>
  <c r="Z1740" i="2"/>
  <c r="Z1741" i="2"/>
  <c r="Z1742" i="2"/>
  <c r="Z1743" i="2"/>
  <c r="Z1744" i="2"/>
  <c r="Z1745" i="2"/>
  <c r="Z1746" i="2"/>
  <c r="Z1747" i="2"/>
  <c r="Z1748" i="2"/>
  <c r="Z1749" i="2"/>
  <c r="Z1750" i="2"/>
  <c r="Z1751" i="2"/>
  <c r="Z1752" i="2"/>
  <c r="Z1753" i="2"/>
  <c r="Z1754" i="2"/>
  <c r="Z1755" i="2"/>
  <c r="Z1756" i="2"/>
  <c r="Z1757" i="2"/>
  <c r="Z1758" i="2"/>
  <c r="Z1759" i="2"/>
  <c r="Z1760" i="2"/>
  <c r="Z1761" i="2"/>
  <c r="Z1762" i="2"/>
  <c r="Z1763" i="2"/>
  <c r="Z1764" i="2"/>
  <c r="Z1765" i="2"/>
  <c r="Z1766" i="2"/>
  <c r="Z1767" i="2"/>
  <c r="Z1768" i="2"/>
  <c r="Z1769" i="2"/>
  <c r="Z1770" i="2"/>
  <c r="Z1771" i="2"/>
  <c r="Z1772" i="2"/>
  <c r="Z1773" i="2"/>
  <c r="Z1774" i="2"/>
  <c r="Z1775" i="2"/>
  <c r="Z1776" i="2"/>
  <c r="Z1777" i="2"/>
  <c r="Z1778" i="2"/>
  <c r="Z1779" i="2"/>
  <c r="Z1780" i="2"/>
  <c r="Z1781" i="2"/>
  <c r="Z1782" i="2"/>
  <c r="Z1783" i="2"/>
  <c r="Z1784" i="2"/>
  <c r="Z1785" i="2"/>
  <c r="Z1786" i="2"/>
  <c r="Z1787" i="2"/>
  <c r="Z1788" i="2"/>
  <c r="Z1789" i="2"/>
  <c r="Z1790" i="2"/>
  <c r="Z1791" i="2"/>
  <c r="Z1792" i="2"/>
  <c r="Z1793" i="2"/>
  <c r="Z1794" i="2"/>
  <c r="Z1795" i="2"/>
  <c r="Z1796" i="2"/>
  <c r="Z1797" i="2"/>
  <c r="Z1798" i="2"/>
  <c r="Z1799" i="2"/>
  <c r="Z1800" i="2"/>
  <c r="Z1801" i="2"/>
  <c r="Z1802" i="2"/>
  <c r="Z1803" i="2"/>
  <c r="Z1804" i="2"/>
  <c r="Z1805" i="2"/>
  <c r="Z1806" i="2"/>
  <c r="Z1807" i="2"/>
  <c r="Z1808" i="2"/>
  <c r="Z1809" i="2"/>
  <c r="Z1810" i="2"/>
  <c r="Z1811" i="2"/>
  <c r="Z1812" i="2"/>
  <c r="Z1813" i="2"/>
  <c r="Z1814" i="2"/>
  <c r="Z1815" i="2"/>
  <c r="Z1816" i="2"/>
  <c r="Z1817" i="2"/>
  <c r="Z1818" i="2"/>
  <c r="Z1819" i="2"/>
  <c r="Z1820" i="2"/>
  <c r="Z1821" i="2"/>
  <c r="Z1822" i="2"/>
  <c r="Z1823" i="2"/>
  <c r="Z1824" i="2"/>
  <c r="Z1825" i="2"/>
  <c r="Z1826" i="2"/>
  <c r="Z1827" i="2"/>
  <c r="Z1828" i="2"/>
  <c r="Z1829" i="2"/>
  <c r="Z1830" i="2"/>
  <c r="Z1831" i="2"/>
  <c r="Z1832" i="2"/>
  <c r="Z1833" i="2"/>
  <c r="Z1834" i="2"/>
  <c r="Z1835" i="2"/>
  <c r="Z1836" i="2"/>
  <c r="Z1837" i="2"/>
  <c r="Z1838" i="2"/>
  <c r="Z1839" i="2"/>
  <c r="Z1840" i="2"/>
  <c r="Z1841" i="2"/>
  <c r="Z1842" i="2"/>
  <c r="Z1843" i="2"/>
  <c r="Z1844" i="2"/>
  <c r="Z1845" i="2"/>
  <c r="Z1846" i="2"/>
  <c r="Z1847" i="2"/>
  <c r="Z1848" i="2"/>
  <c r="Z1849" i="2"/>
  <c r="Z1850" i="2"/>
  <c r="Z1851" i="2"/>
  <c r="Z1852" i="2"/>
  <c r="Z1853" i="2"/>
  <c r="Z1854" i="2"/>
  <c r="Z1855" i="2"/>
  <c r="Z1856" i="2"/>
  <c r="Z1857" i="2"/>
  <c r="Z1858" i="2"/>
  <c r="Z1859" i="2"/>
  <c r="Z1860" i="2"/>
  <c r="Z1861" i="2"/>
  <c r="Z1862" i="2"/>
  <c r="Z1863" i="2"/>
  <c r="Z1864" i="2"/>
  <c r="Z1865" i="2"/>
  <c r="Z1866" i="2"/>
  <c r="Z1867" i="2"/>
  <c r="Z1868" i="2"/>
  <c r="Z1869" i="2"/>
  <c r="Z1870" i="2"/>
  <c r="Z1871" i="2"/>
  <c r="Z1872" i="2"/>
  <c r="Z1873" i="2"/>
  <c r="Z1874" i="2"/>
  <c r="Z1875" i="2"/>
  <c r="Z1876" i="2"/>
  <c r="Z1877" i="2"/>
  <c r="Z1878" i="2"/>
  <c r="Z1879" i="2"/>
  <c r="Z1880" i="2"/>
  <c r="Z1881" i="2"/>
  <c r="Z1882" i="2"/>
  <c r="Z1883" i="2"/>
  <c r="Z1884" i="2"/>
  <c r="Z1885" i="2"/>
  <c r="Z1886" i="2"/>
  <c r="Z1887" i="2"/>
  <c r="Z1888" i="2"/>
  <c r="Z1889" i="2"/>
  <c r="Z1890" i="2"/>
  <c r="Z1891" i="2"/>
  <c r="Z1892" i="2"/>
  <c r="Z1893" i="2"/>
  <c r="Z1894" i="2"/>
  <c r="Z1895" i="2"/>
  <c r="Z1896" i="2"/>
  <c r="AB299" i="2"/>
  <c r="AC299" i="2" s="1"/>
  <c r="AD299" i="2" s="1"/>
  <c r="AB300" i="2"/>
  <c r="AC300" i="2" s="1"/>
  <c r="AB301" i="2"/>
  <c r="AC301" i="2" s="1"/>
  <c r="AB302" i="2"/>
  <c r="AC302" i="2" s="1"/>
  <c r="AB303" i="2"/>
  <c r="AC303" i="2" s="1"/>
  <c r="AB304" i="2"/>
  <c r="AE304" i="2" s="1"/>
  <c r="AB305" i="2"/>
  <c r="AB306" i="2"/>
  <c r="AB307" i="2"/>
  <c r="AC307" i="2" s="1"/>
  <c r="AB308" i="2"/>
  <c r="AC308" i="2" s="1"/>
  <c r="AB309" i="2"/>
  <c r="AC309" i="2" s="1"/>
  <c r="AB310" i="2"/>
  <c r="AC310" i="2" s="1"/>
  <c r="AB311" i="2"/>
  <c r="AC311" i="2" s="1"/>
  <c r="AB312" i="2"/>
  <c r="AC312" i="2" s="1"/>
  <c r="AB313" i="2"/>
  <c r="AC313" i="2" s="1"/>
  <c r="AB314" i="2"/>
  <c r="AC314" i="2" s="1"/>
  <c r="AB315" i="2"/>
  <c r="AC315" i="2" s="1"/>
  <c r="AB316" i="2"/>
  <c r="AB317" i="2"/>
  <c r="AB318" i="2"/>
  <c r="AC318" i="2" s="1"/>
  <c r="AB319" i="2"/>
  <c r="AC319" i="2" s="1"/>
  <c r="AB320" i="2"/>
  <c r="AC320" i="2" s="1"/>
  <c r="AB321" i="2"/>
  <c r="AC321" i="2" s="1"/>
  <c r="AB322" i="2"/>
  <c r="AC322" i="2" s="1"/>
  <c r="AB323" i="2"/>
  <c r="AC323" i="2" s="1"/>
  <c r="AB324" i="2"/>
  <c r="AC324" i="2" s="1"/>
  <c r="AB325" i="2"/>
  <c r="AC325" i="2" s="1"/>
  <c r="AB326" i="2"/>
  <c r="AC326" i="2" s="1"/>
  <c r="AB327" i="2"/>
  <c r="AC327" i="2" s="1"/>
  <c r="AB328" i="2"/>
  <c r="AC328" i="2" s="1"/>
  <c r="AB329" i="2"/>
  <c r="AB330" i="2"/>
  <c r="AB331" i="2"/>
  <c r="AB332" i="2"/>
  <c r="AE332" i="2" s="1"/>
  <c r="AB333" i="2"/>
  <c r="AC333" i="2" s="1"/>
  <c r="AB334" i="2"/>
  <c r="AC334" i="2" s="1"/>
  <c r="AB335" i="2"/>
  <c r="AC335" i="2" s="1"/>
  <c r="AD335" i="2" s="1"/>
  <c r="AB336" i="2"/>
  <c r="AB337" i="2"/>
  <c r="AC337" i="2" s="1"/>
  <c r="AB338" i="2"/>
  <c r="AC338" i="2" s="1"/>
  <c r="AB339" i="2"/>
  <c r="AC339" i="2" s="1"/>
  <c r="AB340" i="2"/>
  <c r="AC340" i="2" s="1"/>
  <c r="AB341" i="2"/>
  <c r="AC341" i="2" s="1"/>
  <c r="AB342" i="2"/>
  <c r="AC342" i="2" s="1"/>
  <c r="AB343" i="2"/>
  <c r="AC343" i="2" s="1"/>
  <c r="AB344" i="2"/>
  <c r="AC344" i="2" s="1"/>
  <c r="AB345" i="2"/>
  <c r="AC345" i="2" s="1"/>
  <c r="AB346" i="2"/>
  <c r="AC346" i="2" s="1"/>
  <c r="AB347" i="2"/>
  <c r="AC347" i="2" s="1"/>
  <c r="AB348" i="2"/>
  <c r="AC348" i="2" s="1"/>
  <c r="AB349" i="2"/>
  <c r="AC349" i="2" s="1"/>
  <c r="AB350" i="2"/>
  <c r="AC350" i="2" s="1"/>
  <c r="AB351" i="2"/>
  <c r="AC351" i="2" s="1"/>
  <c r="AB352" i="2"/>
  <c r="AB353" i="2"/>
  <c r="AC353" i="2" s="1"/>
  <c r="AB354" i="2"/>
  <c r="AC354" i="2" s="1"/>
  <c r="AB355" i="2"/>
  <c r="AC355" i="2" s="1"/>
  <c r="AB356" i="2"/>
  <c r="AC356" i="2" s="1"/>
  <c r="AB357" i="2"/>
  <c r="AC357" i="2" s="1"/>
  <c r="AB358" i="2"/>
  <c r="AC358" i="2" s="1"/>
  <c r="AB359" i="2"/>
  <c r="AB360" i="2"/>
  <c r="AC360" i="2" s="1"/>
  <c r="AB361" i="2"/>
  <c r="AC361" i="2" s="1"/>
  <c r="AB362" i="2"/>
  <c r="AE362" i="2" s="1"/>
  <c r="AB363" i="2"/>
  <c r="AB364" i="2"/>
  <c r="AB365" i="2"/>
  <c r="AC365" i="2" s="1"/>
  <c r="AB366" i="2"/>
  <c r="AB367" i="2"/>
  <c r="AC367" i="2" s="1"/>
  <c r="AB368" i="2"/>
  <c r="AE368" i="2" s="1"/>
  <c r="AB369" i="2"/>
  <c r="AC369" i="2" s="1"/>
  <c r="AB370" i="2"/>
  <c r="AB371" i="2"/>
  <c r="AC371" i="2" s="1"/>
  <c r="AB372" i="2"/>
  <c r="AC372" i="2" s="1"/>
  <c r="AB373" i="2"/>
  <c r="AC373" i="2" s="1"/>
  <c r="AB374" i="2"/>
  <c r="AC374" i="2" s="1"/>
  <c r="AB375" i="2"/>
  <c r="AC375" i="2" s="1"/>
  <c r="AB376" i="2"/>
  <c r="AB377" i="2"/>
  <c r="AC377" i="2" s="1"/>
  <c r="AB378" i="2"/>
  <c r="AC378" i="2" s="1"/>
  <c r="AB379" i="2"/>
  <c r="AC379" i="2" s="1"/>
  <c r="AB380" i="2"/>
  <c r="AC380" i="2" s="1"/>
  <c r="AB381" i="2"/>
  <c r="AC381" i="2" s="1"/>
  <c r="AB382" i="2"/>
  <c r="AC382" i="2" s="1"/>
  <c r="AB383" i="2"/>
  <c r="AC383" i="2" s="1"/>
  <c r="AB384" i="2"/>
  <c r="AC384" i="2" s="1"/>
  <c r="AB385" i="2"/>
  <c r="AB386" i="2"/>
  <c r="AC386" i="2" s="1"/>
  <c r="AB387" i="2"/>
  <c r="AC387" i="2" s="1"/>
  <c r="AB388" i="2"/>
  <c r="AC388" i="2" s="1"/>
  <c r="AB389" i="2"/>
  <c r="AB390" i="2"/>
  <c r="AC390" i="2" s="1"/>
  <c r="AB391" i="2"/>
  <c r="AC391" i="2" s="1"/>
  <c r="AB392" i="2"/>
  <c r="AC392" i="2" s="1"/>
  <c r="AB393" i="2"/>
  <c r="AC393" i="2" s="1"/>
  <c r="AB394" i="2"/>
  <c r="AB395" i="2"/>
  <c r="AB396" i="2"/>
  <c r="AC396" i="2" s="1"/>
  <c r="AB397" i="2"/>
  <c r="AC397" i="2" s="1"/>
  <c r="AB398" i="2"/>
  <c r="AC398" i="2" s="1"/>
  <c r="AB399" i="2"/>
  <c r="AC399" i="2" s="1"/>
  <c r="AB400" i="2"/>
  <c r="AB401" i="2"/>
  <c r="AC401" i="2" s="1"/>
  <c r="AB402" i="2"/>
  <c r="AC402" i="2" s="1"/>
  <c r="AB403" i="2"/>
  <c r="AC403" i="2" s="1"/>
  <c r="AB404" i="2"/>
  <c r="AC404" i="2" s="1"/>
  <c r="AB405" i="2"/>
  <c r="AC405" i="2" s="1"/>
  <c r="AB406" i="2"/>
  <c r="AB407" i="2"/>
  <c r="AC407" i="2" s="1"/>
  <c r="AB408" i="2"/>
  <c r="AE408" i="2" s="1"/>
  <c r="AB409" i="2"/>
  <c r="AC409" i="2" s="1"/>
  <c r="AB410" i="2"/>
  <c r="AC410" i="2" s="1"/>
  <c r="AB411" i="2"/>
  <c r="AC411" i="2" s="1"/>
  <c r="AB412" i="2"/>
  <c r="AC412" i="2" s="1"/>
  <c r="AB413" i="2"/>
  <c r="AC413" i="2" s="1"/>
  <c r="AB414" i="2"/>
  <c r="AC414" i="2" s="1"/>
  <c r="AB415" i="2"/>
  <c r="AC415" i="2" s="1"/>
  <c r="AD415" i="2" s="1"/>
  <c r="AB416" i="2"/>
  <c r="AC416" i="2" s="1"/>
  <c r="AB417" i="2"/>
  <c r="AC417" i="2" s="1"/>
  <c r="AB418" i="2"/>
  <c r="AC418" i="2" s="1"/>
  <c r="AB419" i="2"/>
  <c r="AC419" i="2" s="1"/>
  <c r="AB420" i="2"/>
  <c r="AB421" i="2"/>
  <c r="AB422" i="2"/>
  <c r="AC422" i="2" s="1"/>
  <c r="AB423" i="2"/>
  <c r="AC423" i="2" s="1"/>
  <c r="AB424" i="2"/>
  <c r="AC424" i="2" s="1"/>
  <c r="AB425" i="2"/>
  <c r="AB426" i="2"/>
  <c r="AE426" i="2" s="1"/>
  <c r="AB427" i="2"/>
  <c r="AC427" i="2" s="1"/>
  <c r="AB428" i="2"/>
  <c r="AB429" i="2"/>
  <c r="AC429" i="2" s="1"/>
  <c r="AB430" i="2"/>
  <c r="AC430" i="2" s="1"/>
  <c r="AB431" i="2"/>
  <c r="AC431" i="2" s="1"/>
  <c r="AB432" i="2"/>
  <c r="AE432" i="2" s="1"/>
  <c r="AB433" i="2"/>
  <c r="AC433" i="2" s="1"/>
  <c r="AB434" i="2"/>
  <c r="AB435" i="2"/>
  <c r="AC435" i="2" s="1"/>
  <c r="AB436" i="2"/>
  <c r="AC436" i="2" s="1"/>
  <c r="AB437" i="2"/>
  <c r="AB438" i="2"/>
  <c r="AC438" i="2" s="1"/>
  <c r="AB439" i="2"/>
  <c r="AB440" i="2"/>
  <c r="AE440" i="2" s="1"/>
  <c r="AB441" i="2"/>
  <c r="AC441" i="2" s="1"/>
  <c r="AB442" i="2"/>
  <c r="AC442" i="2" s="1"/>
  <c r="AB443" i="2"/>
  <c r="AC443" i="2" s="1"/>
  <c r="AB444" i="2"/>
  <c r="AE444" i="2" s="1"/>
  <c r="AB445" i="2"/>
  <c r="AC445" i="2" s="1"/>
  <c r="AB446" i="2"/>
  <c r="AC446" i="2" s="1"/>
  <c r="AB447" i="2"/>
  <c r="AC447" i="2" s="1"/>
  <c r="AB448" i="2"/>
  <c r="AB449" i="2"/>
  <c r="AC449" i="2" s="1"/>
  <c r="AB450" i="2"/>
  <c r="AC450" i="2" s="1"/>
  <c r="AB451" i="2"/>
  <c r="AB452" i="2"/>
  <c r="AB453" i="2"/>
  <c r="AC453" i="2" s="1"/>
  <c r="AB454" i="2"/>
  <c r="AC454" i="2" s="1"/>
  <c r="AB455" i="2"/>
  <c r="AC455" i="2" s="1"/>
  <c r="AB456" i="2"/>
  <c r="AC456" i="2" s="1"/>
  <c r="AB457" i="2"/>
  <c r="AC457" i="2" s="1"/>
  <c r="AB458" i="2"/>
  <c r="AB459" i="2"/>
  <c r="AC459" i="2" s="1"/>
  <c r="AB460" i="2"/>
  <c r="AB461" i="2"/>
  <c r="AC461" i="2" s="1"/>
  <c r="AB462" i="2"/>
  <c r="AC462" i="2" s="1"/>
  <c r="AB463" i="2"/>
  <c r="AC463" i="2" s="1"/>
  <c r="AB464" i="2"/>
  <c r="AB465" i="2"/>
  <c r="AB466" i="2"/>
  <c r="AC466" i="2" s="1"/>
  <c r="AB467" i="2"/>
  <c r="AC467" i="2" s="1"/>
  <c r="AB468" i="2"/>
  <c r="AB469" i="2"/>
  <c r="AC469" i="2" s="1"/>
  <c r="AB470" i="2"/>
  <c r="AC470" i="2" s="1"/>
  <c r="AB471" i="2"/>
  <c r="AC471" i="2" s="1"/>
  <c r="AB472" i="2"/>
  <c r="AB473" i="2"/>
  <c r="AB474" i="2"/>
  <c r="AC474" i="2" s="1"/>
  <c r="AB475" i="2"/>
  <c r="AC475" i="2" s="1"/>
  <c r="AB476" i="2"/>
  <c r="AB477" i="2"/>
  <c r="AC477" i="2" s="1"/>
  <c r="AB478" i="2"/>
  <c r="AC478" i="2" s="1"/>
  <c r="AB479" i="2"/>
  <c r="AC479" i="2" s="1"/>
  <c r="AB480" i="2"/>
  <c r="AC480" i="2" s="1"/>
  <c r="AB481" i="2"/>
  <c r="AB482" i="2"/>
  <c r="AC482" i="2" s="1"/>
  <c r="AB483" i="2"/>
  <c r="AC483" i="2" s="1"/>
  <c r="AB484" i="2"/>
  <c r="AB485" i="2"/>
  <c r="AB486" i="2"/>
  <c r="AC486" i="2" s="1"/>
  <c r="AB487" i="2"/>
  <c r="AC487" i="2" s="1"/>
  <c r="AB488" i="2"/>
  <c r="AC488" i="2" s="1"/>
  <c r="AB489" i="2"/>
  <c r="AC489" i="2" s="1"/>
  <c r="AB490" i="2"/>
  <c r="AE490" i="2" s="1"/>
  <c r="AB491" i="2"/>
  <c r="AB492" i="2"/>
  <c r="AC492" i="2" s="1"/>
  <c r="AB493" i="2"/>
  <c r="AC493" i="2" s="1"/>
  <c r="AB494" i="2"/>
  <c r="AC494" i="2" s="1"/>
  <c r="AB495" i="2"/>
  <c r="AC495" i="2" s="1"/>
  <c r="AB496" i="2"/>
  <c r="AC496" i="2" s="1"/>
  <c r="AB497" i="2"/>
  <c r="AC497" i="2" s="1"/>
  <c r="AB498" i="2"/>
  <c r="AC498" i="2" s="1"/>
  <c r="AB499" i="2"/>
  <c r="AC499" i="2" s="1"/>
  <c r="AB500" i="2"/>
  <c r="AB501" i="2"/>
  <c r="AB502" i="2"/>
  <c r="AC502" i="2" s="1"/>
  <c r="AB503" i="2"/>
  <c r="AC503" i="2" s="1"/>
  <c r="AB504" i="2"/>
  <c r="AB505" i="2"/>
  <c r="AC505" i="2" s="1"/>
  <c r="AB506" i="2"/>
  <c r="AC506" i="2" s="1"/>
  <c r="AB507" i="2"/>
  <c r="AC507" i="2" s="1"/>
  <c r="AB508" i="2"/>
  <c r="AB509" i="2"/>
  <c r="AC509" i="2" s="1"/>
  <c r="AB510" i="2"/>
  <c r="AC510" i="2" s="1"/>
  <c r="AB511" i="2"/>
  <c r="AC511" i="2" s="1"/>
  <c r="AB512" i="2"/>
  <c r="AB513" i="2"/>
  <c r="AB514" i="2"/>
  <c r="AC514" i="2" s="1"/>
  <c r="AB515" i="2"/>
  <c r="AC515" i="2" s="1"/>
  <c r="AB516" i="2"/>
  <c r="AC516" i="2" s="1"/>
  <c r="AB517" i="2"/>
  <c r="AC517" i="2" s="1"/>
  <c r="AB518" i="2"/>
  <c r="AC518" i="2" s="1"/>
  <c r="AB519" i="2"/>
  <c r="AC519" i="2" s="1"/>
  <c r="AB520" i="2"/>
  <c r="AB521" i="2"/>
  <c r="AC521" i="2" s="1"/>
  <c r="AB522" i="2"/>
  <c r="AB523" i="2"/>
  <c r="AB524" i="2"/>
  <c r="AB525" i="2"/>
  <c r="AC525" i="2" s="1"/>
  <c r="AB526" i="2"/>
  <c r="AC526" i="2" s="1"/>
  <c r="AB527" i="2"/>
  <c r="AC527" i="2" s="1"/>
  <c r="AB528" i="2"/>
  <c r="AB529" i="2"/>
  <c r="AC529" i="2" s="1"/>
  <c r="AB530" i="2"/>
  <c r="AC530" i="2" s="1"/>
  <c r="AB531" i="2"/>
  <c r="AC531" i="2" s="1"/>
  <c r="AB532" i="2"/>
  <c r="AB533" i="2"/>
  <c r="AC533" i="2" s="1"/>
  <c r="AB534" i="2"/>
  <c r="AC534" i="2" s="1"/>
  <c r="AB535" i="2"/>
  <c r="AB536" i="2"/>
  <c r="AB537" i="2"/>
  <c r="AC537" i="2" s="1"/>
  <c r="AB538" i="2"/>
  <c r="AC538" i="2" s="1"/>
  <c r="AB539" i="2"/>
  <c r="AC539" i="2" s="1"/>
  <c r="AB540" i="2"/>
  <c r="AC540" i="2" s="1"/>
  <c r="AB541" i="2"/>
  <c r="AC541" i="2" s="1"/>
  <c r="AB542" i="2"/>
  <c r="AC542" i="2" s="1"/>
  <c r="AB543" i="2"/>
  <c r="AC543" i="2" s="1"/>
  <c r="AB544" i="2"/>
  <c r="AC544" i="2" s="1"/>
  <c r="AB545" i="2"/>
  <c r="AB546" i="2"/>
  <c r="AC546" i="2" s="1"/>
  <c r="AB547" i="2"/>
  <c r="AC547" i="2" s="1"/>
  <c r="AB548" i="2"/>
  <c r="AB549" i="2"/>
  <c r="AC549" i="2" s="1"/>
  <c r="AB550" i="2"/>
  <c r="AC550" i="2" s="1"/>
  <c r="AB551" i="2"/>
  <c r="AC551" i="2" s="1"/>
  <c r="AB552" i="2"/>
  <c r="AC552" i="2" s="1"/>
  <c r="AB553" i="2"/>
  <c r="AC553" i="2" s="1"/>
  <c r="AB554" i="2"/>
  <c r="AE554" i="2" s="1"/>
  <c r="AB555" i="2"/>
  <c r="AC555" i="2" s="1"/>
  <c r="AB556" i="2"/>
  <c r="AC556" i="2" s="1"/>
  <c r="AB557" i="2"/>
  <c r="AC557" i="2" s="1"/>
  <c r="AB558" i="2"/>
  <c r="AC558" i="2" s="1"/>
  <c r="AB559" i="2"/>
  <c r="AC559" i="2" s="1"/>
  <c r="AB560" i="2"/>
  <c r="AC560" i="2" s="1"/>
  <c r="AB561" i="2"/>
  <c r="AC561" i="2" s="1"/>
  <c r="AB562" i="2"/>
  <c r="AC562" i="2" s="1"/>
  <c r="AB563" i="2"/>
  <c r="AC563" i="2" s="1"/>
  <c r="AB564" i="2"/>
  <c r="AC564" i="2" s="1"/>
  <c r="AB565" i="2"/>
  <c r="AB566" i="2"/>
  <c r="AC566" i="2" s="1"/>
  <c r="AB567" i="2"/>
  <c r="AC567" i="2" s="1"/>
  <c r="AB568" i="2"/>
  <c r="AB569" i="2"/>
  <c r="AC569" i="2" s="1"/>
  <c r="AB570" i="2"/>
  <c r="AC570" i="2" s="1"/>
  <c r="AB571" i="2"/>
  <c r="AC571" i="2" s="1"/>
  <c r="AB572" i="2"/>
  <c r="AB573" i="2"/>
  <c r="AC573" i="2" s="1"/>
  <c r="AB574" i="2"/>
  <c r="AC574" i="2" s="1"/>
  <c r="AB575" i="2"/>
  <c r="AC575" i="2" s="1"/>
  <c r="AB576" i="2"/>
  <c r="AB577" i="2"/>
  <c r="AB578" i="2"/>
  <c r="AC578" i="2" s="1"/>
  <c r="AB579" i="2"/>
  <c r="AC579" i="2" s="1"/>
  <c r="AB580" i="2"/>
  <c r="AB581" i="2"/>
  <c r="AC581" i="2" s="1"/>
  <c r="AB582" i="2"/>
  <c r="AC582" i="2" s="1"/>
  <c r="AB583" i="2"/>
  <c r="AC583" i="2" s="1"/>
  <c r="AB584" i="2"/>
  <c r="AC584" i="2" s="1"/>
  <c r="AB585" i="2"/>
  <c r="AC585" i="2" s="1"/>
  <c r="AB586" i="2"/>
  <c r="AB587" i="2"/>
  <c r="AC587" i="2" s="1"/>
  <c r="AB588" i="2"/>
  <c r="AE588" i="2" s="1"/>
  <c r="AB589" i="2"/>
  <c r="AC589" i="2" s="1"/>
  <c r="AB590" i="2"/>
  <c r="AC590" i="2" s="1"/>
  <c r="AB591" i="2"/>
  <c r="AC591" i="2" s="1"/>
  <c r="AB592" i="2"/>
  <c r="AB593" i="2"/>
  <c r="AC593" i="2" s="1"/>
  <c r="AB594" i="2"/>
  <c r="AB595" i="2"/>
  <c r="AC595" i="2" s="1"/>
  <c r="AB596" i="2"/>
  <c r="AC596" i="2" s="1"/>
  <c r="AB597" i="2"/>
  <c r="AC597" i="2" s="1"/>
  <c r="AB598" i="2"/>
  <c r="AC598" i="2" s="1"/>
  <c r="AB599" i="2"/>
  <c r="AC599" i="2" s="1"/>
  <c r="AB600" i="2"/>
  <c r="AB601" i="2"/>
  <c r="AC601" i="2" s="1"/>
  <c r="AB602" i="2"/>
  <c r="AC602" i="2" s="1"/>
  <c r="AB603" i="2"/>
  <c r="AC603" i="2" s="1"/>
  <c r="AB604" i="2"/>
  <c r="AC604" i="2" s="1"/>
  <c r="AB605" i="2"/>
  <c r="AC605" i="2" s="1"/>
  <c r="AB606" i="2"/>
  <c r="AC606" i="2" s="1"/>
  <c r="AB607" i="2"/>
  <c r="AC607" i="2" s="1"/>
  <c r="AB608" i="2"/>
  <c r="AC608" i="2" s="1"/>
  <c r="AB609" i="2"/>
  <c r="AC609" i="2" s="1"/>
  <c r="AB610" i="2"/>
  <c r="AB611" i="2"/>
  <c r="AC611" i="2" s="1"/>
  <c r="AB612" i="2"/>
  <c r="AB613" i="2"/>
  <c r="AC613" i="2" s="1"/>
  <c r="AB614" i="2"/>
  <c r="AB615" i="2"/>
  <c r="AC615" i="2" s="1"/>
  <c r="AB616" i="2"/>
  <c r="AC616" i="2" s="1"/>
  <c r="AB617" i="2"/>
  <c r="AC617" i="2" s="1"/>
  <c r="AB618" i="2"/>
  <c r="AE618" i="2" s="1"/>
  <c r="AB619" i="2"/>
  <c r="AB620" i="2"/>
  <c r="AB621" i="2"/>
  <c r="AC621" i="2" s="1"/>
  <c r="AB622" i="2"/>
  <c r="AB623" i="2"/>
  <c r="AC623" i="2" s="1"/>
  <c r="AB624" i="2"/>
  <c r="AB625" i="2"/>
  <c r="AC625" i="2" s="1"/>
  <c r="AB626" i="2"/>
  <c r="AC626" i="2" s="1"/>
  <c r="AB627" i="2"/>
  <c r="AC627" i="2" s="1"/>
  <c r="AB628" i="2"/>
  <c r="AC628" i="2" s="1"/>
  <c r="AB629" i="2"/>
  <c r="AB630" i="2"/>
  <c r="AC630" i="2" s="1"/>
  <c r="AB631" i="2"/>
  <c r="AC631" i="2" s="1"/>
  <c r="AB632" i="2"/>
  <c r="AB633" i="2"/>
  <c r="AB634" i="2"/>
  <c r="AC634" i="2" s="1"/>
  <c r="AB635" i="2"/>
  <c r="AC635" i="2" s="1"/>
  <c r="AB636" i="2"/>
  <c r="AC636" i="2" s="1"/>
  <c r="AB637" i="2"/>
  <c r="AC637" i="2" s="1"/>
  <c r="AB638" i="2"/>
  <c r="AC638" i="2" s="1"/>
  <c r="AB639" i="2"/>
  <c r="AC639" i="2" s="1"/>
  <c r="AB640" i="2"/>
  <c r="AB641" i="2"/>
  <c r="AC641" i="2" s="1"/>
  <c r="AB642" i="2"/>
  <c r="AC642" i="2" s="1"/>
  <c r="AB643" i="2"/>
  <c r="AC643" i="2" s="1"/>
  <c r="AB644" i="2"/>
  <c r="AB645" i="2"/>
  <c r="AC645" i="2" s="1"/>
  <c r="AB646" i="2"/>
  <c r="AB647" i="2"/>
  <c r="AC647" i="2" s="1"/>
  <c r="AB648" i="2"/>
  <c r="AC648" i="2" s="1"/>
  <c r="AB649" i="2"/>
  <c r="AC649" i="2" s="1"/>
  <c r="AB650" i="2"/>
  <c r="AB651" i="2"/>
  <c r="AB652" i="2"/>
  <c r="AC652" i="2" s="1"/>
  <c r="AB653" i="2"/>
  <c r="AC653" i="2" s="1"/>
  <c r="AB654" i="2"/>
  <c r="AC654" i="2" s="1"/>
  <c r="AB655" i="2"/>
  <c r="AC655" i="2" s="1"/>
  <c r="AB656" i="2"/>
  <c r="AB657" i="2"/>
  <c r="AC657" i="2" s="1"/>
  <c r="AB658" i="2"/>
  <c r="AC658" i="2" s="1"/>
  <c r="AB659" i="2"/>
  <c r="AC659" i="2" s="1"/>
  <c r="AB660" i="2"/>
  <c r="AB661" i="2"/>
  <c r="AC661" i="2" s="1"/>
  <c r="AB662" i="2"/>
  <c r="AC662" i="2" s="1"/>
  <c r="AB663" i="2"/>
  <c r="AB664" i="2"/>
  <c r="AB665" i="2"/>
  <c r="AC665" i="2" s="1"/>
  <c r="AB666" i="2"/>
  <c r="AC666" i="2" s="1"/>
  <c r="AB667" i="2"/>
  <c r="AC667" i="2" s="1"/>
  <c r="AB668" i="2"/>
  <c r="AC668" i="2" s="1"/>
  <c r="AB669" i="2"/>
  <c r="AC669" i="2" s="1"/>
  <c r="AB670" i="2"/>
  <c r="AC670" i="2" s="1"/>
  <c r="AB671" i="2"/>
  <c r="AC671" i="2" s="1"/>
  <c r="AB672" i="2"/>
  <c r="AB673" i="2"/>
  <c r="AC673" i="2" s="1"/>
  <c r="AB674" i="2"/>
  <c r="AC674" i="2" s="1"/>
  <c r="AB675" i="2"/>
  <c r="AC675" i="2" s="1"/>
  <c r="AB676" i="2"/>
  <c r="AC676" i="2" s="1"/>
  <c r="AB677" i="2"/>
  <c r="AC677" i="2" s="1"/>
  <c r="AB678" i="2"/>
  <c r="AB679" i="2"/>
  <c r="AC679" i="2" s="1"/>
  <c r="AB680" i="2"/>
  <c r="AC680" i="2" s="1"/>
  <c r="AB681" i="2"/>
  <c r="AC681" i="2" s="1"/>
  <c r="AB682" i="2"/>
  <c r="AE682" i="2" s="1"/>
  <c r="AB683" i="2"/>
  <c r="AB684" i="2"/>
  <c r="AB685" i="2"/>
  <c r="AC685" i="2" s="1"/>
  <c r="AB686" i="2"/>
  <c r="AC686" i="2" s="1"/>
  <c r="AB687" i="2"/>
  <c r="AB688" i="2"/>
  <c r="AB689" i="2"/>
  <c r="AC689" i="2" s="1"/>
  <c r="AB690" i="2"/>
  <c r="AC690" i="2" s="1"/>
  <c r="AB691" i="2"/>
  <c r="AB692" i="2"/>
  <c r="AC692" i="2" s="1"/>
  <c r="AB693" i="2"/>
  <c r="AC693" i="2" s="1"/>
  <c r="AB694" i="2"/>
  <c r="AC694" i="2" s="1"/>
  <c r="AB695" i="2"/>
  <c r="AB696" i="2"/>
  <c r="AB697" i="2"/>
  <c r="AC697" i="2" s="1"/>
  <c r="AB698" i="2"/>
  <c r="AC698" i="2" s="1"/>
  <c r="AB699" i="2"/>
  <c r="AC699" i="2" s="1"/>
  <c r="AB700" i="2"/>
  <c r="AC700" i="2" s="1"/>
  <c r="AB701" i="2"/>
  <c r="AC701" i="2" s="1"/>
  <c r="AB702" i="2"/>
  <c r="AC702" i="2" s="1"/>
  <c r="AB703" i="2"/>
  <c r="AC703" i="2" s="1"/>
  <c r="AB704" i="2"/>
  <c r="AB705" i="2"/>
  <c r="AC705" i="2" s="1"/>
  <c r="AB706" i="2"/>
  <c r="AC706" i="2" s="1"/>
  <c r="AB707" i="2"/>
  <c r="AC707" i="2" s="1"/>
  <c r="AB708" i="2"/>
  <c r="AB709" i="2"/>
  <c r="AC709" i="2" s="1"/>
  <c r="AB710" i="2"/>
  <c r="AB711" i="2"/>
  <c r="AC711" i="2" s="1"/>
  <c r="AB712" i="2"/>
  <c r="AC712" i="2" s="1"/>
  <c r="AB713" i="2"/>
  <c r="AC713" i="2" s="1"/>
  <c r="AB714" i="2"/>
  <c r="AB715" i="2"/>
  <c r="AB716" i="2"/>
  <c r="AC716" i="2" s="1"/>
  <c r="AB717" i="2"/>
  <c r="AC717" i="2" s="1"/>
  <c r="AB718" i="2"/>
  <c r="AC718" i="2" s="1"/>
  <c r="AB719" i="2"/>
  <c r="AB720" i="2"/>
  <c r="AB721" i="2"/>
  <c r="AB722" i="2"/>
  <c r="AC722" i="2" s="1"/>
  <c r="AB723" i="2"/>
  <c r="AB724" i="2"/>
  <c r="AB725" i="2"/>
  <c r="AC725" i="2" s="1"/>
  <c r="AB726" i="2"/>
  <c r="AC726" i="2" s="1"/>
  <c r="AB727" i="2"/>
  <c r="AC727" i="2" s="1"/>
  <c r="AB728" i="2"/>
  <c r="AB729" i="2"/>
  <c r="AC729" i="2" s="1"/>
  <c r="AB730" i="2"/>
  <c r="AC730" i="2" s="1"/>
  <c r="AB731" i="2"/>
  <c r="AC731" i="2" s="1"/>
  <c r="AB732" i="2"/>
  <c r="AC732" i="2" s="1"/>
  <c r="AB733" i="2"/>
  <c r="AC733" i="2" s="1"/>
  <c r="AB734" i="2"/>
  <c r="AC734" i="2" s="1"/>
  <c r="AB735" i="2"/>
  <c r="AC735" i="2" s="1"/>
  <c r="AB736" i="2"/>
  <c r="AC736" i="2" s="1"/>
  <c r="AB737" i="2"/>
  <c r="AC737" i="2" s="1"/>
  <c r="AB738" i="2"/>
  <c r="AC738" i="2" s="1"/>
  <c r="AB739" i="2"/>
  <c r="AB740" i="2"/>
  <c r="AB741" i="2"/>
  <c r="AB742" i="2"/>
  <c r="AC742" i="2" s="1"/>
  <c r="AB743" i="2"/>
  <c r="AC743" i="2" s="1"/>
  <c r="AB744" i="2"/>
  <c r="AC744" i="2" s="1"/>
  <c r="AB745" i="2"/>
  <c r="AC745" i="2" s="1"/>
  <c r="AB746" i="2"/>
  <c r="AE746" i="2" s="1"/>
  <c r="AB747" i="2"/>
  <c r="AC747" i="2" s="1"/>
  <c r="AB748" i="2"/>
  <c r="AB749" i="2"/>
  <c r="AC749" i="2" s="1"/>
  <c r="AB750" i="2"/>
  <c r="AC750" i="2" s="1"/>
  <c r="AB751" i="2"/>
  <c r="AC751" i="2" s="1"/>
  <c r="AB752" i="2"/>
  <c r="AC752" i="2" s="1"/>
  <c r="AB753" i="2"/>
  <c r="AB754" i="2"/>
  <c r="AC754" i="2" s="1"/>
  <c r="AB755" i="2"/>
  <c r="AC755" i="2" s="1"/>
  <c r="AB756" i="2"/>
  <c r="AC756" i="2" s="1"/>
  <c r="AB757" i="2"/>
  <c r="AB758" i="2"/>
  <c r="AC758" i="2" s="1"/>
  <c r="AB759" i="2"/>
  <c r="AC759" i="2" s="1"/>
  <c r="AB760" i="2"/>
  <c r="AB761" i="2"/>
  <c r="AC761" i="2" s="1"/>
  <c r="AB762" i="2"/>
  <c r="AC762" i="2" s="1"/>
  <c r="AB763" i="2"/>
  <c r="AC763" i="2" s="1"/>
  <c r="AB764" i="2"/>
  <c r="AC764" i="2" s="1"/>
  <c r="AB765" i="2"/>
  <c r="AC765" i="2" s="1"/>
  <c r="AB766" i="2"/>
  <c r="AC766" i="2" s="1"/>
  <c r="AB767" i="2"/>
  <c r="AB768" i="2"/>
  <c r="AB769" i="2"/>
  <c r="AC769" i="2" s="1"/>
  <c r="AB770" i="2"/>
  <c r="AC770" i="2" s="1"/>
  <c r="AB771" i="2"/>
  <c r="AC771" i="2" s="1"/>
  <c r="AB772" i="2"/>
  <c r="AB773" i="2"/>
  <c r="AC773" i="2" s="1"/>
  <c r="AB774" i="2"/>
  <c r="AC774" i="2" s="1"/>
  <c r="AB775" i="2"/>
  <c r="AC775" i="2" s="1"/>
  <c r="AB776" i="2"/>
  <c r="AE776" i="2" s="1"/>
  <c r="AB777" i="2"/>
  <c r="AB778" i="2"/>
  <c r="AB779" i="2"/>
  <c r="AC779" i="2" s="1"/>
  <c r="AB780" i="2"/>
  <c r="AB781" i="2"/>
  <c r="AC781" i="2" s="1"/>
  <c r="AB782" i="2"/>
  <c r="AC782" i="2" s="1"/>
  <c r="AB783" i="2"/>
  <c r="AC783" i="2" s="1"/>
  <c r="AB784" i="2"/>
  <c r="AB785" i="2"/>
  <c r="AB786" i="2"/>
  <c r="AC786" i="2" s="1"/>
  <c r="AB787" i="2"/>
  <c r="AC787" i="2" s="1"/>
  <c r="AB788" i="2"/>
  <c r="AB789" i="2"/>
  <c r="AC789" i="2" s="1"/>
  <c r="AB790" i="2"/>
  <c r="AC790" i="2" s="1"/>
  <c r="AB791" i="2"/>
  <c r="AB792" i="2"/>
  <c r="AB793" i="2"/>
  <c r="AC793" i="2" s="1"/>
  <c r="AB794" i="2"/>
  <c r="AC794" i="2" s="1"/>
  <c r="AB795" i="2"/>
  <c r="AC795" i="2" s="1"/>
  <c r="AB796" i="2"/>
  <c r="AC796" i="2" s="1"/>
  <c r="AB797" i="2"/>
  <c r="AC797" i="2" s="1"/>
  <c r="AB798" i="2"/>
  <c r="AC798" i="2" s="1"/>
  <c r="AB799" i="2"/>
  <c r="AC799" i="2" s="1"/>
  <c r="AB800" i="2"/>
  <c r="AC800" i="2" s="1"/>
  <c r="AB801" i="2"/>
  <c r="AC801" i="2" s="1"/>
  <c r="AB802" i="2"/>
  <c r="AC802" i="2" s="1"/>
  <c r="AB803" i="2"/>
  <c r="AC803" i="2" s="1"/>
  <c r="AB804" i="2"/>
  <c r="AC804" i="2" s="1"/>
  <c r="AB805" i="2"/>
  <c r="AC805" i="2" s="1"/>
  <c r="AB806" i="2"/>
  <c r="AC806" i="2" s="1"/>
  <c r="AB807" i="2"/>
  <c r="AC807" i="2" s="1"/>
  <c r="AB808" i="2"/>
  <c r="AC808" i="2" s="1"/>
  <c r="AB809" i="2"/>
  <c r="AC809" i="2" s="1"/>
  <c r="AB810" i="2"/>
  <c r="AB811" i="2"/>
  <c r="AC811" i="2" s="1"/>
  <c r="AB812" i="2"/>
  <c r="AC812" i="2" s="1"/>
  <c r="AB813" i="2"/>
  <c r="AC813" i="2" s="1"/>
  <c r="AB814" i="2"/>
  <c r="AC814" i="2" s="1"/>
  <c r="AB815" i="2"/>
  <c r="AC815" i="2" s="1"/>
  <c r="AB816" i="2"/>
  <c r="AB817" i="2"/>
  <c r="AC817" i="2" s="1"/>
  <c r="AB818" i="2"/>
  <c r="AC818" i="2" s="1"/>
  <c r="AB819" i="2"/>
  <c r="AC819" i="2" s="1"/>
  <c r="AB820" i="2"/>
  <c r="AB821" i="2"/>
  <c r="AC821" i="2" s="1"/>
  <c r="AB822" i="2"/>
  <c r="AC822" i="2" s="1"/>
  <c r="AB823" i="2"/>
  <c r="AB824" i="2"/>
  <c r="AC824" i="2" s="1"/>
  <c r="AB825" i="2"/>
  <c r="AC825" i="2" s="1"/>
  <c r="AB826" i="2"/>
  <c r="AB827" i="2"/>
  <c r="AB828" i="2"/>
  <c r="AB829" i="2"/>
  <c r="AC829" i="2" s="1"/>
  <c r="AB830" i="2"/>
  <c r="AC830" i="2" s="1"/>
  <c r="AB831" i="2"/>
  <c r="AC831" i="2" s="1"/>
  <c r="AB832" i="2"/>
  <c r="AC832" i="2" s="1"/>
  <c r="AB833" i="2"/>
  <c r="AC833" i="2" s="1"/>
  <c r="AB834" i="2"/>
  <c r="AC834" i="2" s="1"/>
  <c r="AB835" i="2"/>
  <c r="AC835" i="2" s="1"/>
  <c r="AB836" i="2"/>
  <c r="AC836" i="2" s="1"/>
  <c r="AB837" i="2"/>
  <c r="AC837" i="2" s="1"/>
  <c r="AB838" i="2"/>
  <c r="AC838" i="2" s="1"/>
  <c r="AB839" i="2"/>
  <c r="AC839" i="2" s="1"/>
  <c r="AB840" i="2"/>
  <c r="AB841" i="2"/>
  <c r="AC841" i="2" s="1"/>
  <c r="AB842" i="2"/>
  <c r="AB843" i="2"/>
  <c r="AB844" i="2"/>
  <c r="AC844" i="2" s="1"/>
  <c r="AB845" i="2"/>
  <c r="AC845" i="2" s="1"/>
  <c r="AB846" i="2"/>
  <c r="AC846" i="2" s="1"/>
  <c r="AB847" i="2"/>
  <c r="AB848" i="2"/>
  <c r="AC848" i="2" s="1"/>
  <c r="AB849" i="2"/>
  <c r="AC849" i="2" s="1"/>
  <c r="AB850" i="2"/>
  <c r="AC850" i="2" s="1"/>
  <c r="AB851" i="2"/>
  <c r="AC851" i="2" s="1"/>
  <c r="AB852" i="2"/>
  <c r="AC852" i="2" s="1"/>
  <c r="AB853" i="2"/>
  <c r="AC853" i="2" s="1"/>
  <c r="AB854" i="2"/>
  <c r="AC854" i="2" s="1"/>
  <c r="AB855" i="2"/>
  <c r="AC855" i="2" s="1"/>
  <c r="AB856" i="2"/>
  <c r="AB857" i="2"/>
  <c r="AB858" i="2"/>
  <c r="AC858" i="2" s="1"/>
  <c r="AB859" i="2"/>
  <c r="AC859" i="2" s="1"/>
  <c r="AB860" i="2"/>
  <c r="AB861" i="2"/>
  <c r="AC861" i="2" s="1"/>
  <c r="AB862" i="2"/>
  <c r="AC862" i="2" s="1"/>
  <c r="AB863" i="2"/>
  <c r="AC863" i="2" s="1"/>
  <c r="AB864" i="2"/>
  <c r="AC864" i="2" s="1"/>
  <c r="AB865" i="2"/>
  <c r="AC865" i="2" s="1"/>
  <c r="AB866" i="2"/>
  <c r="AB867" i="2"/>
  <c r="AC867" i="2" s="1"/>
  <c r="AB868" i="2"/>
  <c r="AC868" i="2" s="1"/>
  <c r="AB869" i="2"/>
  <c r="AB870" i="2"/>
  <c r="AC870" i="2" s="1"/>
  <c r="AB871" i="2"/>
  <c r="AC871" i="2" s="1"/>
  <c r="AB872" i="2"/>
  <c r="AC872" i="2" s="1"/>
  <c r="AB873" i="2"/>
  <c r="AB874" i="2"/>
  <c r="AB875" i="2"/>
  <c r="AB876" i="2"/>
  <c r="AC876" i="2" s="1"/>
  <c r="AB877" i="2"/>
  <c r="AC877" i="2" s="1"/>
  <c r="AB878" i="2"/>
  <c r="AB879" i="2"/>
  <c r="AC879" i="2" s="1"/>
  <c r="AB880" i="2"/>
  <c r="AB881" i="2"/>
  <c r="AB882" i="2"/>
  <c r="AC882" i="2" s="1"/>
  <c r="AB883" i="2"/>
  <c r="AC883" i="2" s="1"/>
  <c r="AB884" i="2"/>
  <c r="AB885" i="2"/>
  <c r="AC885" i="2" s="1"/>
  <c r="AB886" i="2"/>
  <c r="AC886" i="2" s="1"/>
  <c r="AB887" i="2"/>
  <c r="AC887" i="2" s="1"/>
  <c r="AB888" i="2"/>
  <c r="AB889" i="2"/>
  <c r="AC889" i="2" s="1"/>
  <c r="AB890" i="2"/>
  <c r="AC890" i="2" s="1"/>
  <c r="AB891" i="2"/>
  <c r="AB892" i="2"/>
  <c r="AB893" i="2"/>
  <c r="AC893" i="2" s="1"/>
  <c r="AB894" i="2"/>
  <c r="AC894" i="2" s="1"/>
  <c r="AB895" i="2"/>
  <c r="AC895" i="2" s="1"/>
  <c r="AB896" i="2"/>
  <c r="AB897" i="2"/>
  <c r="AB898" i="2"/>
  <c r="AC898" i="2" s="1"/>
  <c r="AB899" i="2"/>
  <c r="AC899" i="2" s="1"/>
  <c r="AB900" i="2"/>
  <c r="AB901" i="2"/>
  <c r="AC901" i="2" s="1"/>
  <c r="AB902" i="2"/>
  <c r="AC902" i="2" s="1"/>
  <c r="AB903" i="2"/>
  <c r="AB904" i="2"/>
  <c r="AC904" i="2" s="1"/>
  <c r="AB905" i="2"/>
  <c r="AC905" i="2" s="1"/>
  <c r="AB906" i="2"/>
  <c r="AB907" i="2"/>
  <c r="AB908" i="2"/>
  <c r="AE908" i="2" s="1"/>
  <c r="AB909" i="2"/>
  <c r="AC909" i="2" s="1"/>
  <c r="AB910" i="2"/>
  <c r="AB911" i="2"/>
  <c r="AC911" i="2" s="1"/>
  <c r="AB912" i="2"/>
  <c r="AC912" i="2" s="1"/>
  <c r="AB913" i="2"/>
  <c r="AC913" i="2" s="1"/>
  <c r="AB914" i="2"/>
  <c r="AB915" i="2"/>
  <c r="AC915" i="2" s="1"/>
  <c r="AB916" i="2"/>
  <c r="AB917" i="2"/>
  <c r="AB918" i="2"/>
  <c r="AC918" i="2" s="1"/>
  <c r="AB919" i="2"/>
  <c r="AC919" i="2" s="1"/>
  <c r="AB920" i="2"/>
  <c r="AB921" i="2"/>
  <c r="AC921" i="2" s="1"/>
  <c r="AB922" i="2"/>
  <c r="AB923" i="2"/>
  <c r="AB924" i="2"/>
  <c r="AB925" i="2"/>
  <c r="AC925" i="2" s="1"/>
  <c r="AB926" i="2"/>
  <c r="AC926" i="2" s="1"/>
  <c r="AB927" i="2"/>
  <c r="AC927" i="2" s="1"/>
  <c r="AB928" i="2"/>
  <c r="AC928" i="2" s="1"/>
  <c r="AB929" i="2"/>
  <c r="AC929" i="2" s="1"/>
  <c r="AB930" i="2"/>
  <c r="AC930" i="2" s="1"/>
  <c r="AB931" i="2"/>
  <c r="AB932" i="2"/>
  <c r="AE932" i="2" s="1"/>
  <c r="AB933" i="2"/>
  <c r="AC933" i="2" s="1"/>
  <c r="AB934" i="2"/>
  <c r="AC934" i="2" s="1"/>
  <c r="AB935" i="2"/>
  <c r="AC935" i="2" s="1"/>
  <c r="AB936" i="2"/>
  <c r="AE936" i="2" s="1"/>
  <c r="AB937" i="2"/>
  <c r="AC937" i="2" s="1"/>
  <c r="AB938" i="2"/>
  <c r="AB939" i="2"/>
  <c r="AC939" i="2" s="1"/>
  <c r="AB940" i="2"/>
  <c r="AB941" i="2"/>
  <c r="AC941" i="2" s="1"/>
  <c r="AB942" i="2"/>
  <c r="AC942" i="2" s="1"/>
  <c r="AB943" i="2"/>
  <c r="AC943" i="2" s="1"/>
  <c r="AB944" i="2"/>
  <c r="AB945" i="2"/>
  <c r="AB946" i="2"/>
  <c r="AC946" i="2" s="1"/>
  <c r="AB947" i="2"/>
  <c r="AC947" i="2" s="1"/>
  <c r="AB948" i="2"/>
  <c r="AB949" i="2"/>
  <c r="AC949" i="2" s="1"/>
  <c r="AB950" i="2"/>
  <c r="AC950" i="2" s="1"/>
  <c r="AB951" i="2"/>
  <c r="AC951" i="2" s="1"/>
  <c r="AB952" i="2"/>
  <c r="AB953" i="2"/>
  <c r="AC953" i="2" s="1"/>
  <c r="AB954" i="2"/>
  <c r="AC954" i="2" s="1"/>
  <c r="AB955" i="2"/>
  <c r="AC955" i="2" s="1"/>
  <c r="AB956" i="2"/>
  <c r="AB957" i="2"/>
  <c r="AC957" i="2" s="1"/>
  <c r="AB958" i="2"/>
  <c r="AC958" i="2" s="1"/>
  <c r="AB959" i="2"/>
  <c r="AC959" i="2" s="1"/>
  <c r="AB960" i="2"/>
  <c r="AB961" i="2"/>
  <c r="AC961" i="2" s="1"/>
  <c r="AB962" i="2"/>
  <c r="AC962" i="2" s="1"/>
  <c r="AB963" i="2"/>
  <c r="AC963" i="2" s="1"/>
  <c r="AB964" i="2"/>
  <c r="AB965" i="2"/>
  <c r="AB966" i="2"/>
  <c r="AC966" i="2" s="1"/>
  <c r="AB967" i="2"/>
  <c r="AC967" i="2" s="1"/>
  <c r="AB968" i="2"/>
  <c r="AB969" i="2"/>
  <c r="AC969" i="2" s="1"/>
  <c r="AB970" i="2"/>
  <c r="AC970" i="2" s="1"/>
  <c r="AB971" i="2"/>
  <c r="AB972" i="2"/>
  <c r="AB973" i="2"/>
  <c r="AC973" i="2" s="1"/>
  <c r="AB974" i="2"/>
  <c r="AB975" i="2"/>
  <c r="AC975" i="2" s="1"/>
  <c r="AB976" i="2"/>
  <c r="AC976" i="2" s="1"/>
  <c r="AB977" i="2"/>
  <c r="AC977" i="2" s="1"/>
  <c r="AB978" i="2"/>
  <c r="AC978" i="2" s="1"/>
  <c r="AB979" i="2"/>
  <c r="AB980" i="2"/>
  <c r="AB981" i="2"/>
  <c r="AC981" i="2" s="1"/>
  <c r="AB982" i="2"/>
  <c r="AC982" i="2" s="1"/>
  <c r="AB983" i="2"/>
  <c r="AB984" i="2"/>
  <c r="AC984" i="2" s="1"/>
  <c r="AB985" i="2"/>
  <c r="AC985" i="2" s="1"/>
  <c r="AB986" i="2"/>
  <c r="AC986" i="2" s="1"/>
  <c r="AB987" i="2"/>
  <c r="AC987" i="2" s="1"/>
  <c r="AB988" i="2"/>
  <c r="AB989" i="2"/>
  <c r="AC989" i="2" s="1"/>
  <c r="AB990" i="2"/>
  <c r="AE990" i="2" s="1"/>
  <c r="AB991" i="2"/>
  <c r="AC991" i="2" s="1"/>
  <c r="AB992" i="2"/>
  <c r="AB993" i="2"/>
  <c r="AC993" i="2" s="1"/>
  <c r="AB994" i="2"/>
  <c r="AC994" i="2" s="1"/>
  <c r="AB995" i="2"/>
  <c r="AC995" i="2" s="1"/>
  <c r="AB996" i="2"/>
  <c r="AB997" i="2"/>
  <c r="AC997" i="2" s="1"/>
  <c r="AB998" i="2"/>
  <c r="AB999" i="2"/>
  <c r="AC999" i="2" s="1"/>
  <c r="AB1000" i="2"/>
  <c r="AC1000" i="2" s="1"/>
  <c r="AB1001" i="2"/>
  <c r="AC1001" i="2" s="1"/>
  <c r="AB1002" i="2"/>
  <c r="AC1002" i="2" s="1"/>
  <c r="AB1003" i="2"/>
  <c r="AC1003" i="2" s="1"/>
  <c r="AB1004" i="2"/>
  <c r="AC1004" i="2" s="1"/>
  <c r="AB1005" i="2"/>
  <c r="AB1006" i="2"/>
  <c r="AB1007" i="2"/>
  <c r="AC1007" i="2" s="1"/>
  <c r="AB1008" i="2"/>
  <c r="AC1008" i="2" s="1"/>
  <c r="AB1009" i="2"/>
  <c r="AC1009" i="2" s="1"/>
  <c r="AB1010" i="2"/>
  <c r="AC1010" i="2" s="1"/>
  <c r="AB1011" i="2"/>
  <c r="AC1011" i="2" s="1"/>
  <c r="AB1012" i="2"/>
  <c r="AB1013" i="2"/>
  <c r="AC1013" i="2" s="1"/>
  <c r="AB1014" i="2"/>
  <c r="AC1014" i="2" s="1"/>
  <c r="AB1015" i="2"/>
  <c r="AC1015" i="2" s="1"/>
  <c r="AB1016" i="2"/>
  <c r="AC1016" i="2" s="1"/>
  <c r="AB1017" i="2"/>
  <c r="AC1017" i="2" s="1"/>
  <c r="AB1018" i="2"/>
  <c r="AC1018" i="2" s="1"/>
  <c r="AB1019" i="2"/>
  <c r="AB1020" i="2"/>
  <c r="AC1020" i="2" s="1"/>
  <c r="AB1021" i="2"/>
  <c r="AB1022" i="2"/>
  <c r="AB1023" i="2"/>
  <c r="AC1023" i="2" s="1"/>
  <c r="AB1024" i="2"/>
  <c r="AB1025" i="2"/>
  <c r="AB1026" i="2"/>
  <c r="AC1026" i="2" s="1"/>
  <c r="AB1027" i="2"/>
  <c r="AC1027" i="2" s="1"/>
  <c r="AB1028" i="2"/>
  <c r="AB1029" i="2"/>
  <c r="AC1029" i="2" s="1"/>
  <c r="AB1030" i="2"/>
  <c r="AC1030" i="2" s="1"/>
  <c r="AB1031" i="2"/>
  <c r="AC1031" i="2" s="1"/>
  <c r="AB1032" i="2"/>
  <c r="AB1033" i="2"/>
  <c r="AC1033" i="2" s="1"/>
  <c r="AB1034" i="2"/>
  <c r="AC1034" i="2" s="1"/>
  <c r="AB1035" i="2"/>
  <c r="AC1035" i="2" s="1"/>
  <c r="AB1036" i="2"/>
  <c r="AB1037" i="2"/>
  <c r="AC1037" i="2" s="1"/>
  <c r="AB1038" i="2"/>
  <c r="AB1039" i="2"/>
  <c r="AC1039" i="2" s="1"/>
  <c r="AB1040" i="2"/>
  <c r="AB1041" i="2"/>
  <c r="AC1041" i="2" s="1"/>
  <c r="AB1042" i="2"/>
  <c r="AC1042" i="2" s="1"/>
  <c r="AB1043" i="2"/>
  <c r="AC1043" i="2" s="1"/>
  <c r="AB1044" i="2"/>
  <c r="AB1045" i="2"/>
  <c r="AB1046" i="2"/>
  <c r="AB1047" i="2"/>
  <c r="AC1047" i="2" s="1"/>
  <c r="AB1048" i="2"/>
  <c r="AB1049" i="2"/>
  <c r="AC1049" i="2" s="1"/>
  <c r="AB1050" i="2"/>
  <c r="AC1050" i="2" s="1"/>
  <c r="AB1051" i="2"/>
  <c r="AB1052" i="2"/>
  <c r="AB1053" i="2"/>
  <c r="AC1053" i="2" s="1"/>
  <c r="AB1054" i="2"/>
  <c r="AB1055" i="2"/>
  <c r="AC1055" i="2" s="1"/>
  <c r="AB1056" i="2"/>
  <c r="AC1056" i="2" s="1"/>
  <c r="AB1057" i="2"/>
  <c r="AC1057" i="2" s="1"/>
  <c r="AB1058" i="2"/>
  <c r="AC1058" i="2" s="1"/>
  <c r="AB1059" i="2"/>
  <c r="AC1059" i="2" s="1"/>
  <c r="AB1060" i="2"/>
  <c r="AB1061" i="2"/>
  <c r="AC1061" i="2" s="1"/>
  <c r="AB1062" i="2"/>
  <c r="AC1062" i="2" s="1"/>
  <c r="AB1063" i="2"/>
  <c r="AC1063" i="2" s="1"/>
  <c r="AB1064" i="2"/>
  <c r="AC1064" i="2" s="1"/>
  <c r="AB1065" i="2"/>
  <c r="AC1065" i="2" s="1"/>
  <c r="AB1066" i="2"/>
  <c r="AC1066" i="2" s="1"/>
  <c r="AB1067" i="2"/>
  <c r="AC1067" i="2" s="1"/>
  <c r="AB1068" i="2"/>
  <c r="AB1069" i="2"/>
  <c r="AB1070" i="2"/>
  <c r="AB1071" i="2"/>
  <c r="AC1071" i="2" s="1"/>
  <c r="AB1072" i="2"/>
  <c r="AC1072" i="2" s="1"/>
  <c r="AB1073" i="2"/>
  <c r="AC1073" i="2" s="1"/>
  <c r="AB1074" i="2"/>
  <c r="AC1074" i="2" s="1"/>
  <c r="AB1075" i="2"/>
  <c r="AC1075" i="2" s="1"/>
  <c r="AB1076" i="2"/>
  <c r="AB1077" i="2"/>
  <c r="AC1077" i="2" s="1"/>
  <c r="AB1078" i="2"/>
  <c r="AB1079" i="2"/>
  <c r="AC1079" i="2" s="1"/>
  <c r="AB1080" i="2"/>
  <c r="AB1081" i="2"/>
  <c r="AC1081" i="2" s="1"/>
  <c r="AB1082" i="2"/>
  <c r="AC1082" i="2" s="1"/>
  <c r="AB1083" i="2"/>
  <c r="AC1083" i="2" s="1"/>
  <c r="AB1084" i="2"/>
  <c r="AB1085" i="2"/>
  <c r="AC1085" i="2" s="1"/>
  <c r="AB1086" i="2"/>
  <c r="AE1086" i="2" s="1"/>
  <c r="AB1087" i="2"/>
  <c r="AC1087" i="2" s="1"/>
  <c r="AB1088" i="2"/>
  <c r="AB1089" i="2"/>
  <c r="AC1089" i="2" s="1"/>
  <c r="AB1090" i="2"/>
  <c r="AC1090" i="2" s="1"/>
  <c r="AB1091" i="2"/>
  <c r="AB1092" i="2"/>
  <c r="AC1092" i="2" s="1"/>
  <c r="AB1093" i="2"/>
  <c r="AB1094" i="2"/>
  <c r="AC1094" i="2" s="1"/>
  <c r="AB1095" i="2"/>
  <c r="AC1095" i="2" s="1"/>
  <c r="AB1096" i="2"/>
  <c r="AC1096" i="2" s="1"/>
  <c r="AB1097" i="2"/>
  <c r="AC1097" i="2" s="1"/>
  <c r="AB1098" i="2"/>
  <c r="AC1098" i="2" s="1"/>
  <c r="AB1099" i="2"/>
  <c r="AC1099" i="2" s="1"/>
  <c r="AB1100" i="2"/>
  <c r="AB1101" i="2"/>
  <c r="AC1101" i="2" s="1"/>
  <c r="AB1102" i="2"/>
  <c r="AB1103" i="2"/>
  <c r="AC1103" i="2" s="1"/>
  <c r="AB1104" i="2"/>
  <c r="AB1105" i="2"/>
  <c r="AC1105" i="2" s="1"/>
  <c r="AB1106" i="2"/>
  <c r="AC1106" i="2" s="1"/>
  <c r="AB1107" i="2"/>
  <c r="AB1108" i="2"/>
  <c r="AE1108" i="2" s="1"/>
  <c r="AB1109" i="2"/>
  <c r="AB1110" i="2"/>
  <c r="AC1110" i="2" s="1"/>
  <c r="AB1111" i="2"/>
  <c r="AB1112" i="2"/>
  <c r="AB1113" i="2"/>
  <c r="AC1113" i="2" s="1"/>
  <c r="AB1114" i="2"/>
  <c r="AC1114" i="2" s="1"/>
  <c r="AB1115" i="2"/>
  <c r="AB1116" i="2"/>
  <c r="AB1117" i="2"/>
  <c r="AC1117" i="2" s="1"/>
  <c r="AB1118" i="2"/>
  <c r="AE1118" i="2" s="1"/>
  <c r="AB1119" i="2"/>
  <c r="AC1119" i="2" s="1"/>
  <c r="AB1120" i="2"/>
  <c r="AB1121" i="2"/>
  <c r="AC1121" i="2" s="1"/>
  <c r="AB1122" i="2"/>
  <c r="AC1122" i="2" s="1"/>
  <c r="AB1123" i="2"/>
  <c r="AC1123" i="2" s="1"/>
  <c r="AB1124" i="2"/>
  <c r="AB1125" i="2"/>
  <c r="AB1126" i="2"/>
  <c r="AC1126" i="2" s="1"/>
  <c r="AB1127" i="2"/>
  <c r="AC1127" i="2" s="1"/>
  <c r="AB1128" i="2"/>
  <c r="AB1129" i="2"/>
  <c r="AC1129" i="2" s="1"/>
  <c r="AB1130" i="2"/>
  <c r="AC1130" i="2" s="1"/>
  <c r="AB1131" i="2"/>
  <c r="AC1131" i="2" s="1"/>
  <c r="AB1132" i="2"/>
  <c r="AB1133" i="2"/>
  <c r="AC1133" i="2" s="1"/>
  <c r="AB1134" i="2"/>
  <c r="AB1135" i="2"/>
  <c r="AC1135" i="2" s="1"/>
  <c r="AB1136" i="2"/>
  <c r="AB1137" i="2"/>
  <c r="AC1137" i="2" s="1"/>
  <c r="AB1138" i="2"/>
  <c r="AC1138" i="2" s="1"/>
  <c r="AB1139" i="2"/>
  <c r="AC1139" i="2" s="1"/>
  <c r="AB1140" i="2"/>
  <c r="AB1141" i="2"/>
  <c r="AC1141" i="2" s="1"/>
  <c r="AB1142" i="2"/>
  <c r="AB1143" i="2"/>
  <c r="AC1143" i="2" s="1"/>
  <c r="AB1144" i="2"/>
  <c r="AB1145" i="2"/>
  <c r="AB1146" i="2"/>
  <c r="AC1146" i="2" s="1"/>
  <c r="AB1147" i="2"/>
  <c r="AC1147" i="2" s="1"/>
  <c r="AB1148" i="2"/>
  <c r="AB1149" i="2"/>
  <c r="AB1150" i="2"/>
  <c r="AC1150" i="2" s="1"/>
  <c r="AB1151" i="2"/>
  <c r="AB1152" i="2"/>
  <c r="AC1152" i="2" s="1"/>
  <c r="AB1153" i="2"/>
  <c r="AB1154" i="2"/>
  <c r="AC1154" i="2" s="1"/>
  <c r="AB1155" i="2"/>
  <c r="AC1155" i="2" s="1"/>
  <c r="AB1156" i="2"/>
  <c r="AC1156" i="2" s="1"/>
  <c r="AB1157" i="2"/>
  <c r="AB1158" i="2"/>
  <c r="AC1158" i="2" s="1"/>
  <c r="AB1159" i="2"/>
  <c r="AB1160" i="2"/>
  <c r="AC1160" i="2" s="1"/>
  <c r="AB1161" i="2"/>
  <c r="AB1162" i="2"/>
  <c r="AC1162" i="2" s="1"/>
  <c r="AB1163" i="2"/>
  <c r="AB1164" i="2"/>
  <c r="AC1164" i="2" s="1"/>
  <c r="AB1165" i="2"/>
  <c r="AB1166" i="2"/>
  <c r="AC1166" i="2" s="1"/>
  <c r="AB1167" i="2"/>
  <c r="AC1167" i="2" s="1"/>
  <c r="AB1168" i="2"/>
  <c r="AC1168" i="2" s="1"/>
  <c r="AB1169" i="2"/>
  <c r="AC1169" i="2" s="1"/>
  <c r="AB1170" i="2"/>
  <c r="AC1170" i="2" s="1"/>
  <c r="AB1171" i="2"/>
  <c r="AB1172" i="2"/>
  <c r="AC1172" i="2" s="1"/>
  <c r="AB1173" i="2"/>
  <c r="AC1173" i="2" s="1"/>
  <c r="AB1174" i="2"/>
  <c r="AB1175" i="2"/>
  <c r="AC1175" i="2" s="1"/>
  <c r="AB1176" i="2"/>
  <c r="AC1176" i="2" s="1"/>
  <c r="AB1177" i="2"/>
  <c r="AB1178" i="2"/>
  <c r="AC1178" i="2" s="1"/>
  <c r="AB1179" i="2"/>
  <c r="AC1179" i="2" s="1"/>
  <c r="AB1180" i="2"/>
  <c r="AC1180" i="2" s="1"/>
  <c r="AB1181" i="2"/>
  <c r="AB1182" i="2"/>
  <c r="AC1182" i="2" s="1"/>
  <c r="AB1183" i="2"/>
  <c r="AB1184" i="2"/>
  <c r="AB1185" i="2"/>
  <c r="AB1186" i="2"/>
  <c r="AC1186" i="2" s="1"/>
  <c r="AB1187" i="2"/>
  <c r="AB1188" i="2"/>
  <c r="AB1189" i="2"/>
  <c r="AC1189" i="2" s="1"/>
  <c r="AB1190" i="2"/>
  <c r="AC1190" i="2" s="1"/>
  <c r="AB1191" i="2"/>
  <c r="AB1192" i="2"/>
  <c r="AB1193" i="2"/>
  <c r="AB1194" i="2"/>
  <c r="AC1194" i="2" s="1"/>
  <c r="AB1195" i="2"/>
  <c r="AB1196" i="2"/>
  <c r="AB1197" i="2"/>
  <c r="AB1198" i="2"/>
  <c r="AC1198" i="2" s="1"/>
  <c r="AB1199" i="2"/>
  <c r="AC1199" i="2" s="1"/>
  <c r="AB1200" i="2"/>
  <c r="AC1200" i="2" s="1"/>
  <c r="AB1201" i="2"/>
  <c r="AC1201" i="2" s="1"/>
  <c r="AB1202" i="2"/>
  <c r="AC1202" i="2" s="1"/>
  <c r="AB1203" i="2"/>
  <c r="AB1204" i="2"/>
  <c r="AC1204" i="2" s="1"/>
  <c r="AB1205" i="2"/>
  <c r="AB1206" i="2"/>
  <c r="AB1207" i="2"/>
  <c r="AB1208" i="2"/>
  <c r="AC1208" i="2" s="1"/>
  <c r="AB1209" i="2"/>
  <c r="AB1210" i="2"/>
  <c r="AC1210" i="2" s="1"/>
  <c r="AB1211" i="2"/>
  <c r="AC1211" i="2" s="1"/>
  <c r="AB1212" i="2"/>
  <c r="AC1212" i="2" s="1"/>
  <c r="AB1213" i="2"/>
  <c r="AB1214" i="2"/>
  <c r="AC1214" i="2" s="1"/>
  <c r="AB1215" i="2"/>
  <c r="AB1216" i="2"/>
  <c r="AB1217" i="2"/>
  <c r="AB1218" i="2"/>
  <c r="AC1218" i="2" s="1"/>
  <c r="AB1219" i="2"/>
  <c r="AC1219" i="2" s="1"/>
  <c r="AB1220" i="2"/>
  <c r="AC1220" i="2" s="1"/>
  <c r="AB1221" i="2"/>
  <c r="AC1221" i="2" s="1"/>
  <c r="AB1222" i="2"/>
  <c r="AC1222" i="2" s="1"/>
  <c r="AB1223" i="2"/>
  <c r="AB1224" i="2"/>
  <c r="AB1225" i="2"/>
  <c r="AB1226" i="2"/>
  <c r="AC1226" i="2" s="1"/>
  <c r="AB1227" i="2"/>
  <c r="AB1228" i="2"/>
  <c r="AC1228" i="2" s="1"/>
  <c r="AB1229" i="2"/>
  <c r="AB1230" i="2"/>
  <c r="AC1230" i="2" s="1"/>
  <c r="AB1231" i="2"/>
  <c r="AC1231" i="2" s="1"/>
  <c r="AB1232" i="2"/>
  <c r="AC1232" i="2" s="1"/>
  <c r="AB1233" i="2"/>
  <c r="AC1233" i="2" s="1"/>
  <c r="AB1234" i="2"/>
  <c r="AC1234" i="2" s="1"/>
  <c r="AB1235" i="2"/>
  <c r="AB1236" i="2"/>
  <c r="AC1236" i="2" s="1"/>
  <c r="AB1237" i="2"/>
  <c r="AC1237" i="2" s="1"/>
  <c r="AB1238" i="2"/>
  <c r="AB1239" i="2"/>
  <c r="AC1239" i="2" s="1"/>
  <c r="AB1240" i="2"/>
  <c r="AC1240" i="2" s="1"/>
  <c r="AB1241" i="2"/>
  <c r="AB1242" i="2"/>
  <c r="AC1242" i="2" s="1"/>
  <c r="AB1243" i="2"/>
  <c r="AB1244" i="2"/>
  <c r="AC1244" i="2" s="1"/>
  <c r="AB1245" i="2"/>
  <c r="AB1246" i="2"/>
  <c r="AC1246" i="2" s="1"/>
  <c r="AB1247" i="2"/>
  <c r="AB1248" i="2"/>
  <c r="AB1249" i="2"/>
  <c r="AB1250" i="2"/>
  <c r="AC1250" i="2" s="1"/>
  <c r="AB1251" i="2"/>
  <c r="AC1251" i="2" s="1"/>
  <c r="AB1252" i="2"/>
  <c r="AB1253" i="2"/>
  <c r="AC1253" i="2" s="1"/>
  <c r="AB1254" i="2"/>
  <c r="AC1254" i="2" s="1"/>
  <c r="AB1255" i="2"/>
  <c r="AB1256" i="2"/>
  <c r="AB1257" i="2"/>
  <c r="AB1258" i="2"/>
  <c r="AC1258" i="2" s="1"/>
  <c r="AB1259" i="2"/>
  <c r="AB1260" i="2"/>
  <c r="AC1260" i="2" s="1"/>
  <c r="AB1261" i="2"/>
  <c r="AB1262" i="2"/>
  <c r="AC1262" i="2" s="1"/>
  <c r="AB1263" i="2"/>
  <c r="AB1264" i="2"/>
  <c r="AC1264" i="2" s="1"/>
  <c r="AB1265" i="2"/>
  <c r="AB1266" i="2"/>
  <c r="AC1266" i="2" s="1"/>
  <c r="AB1267" i="2"/>
  <c r="AC1267" i="2" s="1"/>
  <c r="AB1268" i="2"/>
  <c r="AC1268" i="2" s="1"/>
  <c r="AB1269" i="2"/>
  <c r="AC1269" i="2" s="1"/>
  <c r="AB1270" i="2"/>
  <c r="AB1271" i="2"/>
  <c r="AC1271" i="2" s="1"/>
  <c r="AB1272" i="2"/>
  <c r="AC1272" i="2" s="1"/>
  <c r="AB1273" i="2"/>
  <c r="AB1274" i="2"/>
  <c r="AC1274" i="2" s="1"/>
  <c r="AB1275" i="2"/>
  <c r="AC1275" i="2" s="1"/>
  <c r="AB1276" i="2"/>
  <c r="AC1276" i="2" s="1"/>
  <c r="AB1277" i="2"/>
  <c r="AB1278" i="2"/>
  <c r="AC1278" i="2" s="1"/>
  <c r="AB1279" i="2"/>
  <c r="AC1279" i="2" s="1"/>
  <c r="AB1280" i="2"/>
  <c r="AC1280" i="2" s="1"/>
  <c r="AB1281" i="2"/>
  <c r="AB1282" i="2"/>
  <c r="AC1282" i="2" s="1"/>
  <c r="AB1283" i="2"/>
  <c r="AB1284" i="2"/>
  <c r="AC1284" i="2" s="1"/>
  <c r="AB1285" i="2"/>
  <c r="AC1285" i="2" s="1"/>
  <c r="AB1286" i="2"/>
  <c r="AC1286" i="2" s="1"/>
  <c r="AB1287" i="2"/>
  <c r="AB1288" i="2"/>
  <c r="AC1288" i="2" s="1"/>
  <c r="AB1289" i="2"/>
  <c r="AB1290" i="2"/>
  <c r="AC1290" i="2" s="1"/>
  <c r="AB1291" i="2"/>
  <c r="AB1292" i="2"/>
  <c r="AC1292" i="2" s="1"/>
  <c r="AB1293" i="2"/>
  <c r="AB1294" i="2"/>
  <c r="AC1294" i="2" s="1"/>
  <c r="AB1295" i="2"/>
  <c r="AB1296" i="2"/>
  <c r="AB1297" i="2"/>
  <c r="AC1297" i="2" s="1"/>
  <c r="AB1298" i="2"/>
  <c r="AC1298" i="2" s="1"/>
  <c r="AB1299" i="2"/>
  <c r="AB1300" i="2"/>
  <c r="AB1301" i="2"/>
  <c r="AC1301" i="2" s="1"/>
  <c r="AB1302" i="2"/>
  <c r="AC1302" i="2" s="1"/>
  <c r="AB1303" i="2"/>
  <c r="AC1303" i="2" s="1"/>
  <c r="AB1304" i="2"/>
  <c r="AB1305" i="2"/>
  <c r="AB1306" i="2"/>
  <c r="AB1307" i="2"/>
  <c r="AC1307" i="2" s="1"/>
  <c r="AB1308" i="2"/>
  <c r="AB1309" i="2"/>
  <c r="AB1310" i="2"/>
  <c r="AC1310" i="2" s="1"/>
  <c r="AB1311" i="2"/>
  <c r="AC1311" i="2" s="1"/>
  <c r="AB1312" i="2"/>
  <c r="AB1313" i="2"/>
  <c r="AB1314" i="2"/>
  <c r="AC1314" i="2" s="1"/>
  <c r="AB1315" i="2"/>
  <c r="AC1315" i="2" s="1"/>
  <c r="AB1316" i="2"/>
  <c r="AC1316" i="2" s="1"/>
  <c r="AB1317" i="2"/>
  <c r="AC1317" i="2" s="1"/>
  <c r="AB1318" i="2"/>
  <c r="AB1319" i="2"/>
  <c r="AB1320" i="2"/>
  <c r="AC1320" i="2" s="1"/>
  <c r="AB1321" i="2"/>
  <c r="AB1322" i="2"/>
  <c r="AC1322" i="2" s="1"/>
  <c r="AB1323" i="2"/>
  <c r="AB1324" i="2"/>
  <c r="AC1324" i="2" s="1"/>
  <c r="AB1325" i="2"/>
  <c r="AB1326" i="2"/>
  <c r="AC1326" i="2" s="1"/>
  <c r="AB1327" i="2"/>
  <c r="AB1328" i="2"/>
  <c r="AE1328" i="2" s="1"/>
  <c r="AB1329" i="2"/>
  <c r="AC1329" i="2" s="1"/>
  <c r="AB1330" i="2"/>
  <c r="AC1330" i="2" s="1"/>
  <c r="AB1331" i="2"/>
  <c r="AB1332" i="2"/>
  <c r="AB1333" i="2"/>
  <c r="AC1333" i="2" s="1"/>
  <c r="AB1334" i="2"/>
  <c r="AE1334" i="2" s="1"/>
  <c r="AB1335" i="2"/>
  <c r="AC1335" i="2" s="1"/>
  <c r="AB1336" i="2"/>
  <c r="AB1337" i="2"/>
  <c r="AB1338" i="2"/>
  <c r="AC1338" i="2" s="1"/>
  <c r="AB1339" i="2"/>
  <c r="AC1339" i="2" s="1"/>
  <c r="AB1340" i="2"/>
  <c r="AC1340" i="2" s="1"/>
  <c r="AB1341" i="2"/>
  <c r="AB1342" i="2"/>
  <c r="AB1343" i="2"/>
  <c r="AC1343" i="2" s="1"/>
  <c r="AB1344" i="2"/>
  <c r="AB1345" i="2"/>
  <c r="AB1346" i="2"/>
  <c r="AB1347" i="2"/>
  <c r="AB1348" i="2"/>
  <c r="AE1348" i="2" s="1"/>
  <c r="AB1349" i="2"/>
  <c r="AC1349" i="2" s="1"/>
  <c r="AB1350" i="2"/>
  <c r="AE1350" i="2" s="1"/>
  <c r="AB1351" i="2"/>
  <c r="AB1352" i="2"/>
  <c r="AC1352" i="2" s="1"/>
  <c r="AB1353" i="2"/>
  <c r="AB1354" i="2"/>
  <c r="AB1355" i="2"/>
  <c r="AB1356" i="2"/>
  <c r="AC1356" i="2" s="1"/>
  <c r="AB1357" i="2"/>
  <c r="AB1358" i="2"/>
  <c r="AC1358" i="2" s="1"/>
  <c r="AB1359" i="2"/>
  <c r="AB1360" i="2"/>
  <c r="AE1360" i="2" s="1"/>
  <c r="AB1361" i="2"/>
  <c r="AC1361" i="2" s="1"/>
  <c r="AB1362" i="2"/>
  <c r="AC1362" i="2" s="1"/>
  <c r="AB1363" i="2"/>
  <c r="AB1364" i="2"/>
  <c r="AC1364" i="2" s="1"/>
  <c r="AB1365" i="2"/>
  <c r="AB1366" i="2"/>
  <c r="AC1366" i="2" s="1"/>
  <c r="AB1367" i="2"/>
  <c r="AB1368" i="2"/>
  <c r="AC1368" i="2" s="1"/>
  <c r="AB1369" i="2"/>
  <c r="AB1370" i="2"/>
  <c r="AC1370" i="2" s="1"/>
  <c r="AB1371" i="2"/>
  <c r="AB1372" i="2"/>
  <c r="AC1372" i="2" s="1"/>
  <c r="AB1373" i="2"/>
  <c r="AB1374" i="2"/>
  <c r="AB1375" i="2"/>
  <c r="AB1376" i="2"/>
  <c r="AB1377" i="2"/>
  <c r="AB1378" i="2"/>
  <c r="AB1379" i="2"/>
  <c r="AC1379" i="2" s="1"/>
  <c r="AB1380" i="2"/>
  <c r="AC1380" i="2" s="1"/>
  <c r="AB1381" i="2"/>
  <c r="AC1381" i="2" s="1"/>
  <c r="AB1382" i="2"/>
  <c r="AB1383" i="2"/>
  <c r="AC1383" i="2" s="1"/>
  <c r="AB1384" i="2"/>
  <c r="AC1384" i="2" s="1"/>
  <c r="AB1385" i="2"/>
  <c r="AB1386" i="2"/>
  <c r="AC1386" i="2" s="1"/>
  <c r="AB1387" i="2"/>
  <c r="AB1388" i="2"/>
  <c r="AB1389" i="2"/>
  <c r="AB1390" i="2"/>
  <c r="AB1391" i="2"/>
  <c r="AC1391" i="2" s="1"/>
  <c r="AB1392" i="2"/>
  <c r="AC1392" i="2" s="1"/>
  <c r="AB1393" i="2"/>
  <c r="AC1393" i="2" s="1"/>
  <c r="AB1394" i="2"/>
  <c r="AC1394" i="2" s="1"/>
  <c r="AB1395" i="2"/>
  <c r="AB1396" i="2"/>
  <c r="AE1396" i="2" s="1"/>
  <c r="AB1397" i="2"/>
  <c r="AC1397" i="2" s="1"/>
  <c r="AB1398" i="2"/>
  <c r="AC1398" i="2" s="1"/>
  <c r="AB1399" i="2"/>
  <c r="AB1400" i="2"/>
  <c r="AC1400" i="2" s="1"/>
  <c r="AB1401" i="2"/>
  <c r="AB1402" i="2"/>
  <c r="AC1402" i="2" s="1"/>
  <c r="AB1403" i="2"/>
  <c r="AB1404" i="2"/>
  <c r="AC1404" i="2" s="1"/>
  <c r="AB1405" i="2"/>
  <c r="AB1406" i="2"/>
  <c r="AB1407" i="2"/>
  <c r="AC1407" i="2" s="1"/>
  <c r="AB1408" i="2"/>
  <c r="AB1409" i="2"/>
  <c r="AB1410" i="2"/>
  <c r="AC1410" i="2" s="1"/>
  <c r="AB1411" i="2"/>
  <c r="AB1412" i="2"/>
  <c r="AC1412" i="2" s="1"/>
  <c r="AB1413" i="2"/>
  <c r="AB1414" i="2"/>
  <c r="AC1414" i="2" s="1"/>
  <c r="AB1415" i="2"/>
  <c r="AB1416" i="2"/>
  <c r="AB1417" i="2"/>
  <c r="AE1417" i="2" s="1"/>
  <c r="AB1418" i="2"/>
  <c r="AC1418" i="2" s="1"/>
  <c r="AB1419" i="2"/>
  <c r="AE1419" i="2" s="1"/>
  <c r="AB1420" i="2"/>
  <c r="AB1421" i="2"/>
  <c r="AB1422" i="2"/>
  <c r="AC1422" i="2" s="1"/>
  <c r="AB1423" i="2"/>
  <c r="AE1423" i="2" s="1"/>
  <c r="AB1424" i="2"/>
  <c r="AC1424" i="2" s="1"/>
  <c r="AB1425" i="2"/>
  <c r="AC1425" i="2" s="1"/>
  <c r="AB1426" i="2"/>
  <c r="AC1426" i="2" s="1"/>
  <c r="AB1427" i="2"/>
  <c r="AB1428" i="2"/>
  <c r="AC1428" i="2" s="1"/>
  <c r="AB1429" i="2"/>
  <c r="AB1430" i="2"/>
  <c r="AC1430" i="2" s="1"/>
  <c r="AB1431" i="2"/>
  <c r="AB1432" i="2"/>
  <c r="AC1432" i="2" s="1"/>
  <c r="AB1433" i="2"/>
  <c r="AE1433" i="2" s="1"/>
  <c r="AB1434" i="2"/>
  <c r="AC1434" i="2" s="1"/>
  <c r="AB1435" i="2"/>
  <c r="AB1436" i="2"/>
  <c r="AB1437" i="2"/>
  <c r="AE1437" i="2" s="1"/>
  <c r="AB1438" i="2"/>
  <c r="AB1439" i="2"/>
  <c r="AC1439" i="2" s="1"/>
  <c r="AB1440" i="2"/>
  <c r="AC1440" i="2" s="1"/>
  <c r="AB1441" i="2"/>
  <c r="AC1441" i="2" s="1"/>
  <c r="AB1442" i="2"/>
  <c r="AC1442" i="2" s="1"/>
  <c r="AB1443" i="2"/>
  <c r="AC1443" i="2" s="1"/>
  <c r="AB1444" i="2"/>
  <c r="AB1445" i="2"/>
  <c r="AE1445" i="2" s="1"/>
  <c r="AB1446" i="2"/>
  <c r="AC1446" i="2" s="1"/>
  <c r="AB1447" i="2"/>
  <c r="AB1448" i="2"/>
  <c r="AB1449" i="2"/>
  <c r="AE1449" i="2" s="1"/>
  <c r="AB1450" i="2"/>
  <c r="AC1450" i="2" s="1"/>
  <c r="AB1451" i="2"/>
  <c r="AB1452" i="2"/>
  <c r="AB1453" i="2"/>
  <c r="AB1454" i="2"/>
  <c r="AB1455" i="2"/>
  <c r="AB1456" i="2"/>
  <c r="AB1457" i="2"/>
  <c r="AC1457" i="2" s="1"/>
  <c r="AB1458" i="2"/>
  <c r="AC1458" i="2" s="1"/>
  <c r="AB1459" i="2"/>
  <c r="AC1459" i="2" s="1"/>
  <c r="AB1460" i="2"/>
  <c r="AB1461" i="2"/>
  <c r="AB1462" i="2"/>
  <c r="AC1462" i="2" s="1"/>
  <c r="AB1463" i="2"/>
  <c r="AB1464" i="2"/>
  <c r="AB1465" i="2"/>
  <c r="AE1465" i="2" s="1"/>
  <c r="AB1466" i="2"/>
  <c r="AC1466" i="2" s="1"/>
  <c r="AB1467" i="2"/>
  <c r="AE1467" i="2" s="1"/>
  <c r="AB1468" i="2"/>
  <c r="AB1469" i="2"/>
  <c r="AB1470" i="2"/>
  <c r="AB1471" i="2"/>
  <c r="AB1472" i="2"/>
  <c r="AB1473" i="2"/>
  <c r="AB1474" i="2"/>
  <c r="AC1474" i="2" s="1"/>
  <c r="AB1475" i="2"/>
  <c r="AB1476" i="2"/>
  <c r="AB1477" i="2"/>
  <c r="AB1478" i="2"/>
  <c r="AC1478" i="2" s="1"/>
  <c r="AB1479" i="2"/>
  <c r="AB1480" i="2"/>
  <c r="AB1481" i="2"/>
  <c r="AE1481" i="2" s="1"/>
  <c r="AB1482" i="2"/>
  <c r="AC1482" i="2" s="1"/>
  <c r="AB1483" i="2"/>
  <c r="AC1483" i="2" s="1"/>
  <c r="AB1484" i="2"/>
  <c r="AB1485" i="2"/>
  <c r="AB1486" i="2"/>
  <c r="AC1486" i="2" s="1"/>
  <c r="AB1487" i="2"/>
  <c r="AB1488" i="2"/>
  <c r="AC1488" i="2" s="1"/>
  <c r="AB1489" i="2"/>
  <c r="AC1489" i="2" s="1"/>
  <c r="AB1490" i="2"/>
  <c r="AC1490" i="2" s="1"/>
  <c r="AB1491" i="2"/>
  <c r="AB1492" i="2"/>
  <c r="AB1493" i="2"/>
  <c r="AB1494" i="2"/>
  <c r="AC1494" i="2" s="1"/>
  <c r="AB1495" i="2"/>
  <c r="AB1496" i="2"/>
  <c r="AC1496" i="2" s="1"/>
  <c r="AB1497" i="2"/>
  <c r="AE1497" i="2" s="1"/>
  <c r="AB1498" i="2"/>
  <c r="AC1498" i="2" s="1"/>
  <c r="AB1499" i="2"/>
  <c r="AB1500" i="2"/>
  <c r="AC1500" i="2" s="1"/>
  <c r="AB1501" i="2"/>
  <c r="AB1502" i="2"/>
  <c r="AB1503" i="2"/>
  <c r="AB1504" i="2"/>
  <c r="AC1504" i="2" s="1"/>
  <c r="AB1505" i="2"/>
  <c r="AC1505" i="2" s="1"/>
  <c r="AB1506" i="2"/>
  <c r="AC1506" i="2" s="1"/>
  <c r="AB1507" i="2"/>
  <c r="AB1508" i="2"/>
  <c r="AB1509" i="2"/>
  <c r="AC1509" i="2" s="1"/>
  <c r="AB1510" i="2"/>
  <c r="AC1510" i="2" s="1"/>
  <c r="AB1511" i="2"/>
  <c r="AB1512" i="2"/>
  <c r="AC1512" i="2" s="1"/>
  <c r="AB1513" i="2"/>
  <c r="AE1513" i="2" s="1"/>
  <c r="AB1514" i="2"/>
  <c r="AC1514" i="2" s="1"/>
  <c r="AB1515" i="2"/>
  <c r="AB1516" i="2"/>
  <c r="AB1517" i="2"/>
  <c r="AB1518" i="2"/>
  <c r="AB1519" i="2"/>
  <c r="AB1520" i="2"/>
  <c r="AC1520" i="2" s="1"/>
  <c r="AB1521" i="2"/>
  <c r="AC1521" i="2" s="1"/>
  <c r="AB1522" i="2"/>
  <c r="AC1522" i="2" s="1"/>
  <c r="AB1523" i="2"/>
  <c r="AB1524" i="2"/>
  <c r="AB1525" i="2"/>
  <c r="AB1526" i="2"/>
  <c r="AC1526" i="2" s="1"/>
  <c r="AB1527" i="2"/>
  <c r="AB1528" i="2"/>
  <c r="AB1529" i="2"/>
  <c r="AE1529" i="2" s="1"/>
  <c r="AB1530" i="2"/>
  <c r="AC1530" i="2" s="1"/>
  <c r="AB1531" i="2"/>
  <c r="AE1531" i="2" s="1"/>
  <c r="AB1532" i="2"/>
  <c r="AC1532" i="2" s="1"/>
  <c r="AB1533" i="2"/>
  <c r="AB1534" i="2"/>
  <c r="AB1535" i="2"/>
  <c r="AC1535" i="2" s="1"/>
  <c r="AB1536" i="2"/>
  <c r="AC1536" i="2" s="1"/>
  <c r="AB1537" i="2"/>
  <c r="AB1538" i="2"/>
  <c r="AB1539" i="2"/>
  <c r="AC1539" i="2" s="1"/>
  <c r="AB1540" i="2"/>
  <c r="AC1540" i="2" s="1"/>
  <c r="AB1541" i="2"/>
  <c r="AE1541" i="2" s="1"/>
  <c r="AB1542" i="2"/>
  <c r="AC1542" i="2" s="1"/>
  <c r="AB1543" i="2"/>
  <c r="AB1544" i="2"/>
  <c r="AB1545" i="2"/>
  <c r="AE1545" i="2" s="1"/>
  <c r="AB1546" i="2"/>
  <c r="AC1546" i="2" s="1"/>
  <c r="AB1547" i="2"/>
  <c r="AC1547" i="2" s="1"/>
  <c r="AB1548" i="2"/>
  <c r="AC1548" i="2" s="1"/>
  <c r="AB1549" i="2"/>
  <c r="AB1550" i="2"/>
  <c r="AB1551" i="2"/>
  <c r="AE1551" i="2" s="1"/>
  <c r="AB1552" i="2"/>
  <c r="AC1552" i="2" s="1"/>
  <c r="AB1553" i="2"/>
  <c r="AC1553" i="2" s="1"/>
  <c r="AB1554" i="2"/>
  <c r="AC1554" i="2" s="1"/>
  <c r="AB1555" i="2"/>
  <c r="AB1556" i="2"/>
  <c r="AB1557" i="2"/>
  <c r="AB1558" i="2"/>
  <c r="AC1558" i="2" s="1"/>
  <c r="AB1559" i="2"/>
  <c r="AB1560" i="2"/>
  <c r="AB1561" i="2"/>
  <c r="AE1561" i="2" s="1"/>
  <c r="AB1562" i="2"/>
  <c r="AC1562" i="2" s="1"/>
  <c r="AB1563" i="2"/>
  <c r="AB1564" i="2"/>
  <c r="AB1565" i="2"/>
  <c r="AE1565" i="2" s="1"/>
  <c r="AB1566" i="2"/>
  <c r="AC1566" i="2" s="1"/>
  <c r="AB1567" i="2"/>
  <c r="AE1567" i="2" s="1"/>
  <c r="AB1568" i="2"/>
  <c r="AE1568" i="2" s="1"/>
  <c r="AB1569" i="2"/>
  <c r="AC1569" i="2" s="1"/>
  <c r="AB1570" i="2"/>
  <c r="AC1570" i="2" s="1"/>
  <c r="AB1571" i="2"/>
  <c r="AC1571" i="2" s="1"/>
  <c r="AB1572" i="2"/>
  <c r="AB1573" i="2"/>
  <c r="AB1574" i="2"/>
  <c r="AC1574" i="2" s="1"/>
  <c r="AB1575" i="2"/>
  <c r="AC1575" i="2" s="1"/>
  <c r="AB1576" i="2"/>
  <c r="AC1576" i="2" s="1"/>
  <c r="AB1577" i="2"/>
  <c r="AE1577" i="2" s="1"/>
  <c r="AB1578" i="2"/>
  <c r="AC1578" i="2" s="1"/>
  <c r="AB1579" i="2"/>
  <c r="AE1579" i="2" s="1"/>
  <c r="AB1580" i="2"/>
  <c r="AB1581" i="2"/>
  <c r="AE1581" i="2" s="1"/>
  <c r="AB1582" i="2"/>
  <c r="AB1583" i="2"/>
  <c r="AC1583" i="2" s="1"/>
  <c r="AB1584" i="2"/>
  <c r="AB1585" i="2"/>
  <c r="AB1586" i="2"/>
  <c r="AC1586" i="2" s="1"/>
  <c r="AB1587" i="2"/>
  <c r="AB1588" i="2"/>
  <c r="AC1588" i="2" s="1"/>
  <c r="AB1589" i="2"/>
  <c r="AC1589" i="2" s="1"/>
  <c r="AB1590" i="2"/>
  <c r="AB1591" i="2"/>
  <c r="AE1591" i="2" s="1"/>
  <c r="AB1592" i="2"/>
  <c r="AB1593" i="2"/>
  <c r="AE1593" i="2" s="1"/>
  <c r="AB1594" i="2"/>
  <c r="AB1595" i="2"/>
  <c r="AC1595" i="2" s="1"/>
  <c r="AB1596" i="2"/>
  <c r="AB1597" i="2"/>
  <c r="AE1597" i="2" s="1"/>
  <c r="AB1598" i="2"/>
  <c r="AC1598" i="2" s="1"/>
  <c r="AB1599" i="2"/>
  <c r="AE1599" i="2" s="1"/>
  <c r="AB1600" i="2"/>
  <c r="AB1601" i="2"/>
  <c r="AC1601" i="2" s="1"/>
  <c r="AB1602" i="2"/>
  <c r="AB1603" i="2"/>
  <c r="AE1603" i="2" s="1"/>
  <c r="AB1604" i="2"/>
  <c r="AB1605" i="2"/>
  <c r="AC1605" i="2" s="1"/>
  <c r="AB1606" i="2"/>
  <c r="AC1606" i="2" s="1"/>
  <c r="AB1607" i="2"/>
  <c r="AC1607" i="2" s="1"/>
  <c r="AB1608" i="2"/>
  <c r="AC1608" i="2" s="1"/>
  <c r="AB1609" i="2"/>
  <c r="AE1609" i="2" s="1"/>
  <c r="AB1610" i="2"/>
  <c r="AC1610" i="2" s="1"/>
  <c r="AB1611" i="2"/>
  <c r="AB1612" i="2"/>
  <c r="AB1613" i="2"/>
  <c r="AE1613" i="2" s="1"/>
  <c r="AB1614" i="2"/>
  <c r="AC1614" i="2" s="1"/>
  <c r="AB1615" i="2"/>
  <c r="AE1615" i="2" s="1"/>
  <c r="AB1616" i="2"/>
  <c r="AC1616" i="2" s="1"/>
  <c r="AB1617" i="2"/>
  <c r="AB1618" i="2"/>
  <c r="AC1618" i="2" s="1"/>
  <c r="AB1619" i="2"/>
  <c r="AE1619" i="2" s="1"/>
  <c r="AB1620" i="2"/>
  <c r="AB1621" i="2"/>
  <c r="AC1621" i="2" s="1"/>
  <c r="AB1622" i="2"/>
  <c r="AC1622" i="2" s="1"/>
  <c r="AB1623" i="2"/>
  <c r="AC1623" i="2" s="1"/>
  <c r="AB1624" i="2"/>
  <c r="AE1624" i="2" s="1"/>
  <c r="AB1625" i="2"/>
  <c r="AE1625" i="2" s="1"/>
  <c r="AB1626" i="2"/>
  <c r="AB1627" i="2"/>
  <c r="AB1628" i="2"/>
  <c r="AB1629" i="2"/>
  <c r="AE1629" i="2" s="1"/>
  <c r="AB1630" i="2"/>
  <c r="AB1631" i="2"/>
  <c r="AE1631" i="2" s="1"/>
  <c r="AB1632" i="2"/>
  <c r="AB1633" i="2"/>
  <c r="AB1634" i="2"/>
  <c r="AC1634" i="2" s="1"/>
  <c r="AB1635" i="2"/>
  <c r="AE1635" i="2" s="1"/>
  <c r="AB1636" i="2"/>
  <c r="AB1637" i="2"/>
  <c r="AC1637" i="2" s="1"/>
  <c r="AB1638" i="2"/>
  <c r="AC1638" i="2" s="1"/>
  <c r="AB1639" i="2"/>
  <c r="AC1639" i="2" s="1"/>
  <c r="AB1640" i="2"/>
  <c r="AB1641" i="2"/>
  <c r="AE1641" i="2" s="1"/>
  <c r="AB1642" i="2"/>
  <c r="AC1642" i="2" s="1"/>
  <c r="AB1643" i="2"/>
  <c r="AB1644" i="2"/>
  <c r="AB1645" i="2"/>
  <c r="AE1645" i="2" s="1"/>
  <c r="AB1646" i="2"/>
  <c r="AB1647" i="2"/>
  <c r="AE1647" i="2" s="1"/>
  <c r="AB1648" i="2"/>
  <c r="AB1649" i="2"/>
  <c r="AB1650" i="2"/>
  <c r="AC1650" i="2" s="1"/>
  <c r="AB1651" i="2"/>
  <c r="AE1651" i="2" s="1"/>
  <c r="AB1652" i="2"/>
  <c r="AB1653" i="2"/>
  <c r="AC1653" i="2" s="1"/>
  <c r="AB1654" i="2"/>
  <c r="AC1654" i="2" s="1"/>
  <c r="AB1655" i="2"/>
  <c r="AC1655" i="2" s="1"/>
  <c r="AB1656" i="2"/>
  <c r="AE1656" i="2" s="1"/>
  <c r="AB1657" i="2"/>
  <c r="AE1657" i="2" s="1"/>
  <c r="AB1658" i="2"/>
  <c r="AB1659" i="2"/>
  <c r="AC1659" i="2" s="1"/>
  <c r="AB1660" i="2"/>
  <c r="AB1661" i="2"/>
  <c r="AE1661" i="2" s="1"/>
  <c r="AB1662" i="2"/>
  <c r="AC1662" i="2" s="1"/>
  <c r="AB1663" i="2"/>
  <c r="AE1663" i="2" s="1"/>
  <c r="AB1664" i="2"/>
  <c r="AC1664" i="2" s="1"/>
  <c r="AB1665" i="2"/>
  <c r="AB1666" i="2"/>
  <c r="AB1667" i="2"/>
  <c r="AE1667" i="2" s="1"/>
  <c r="AB1668" i="2"/>
  <c r="AB1669" i="2"/>
  <c r="AC1669" i="2" s="1"/>
  <c r="AB1670" i="2"/>
  <c r="AC1670" i="2" s="1"/>
  <c r="AB1671" i="2"/>
  <c r="AB1672" i="2"/>
  <c r="AB1673" i="2"/>
  <c r="AE1673" i="2" s="1"/>
  <c r="AB1674" i="2"/>
  <c r="AC1674" i="2" s="1"/>
  <c r="AB1675" i="2"/>
  <c r="AB1676" i="2"/>
  <c r="AB1677" i="2"/>
  <c r="AE1677" i="2" s="1"/>
  <c r="AB1678" i="2"/>
  <c r="AC1678" i="2" s="1"/>
  <c r="AB1679" i="2"/>
  <c r="AE1679" i="2" s="1"/>
  <c r="AB1680" i="2"/>
  <c r="AC1680" i="2" s="1"/>
  <c r="AB1681" i="2"/>
  <c r="AC1681" i="2" s="1"/>
  <c r="AB1682" i="2"/>
  <c r="AC1682" i="2" s="1"/>
  <c r="AB1683" i="2"/>
  <c r="AE1683" i="2" s="1"/>
  <c r="AB1684" i="2"/>
  <c r="AB1685" i="2"/>
  <c r="AC1685" i="2" s="1"/>
  <c r="AB1686" i="2"/>
  <c r="AC1686" i="2" s="1"/>
  <c r="AB1687" i="2"/>
  <c r="AB1688" i="2"/>
  <c r="AE1688" i="2" s="1"/>
  <c r="AB1689" i="2"/>
  <c r="AE1689" i="2" s="1"/>
  <c r="AB1690" i="2"/>
  <c r="AB1691" i="2"/>
  <c r="AC1691" i="2" s="1"/>
  <c r="AB1692" i="2"/>
  <c r="AE1692" i="2" s="1"/>
  <c r="AB1693" i="2"/>
  <c r="AE1693" i="2" s="1"/>
  <c r="AB1694" i="2"/>
  <c r="AC1694" i="2" s="1"/>
  <c r="AB1695" i="2"/>
  <c r="AE1695" i="2" s="1"/>
  <c r="AB1696" i="2"/>
  <c r="AB1697" i="2"/>
  <c r="AB1698" i="2"/>
  <c r="AE1698" i="2" s="1"/>
  <c r="AB1699" i="2"/>
  <c r="AE1699" i="2" s="1"/>
  <c r="AB1700" i="2"/>
  <c r="AC1700" i="2" s="1"/>
  <c r="AB1701" i="2"/>
  <c r="AB1702" i="2"/>
  <c r="AC1702" i="2" s="1"/>
  <c r="AB1703" i="2"/>
  <c r="AC1703" i="2" s="1"/>
  <c r="AB1704" i="2"/>
  <c r="AE1704" i="2" s="1"/>
  <c r="AB1705" i="2"/>
  <c r="AB1706" i="2"/>
  <c r="AC1706" i="2" s="1"/>
  <c r="AB1707" i="2"/>
  <c r="AB1708" i="2"/>
  <c r="AC1708" i="2" s="1"/>
  <c r="AB1709" i="2"/>
  <c r="AB1710" i="2"/>
  <c r="AB1711" i="2"/>
  <c r="AB1712" i="2"/>
  <c r="AC1712" i="2" s="1"/>
  <c r="AB1713" i="2"/>
  <c r="AC1713" i="2" s="1"/>
  <c r="AB1714" i="2"/>
  <c r="AC1714" i="2" s="1"/>
  <c r="AB1715" i="2"/>
  <c r="AB1716" i="2"/>
  <c r="AB1717" i="2"/>
  <c r="AC1717" i="2" s="1"/>
  <c r="AB1718" i="2"/>
  <c r="AC1718" i="2" s="1"/>
  <c r="AB1719" i="2"/>
  <c r="AC1719" i="2" s="1"/>
  <c r="AB1720" i="2"/>
  <c r="AE1720" i="2" s="1"/>
  <c r="AB1721" i="2"/>
  <c r="AB1722" i="2"/>
  <c r="AB1723" i="2"/>
  <c r="AC1723" i="2" s="1"/>
  <c r="AB1724" i="2"/>
  <c r="AB1725" i="2"/>
  <c r="AB1726" i="2"/>
  <c r="AB1727" i="2"/>
  <c r="AB1728" i="2"/>
  <c r="AC1728" i="2" s="1"/>
  <c r="AB1729" i="2"/>
  <c r="AC1729" i="2" s="1"/>
  <c r="AB1730" i="2"/>
  <c r="AB1731" i="2"/>
  <c r="AB1732" i="2"/>
  <c r="AB1733" i="2"/>
  <c r="AC1733" i="2" s="1"/>
  <c r="AB1734" i="2"/>
  <c r="AC1734" i="2" s="1"/>
  <c r="AB1735" i="2"/>
  <c r="AC1735" i="2" s="1"/>
  <c r="AB1736" i="2"/>
  <c r="AB1737" i="2"/>
  <c r="AB1738" i="2"/>
  <c r="AC1738" i="2" s="1"/>
  <c r="AB1739" i="2"/>
  <c r="AB1740" i="2"/>
  <c r="AB1741" i="2"/>
  <c r="AB1742" i="2"/>
  <c r="AC1742" i="2" s="1"/>
  <c r="AB1743" i="2"/>
  <c r="AB1744" i="2"/>
  <c r="AC1744" i="2" s="1"/>
  <c r="AB1745" i="2"/>
  <c r="AC1745" i="2" s="1"/>
  <c r="AB1746" i="2"/>
  <c r="AE1746" i="2" s="1"/>
  <c r="AB1747" i="2"/>
  <c r="AB1748" i="2"/>
  <c r="AC1748" i="2" s="1"/>
  <c r="AB1749" i="2"/>
  <c r="AC1749" i="2" s="1"/>
  <c r="AB1750" i="2"/>
  <c r="AC1750" i="2" s="1"/>
  <c r="AB1751" i="2"/>
  <c r="AB1752" i="2"/>
  <c r="AB1753" i="2"/>
  <c r="AB1754" i="2"/>
  <c r="AB1755" i="2"/>
  <c r="AC1755" i="2" s="1"/>
  <c r="AB1756" i="2"/>
  <c r="AC1756" i="2" s="1"/>
  <c r="AB1757" i="2"/>
  <c r="AB1758" i="2"/>
  <c r="AB1759" i="2"/>
  <c r="AC1759" i="2" s="1"/>
  <c r="AB1760" i="2"/>
  <c r="AB1761" i="2"/>
  <c r="AC1761" i="2" s="1"/>
  <c r="AB1762" i="2"/>
  <c r="AC1762" i="2" s="1"/>
  <c r="AB1763" i="2"/>
  <c r="AB1764" i="2"/>
  <c r="AB1765" i="2"/>
  <c r="AC1765" i="2" s="1"/>
  <c r="AB1766" i="2"/>
  <c r="AC1766" i="2" s="1"/>
  <c r="AB1767" i="2"/>
  <c r="AB1768" i="2"/>
  <c r="AC1768" i="2" s="1"/>
  <c r="AB1769" i="2"/>
  <c r="AB1770" i="2"/>
  <c r="AC1770" i="2" s="1"/>
  <c r="AB1771" i="2"/>
  <c r="AC1771" i="2" s="1"/>
  <c r="AB1772" i="2"/>
  <c r="AC1772" i="2" s="1"/>
  <c r="AB1773" i="2"/>
  <c r="AB1774" i="2"/>
  <c r="AC1774" i="2" s="1"/>
  <c r="AB1775" i="2"/>
  <c r="AB1776" i="2"/>
  <c r="AC1776" i="2" s="1"/>
  <c r="AB1777" i="2"/>
  <c r="AC1777" i="2" s="1"/>
  <c r="AB1778" i="2"/>
  <c r="AC1778" i="2" s="1"/>
  <c r="AB1779" i="2"/>
  <c r="AB1780" i="2"/>
  <c r="AC1780" i="2" s="1"/>
  <c r="AB1781" i="2"/>
  <c r="AC1781" i="2" s="1"/>
  <c r="AB1782" i="2"/>
  <c r="AB1783" i="2"/>
  <c r="AB1784" i="2"/>
  <c r="AB1785" i="2"/>
  <c r="AB1786" i="2"/>
  <c r="AB1787" i="2"/>
  <c r="AB1788" i="2"/>
  <c r="AE1788" i="2" s="1"/>
  <c r="AB1789" i="2"/>
  <c r="AB1790" i="2"/>
  <c r="AC1790" i="2" s="1"/>
  <c r="AB1791" i="2"/>
  <c r="AB1792" i="2"/>
  <c r="AB1793" i="2"/>
  <c r="AC1793" i="2" s="1"/>
  <c r="AB1794" i="2"/>
  <c r="AC1794" i="2" s="1"/>
  <c r="AB1795" i="2"/>
  <c r="AC1795" i="2" s="1"/>
  <c r="AB1796" i="2"/>
  <c r="AB1797" i="2"/>
  <c r="AC1797" i="2" s="1"/>
  <c r="AB1798" i="2"/>
  <c r="AC1798" i="2" s="1"/>
  <c r="AB1799" i="2"/>
  <c r="AC1799" i="2" s="1"/>
  <c r="AB1800" i="2"/>
  <c r="AB1801" i="2"/>
  <c r="AB1802" i="2"/>
  <c r="AC1802" i="2" s="1"/>
  <c r="AB1803" i="2"/>
  <c r="AC1803" i="2" s="1"/>
  <c r="AB1804" i="2"/>
  <c r="AB1805" i="2"/>
  <c r="AB1806" i="2"/>
  <c r="AC1806" i="2" s="1"/>
  <c r="AB1807" i="2"/>
  <c r="AB1808" i="2"/>
  <c r="AC1808" i="2" s="1"/>
  <c r="AB1809" i="2"/>
  <c r="AC1809" i="2" s="1"/>
  <c r="AB1810" i="2"/>
  <c r="AB1811" i="2"/>
  <c r="AB1812" i="2"/>
  <c r="AB1813" i="2"/>
  <c r="AB1814" i="2"/>
  <c r="AC1814" i="2" s="1"/>
  <c r="AB1815" i="2"/>
  <c r="AB1816" i="2"/>
  <c r="AB1817" i="2"/>
  <c r="AB1818" i="2"/>
  <c r="AE1818" i="2" s="1"/>
  <c r="AB1819" i="2"/>
  <c r="AB1820" i="2"/>
  <c r="AB1821" i="2"/>
  <c r="AB1822" i="2"/>
  <c r="AC1822" i="2" s="1"/>
  <c r="AB1823" i="2"/>
  <c r="AB1824" i="2"/>
  <c r="AB1825" i="2"/>
  <c r="AC1825" i="2" s="1"/>
  <c r="AB1826" i="2"/>
  <c r="AB1827" i="2"/>
  <c r="AC1827" i="2" s="1"/>
  <c r="AB1828" i="2"/>
  <c r="AB1829" i="2"/>
  <c r="AB1830" i="2"/>
  <c r="AC1830" i="2" s="1"/>
  <c r="AB1831" i="2"/>
  <c r="AB1832" i="2"/>
  <c r="AB1833" i="2"/>
  <c r="AB1834" i="2"/>
  <c r="AC1834" i="2" s="1"/>
  <c r="AB1835" i="2"/>
  <c r="AC1835" i="2" s="1"/>
  <c r="AB1836" i="2"/>
  <c r="AC1836" i="2" s="1"/>
  <c r="AB1837" i="2"/>
  <c r="AB1838" i="2"/>
  <c r="AB1839" i="2"/>
  <c r="AB1840" i="2"/>
  <c r="AB1841" i="2"/>
  <c r="AC1841" i="2" s="1"/>
  <c r="AB1842" i="2"/>
  <c r="AC1842" i="2" s="1"/>
  <c r="AB1843" i="2"/>
  <c r="AB1844" i="2"/>
  <c r="AB1845" i="2"/>
  <c r="AC1845" i="2" s="1"/>
  <c r="AB1846" i="2"/>
  <c r="AC1846" i="2" s="1"/>
  <c r="AB1847" i="2"/>
  <c r="AB1848" i="2"/>
  <c r="AB1849" i="2"/>
  <c r="AB1850" i="2"/>
  <c r="AB1851" i="2"/>
  <c r="AB1852" i="2"/>
  <c r="AB1853" i="2"/>
  <c r="AB1854" i="2"/>
  <c r="AB1855" i="2"/>
  <c r="AC1855" i="2" s="1"/>
  <c r="AB1856" i="2"/>
  <c r="AC1856" i="2" s="1"/>
  <c r="AB1857" i="2"/>
  <c r="AC1857" i="2" s="1"/>
  <c r="AB1858" i="2"/>
  <c r="AB1859" i="2"/>
  <c r="AC1859" i="2" s="1"/>
  <c r="AB1860" i="2"/>
  <c r="AC1860" i="2" s="1"/>
  <c r="AB1861" i="2"/>
  <c r="AC1861" i="2" s="1"/>
  <c r="AB1862" i="2"/>
  <c r="AC1862" i="2" s="1"/>
  <c r="AB1863" i="2"/>
  <c r="AC1863" i="2" s="1"/>
  <c r="AB1864" i="2"/>
  <c r="AC1864" i="2" s="1"/>
  <c r="AB1865" i="2"/>
  <c r="AB1866" i="2"/>
  <c r="AC1866" i="2" s="1"/>
  <c r="AB1867" i="2"/>
  <c r="AB1868" i="2"/>
  <c r="AC1868" i="2" s="1"/>
  <c r="AB1869" i="2"/>
  <c r="AB1870" i="2"/>
  <c r="AC1870" i="2" s="1"/>
  <c r="AB1871" i="2"/>
  <c r="AB1872" i="2"/>
  <c r="AC1872" i="2" s="1"/>
  <c r="AB1873" i="2"/>
  <c r="AC1873" i="2" s="1"/>
  <c r="AB1874" i="2"/>
  <c r="AB1875" i="2"/>
  <c r="AB1876" i="2"/>
  <c r="AC1876" i="2" s="1"/>
  <c r="AB1877" i="2"/>
  <c r="AB1878" i="2"/>
  <c r="AC1878" i="2" s="1"/>
  <c r="AB1879" i="2"/>
  <c r="AB1880" i="2"/>
  <c r="AE1880" i="2" s="1"/>
  <c r="AB1881" i="2"/>
  <c r="AB1882" i="2"/>
  <c r="AB1883" i="2"/>
  <c r="AB1884" i="2"/>
  <c r="AC1884" i="2" s="1"/>
  <c r="AB1885" i="2"/>
  <c r="AB1886" i="2"/>
  <c r="AB1887" i="2"/>
  <c r="AB1888" i="2"/>
  <c r="AB1889" i="2"/>
  <c r="AC1889" i="2" s="1"/>
  <c r="AB1890" i="2"/>
  <c r="AC1890" i="2" s="1"/>
  <c r="AB1891" i="2"/>
  <c r="AC1891" i="2" s="1"/>
  <c r="AB1892" i="2"/>
  <c r="AB1893" i="2"/>
  <c r="AC1893" i="2" s="1"/>
  <c r="AB1894" i="2"/>
  <c r="AC1894" i="2" s="1"/>
  <c r="AB1895" i="2"/>
  <c r="AC1895" i="2" s="1"/>
  <c r="AB1896" i="2"/>
  <c r="AD237" i="2" l="1"/>
  <c r="AD257" i="2"/>
  <c r="AD205" i="2"/>
  <c r="AD197" i="2"/>
  <c r="AD233" i="2"/>
  <c r="AD229" i="2"/>
  <c r="AD225" i="2"/>
  <c r="AD134" i="2"/>
  <c r="AD130" i="2"/>
  <c r="AD309" i="2"/>
  <c r="AD193" i="2"/>
  <c r="AD142" i="2"/>
  <c r="AD307" i="2"/>
  <c r="O2" i="2"/>
  <c r="AC52" i="2"/>
  <c r="AD52" i="2" s="1"/>
  <c r="AC53" i="2"/>
  <c r="AF53" i="2" s="1"/>
  <c r="AD102" i="2"/>
  <c r="AD1894" i="2"/>
  <c r="AD1890" i="2"/>
  <c r="AD1886" i="2"/>
  <c r="AD1882" i="2"/>
  <c r="AD1878" i="2"/>
  <c r="AD1874" i="2"/>
  <c r="AD1870" i="2"/>
  <c r="AD1866" i="2"/>
  <c r="AD1862" i="2"/>
  <c r="AD1858" i="2"/>
  <c r="AD1854" i="2"/>
  <c r="AD1850" i="2"/>
  <c r="AD1846" i="2"/>
  <c r="AD1842" i="2"/>
  <c r="AD1838" i="2"/>
  <c r="AD1834" i="2"/>
  <c r="AD1830" i="2"/>
  <c r="AD1826" i="2"/>
  <c r="AD1822" i="2"/>
  <c r="AD1818" i="2"/>
  <c r="AD1814" i="2"/>
  <c r="AD1810" i="2"/>
  <c r="AD1806" i="2"/>
  <c r="AD1802" i="2"/>
  <c r="AD1798" i="2"/>
  <c r="AD1794" i="2"/>
  <c r="AD1790" i="2"/>
  <c r="AD1786" i="2"/>
  <c r="AD1782" i="2"/>
  <c r="AD1778" i="2"/>
  <c r="AD1774" i="2"/>
  <c r="AD1770" i="2"/>
  <c r="AD1766" i="2"/>
  <c r="AD1762" i="2"/>
  <c r="AD1758" i="2"/>
  <c r="AD1754" i="2"/>
  <c r="AD1750" i="2"/>
  <c r="AD1746" i="2"/>
  <c r="AD1742" i="2"/>
  <c r="AD1738" i="2"/>
  <c r="AD1734" i="2"/>
  <c r="AD1730" i="2"/>
  <c r="AD1726" i="2"/>
  <c r="AD1722" i="2"/>
  <c r="AD1718" i="2"/>
  <c r="AD1714" i="2"/>
  <c r="AD1710" i="2"/>
  <c r="AD1706" i="2"/>
  <c r="AD1702" i="2"/>
  <c r="AD1698" i="2"/>
  <c r="AD1694" i="2"/>
  <c r="AD1690" i="2"/>
  <c r="AD1686" i="2"/>
  <c r="AD1682" i="2"/>
  <c r="AD1678" i="2"/>
  <c r="AD1674" i="2"/>
  <c r="AD1670" i="2"/>
  <c r="AD1666" i="2"/>
  <c r="AD1662" i="2"/>
  <c r="AD1658" i="2"/>
  <c r="AD1654" i="2"/>
  <c r="AD1650" i="2"/>
  <c r="AD1646" i="2"/>
  <c r="AD1642" i="2"/>
  <c r="AD1638" i="2"/>
  <c r="AD1634" i="2"/>
  <c r="AD1630" i="2"/>
  <c r="AD1626" i="2"/>
  <c r="AD1622" i="2"/>
  <c r="AD1618" i="2"/>
  <c r="AD1614" i="2"/>
  <c r="AD1610" i="2"/>
  <c r="AD1606" i="2"/>
  <c r="AD1602" i="2"/>
  <c r="AD1598" i="2"/>
  <c r="AD1594" i="2"/>
  <c r="AD1590" i="2"/>
  <c r="AD1586" i="2"/>
  <c r="AD286" i="2"/>
  <c r="AD274" i="2"/>
  <c r="AD258" i="2"/>
  <c r="AD254" i="2"/>
  <c r="AD246" i="2"/>
  <c r="AD202" i="2"/>
  <c r="AD155" i="2"/>
  <c r="AD139" i="2"/>
  <c r="AD131" i="2"/>
  <c r="AD119" i="2"/>
  <c r="AD94" i="2"/>
  <c r="AC112" i="2"/>
  <c r="AF112" i="2" s="1"/>
  <c r="AE193" i="2"/>
  <c r="AC91" i="2"/>
  <c r="AD287" i="2"/>
  <c r="AD255" i="2"/>
  <c r="AD243" i="2"/>
  <c r="AD227" i="2"/>
  <c r="AD195" i="2"/>
  <c r="AD152" i="2"/>
  <c r="AD108" i="2"/>
  <c r="AE105" i="2"/>
  <c r="AE175" i="2"/>
  <c r="AE835" i="2"/>
  <c r="AE1392" i="2"/>
  <c r="AE609" i="2"/>
  <c r="AE1290" i="2"/>
  <c r="AF43" i="2"/>
  <c r="AE645" i="2"/>
  <c r="AE71" i="2"/>
  <c r="AE142" i="2"/>
  <c r="AC80" i="2"/>
  <c r="AF80" i="2" s="1"/>
  <c r="AC291" i="2"/>
  <c r="AD291" i="2" s="1"/>
  <c r="AC159" i="2"/>
  <c r="AC42" i="2"/>
  <c r="AF42" i="2" s="1"/>
  <c r="AE42" i="2"/>
  <c r="AC249" i="2"/>
  <c r="AD249" i="2" s="1"/>
  <c r="AE249" i="2"/>
  <c r="AC241" i="2"/>
  <c r="AE241" i="2"/>
  <c r="AC214" i="2"/>
  <c r="AE214" i="2"/>
  <c r="AE213" i="2"/>
  <c r="AC213" i="2"/>
  <c r="AD213" i="2" s="1"/>
  <c r="AC190" i="2"/>
  <c r="AE190" i="2"/>
  <c r="AE189" i="2"/>
  <c r="AC189" i="2"/>
  <c r="AD189" i="2" s="1"/>
  <c r="AE183" i="2"/>
  <c r="AC183" i="2"/>
  <c r="AF183" i="2" s="1"/>
  <c r="AC178" i="2"/>
  <c r="AD178" i="2" s="1"/>
  <c r="AE178" i="2"/>
  <c r="AE174" i="2"/>
  <c r="AC174" i="2"/>
  <c r="AD174" i="2" s="1"/>
  <c r="AC170" i="2"/>
  <c r="AE170" i="2"/>
  <c r="AC166" i="2"/>
  <c r="AD166" i="2" s="1"/>
  <c r="AE166" i="2"/>
  <c r="AC162" i="2"/>
  <c r="AD162" i="2" s="1"/>
  <c r="AE162" i="2"/>
  <c r="AE158" i="2"/>
  <c r="AC158" i="2"/>
  <c r="AD158" i="2" s="1"/>
  <c r="AC154" i="2"/>
  <c r="AE154" i="2"/>
  <c r="AE151" i="2"/>
  <c r="AC151" i="2"/>
  <c r="AD151" i="2" s="1"/>
  <c r="AE150" i="2"/>
  <c r="AC150" i="2"/>
  <c r="AD150" i="2" s="1"/>
  <c r="AE146" i="2"/>
  <c r="AC146" i="2"/>
  <c r="AD146" i="2" s="1"/>
  <c r="AC135" i="2"/>
  <c r="AE135" i="2"/>
  <c r="AE127" i="2"/>
  <c r="AC127" i="2"/>
  <c r="AE126" i="2"/>
  <c r="AC126" i="2"/>
  <c r="AF126" i="2" s="1"/>
  <c r="AE122" i="2"/>
  <c r="AC122" i="2"/>
  <c r="AD122" i="2" s="1"/>
  <c r="AE120" i="2"/>
  <c r="AC120" i="2"/>
  <c r="AD120" i="2" s="1"/>
  <c r="AE118" i="2"/>
  <c r="AC118" i="2"/>
  <c r="AD118" i="2" s="1"/>
  <c r="AE106" i="2"/>
  <c r="AC106" i="2"/>
  <c r="AD106" i="2" s="1"/>
  <c r="AE104" i="2"/>
  <c r="AC104" i="2"/>
  <c r="AD104" i="2" s="1"/>
  <c r="AE103" i="2"/>
  <c r="AC103" i="2"/>
  <c r="AD103" i="2" s="1"/>
  <c r="AE98" i="2"/>
  <c r="AC98" i="2"/>
  <c r="AD98" i="2" s="1"/>
  <c r="AE92" i="2"/>
  <c r="AC92" i="2"/>
  <c r="AF92" i="2" s="1"/>
  <c r="AE90" i="2"/>
  <c r="AC90" i="2"/>
  <c r="AD90" i="2" s="1"/>
  <c r="AE82" i="2"/>
  <c r="AC82" i="2"/>
  <c r="AD82" i="2" s="1"/>
  <c r="AC81" i="2"/>
  <c r="AF81" i="2" s="1"/>
  <c r="AE81" i="2"/>
  <c r="AC78" i="2"/>
  <c r="AD78" i="2" s="1"/>
  <c r="AE78" i="2"/>
  <c r="AC74" i="2"/>
  <c r="AE74" i="2"/>
  <c r="AE73" i="2"/>
  <c r="AC73" i="2"/>
  <c r="AD73" i="2" s="1"/>
  <c r="AC66" i="2"/>
  <c r="AF66" i="2" s="1"/>
  <c r="AE66" i="2"/>
  <c r="AE1123" i="2"/>
  <c r="AE1379" i="2"/>
  <c r="AC114" i="2"/>
  <c r="AD114" i="2" s="1"/>
  <c r="AE134" i="2"/>
  <c r="AC101" i="2"/>
  <c r="AF101" i="2" s="1"/>
  <c r="AE119" i="2"/>
  <c r="AF60" i="2"/>
  <c r="AD1582" i="2"/>
  <c r="AD1578" i="2"/>
  <c r="AD1574" i="2"/>
  <c r="AD1570" i="2"/>
  <c r="AD1566" i="2"/>
  <c r="AD1562" i="2"/>
  <c r="AD1558" i="2"/>
  <c r="AD1554" i="2"/>
  <c r="AD1550" i="2"/>
  <c r="AD1546" i="2"/>
  <c r="AD1542" i="2"/>
  <c r="AD1538" i="2"/>
  <c r="AD1534" i="2"/>
  <c r="AD1530" i="2"/>
  <c r="AD1526" i="2"/>
  <c r="AD1522" i="2"/>
  <c r="AD1518" i="2"/>
  <c r="AD1514" i="2"/>
  <c r="AD1510" i="2"/>
  <c r="AD1506" i="2"/>
  <c r="AD1502" i="2"/>
  <c r="AD1498" i="2"/>
  <c r="AD1494" i="2"/>
  <c r="AD1490" i="2"/>
  <c r="AD1486" i="2"/>
  <c r="AD1482" i="2"/>
  <c r="AD1478" i="2"/>
  <c r="AD1474" i="2"/>
  <c r="AD1470" i="2"/>
  <c r="AD1466" i="2"/>
  <c r="AD1462" i="2"/>
  <c r="AD1458" i="2"/>
  <c r="AD1454" i="2"/>
  <c r="AD1450" i="2"/>
  <c r="AD1446" i="2"/>
  <c r="AD1442" i="2"/>
  <c r="AD1438" i="2"/>
  <c r="AD1434" i="2"/>
  <c r="AD1430" i="2"/>
  <c r="AD1426" i="2"/>
  <c r="AD1422" i="2"/>
  <c r="AD1418" i="2"/>
  <c r="AD1414" i="2"/>
  <c r="AD1410" i="2"/>
  <c r="AD1406" i="2"/>
  <c r="AD1402" i="2"/>
  <c r="AD1398" i="2"/>
  <c r="AD1394" i="2"/>
  <c r="AD1390" i="2"/>
  <c r="AD1386" i="2"/>
  <c r="AD1382" i="2"/>
  <c r="AD1378" i="2"/>
  <c r="AD1374" i="2"/>
  <c r="AD1370" i="2"/>
  <c r="AD1366" i="2"/>
  <c r="AD1362" i="2"/>
  <c r="AD1358" i="2"/>
  <c r="AD1354" i="2"/>
  <c r="AD1350" i="2"/>
  <c r="AD1346" i="2"/>
  <c r="AD1342" i="2"/>
  <c r="AD1338" i="2"/>
  <c r="AD1334" i="2"/>
  <c r="AD1330" i="2"/>
  <c r="AD1326" i="2"/>
  <c r="AD1322" i="2"/>
  <c r="AD1318" i="2"/>
  <c r="AD1314" i="2"/>
  <c r="AD1310" i="2"/>
  <c r="AD1306" i="2"/>
  <c r="AD1302" i="2"/>
  <c r="AD85" i="2"/>
  <c r="AD83" i="2"/>
  <c r="AF67" i="2"/>
  <c r="AF50" i="2"/>
  <c r="AF64" i="2"/>
  <c r="AF71" i="2"/>
  <c r="AF1299" i="2"/>
  <c r="AC46" i="2"/>
  <c r="AF46" i="2" s="1"/>
  <c r="AE1790" i="2"/>
  <c r="AE937" i="2"/>
  <c r="AD1298" i="2"/>
  <c r="AD1294" i="2"/>
  <c r="AD1290" i="2"/>
  <c r="AD1286" i="2"/>
  <c r="AD1282" i="2"/>
  <c r="AD1278" i="2"/>
  <c r="AD1274" i="2"/>
  <c r="AD1270" i="2"/>
  <c r="AD1266" i="2"/>
  <c r="AD1262" i="2"/>
  <c r="AD1258" i="2"/>
  <c r="AD1254" i="2"/>
  <c r="AD1250" i="2"/>
  <c r="AD1246" i="2"/>
  <c r="AD1242" i="2"/>
  <c r="AD1238" i="2"/>
  <c r="AD1234" i="2"/>
  <c r="AD1230" i="2"/>
  <c r="AD1226" i="2"/>
  <c r="AD1222" i="2"/>
  <c r="AD1218" i="2"/>
  <c r="AD602" i="2"/>
  <c r="AD598" i="2"/>
  <c r="AD594" i="2"/>
  <c r="AD590" i="2"/>
  <c r="AD586" i="2"/>
  <c r="AD582" i="2"/>
  <c r="AD578" i="2"/>
  <c r="AD574" i="2"/>
  <c r="AD570" i="2"/>
  <c r="AD566" i="2"/>
  <c r="AD562" i="2"/>
  <c r="AD558" i="2"/>
  <c r="AE50" i="2"/>
  <c r="AC63" i="2"/>
  <c r="AF63" i="2" s="1"/>
  <c r="AE1742" i="2"/>
  <c r="AE550" i="2"/>
  <c r="AC44" i="2"/>
  <c r="AF44" i="2" s="1"/>
  <c r="AC45" i="2"/>
  <c r="AF45" i="2" s="1"/>
  <c r="AE1074" i="2"/>
  <c r="AF35" i="2"/>
  <c r="AE1122" i="2"/>
  <c r="AD276" i="2"/>
  <c r="AD240" i="2"/>
  <c r="AD232" i="2"/>
  <c r="AD220" i="2"/>
  <c r="AD216" i="2"/>
  <c r="AD208" i="2"/>
  <c r="AD141" i="2"/>
  <c r="AD109" i="2"/>
  <c r="AD88" i="2"/>
  <c r="AE713" i="2"/>
  <c r="AE482" i="2"/>
  <c r="AE1286" i="2"/>
  <c r="AE805" i="2"/>
  <c r="AE1092" i="2"/>
  <c r="AC1334" i="2"/>
  <c r="AF21" i="2"/>
  <c r="AE602" i="2"/>
  <c r="AE443" i="2"/>
  <c r="AE324" i="2"/>
  <c r="AE1194" i="2"/>
  <c r="AE1506" i="2"/>
  <c r="AE382" i="2"/>
  <c r="AE738" i="2"/>
  <c r="AE1222" i="2"/>
  <c r="AE1654" i="2"/>
  <c r="AE475" i="2"/>
  <c r="AE677" i="2"/>
  <c r="AE1765" i="2"/>
  <c r="AE1860" i="2"/>
  <c r="AC1746" i="2"/>
  <c r="AC408" i="2"/>
  <c r="AE35" i="2"/>
  <c r="AC29" i="2"/>
  <c r="AF29" i="2" s="1"/>
  <c r="AC25" i="2"/>
  <c r="AF25" i="2" s="1"/>
  <c r="AF801" i="2"/>
  <c r="AE27" i="2"/>
  <c r="AF41" i="2"/>
  <c r="AF39" i="2"/>
  <c r="AE38" i="2"/>
  <c r="AC36" i="2"/>
  <c r="AF36" i="2" s="1"/>
  <c r="AF32" i="2"/>
  <c r="AF22" i="2"/>
  <c r="AE31" i="2"/>
  <c r="AC26" i="2"/>
  <c r="AF26" i="2" s="1"/>
  <c r="AE12" i="2"/>
  <c r="AE15" i="2"/>
  <c r="AE353" i="2"/>
  <c r="AE1794" i="2"/>
  <c r="AE396" i="2"/>
  <c r="AE814" i="2"/>
  <c r="AE1162" i="2"/>
  <c r="AE1242" i="2"/>
  <c r="AE1310" i="2"/>
  <c r="AE1878" i="2"/>
  <c r="AE759" i="2"/>
  <c r="AE433" i="2"/>
  <c r="AE555" i="2"/>
  <c r="AE412" i="2"/>
  <c r="AE1016" i="2"/>
  <c r="AC1467" i="2"/>
  <c r="AC65" i="2"/>
  <c r="AF65" i="2" s="1"/>
  <c r="AC96" i="2"/>
  <c r="AF96" i="2" s="1"/>
  <c r="AE110" i="2"/>
  <c r="AE88" i="2"/>
  <c r="AC246" i="2"/>
  <c r="AC222" i="2"/>
  <c r="AE1315" i="2"/>
  <c r="AE1030" i="2"/>
  <c r="AE1178" i="2"/>
  <c r="AE1254" i="2"/>
  <c r="AE1778" i="2"/>
  <c r="AE419" i="2"/>
  <c r="AE871" i="2"/>
  <c r="AE727" i="2"/>
  <c r="AE556" i="2"/>
  <c r="AE1856" i="2"/>
  <c r="AC1818" i="2"/>
  <c r="AC1656" i="2"/>
  <c r="AC1541" i="2"/>
  <c r="AC588" i="2"/>
  <c r="AF1723" i="2"/>
  <c r="AF1603" i="2"/>
  <c r="AF1073" i="2"/>
  <c r="AE498" i="2"/>
  <c r="AE613" i="2"/>
  <c r="AE681" i="2"/>
  <c r="AE1137" i="2"/>
  <c r="AE303" i="2"/>
  <c r="AE442" i="2"/>
  <c r="AE530" i="2"/>
  <c r="AE570" i="2"/>
  <c r="AE1618" i="2"/>
  <c r="AE593" i="2"/>
  <c r="AE625" i="2"/>
  <c r="AE661" i="2"/>
  <c r="AE697" i="2"/>
  <c r="AE773" i="2"/>
  <c r="AE837" i="2"/>
  <c r="AE1605" i="2"/>
  <c r="AE1168" i="2"/>
  <c r="AE1759" i="2"/>
  <c r="AE1748" i="2"/>
  <c r="AE314" i="2"/>
  <c r="AE326" i="2"/>
  <c r="AE466" i="2"/>
  <c r="AE538" i="2"/>
  <c r="AE582" i="2"/>
  <c r="AE1358" i="2"/>
  <c r="AE1622" i="2"/>
  <c r="AE1774" i="2"/>
  <c r="AE1814" i="2"/>
  <c r="AE1167" i="2"/>
  <c r="AE601" i="2"/>
  <c r="AE641" i="2"/>
  <c r="AE665" i="2"/>
  <c r="AE709" i="2"/>
  <c r="AE801" i="2"/>
  <c r="AE841" i="2"/>
  <c r="AE1179" i="2"/>
  <c r="AE912" i="2"/>
  <c r="AE1771" i="2"/>
  <c r="AF1463" i="2"/>
  <c r="AF1221" i="2"/>
  <c r="AF939" i="2"/>
  <c r="AE85" i="2"/>
  <c r="AC87" i="2"/>
  <c r="AD87" i="2" s="1"/>
  <c r="AF158" i="2"/>
  <c r="AC117" i="2"/>
  <c r="AD117" i="2" s="1"/>
  <c r="AE562" i="2"/>
  <c r="AE1570" i="2"/>
  <c r="AE657" i="2"/>
  <c r="AE745" i="2"/>
  <c r="AE825" i="2"/>
  <c r="AE1756" i="2"/>
  <c r="AE1428" i="2"/>
  <c r="AF427" i="2"/>
  <c r="AE369" i="2"/>
  <c r="AE666" i="2"/>
  <c r="AE750" i="2"/>
  <c r="AE846" i="2"/>
  <c r="AE1458" i="2"/>
  <c r="AE1586" i="2"/>
  <c r="AE1147" i="2"/>
  <c r="AE1011" i="2"/>
  <c r="AE537" i="2"/>
  <c r="AE949" i="2"/>
  <c r="AE1221" i="2"/>
  <c r="AE1637" i="2"/>
  <c r="AE1251" i="2"/>
  <c r="AE1340" i="2"/>
  <c r="AE1768" i="2"/>
  <c r="AE876" i="2"/>
  <c r="AC1531" i="2"/>
  <c r="AC1445" i="2"/>
  <c r="AC932" i="2"/>
  <c r="AF1691" i="2"/>
  <c r="AF1395" i="2"/>
  <c r="AF981" i="2"/>
  <c r="AE298" i="2"/>
  <c r="AE890" i="2"/>
  <c r="AE977" i="2"/>
  <c r="AE1540" i="2"/>
  <c r="AE686" i="2"/>
  <c r="AE762" i="2"/>
  <c r="AE1439" i="2"/>
  <c r="AE1297" i="2"/>
  <c r="AE407" i="2"/>
  <c r="AE404" i="2"/>
  <c r="AE337" i="2"/>
  <c r="AE450" i="2"/>
  <c r="AE506" i="2"/>
  <c r="AE558" i="2"/>
  <c r="AE590" i="2"/>
  <c r="AE698" i="2"/>
  <c r="AE786" i="2"/>
  <c r="AE902" i="2"/>
  <c r="AE1554" i="2"/>
  <c r="AE459" i="2"/>
  <c r="AE935" i="2"/>
  <c r="AE1275" i="2"/>
  <c r="AE1547" i="2"/>
  <c r="AE597" i="2"/>
  <c r="AE617" i="2"/>
  <c r="AE649" i="2"/>
  <c r="AE673" i="2"/>
  <c r="AE705" i="2"/>
  <c r="AE761" i="2"/>
  <c r="AE809" i="2"/>
  <c r="AE885" i="2"/>
  <c r="AE1089" i="2"/>
  <c r="AE1601" i="2"/>
  <c r="AE1893" i="2"/>
  <c r="AE939" i="2"/>
  <c r="AE1863" i="2"/>
  <c r="AE976" i="2"/>
  <c r="AE1536" i="2"/>
  <c r="AE1700" i="2"/>
  <c r="AE812" i="2"/>
  <c r="AC1704" i="2"/>
  <c r="AC1551" i="2"/>
  <c r="AC444" i="2"/>
  <c r="AF1827" i="2"/>
  <c r="AF1483" i="2"/>
  <c r="AF1275" i="2"/>
  <c r="AF1217" i="2"/>
  <c r="AF897" i="2"/>
  <c r="AF731" i="2"/>
  <c r="AF373" i="2"/>
  <c r="AE195" i="2"/>
  <c r="AF27" i="2"/>
  <c r="AF31" i="2"/>
  <c r="AF13" i="2"/>
  <c r="AE1890" i="2"/>
  <c r="AE1169" i="2"/>
  <c r="AE1301" i="2"/>
  <c r="AE233" i="2"/>
  <c r="AE229" i="2"/>
  <c r="AF193" i="2"/>
  <c r="AF152" i="2"/>
  <c r="AF142" i="2"/>
  <c r="AE343" i="2"/>
  <c r="AE1042" i="2"/>
  <c r="AE1094" i="2"/>
  <c r="AE1682" i="2"/>
  <c r="AE1237" i="2"/>
  <c r="AE832" i="2"/>
  <c r="AE355" i="2"/>
  <c r="AE954" i="2"/>
  <c r="AE1110" i="2"/>
  <c r="AE879" i="2"/>
  <c r="AE1121" i="2"/>
  <c r="AE1253" i="2"/>
  <c r="AE1681" i="2"/>
  <c r="AE859" i="2"/>
  <c r="AE1220" i="2"/>
  <c r="AE1280" i="2"/>
  <c r="AE1855" i="2"/>
  <c r="AE209" i="2"/>
  <c r="AC30" i="2"/>
  <c r="AF30" i="2" s="1"/>
  <c r="AE1836" i="2"/>
  <c r="AE844" i="2"/>
  <c r="AE342" i="2"/>
  <c r="AE390" i="2"/>
  <c r="AE1058" i="2"/>
  <c r="AE1366" i="2"/>
  <c r="AE1686" i="2"/>
  <c r="AE707" i="2"/>
  <c r="AE449" i="2"/>
  <c r="AE961" i="2"/>
  <c r="AE1173" i="2"/>
  <c r="AE1397" i="2"/>
  <c r="AE864" i="2"/>
  <c r="AE480" i="2"/>
  <c r="AE1232" i="2"/>
  <c r="AE391" i="2"/>
  <c r="AE402" i="2"/>
  <c r="AE333" i="2"/>
  <c r="AE430" i="2"/>
  <c r="AE658" i="2"/>
  <c r="AE730" i="2"/>
  <c r="AE770" i="2"/>
  <c r="AE882" i="2"/>
  <c r="AE1014" i="2"/>
  <c r="AE1062" i="2"/>
  <c r="AE1386" i="2"/>
  <c r="AE1650" i="2"/>
  <c r="AE1718" i="2"/>
  <c r="AE1846" i="2"/>
  <c r="AE751" i="2"/>
  <c r="AE1231" i="2"/>
  <c r="AE529" i="2"/>
  <c r="AE933" i="2"/>
  <c r="AE973" i="2"/>
  <c r="AE1133" i="2"/>
  <c r="AE1201" i="2"/>
  <c r="AE1285" i="2"/>
  <c r="AE1749" i="2"/>
  <c r="AE587" i="2"/>
  <c r="AE899" i="2"/>
  <c r="AE1303" i="2"/>
  <c r="AE456" i="2"/>
  <c r="AE1292" i="2"/>
  <c r="AE560" i="2"/>
  <c r="AE436" i="2"/>
  <c r="AE1400" i="2"/>
  <c r="AE1719" i="2"/>
  <c r="AE540" i="2"/>
  <c r="AC1720" i="2"/>
  <c r="AC1698" i="2"/>
  <c r="AC1624" i="2"/>
  <c r="AC1360" i="2"/>
  <c r="AC1118" i="2"/>
  <c r="AC332" i="2"/>
  <c r="AF1803" i="2"/>
  <c r="AF1571" i="2"/>
  <c r="AF1371" i="2"/>
  <c r="AF1219" i="2"/>
  <c r="AF1121" i="2"/>
  <c r="AF913" i="2"/>
  <c r="AF851" i="2"/>
  <c r="AE221" i="2"/>
  <c r="AC201" i="2"/>
  <c r="AD201" i="2" s="1"/>
  <c r="AF162" i="2"/>
  <c r="AC277" i="2"/>
  <c r="AD277" i="2" s="1"/>
  <c r="AE198" i="2"/>
  <c r="AE206" i="2"/>
  <c r="AC1468" i="2"/>
  <c r="AE1468" i="2"/>
  <c r="AC376" i="2"/>
  <c r="AE376" i="2"/>
  <c r="AC1784" i="2"/>
  <c r="AE1784" i="2"/>
  <c r="AC1587" i="2"/>
  <c r="AE1587" i="2"/>
  <c r="AC1495" i="2"/>
  <c r="AE1495" i="2"/>
  <c r="AE792" i="2"/>
  <c r="AC792" i="2"/>
  <c r="AC434" i="2"/>
  <c r="AE434" i="2"/>
  <c r="AC363" i="2"/>
  <c r="AD363" i="2" s="1"/>
  <c r="AE363" i="2"/>
  <c r="AE371" i="2"/>
  <c r="AE344" i="2"/>
  <c r="AE418" i="2"/>
  <c r="AE1426" i="2"/>
  <c r="AE453" i="2"/>
  <c r="AE1441" i="2"/>
  <c r="AE648" i="2"/>
  <c r="AC1710" i="2"/>
  <c r="AE1710" i="2"/>
  <c r="AC1684" i="2"/>
  <c r="AE1684" i="2"/>
  <c r="AE1413" i="2"/>
  <c r="AC1413" i="2"/>
  <c r="AC1390" i="2"/>
  <c r="AE1390" i="2"/>
  <c r="AC1188" i="2"/>
  <c r="AE1188" i="2"/>
  <c r="AC1148" i="2"/>
  <c r="AE1148" i="2"/>
  <c r="AC1005" i="2"/>
  <c r="AE1005" i="2"/>
  <c r="AC965" i="2"/>
  <c r="AE965" i="2"/>
  <c r="AC945" i="2"/>
  <c r="AE945" i="2"/>
  <c r="AC922" i="2"/>
  <c r="AE922" i="2"/>
  <c r="AC878" i="2"/>
  <c r="AE878" i="2"/>
  <c r="AC875" i="2"/>
  <c r="AE875" i="2"/>
  <c r="AC847" i="2"/>
  <c r="AE847" i="2"/>
  <c r="AC827" i="2"/>
  <c r="AE827" i="2"/>
  <c r="AC723" i="2"/>
  <c r="AE723" i="2"/>
  <c r="AC548" i="2"/>
  <c r="AE548" i="2"/>
  <c r="AC472" i="2"/>
  <c r="AE472" i="2"/>
  <c r="AC452" i="2"/>
  <c r="AE452" i="2"/>
  <c r="AC421" i="2"/>
  <c r="AE421" i="2"/>
  <c r="AE387" i="2"/>
  <c r="AE380" i="2"/>
  <c r="AE422" i="2"/>
  <c r="AE930" i="2"/>
  <c r="AE1442" i="2"/>
  <c r="AE1634" i="2"/>
  <c r="AE631" i="2"/>
  <c r="AE839" i="2"/>
  <c r="AE505" i="2"/>
  <c r="AE953" i="2"/>
  <c r="AE981" i="2"/>
  <c r="AE867" i="2"/>
  <c r="AE1244" i="2"/>
  <c r="AE564" i="2"/>
  <c r="AC1423" i="2"/>
  <c r="AC1207" i="2"/>
  <c r="AE1207" i="2"/>
  <c r="AC1187" i="2"/>
  <c r="AE1187" i="2"/>
  <c r="AC1052" i="2"/>
  <c r="AE1052" i="2"/>
  <c r="AC881" i="2"/>
  <c r="AE881" i="2"/>
  <c r="AE1824" i="2"/>
  <c r="AC1824" i="2"/>
  <c r="AC1472" i="2"/>
  <c r="AE1472" i="2"/>
  <c r="AC1596" i="2"/>
  <c r="AE1596" i="2"/>
  <c r="AC317" i="2"/>
  <c r="AD317" i="2" s="1"/>
  <c r="AE317" i="2"/>
  <c r="AC740" i="2"/>
  <c r="AE740" i="2"/>
  <c r="AC577" i="2"/>
  <c r="AE577" i="2"/>
  <c r="AC501" i="2"/>
  <c r="AE501" i="2"/>
  <c r="AC395" i="2"/>
  <c r="AE395" i="2"/>
  <c r="AF1771" i="2"/>
  <c r="AF1659" i="2"/>
  <c r="AF1547" i="2"/>
  <c r="AF1443" i="2"/>
  <c r="AF1347" i="2"/>
  <c r="AF1259" i="2"/>
  <c r="AF1189" i="2"/>
  <c r="AF1131" i="2"/>
  <c r="AF1109" i="2"/>
  <c r="AF1029" i="2"/>
  <c r="AF1003" i="2"/>
  <c r="AF949" i="2"/>
  <c r="AF643" i="2"/>
  <c r="AF501" i="2"/>
  <c r="AE245" i="2"/>
  <c r="AF261" i="2"/>
  <c r="AE259" i="2"/>
  <c r="AE260" i="2"/>
  <c r="AE378" i="2"/>
  <c r="AE642" i="2"/>
  <c r="AE690" i="2"/>
  <c r="AE742" i="2"/>
  <c r="AE774" i="2"/>
  <c r="AE1158" i="2"/>
  <c r="AE1210" i="2"/>
  <c r="AE1258" i="2"/>
  <c r="AE1474" i="2"/>
  <c r="AE1750" i="2"/>
  <c r="AE467" i="2"/>
  <c r="AE1071" i="2"/>
  <c r="AE793" i="2"/>
  <c r="AE817" i="2"/>
  <c r="AE471" i="2"/>
  <c r="AE1407" i="2"/>
  <c r="AE928" i="2"/>
  <c r="AE1548" i="2"/>
  <c r="AF1859" i="2"/>
  <c r="AF1739" i="2"/>
  <c r="AF1635" i="2"/>
  <c r="AF1515" i="2"/>
  <c r="AF1415" i="2"/>
  <c r="AF1323" i="2"/>
  <c r="AF1220" i="2"/>
  <c r="AF1218" i="2"/>
  <c r="AF1169" i="2"/>
  <c r="AF1081" i="2"/>
  <c r="AF1067" i="2"/>
  <c r="AF1013" i="2"/>
  <c r="AF837" i="2"/>
  <c r="AF779" i="2"/>
  <c r="AF697" i="2"/>
  <c r="AF551" i="2"/>
  <c r="AF339" i="2"/>
  <c r="AE208" i="2"/>
  <c r="AF208" i="2"/>
  <c r="AC1740" i="2"/>
  <c r="AE1740" i="2"/>
  <c r="AC1668" i="2"/>
  <c r="AE1668" i="2"/>
  <c r="AC1256" i="2"/>
  <c r="AE1256" i="2"/>
  <c r="AC1248" i="2"/>
  <c r="AE1248" i="2"/>
  <c r="AC1216" i="2"/>
  <c r="AE1216" i="2"/>
  <c r="AC1192" i="2"/>
  <c r="AE1192" i="2"/>
  <c r="AC672" i="2"/>
  <c r="AE672" i="2"/>
  <c r="AC1823" i="2"/>
  <c r="AE1823" i="2"/>
  <c r="AE1800" i="2"/>
  <c r="AC1800" i="2"/>
  <c r="AC1649" i="2"/>
  <c r="AE1649" i="2"/>
  <c r="AE1592" i="2"/>
  <c r="AC1592" i="2"/>
  <c r="AE1493" i="2"/>
  <c r="AC1493" i="2"/>
  <c r="AC1477" i="2"/>
  <c r="AE1477" i="2"/>
  <c r="AC1436" i="2"/>
  <c r="AE1436" i="2"/>
  <c r="AC1375" i="2"/>
  <c r="AE1375" i="2"/>
  <c r="AC1252" i="2"/>
  <c r="AE1252" i="2"/>
  <c r="AC1224" i="2"/>
  <c r="AE1224" i="2"/>
  <c r="AC1196" i="2"/>
  <c r="AE1196" i="2"/>
  <c r="AC1136" i="2"/>
  <c r="AE1136" i="2"/>
  <c r="AC724" i="2"/>
  <c r="AE724" i="2"/>
  <c r="AC708" i="2"/>
  <c r="AE708" i="2"/>
  <c r="AE1410" i="2"/>
  <c r="AE1105" i="2"/>
  <c r="AE1180" i="2"/>
  <c r="AE1208" i="2"/>
  <c r="AE1268" i="2"/>
  <c r="AC1644" i="2"/>
  <c r="AE1644" i="2"/>
  <c r="AC1602" i="2"/>
  <c r="AE1602" i="2"/>
  <c r="AC866" i="2"/>
  <c r="AE866" i="2"/>
  <c r="AC791" i="2"/>
  <c r="AE791" i="2"/>
  <c r="AC536" i="2"/>
  <c r="AE536" i="2"/>
  <c r="AC532" i="2"/>
  <c r="AE532" i="2"/>
  <c r="AC524" i="2"/>
  <c r="AE524" i="2"/>
  <c r="AC464" i="2"/>
  <c r="AE464" i="2"/>
  <c r="AC425" i="2"/>
  <c r="AE425" i="2"/>
  <c r="AC406" i="2"/>
  <c r="AE406" i="2"/>
  <c r="AC359" i="2"/>
  <c r="AE359" i="2"/>
  <c r="AC1892" i="2"/>
  <c r="AE1892" i="2"/>
  <c r="AC1826" i="2"/>
  <c r="AE1826" i="2"/>
  <c r="AC1573" i="2"/>
  <c r="AE1573" i="2"/>
  <c r="AC1312" i="2"/>
  <c r="AE1312" i="2"/>
  <c r="AC1296" i="2"/>
  <c r="AE1296" i="2"/>
  <c r="AC1184" i="2"/>
  <c r="AE1184" i="2"/>
  <c r="AC1144" i="2"/>
  <c r="AE1144" i="2"/>
  <c r="AE364" i="2"/>
  <c r="AC364" i="2"/>
  <c r="AC352" i="2"/>
  <c r="AE352" i="2"/>
  <c r="AC329" i="2"/>
  <c r="AE329" i="2"/>
  <c r="AE348" i="2"/>
  <c r="AE321" i="2"/>
  <c r="AE712" i="2"/>
  <c r="AE1164" i="2"/>
  <c r="AE1272" i="2"/>
  <c r="AE1364" i="2"/>
  <c r="AE1156" i="2"/>
  <c r="AE1848" i="2"/>
  <c r="AC1848" i="2"/>
  <c r="AE356" i="2"/>
  <c r="AE325" i="2"/>
  <c r="AE1383" i="2"/>
  <c r="AE1509" i="2"/>
  <c r="AE1535" i="2"/>
  <c r="AE1264" i="2"/>
  <c r="AE1588" i="2"/>
  <c r="AE652" i="2"/>
  <c r="AE1212" i="2"/>
  <c r="AE1288" i="2"/>
  <c r="AE1664" i="2"/>
  <c r="AE692" i="2"/>
  <c r="AE1240" i="2"/>
  <c r="AE1172" i="2"/>
  <c r="AE1284" i="2"/>
  <c r="AC1886" i="2"/>
  <c r="AE1886" i="2"/>
  <c r="AE1628" i="2"/>
  <c r="AC1628" i="2"/>
  <c r="AC1306" i="2"/>
  <c r="AE1306" i="2"/>
  <c r="AC1238" i="2"/>
  <c r="AE1238" i="2"/>
  <c r="AC1206" i="2"/>
  <c r="AE1206" i="2"/>
  <c r="AC1142" i="2"/>
  <c r="AE1142" i="2"/>
  <c r="AC1107" i="2"/>
  <c r="AE1107" i="2"/>
  <c r="AC1051" i="2"/>
  <c r="AE1051" i="2"/>
  <c r="AC710" i="2"/>
  <c r="AE710" i="2"/>
  <c r="AC535" i="2"/>
  <c r="AE535" i="2"/>
  <c r="AC451" i="2"/>
  <c r="AE451" i="2"/>
  <c r="AC385" i="2"/>
  <c r="AE385" i="2"/>
  <c r="AC370" i="2"/>
  <c r="AE370" i="2"/>
  <c r="AC331" i="2"/>
  <c r="AD331" i="2" s="1"/>
  <c r="AE331" i="2"/>
  <c r="AC1454" i="2"/>
  <c r="AE1454" i="2"/>
  <c r="AC1346" i="2"/>
  <c r="AE1346" i="2"/>
  <c r="AC1308" i="2"/>
  <c r="AE1308" i="2"/>
  <c r="AC1140" i="2"/>
  <c r="AE1140" i="2"/>
  <c r="AC1109" i="2"/>
  <c r="AE1109" i="2"/>
  <c r="AC704" i="2"/>
  <c r="AE704" i="2"/>
  <c r="AE1505" i="2"/>
  <c r="AE1236" i="2"/>
  <c r="AE636" i="2"/>
  <c r="AE676" i="2"/>
  <c r="AE1884" i="2"/>
  <c r="AE1012" i="2"/>
  <c r="AC1012" i="2"/>
  <c r="AC917" i="2"/>
  <c r="AE917" i="2"/>
  <c r="AE870" i="2"/>
  <c r="AE1598" i="2"/>
  <c r="AE549" i="2"/>
  <c r="AE889" i="2"/>
  <c r="AE1008" i="2"/>
  <c r="AE1176" i="2"/>
  <c r="AE1372" i="2"/>
  <c r="AE1004" i="2"/>
  <c r="AE1772" i="2"/>
  <c r="AE716" i="2"/>
  <c r="AE1499" i="2"/>
  <c r="AC1499" i="2"/>
  <c r="AC1377" i="2"/>
  <c r="AE1377" i="2"/>
  <c r="AC1270" i="2"/>
  <c r="AE1270" i="2"/>
  <c r="AC1174" i="2"/>
  <c r="AE1174" i="2"/>
  <c r="AC920" i="2"/>
  <c r="AE920" i="2"/>
  <c r="AC678" i="2"/>
  <c r="AE678" i="2"/>
  <c r="AC646" i="2"/>
  <c r="AE646" i="2"/>
  <c r="AC594" i="2"/>
  <c r="AE594" i="2"/>
  <c r="AC491" i="2"/>
  <c r="AE491" i="2"/>
  <c r="AC366" i="2"/>
  <c r="AE366" i="2"/>
  <c r="AE335" i="2"/>
  <c r="AE367" i="2"/>
  <c r="AE350" i="2"/>
  <c r="AE340" i="2"/>
  <c r="AE398" i="2"/>
  <c r="AE409" i="2"/>
  <c r="AE634" i="2"/>
  <c r="AE674" i="2"/>
  <c r="AE718" i="2"/>
  <c r="AE1146" i="2"/>
  <c r="AE1190" i="2"/>
  <c r="AE1226" i="2"/>
  <c r="AE1274" i="2"/>
  <c r="AE1326" i="2"/>
  <c r="AE1614" i="2"/>
  <c r="AE1694" i="2"/>
  <c r="AE1870" i="2"/>
  <c r="AE567" i="2"/>
  <c r="AE747" i="2"/>
  <c r="AE1039" i="2"/>
  <c r="AE441" i="2"/>
  <c r="AE569" i="2"/>
  <c r="AE921" i="2"/>
  <c r="AE1085" i="2"/>
  <c r="AE1569" i="2"/>
  <c r="AE463" i="2"/>
  <c r="AE1035" i="2"/>
  <c r="AE1204" i="2"/>
  <c r="AE1276" i="2"/>
  <c r="AE1404" i="2"/>
  <c r="AE544" i="2"/>
  <c r="AE700" i="2"/>
  <c r="AE1152" i="2"/>
  <c r="AE1228" i="2"/>
  <c r="AE1368" i="2"/>
  <c r="AE1712" i="2"/>
  <c r="AE516" i="2"/>
  <c r="AE736" i="2"/>
  <c r="AE1160" i="2"/>
  <c r="AE1260" i="2"/>
  <c r="AE492" i="2"/>
  <c r="AE1200" i="2"/>
  <c r="AE1780" i="2"/>
  <c r="AE1820" i="2"/>
  <c r="AC1820" i="2"/>
  <c r="AC1813" i="2"/>
  <c r="AE1813" i="2"/>
  <c r="AE1696" i="2"/>
  <c r="AC1696" i="2"/>
  <c r="AC1692" i="2"/>
  <c r="AC1612" i="2"/>
  <c r="AE1612" i="2"/>
  <c r="AE1525" i="2"/>
  <c r="AC1525" i="2"/>
  <c r="AE1455" i="2"/>
  <c r="AC1455" i="2"/>
  <c r="AC1399" i="2"/>
  <c r="AE1399" i="2"/>
  <c r="AC1350" i="2"/>
  <c r="AC1328" i="2"/>
  <c r="AC1265" i="2"/>
  <c r="AE1265" i="2"/>
  <c r="AC1205" i="2"/>
  <c r="AE1205" i="2"/>
  <c r="AC1157" i="2"/>
  <c r="AE1157" i="2"/>
  <c r="AC1078" i="2"/>
  <c r="AE1078" i="2"/>
  <c r="AC1046" i="2"/>
  <c r="AE1046" i="2"/>
  <c r="AC820" i="2"/>
  <c r="AE820" i="2"/>
  <c r="AC785" i="2"/>
  <c r="AE785" i="2"/>
  <c r="AC741" i="2"/>
  <c r="AE741" i="2"/>
  <c r="AE1690" i="2"/>
  <c r="AC1690" i="2"/>
  <c r="AE1503" i="2"/>
  <c r="AC1503" i="2"/>
  <c r="AE1080" i="2"/>
  <c r="AC1080" i="2"/>
  <c r="AF1867" i="2"/>
  <c r="AF1819" i="2"/>
  <c r="AF1763" i="2"/>
  <c r="AF1699" i="2"/>
  <c r="AF1643" i="2"/>
  <c r="AF1595" i="2"/>
  <c r="AF1531" i="2"/>
  <c r="AF1475" i="2"/>
  <c r="AF1427" i="2"/>
  <c r="AF1379" i="2"/>
  <c r="AF1339" i="2"/>
  <c r="AF1287" i="2"/>
  <c r="AF1235" i="2"/>
  <c r="AF1205" i="2"/>
  <c r="AF1179" i="2"/>
  <c r="AF1153" i="2"/>
  <c r="AF1049" i="2"/>
  <c r="AF1019" i="2"/>
  <c r="AF1009" i="2"/>
  <c r="AF921" i="2"/>
  <c r="AF907" i="2"/>
  <c r="AF857" i="2"/>
  <c r="AF741" i="2"/>
  <c r="AF703" i="2"/>
  <c r="AF595" i="2"/>
  <c r="AF487" i="2"/>
  <c r="AF363" i="2"/>
  <c r="AF333" i="2"/>
  <c r="AE130" i="2"/>
  <c r="AE237" i="2"/>
  <c r="AC217" i="2"/>
  <c r="AD217" i="2" s="1"/>
  <c r="AE197" i="2"/>
  <c r="AC266" i="2"/>
  <c r="AD266" i="2" s="1"/>
  <c r="AC138" i="2"/>
  <c r="AF138" i="2" s="1"/>
  <c r="AF249" i="2"/>
  <c r="AF130" i="2"/>
  <c r="AC136" i="2"/>
  <c r="AD136" i="2" s="1"/>
  <c r="AF174" i="2"/>
  <c r="AC143" i="2"/>
  <c r="AC230" i="2"/>
  <c r="AC202" i="2"/>
  <c r="AF202" i="2" s="1"/>
  <c r="AF1851" i="2"/>
  <c r="AF1787" i="2"/>
  <c r="AF1731" i="2"/>
  <c r="AF1675" i="2"/>
  <c r="AF1611" i="2"/>
  <c r="AF1563" i="2"/>
  <c r="AF1507" i="2"/>
  <c r="AF1447" i="2"/>
  <c r="AF1399" i="2"/>
  <c r="AF1367" i="2"/>
  <c r="AF1307" i="2"/>
  <c r="AF1267" i="2"/>
  <c r="AF1125" i="2"/>
  <c r="AF1115" i="2"/>
  <c r="AF1093" i="2"/>
  <c r="AF1075" i="2"/>
  <c r="AF1069" i="2"/>
  <c r="AF993" i="2"/>
  <c r="AF955" i="2"/>
  <c r="AF945" i="2"/>
  <c r="AF845" i="2"/>
  <c r="AF827" i="2"/>
  <c r="AF785" i="2"/>
  <c r="AF659" i="2"/>
  <c r="AF507" i="2"/>
  <c r="AF379" i="2"/>
  <c r="AC263" i="2"/>
  <c r="AD263" i="2" s="1"/>
  <c r="AE285" i="2"/>
  <c r="AE275" i="2"/>
  <c r="AE265" i="2"/>
  <c r="AE269" i="2"/>
  <c r="AF24" i="2"/>
  <c r="AE32" i="2"/>
  <c r="AD43" i="2"/>
  <c r="AC51" i="2"/>
  <c r="AF51" i="2" s="1"/>
  <c r="AC56" i="2"/>
  <c r="AF56" i="2" s="1"/>
  <c r="AD31" i="2"/>
  <c r="AD22" i="2"/>
  <c r="AC1345" i="2"/>
  <c r="AE1345" i="2"/>
  <c r="AE401" i="2"/>
  <c r="AE1832" i="2"/>
  <c r="AC1832" i="2"/>
  <c r="AC1828" i="2"/>
  <c r="AE1828" i="2"/>
  <c r="AE1752" i="2"/>
  <c r="AC1752" i="2"/>
  <c r="AC1687" i="2"/>
  <c r="AE1687" i="2"/>
  <c r="AC1648" i="2"/>
  <c r="AE1648" i="2"/>
  <c r="AC1564" i="2"/>
  <c r="AE1564" i="2"/>
  <c r="AC1456" i="2"/>
  <c r="AE1456" i="2"/>
  <c r="AC1088" i="2"/>
  <c r="AE1088" i="2"/>
  <c r="AC1045" i="2"/>
  <c r="AE1045" i="2"/>
  <c r="AC857" i="2"/>
  <c r="AE857" i="2"/>
  <c r="AC748" i="2"/>
  <c r="AE748" i="2"/>
  <c r="AE420" i="2"/>
  <c r="AC420" i="2"/>
  <c r="AE818" i="2"/>
  <c r="AE934" i="2"/>
  <c r="AE962" i="2"/>
  <c r="AE1422" i="2"/>
  <c r="AE1522" i="2"/>
  <c r="AE1714" i="2"/>
  <c r="AE1822" i="2"/>
  <c r="AE919" i="2"/>
  <c r="AE1539" i="2"/>
  <c r="AE1041" i="2"/>
  <c r="AE1412" i="2"/>
  <c r="AE1384" i="2"/>
  <c r="AC1838" i="2"/>
  <c r="AE1838" i="2"/>
  <c r="AC1758" i="2"/>
  <c r="AE1758" i="2"/>
  <c r="AC1732" i="2"/>
  <c r="AE1732" i="2"/>
  <c r="AC1724" i="2"/>
  <c r="AE1724" i="2"/>
  <c r="AC1666" i="2"/>
  <c r="AE1666" i="2"/>
  <c r="AE1640" i="2"/>
  <c r="AC1640" i="2"/>
  <c r="AE1626" i="2"/>
  <c r="AC1626" i="2"/>
  <c r="AE1559" i="2"/>
  <c r="AC1559" i="2"/>
  <c r="AC1538" i="2"/>
  <c r="AE1538" i="2"/>
  <c r="AC1318" i="2"/>
  <c r="AE1318" i="2"/>
  <c r="AC1115" i="2"/>
  <c r="AE1115" i="2"/>
  <c r="AC1076" i="2"/>
  <c r="AE1076" i="2"/>
  <c r="AE1032" i="2"/>
  <c r="AC1032" i="2"/>
  <c r="AC565" i="2"/>
  <c r="AE565" i="2"/>
  <c r="AE307" i="2"/>
  <c r="AE358" i="2"/>
  <c r="AE384" i="2"/>
  <c r="AE373" i="2"/>
  <c r="AE405" i="2"/>
  <c r="AE454" i="2"/>
  <c r="AE486" i="2"/>
  <c r="AE518" i="2"/>
  <c r="AE546" i="2"/>
  <c r="AE834" i="2"/>
  <c r="AE942" i="2"/>
  <c r="AE994" i="2"/>
  <c r="AE1126" i="2"/>
  <c r="AE1150" i="2"/>
  <c r="AE1166" i="2"/>
  <c r="AE1182" i="2"/>
  <c r="AE1198" i="2"/>
  <c r="AE1214" i="2"/>
  <c r="AE1230" i="2"/>
  <c r="AE1246" i="2"/>
  <c r="AE1262" i="2"/>
  <c r="AE1278" i="2"/>
  <c r="AE1294" i="2"/>
  <c r="AE1314" i="2"/>
  <c r="AE1662" i="2"/>
  <c r="AE1762" i="2"/>
  <c r="AE427" i="2"/>
  <c r="AE1443" i="2"/>
  <c r="AE1571" i="2"/>
  <c r="AE553" i="2"/>
  <c r="AE581" i="2"/>
  <c r="AE849" i="2"/>
  <c r="AE1061" i="2"/>
  <c r="AE1803" i="2"/>
  <c r="AE608" i="2"/>
  <c r="AE596" i="2"/>
  <c r="AE1500" i="2"/>
  <c r="AE1876" i="2"/>
  <c r="AC1852" i="2"/>
  <c r="AE1852" i="2"/>
  <c r="AC1646" i="2"/>
  <c r="AE1646" i="2"/>
  <c r="AC1582" i="2"/>
  <c r="AE1582" i="2"/>
  <c r="AC1406" i="2"/>
  <c r="AE1406" i="2"/>
  <c r="AC1217" i="2"/>
  <c r="AE1217" i="2"/>
  <c r="AE996" i="2"/>
  <c r="AC996" i="2"/>
  <c r="AC719" i="2"/>
  <c r="AE719" i="2"/>
  <c r="AC663" i="2"/>
  <c r="AE663" i="2"/>
  <c r="AC513" i="2"/>
  <c r="AE513" i="2"/>
  <c r="AC1572" i="2"/>
  <c r="AE1572" i="2"/>
  <c r="AC1560" i="2"/>
  <c r="AE1560" i="2"/>
  <c r="AE1507" i="2"/>
  <c r="AC1507" i="2"/>
  <c r="AE1471" i="2"/>
  <c r="AC1471" i="2"/>
  <c r="AC923" i="2"/>
  <c r="AE923" i="2"/>
  <c r="AC767" i="2"/>
  <c r="AE767" i="2"/>
  <c r="AC721" i="2"/>
  <c r="AE721" i="2"/>
  <c r="AC624" i="2"/>
  <c r="AE624" i="2"/>
  <c r="AC620" i="2"/>
  <c r="AE620" i="2"/>
  <c r="AE300" i="2"/>
  <c r="AE756" i="2"/>
  <c r="AE1020" i="2"/>
  <c r="AE764" i="2"/>
  <c r="AE1608" i="2"/>
  <c r="AC1810" i="2"/>
  <c r="AE1810" i="2"/>
  <c r="AE1632" i="2"/>
  <c r="AC1632" i="2"/>
  <c r="AC1527" i="2"/>
  <c r="AE1527" i="2"/>
  <c r="AE1451" i="2"/>
  <c r="AC1451" i="2"/>
  <c r="AC1438" i="2"/>
  <c r="AE1438" i="2"/>
  <c r="AC1374" i="2"/>
  <c r="AE1374" i="2"/>
  <c r="AC1281" i="2"/>
  <c r="AE1281" i="2"/>
  <c r="AC1249" i="2"/>
  <c r="AE1249" i="2"/>
  <c r="AC1185" i="2"/>
  <c r="AE1185" i="2"/>
  <c r="AC1153" i="2"/>
  <c r="AE1153" i="2"/>
  <c r="AC1125" i="2"/>
  <c r="AE1125" i="2"/>
  <c r="AC992" i="2"/>
  <c r="AE992" i="2"/>
  <c r="AC980" i="2"/>
  <c r="AE980" i="2"/>
  <c r="AC777" i="2"/>
  <c r="AE777" i="2"/>
  <c r="AC739" i="2"/>
  <c r="AE739" i="2"/>
  <c r="AC568" i="2"/>
  <c r="AE568" i="2"/>
  <c r="AC545" i="2"/>
  <c r="AE545" i="2"/>
  <c r="AC485" i="2"/>
  <c r="AE485" i="2"/>
  <c r="AE311" i="2"/>
  <c r="AE399" i="2"/>
  <c r="AE318" i="2"/>
  <c r="AE312" i="2"/>
  <c r="AE372" i="2"/>
  <c r="AE388" i="2"/>
  <c r="AE345" i="2"/>
  <c r="AE349" i="2"/>
  <c r="AE377" i="2"/>
  <c r="AE462" i="2"/>
  <c r="AE494" i="2"/>
  <c r="AE526" i="2"/>
  <c r="AE754" i="2"/>
  <c r="AE838" i="2"/>
  <c r="AE946" i="2"/>
  <c r="AE1138" i="2"/>
  <c r="AE1154" i="2"/>
  <c r="AE1170" i="2"/>
  <c r="AE1186" i="2"/>
  <c r="AE1202" i="2"/>
  <c r="AE1218" i="2"/>
  <c r="AE1234" i="2"/>
  <c r="AE1250" i="2"/>
  <c r="AE1266" i="2"/>
  <c r="AE1282" i="2"/>
  <c r="AE1298" i="2"/>
  <c r="AE1322" i="2"/>
  <c r="AE1398" i="2"/>
  <c r="AE1490" i="2"/>
  <c r="AE1566" i="2"/>
  <c r="AE1678" i="2"/>
  <c r="AE1806" i="2"/>
  <c r="AE1842" i="2"/>
  <c r="AE435" i="2"/>
  <c r="AE599" i="2"/>
  <c r="AE731" i="2"/>
  <c r="AE771" i="2"/>
  <c r="AE1483" i="2"/>
  <c r="AE497" i="2"/>
  <c r="AE533" i="2"/>
  <c r="AE561" i="2"/>
  <c r="AE725" i="2"/>
  <c r="AE769" i="2"/>
  <c r="AE853" i="2"/>
  <c r="AE997" i="2"/>
  <c r="AE1073" i="2"/>
  <c r="AE1141" i="2"/>
  <c r="AE1189" i="2"/>
  <c r="AE1233" i="2"/>
  <c r="AE1269" i="2"/>
  <c r="AE1349" i="2"/>
  <c r="AE431" i="2"/>
  <c r="AE804" i="2"/>
  <c r="AE1356" i="2"/>
  <c r="AE1868" i="2"/>
  <c r="AE824" i="2"/>
  <c r="AE1096" i="2"/>
  <c r="AE1352" i="2"/>
  <c r="AE1520" i="2"/>
  <c r="AE1728" i="2"/>
  <c r="AE628" i="2"/>
  <c r="AE1072" i="2"/>
  <c r="AE1576" i="2"/>
  <c r="AE1655" i="2"/>
  <c r="AE800" i="2"/>
  <c r="AE984" i="2"/>
  <c r="AE1532" i="2"/>
  <c r="AE1896" i="2"/>
  <c r="AC1896" i="2"/>
  <c r="AC1874" i="2"/>
  <c r="AE1874" i="2"/>
  <c r="AC1782" i="2"/>
  <c r="AE1782" i="2"/>
  <c r="AC1672" i="2"/>
  <c r="AE1672" i="2"/>
  <c r="AE1515" i="2"/>
  <c r="AC1515" i="2"/>
  <c r="AE1501" i="2"/>
  <c r="AC1501" i="2"/>
  <c r="AE1461" i="2"/>
  <c r="AC1461" i="2"/>
  <c r="AC1437" i="2"/>
  <c r="AC1419" i="2"/>
  <c r="AC1342" i="2"/>
  <c r="AE1342" i="2"/>
  <c r="AE1070" i="2"/>
  <c r="AC1070" i="2"/>
  <c r="AC916" i="2"/>
  <c r="AE916" i="2"/>
  <c r="AC908" i="2"/>
  <c r="AC897" i="2"/>
  <c r="AE897" i="2"/>
  <c r="AC784" i="2"/>
  <c r="AE784" i="2"/>
  <c r="AC753" i="2"/>
  <c r="AE753" i="2"/>
  <c r="AE484" i="2"/>
  <c r="AC484" i="2"/>
  <c r="AC468" i="2"/>
  <c r="AE468" i="2"/>
  <c r="AC460" i="2"/>
  <c r="AE460" i="2"/>
  <c r="AC437" i="2"/>
  <c r="AD437" i="2" s="1"/>
  <c r="AE437" i="2"/>
  <c r="AE1620" i="2"/>
  <c r="AC1620" i="2"/>
  <c r="AE1533" i="2"/>
  <c r="AC1533" i="2"/>
  <c r="AF1894" i="2"/>
  <c r="AC251" i="2"/>
  <c r="AD251" i="2" s="1"/>
  <c r="AC212" i="2"/>
  <c r="AD212" i="2" s="1"/>
  <c r="AE148" i="2"/>
  <c r="AF1883" i="2"/>
  <c r="AF1835" i="2"/>
  <c r="AF1795" i="2"/>
  <c r="AF1755" i="2"/>
  <c r="AF1707" i="2"/>
  <c r="AF1667" i="2"/>
  <c r="AF1627" i="2"/>
  <c r="AF1579" i="2"/>
  <c r="AF1539" i="2"/>
  <c r="AF1499" i="2"/>
  <c r="AF1451" i="2"/>
  <c r="AF1419" i="2"/>
  <c r="AF1387" i="2"/>
  <c r="AF1351" i="2"/>
  <c r="AF1319" i="2"/>
  <c r="AF1283" i="2"/>
  <c r="AF1255" i="2"/>
  <c r="AF1229" i="2"/>
  <c r="AF1163" i="2"/>
  <c r="AF1141" i="2"/>
  <c r="AF1057" i="2"/>
  <c r="AF1043" i="2"/>
  <c r="AF997" i="2"/>
  <c r="AF987" i="2"/>
  <c r="AF973" i="2"/>
  <c r="AF901" i="2"/>
  <c r="AF891" i="2"/>
  <c r="AF821" i="2"/>
  <c r="AF787" i="2"/>
  <c r="AF781" i="2"/>
  <c r="AF687" i="2"/>
  <c r="AF649" i="2"/>
  <c r="AF631" i="2"/>
  <c r="AF327" i="2"/>
  <c r="AE257" i="2"/>
  <c r="AF83" i="2"/>
  <c r="AC128" i="2"/>
  <c r="AF128" i="2" s="1"/>
  <c r="AF274" i="2"/>
  <c r="AC218" i="2"/>
  <c r="AD218" i="2" s="1"/>
  <c r="AC164" i="2"/>
  <c r="AD164" i="2" s="1"/>
  <c r="AE39" i="2"/>
  <c r="AC37" i="2"/>
  <c r="AF37" i="2" s="1"/>
  <c r="AE1736" i="2"/>
  <c r="AC1736" i="2"/>
  <c r="AE1411" i="2"/>
  <c r="AC1411" i="2"/>
  <c r="AC1025" i="2"/>
  <c r="AE1025" i="2"/>
  <c r="AC998" i="2"/>
  <c r="AE998" i="2"/>
  <c r="AC979" i="2"/>
  <c r="AE979" i="2"/>
  <c r="AC614" i="2"/>
  <c r="AE614" i="2"/>
  <c r="AC473" i="2"/>
  <c r="AE473" i="2"/>
  <c r="AE626" i="2"/>
  <c r="AE1760" i="2"/>
  <c r="AC1760" i="2"/>
  <c r="AC1580" i="2"/>
  <c r="AE1580" i="2"/>
  <c r="AC1431" i="2"/>
  <c r="AE1431" i="2"/>
  <c r="AE1427" i="2"/>
  <c r="AC1427" i="2"/>
  <c r="AC1420" i="2"/>
  <c r="AE1420" i="2"/>
  <c r="AE1382" i="2"/>
  <c r="AC1382" i="2"/>
  <c r="AC1378" i="2"/>
  <c r="AE1378" i="2"/>
  <c r="AC1371" i="2"/>
  <c r="AE1371" i="2"/>
  <c r="AC1354" i="2"/>
  <c r="AE1354" i="2"/>
  <c r="AC1347" i="2"/>
  <c r="AE1347" i="2"/>
  <c r="AC664" i="2"/>
  <c r="AE664" i="2"/>
  <c r="AC660" i="2"/>
  <c r="AE660" i="2"/>
  <c r="AC644" i="2"/>
  <c r="AE644" i="2"/>
  <c r="AC633" i="2"/>
  <c r="AE633" i="2"/>
  <c r="AC629" i="2"/>
  <c r="AE629" i="2"/>
  <c r="AC1344" i="2"/>
  <c r="AE1344" i="2"/>
  <c r="AC1044" i="2"/>
  <c r="AE1044" i="2"/>
  <c r="AC983" i="2"/>
  <c r="AE983" i="2"/>
  <c r="AC971" i="2"/>
  <c r="AE971" i="2"/>
  <c r="AC622" i="2"/>
  <c r="AE622" i="2"/>
  <c r="AC508" i="2"/>
  <c r="AE508" i="2"/>
  <c r="AE1882" i="2"/>
  <c r="AC1882" i="2"/>
  <c r="AC1812" i="2"/>
  <c r="AE1812" i="2"/>
  <c r="AC1804" i="2"/>
  <c r="AE1804" i="2"/>
  <c r="AC1716" i="2"/>
  <c r="AE1716" i="2"/>
  <c r="AE1604" i="2"/>
  <c r="AC1604" i="2"/>
  <c r="AC1600" i="2"/>
  <c r="AE1600" i="2"/>
  <c r="AC1590" i="2"/>
  <c r="AE1590" i="2"/>
  <c r="AC1487" i="2"/>
  <c r="AE1487" i="2"/>
  <c r="AC1480" i="2"/>
  <c r="AE1480" i="2"/>
  <c r="AC1473" i="2"/>
  <c r="AE1473" i="2"/>
  <c r="AC1470" i="2"/>
  <c r="AE1470" i="2"/>
  <c r="AE1463" i="2"/>
  <c r="AC1463" i="2"/>
  <c r="AC1460" i="2"/>
  <c r="AE1460" i="2"/>
  <c r="AE1453" i="2"/>
  <c r="AC1453" i="2"/>
  <c r="AC892" i="2"/>
  <c r="AE892" i="2"/>
  <c r="AC888" i="2"/>
  <c r="AE888" i="2"/>
  <c r="AC884" i="2"/>
  <c r="AE884" i="2"/>
  <c r="AC873" i="2"/>
  <c r="AE873" i="2"/>
  <c r="AC869" i="2"/>
  <c r="AE869" i="2"/>
  <c r="AC826" i="2"/>
  <c r="AE826" i="2"/>
  <c r="AC823" i="2"/>
  <c r="AE823" i="2"/>
  <c r="AC772" i="2"/>
  <c r="AE772" i="2"/>
  <c r="AC768" i="2"/>
  <c r="AE768" i="2"/>
  <c r="AC757" i="2"/>
  <c r="AE757" i="2"/>
  <c r="AC715" i="2"/>
  <c r="AE715" i="2"/>
  <c r="AC695" i="2"/>
  <c r="AE695" i="2"/>
  <c r="AC691" i="2"/>
  <c r="AE691" i="2"/>
  <c r="AC687" i="2"/>
  <c r="AE687" i="2"/>
  <c r="AC683" i="2"/>
  <c r="AE683" i="2"/>
  <c r="AC1040" i="2"/>
  <c r="AE1040" i="2"/>
  <c r="AC1021" i="2"/>
  <c r="AE1021" i="2"/>
  <c r="AE1006" i="2"/>
  <c r="AC1006" i="2"/>
  <c r="AC610" i="2"/>
  <c r="AE610" i="2"/>
  <c r="AC500" i="2"/>
  <c r="AE500" i="2"/>
  <c r="AC481" i="2"/>
  <c r="AE481" i="2"/>
  <c r="AC465" i="2"/>
  <c r="AE465" i="2"/>
  <c r="AC389" i="2"/>
  <c r="AD389" i="2" s="1"/>
  <c r="AE389" i="2"/>
  <c r="AE316" i="2"/>
  <c r="AC316" i="2"/>
  <c r="AC305" i="2"/>
  <c r="AE305" i="2"/>
  <c r="AE987" i="2"/>
  <c r="AE469" i="2"/>
  <c r="AE1029" i="2"/>
  <c r="AE1888" i="2"/>
  <c r="AC1888" i="2"/>
  <c r="AC1858" i="2"/>
  <c r="AE1858" i="2"/>
  <c r="AC1854" i="2"/>
  <c r="AE1854" i="2"/>
  <c r="AC1844" i="2"/>
  <c r="AE1844" i="2"/>
  <c r="AC1730" i="2"/>
  <c r="AE1730" i="2"/>
  <c r="AC1726" i="2"/>
  <c r="AE1726" i="2"/>
  <c r="AE1660" i="2"/>
  <c r="AC1660" i="2"/>
  <c r="AC1636" i="2"/>
  <c r="AE1636" i="2"/>
  <c r="AC1633" i="2"/>
  <c r="AE1633" i="2"/>
  <c r="AC1630" i="2"/>
  <c r="AE1630" i="2"/>
  <c r="AC1627" i="2"/>
  <c r="AE1627" i="2"/>
  <c r="AE1557" i="2"/>
  <c r="AC1557" i="2"/>
  <c r="AC1550" i="2"/>
  <c r="AE1550" i="2"/>
  <c r="AC1543" i="2"/>
  <c r="AE1543" i="2"/>
  <c r="AC1537" i="2"/>
  <c r="AE1537" i="2"/>
  <c r="AC1534" i="2"/>
  <c r="AE1534" i="2"/>
  <c r="AC1528" i="2"/>
  <c r="AE1528" i="2"/>
  <c r="AC1518" i="2"/>
  <c r="AE1518" i="2"/>
  <c r="AE1511" i="2"/>
  <c r="AC1511" i="2"/>
  <c r="AC1508" i="2"/>
  <c r="AE1508" i="2"/>
  <c r="AC1502" i="2"/>
  <c r="AE1502" i="2"/>
  <c r="AC1408" i="2"/>
  <c r="AE1408" i="2"/>
  <c r="AC956" i="2"/>
  <c r="AE956" i="2"/>
  <c r="AC952" i="2"/>
  <c r="AE952" i="2"/>
  <c r="AC948" i="2"/>
  <c r="AE948" i="2"/>
  <c r="AC944" i="2"/>
  <c r="AE944" i="2"/>
  <c r="AC940" i="2"/>
  <c r="AE940" i="2"/>
  <c r="AC914" i="2"/>
  <c r="AE914" i="2"/>
  <c r="AC910" i="2"/>
  <c r="AE910" i="2"/>
  <c r="AC907" i="2"/>
  <c r="AE907" i="2"/>
  <c r="AC903" i="2"/>
  <c r="AE903" i="2"/>
  <c r="AE1786" i="2"/>
  <c r="AC1786" i="2"/>
  <c r="AC1556" i="2"/>
  <c r="AE1556" i="2"/>
  <c r="AE1549" i="2"/>
  <c r="AC1549" i="2"/>
  <c r="AC1024" i="2"/>
  <c r="AE1024" i="2"/>
  <c r="AC924" i="2"/>
  <c r="AE924" i="2"/>
  <c r="AC856" i="2"/>
  <c r="AE856" i="2"/>
  <c r="AC523" i="2"/>
  <c r="AE523" i="2"/>
  <c r="AE1850" i="2"/>
  <c r="AC1850" i="2"/>
  <c r="AC1676" i="2"/>
  <c r="AE1676" i="2"/>
  <c r="AE1563" i="2"/>
  <c r="AC1563" i="2"/>
  <c r="AE1479" i="2"/>
  <c r="AC1479" i="2"/>
  <c r="AE1469" i="2"/>
  <c r="AC1469" i="2"/>
  <c r="AE1388" i="2"/>
  <c r="AC1388" i="2"/>
  <c r="AC1128" i="2"/>
  <c r="AE1128" i="2"/>
  <c r="AC1120" i="2"/>
  <c r="AE1120" i="2"/>
  <c r="AC891" i="2"/>
  <c r="AE891" i="2"/>
  <c r="AC860" i="2"/>
  <c r="AE860" i="2"/>
  <c r="AE327" i="2"/>
  <c r="AE308" i="2"/>
  <c r="AE794" i="2"/>
  <c r="AE966" i="2"/>
  <c r="AE779" i="2"/>
  <c r="AE887" i="2"/>
  <c r="AE1333" i="2"/>
  <c r="AE1381" i="2"/>
  <c r="AE1669" i="2"/>
  <c r="AE787" i="2"/>
  <c r="AE1059" i="2"/>
  <c r="AE1459" i="2"/>
  <c r="AE852" i="2"/>
  <c r="AE752" i="2"/>
  <c r="AC1880" i="2"/>
  <c r="AC1877" i="2"/>
  <c r="AE1877" i="2"/>
  <c r="AC1871" i="2"/>
  <c r="AE1871" i="2"/>
  <c r="AC1829" i="2"/>
  <c r="AE1829" i="2"/>
  <c r="AC1792" i="2"/>
  <c r="AE1792" i="2"/>
  <c r="AC1788" i="2"/>
  <c r="AC1697" i="2"/>
  <c r="AE1697" i="2"/>
  <c r="AC1688" i="2"/>
  <c r="AE1658" i="2"/>
  <c r="AC1658" i="2"/>
  <c r="AC1617" i="2"/>
  <c r="AE1617" i="2"/>
  <c r="AC1585" i="2"/>
  <c r="AE1585" i="2"/>
  <c r="AC1568" i="2"/>
  <c r="AC1565" i="2"/>
  <c r="AE1555" i="2"/>
  <c r="AC1555" i="2"/>
  <c r="AC1524" i="2"/>
  <c r="AE1524" i="2"/>
  <c r="AE1475" i="2"/>
  <c r="AC1475" i="2"/>
  <c r="AC1448" i="2"/>
  <c r="AE1448" i="2"/>
  <c r="AE1429" i="2"/>
  <c r="AC1429" i="2"/>
  <c r="AC1415" i="2"/>
  <c r="AE1415" i="2"/>
  <c r="AC1409" i="2"/>
  <c r="AE1409" i="2"/>
  <c r="AC1396" i="2"/>
  <c r="AC1376" i="2"/>
  <c r="AE1376" i="2"/>
  <c r="AE1332" i="2"/>
  <c r="AC1332" i="2"/>
  <c r="AC1243" i="2"/>
  <c r="AE1243" i="2"/>
  <c r="AC1116" i="2"/>
  <c r="AE1116" i="2"/>
  <c r="AC1112" i="2"/>
  <c r="AE1112" i="2"/>
  <c r="AC1108" i="2"/>
  <c r="AC1086" i="2"/>
  <c r="AE828" i="2"/>
  <c r="AC828" i="2"/>
  <c r="AE728" i="2"/>
  <c r="AC728" i="2"/>
  <c r="AC612" i="2"/>
  <c r="AE612" i="2"/>
  <c r="AE600" i="2"/>
  <c r="AC600" i="2"/>
  <c r="AC428" i="2"/>
  <c r="AE428" i="2"/>
  <c r="AC1840" i="2"/>
  <c r="AE1840" i="2"/>
  <c r="AE1796" i="2"/>
  <c r="AC1796" i="2"/>
  <c r="AC1701" i="2"/>
  <c r="AE1701" i="2"/>
  <c r="AC1652" i="2"/>
  <c r="AE1652" i="2"/>
  <c r="AE1517" i="2"/>
  <c r="AC1517" i="2"/>
  <c r="AC1452" i="2"/>
  <c r="AE1452" i="2"/>
  <c r="AC1336" i="2"/>
  <c r="AE1336" i="2"/>
  <c r="AC1124" i="2"/>
  <c r="AE1124" i="2"/>
  <c r="AC1091" i="2"/>
  <c r="AE1091" i="2"/>
  <c r="AC1028" i="2"/>
  <c r="AE1028" i="2"/>
  <c r="AE802" i="2"/>
  <c r="AE898" i="2"/>
  <c r="AE978" i="2"/>
  <c r="AE1106" i="2"/>
  <c r="AE1486" i="2"/>
  <c r="AE783" i="2"/>
  <c r="AE1307" i="2"/>
  <c r="AE729" i="2"/>
  <c r="AE833" i="2"/>
  <c r="AE913" i="2"/>
  <c r="AE951" i="2"/>
  <c r="AE1311" i="2"/>
  <c r="AE848" i="2"/>
  <c r="AE868" i="2"/>
  <c r="AE1776" i="2"/>
  <c r="AE1708" i="2"/>
  <c r="AE1864" i="2"/>
  <c r="AE1816" i="2"/>
  <c r="AC1816" i="2"/>
  <c r="AC1791" i="2"/>
  <c r="AE1791" i="2"/>
  <c r="AC1764" i="2"/>
  <c r="AE1764" i="2"/>
  <c r="AE1754" i="2"/>
  <c r="AC1754" i="2"/>
  <c r="AC1671" i="2"/>
  <c r="AE1671" i="2"/>
  <c r="AC1665" i="2"/>
  <c r="AE1665" i="2"/>
  <c r="AE1594" i="2"/>
  <c r="AC1594" i="2"/>
  <c r="AC1584" i="2"/>
  <c r="AE1584" i="2"/>
  <c r="AE1519" i="2"/>
  <c r="AC1519" i="2"/>
  <c r="AE1491" i="2"/>
  <c r="AC1491" i="2"/>
  <c r="AC1484" i="2"/>
  <c r="AE1484" i="2"/>
  <c r="AC1464" i="2"/>
  <c r="AE1464" i="2"/>
  <c r="AE1435" i="2"/>
  <c r="AC1435" i="2"/>
  <c r="AE1421" i="2"/>
  <c r="AC1421" i="2"/>
  <c r="AC1365" i="2"/>
  <c r="AE1365" i="2"/>
  <c r="AC1313" i="2"/>
  <c r="AE1313" i="2"/>
  <c r="AC1111" i="2"/>
  <c r="AE1111" i="2"/>
  <c r="AC1104" i="2"/>
  <c r="AE1104" i="2"/>
  <c r="AC1093" i="2"/>
  <c r="AE1093" i="2"/>
  <c r="AC1069" i="2"/>
  <c r="AE1069" i="2"/>
  <c r="AE1022" i="2"/>
  <c r="AC1022" i="2"/>
  <c r="AC968" i="2"/>
  <c r="AE968" i="2"/>
  <c r="AC960" i="2"/>
  <c r="AE960" i="2"/>
  <c r="AC900" i="2"/>
  <c r="AE900" i="2"/>
  <c r="AC896" i="2"/>
  <c r="AE896" i="2"/>
  <c r="AC843" i="2"/>
  <c r="AE843" i="2"/>
  <c r="AE696" i="2"/>
  <c r="AC696" i="2"/>
  <c r="AC688" i="2"/>
  <c r="AE688" i="2"/>
  <c r="AC684" i="2"/>
  <c r="AE684" i="2"/>
  <c r="AC619" i="2"/>
  <c r="AE619" i="2"/>
  <c r="AC580" i="2"/>
  <c r="AE580" i="2"/>
  <c r="AC576" i="2"/>
  <c r="AE576" i="2"/>
  <c r="AC572" i="2"/>
  <c r="AE572" i="2"/>
  <c r="AC439" i="2"/>
  <c r="AE439" i="2"/>
  <c r="AE1722" i="2"/>
  <c r="AC1722" i="2"/>
  <c r="AE1523" i="2"/>
  <c r="AC1523" i="2"/>
  <c r="AC1492" i="2"/>
  <c r="AE1492" i="2"/>
  <c r="AE1485" i="2"/>
  <c r="AC1485" i="2"/>
  <c r="AC1447" i="2"/>
  <c r="AE1447" i="2"/>
  <c r="AC1304" i="2"/>
  <c r="AE1304" i="2"/>
  <c r="AE1060" i="2"/>
  <c r="AC1060" i="2"/>
  <c r="AC1048" i="2"/>
  <c r="AE1048" i="2"/>
  <c r="AC1019" i="2"/>
  <c r="AE1019" i="2"/>
  <c r="AC931" i="2"/>
  <c r="AE931" i="2"/>
  <c r="AC840" i="2"/>
  <c r="AE840" i="2"/>
  <c r="AC788" i="2"/>
  <c r="AE788" i="2"/>
  <c r="AC651" i="2"/>
  <c r="AE651" i="2"/>
  <c r="AC476" i="2"/>
  <c r="AE476" i="2"/>
  <c r="AC520" i="2"/>
  <c r="AE520" i="2"/>
  <c r="AC512" i="2"/>
  <c r="AE512" i="2"/>
  <c r="AE306" i="2"/>
  <c r="AC306" i="2"/>
  <c r="AD1355" i="2"/>
  <c r="AF1355" i="2"/>
  <c r="AD1271" i="2"/>
  <c r="AF1271" i="2"/>
  <c r="AD1147" i="2"/>
  <c r="AF1147" i="2"/>
  <c r="AD1077" i="2"/>
  <c r="AF1077" i="2"/>
  <c r="AD985" i="2"/>
  <c r="AF985" i="2"/>
  <c r="AD865" i="2"/>
  <c r="AF865" i="2"/>
  <c r="AD819" i="2"/>
  <c r="AF819" i="2"/>
  <c r="AD753" i="2"/>
  <c r="AF753" i="2"/>
  <c r="AD719" i="2"/>
  <c r="AF719" i="2"/>
  <c r="AD641" i="2"/>
  <c r="AF641" i="2"/>
  <c r="AD583" i="2"/>
  <c r="AF583" i="2"/>
  <c r="AD567" i="2"/>
  <c r="AF567" i="2"/>
  <c r="AD463" i="2"/>
  <c r="AF463" i="2"/>
  <c r="AD259" i="2"/>
  <c r="AF259" i="2"/>
  <c r="AD1291" i="2"/>
  <c r="AF1291" i="2"/>
  <c r="AD1157" i="2"/>
  <c r="AF1157" i="2"/>
  <c r="AD1083" i="2"/>
  <c r="AF1083" i="2"/>
  <c r="AD1025" i="2"/>
  <c r="AF1025" i="2"/>
  <c r="AD929" i="2"/>
  <c r="AF929" i="2"/>
  <c r="AD825" i="2"/>
  <c r="AF825" i="2"/>
  <c r="AD681" i="2"/>
  <c r="AF681" i="2"/>
  <c r="AD647" i="2"/>
  <c r="AF647" i="2"/>
  <c r="AD629" i="2"/>
  <c r="AF629" i="2"/>
  <c r="AD531" i="2"/>
  <c r="AF531" i="2"/>
  <c r="AD411" i="2"/>
  <c r="AF411" i="2"/>
  <c r="AD325" i="2"/>
  <c r="AF325" i="2"/>
  <c r="AD301" i="2"/>
  <c r="AF301" i="2"/>
  <c r="AD1315" i="2"/>
  <c r="AF1315" i="2"/>
  <c r="AD1225" i="2"/>
  <c r="AF1225" i="2"/>
  <c r="AD1101" i="2"/>
  <c r="AF1101" i="2"/>
  <c r="AD1035" i="2"/>
  <c r="AF1035" i="2"/>
  <c r="AD965" i="2"/>
  <c r="AF965" i="2"/>
  <c r="AD875" i="2"/>
  <c r="AF875" i="2"/>
  <c r="AD813" i="2"/>
  <c r="AF813" i="2"/>
  <c r="AD763" i="2"/>
  <c r="AF763" i="2"/>
  <c r="AD729" i="2"/>
  <c r="AF729" i="2"/>
  <c r="AD691" i="2"/>
  <c r="AF691" i="2"/>
  <c r="AD635" i="2"/>
  <c r="AF635" i="2"/>
  <c r="AD589" i="2"/>
  <c r="AF589" i="2"/>
  <c r="AD357" i="2"/>
  <c r="AF357" i="2"/>
  <c r="AF331" i="2"/>
  <c r="AF1891" i="2"/>
  <c r="AF1875" i="2"/>
  <c r="AF1843" i="2"/>
  <c r="AF1811" i="2"/>
  <c r="AF1779" i="2"/>
  <c r="AF1747" i="2"/>
  <c r="AF1715" i="2"/>
  <c r="AF1683" i="2"/>
  <c r="AF1651" i="2"/>
  <c r="AF1619" i="2"/>
  <c r="AF1587" i="2"/>
  <c r="AF1555" i="2"/>
  <c r="AF1523" i="2"/>
  <c r="AF1491" i="2"/>
  <c r="AF1459" i="2"/>
  <c r="AF1431" i="2"/>
  <c r="AF1411" i="2"/>
  <c r="AF1383" i="2"/>
  <c r="AF1363" i="2"/>
  <c r="AD1335" i="2"/>
  <c r="AF1335" i="2"/>
  <c r="AF1331" i="2"/>
  <c r="AF1303" i="2"/>
  <c r="AD1251" i="2"/>
  <c r="AF1251" i="2"/>
  <c r="AF1243" i="2"/>
  <c r="AF1233" i="2"/>
  <c r="AF1227" i="2"/>
  <c r="AF1209" i="2"/>
  <c r="AF1203" i="2"/>
  <c r="AF1185" i="2"/>
  <c r="AF1171" i="2"/>
  <c r="AF1165" i="2"/>
  <c r="AD1137" i="2"/>
  <c r="AF1137" i="2"/>
  <c r="AF1113" i="2"/>
  <c r="AF1107" i="2"/>
  <c r="AD1041" i="2"/>
  <c r="AF1041" i="2"/>
  <c r="AF1037" i="2"/>
  <c r="AD979" i="2"/>
  <c r="AF979" i="2"/>
  <c r="AF953" i="2"/>
  <c r="AF947" i="2"/>
  <c r="AF941" i="2"/>
  <c r="AD885" i="2"/>
  <c r="AF885" i="2"/>
  <c r="AF881" i="2"/>
  <c r="AD773" i="2"/>
  <c r="AF773" i="2"/>
  <c r="AF769" i="2"/>
  <c r="AD675" i="2"/>
  <c r="AF675" i="2"/>
  <c r="AD623" i="2"/>
  <c r="AF623" i="2"/>
  <c r="AD599" i="2"/>
  <c r="AF599" i="2"/>
  <c r="AD495" i="2"/>
  <c r="AF495" i="2"/>
  <c r="AD421" i="2"/>
  <c r="AF421" i="2"/>
  <c r="AD367" i="2"/>
  <c r="AF367" i="2"/>
  <c r="AD311" i="2"/>
  <c r="AF311" i="2"/>
  <c r="AE254" i="2"/>
  <c r="AC292" i="2"/>
  <c r="AF292" i="2" s="1"/>
  <c r="AE292" i="2"/>
  <c r="AE272" i="2"/>
  <c r="AC272" i="2"/>
  <c r="AD272" i="2" s="1"/>
  <c r="AE247" i="2"/>
  <c r="AC247" i="2"/>
  <c r="AF247" i="2" s="1"/>
  <c r="AF723" i="2"/>
  <c r="AF713" i="2"/>
  <c r="AF707" i="2"/>
  <c r="AF679" i="2"/>
  <c r="AF673" i="2"/>
  <c r="AF667" i="2"/>
  <c r="AF639" i="2"/>
  <c r="AF627" i="2"/>
  <c r="AF621" i="2"/>
  <c r="AF607" i="2"/>
  <c r="AF587" i="2"/>
  <c r="AF581" i="2"/>
  <c r="AF571" i="2"/>
  <c r="AF565" i="2"/>
  <c r="AF559" i="2"/>
  <c r="AF535" i="2"/>
  <c r="AF525" i="2"/>
  <c r="AF519" i="2"/>
  <c r="AF471" i="2"/>
  <c r="AF461" i="2"/>
  <c r="AF443" i="2"/>
  <c r="AF415" i="2"/>
  <c r="AF405" i="2"/>
  <c r="AF395" i="2"/>
  <c r="AF347" i="2"/>
  <c r="AF315" i="2"/>
  <c r="AF309" i="2"/>
  <c r="AF299" i="2"/>
  <c r="AE205" i="2"/>
  <c r="AE255" i="2"/>
  <c r="AF255" i="2"/>
  <c r="AC234" i="2"/>
  <c r="AD234" i="2" s="1"/>
  <c r="AC199" i="2"/>
  <c r="AD199" i="2" s="1"/>
  <c r="AF197" i="2"/>
  <c r="AE152" i="2"/>
  <c r="AC49" i="2"/>
  <c r="AD49" i="2" s="1"/>
  <c r="AF233" i="2"/>
  <c r="AC186" i="2"/>
  <c r="AD186" i="2" s="1"/>
  <c r="AC173" i="2"/>
  <c r="AE109" i="2"/>
  <c r="AD57" i="2"/>
  <c r="AF915" i="2"/>
  <c r="AF909" i="2"/>
  <c r="AF869" i="2"/>
  <c r="AF859" i="2"/>
  <c r="AF853" i="2"/>
  <c r="AF817" i="2"/>
  <c r="AF811" i="2"/>
  <c r="AF793" i="2"/>
  <c r="AF757" i="2"/>
  <c r="AF747" i="2"/>
  <c r="AF737" i="2"/>
  <c r="AF711" i="2"/>
  <c r="AF705" i="2"/>
  <c r="AF699" i="2"/>
  <c r="AF671" i="2"/>
  <c r="AF665" i="2"/>
  <c r="AF655" i="2"/>
  <c r="AF615" i="2"/>
  <c r="AF575" i="2"/>
  <c r="AF563" i="2"/>
  <c r="AF557" i="2"/>
  <c r="AF543" i="2"/>
  <c r="AF523" i="2"/>
  <c r="AF517" i="2"/>
  <c r="AF503" i="2"/>
  <c r="AF479" i="2"/>
  <c r="AF455" i="2"/>
  <c r="AF437" i="2"/>
  <c r="AF399" i="2"/>
  <c r="AF389" i="2"/>
  <c r="AF375" i="2"/>
  <c r="AF341" i="2"/>
  <c r="AF335" i="2"/>
  <c r="AC278" i="2"/>
  <c r="AD278" i="2" s="1"/>
  <c r="AF225" i="2"/>
  <c r="AC267" i="2"/>
  <c r="AF267" i="2" s="1"/>
  <c r="AE264" i="2"/>
  <c r="AE167" i="2"/>
  <c r="AC280" i="2"/>
  <c r="AD280" i="2" s="1"/>
  <c r="AE268" i="2"/>
  <c r="AE242" i="2"/>
  <c r="AC224" i="2"/>
  <c r="AF224" i="2" s="1"/>
  <c r="AE210" i="2"/>
  <c r="AF195" i="2"/>
  <c r="AC180" i="2"/>
  <c r="AF180" i="2" s="1"/>
  <c r="AC133" i="2"/>
  <c r="AC99" i="2"/>
  <c r="AD99" i="2" s="1"/>
  <c r="AE1038" i="2"/>
  <c r="AC1038" i="2"/>
  <c r="AE1010" i="2"/>
  <c r="AE1330" i="2"/>
  <c r="AE1394" i="2"/>
  <c r="AE496" i="2"/>
  <c r="AE1639" i="2"/>
  <c r="AE1723" i="2"/>
  <c r="AE1680" i="2"/>
  <c r="AC1743" i="2"/>
  <c r="AE1743" i="2"/>
  <c r="AC1831" i="2"/>
  <c r="AE1831" i="2"/>
  <c r="AE1385" i="2"/>
  <c r="AC1385" i="2"/>
  <c r="AE1359" i="2"/>
  <c r="AC1359" i="2"/>
  <c r="AE1327" i="2"/>
  <c r="AC1327" i="2"/>
  <c r="AE514" i="2"/>
  <c r="AE1362" i="2"/>
  <c r="AE807" i="2"/>
  <c r="AE1003" i="2"/>
  <c r="AE489" i="2"/>
  <c r="AE789" i="2"/>
  <c r="AE1317" i="2"/>
  <c r="AE803" i="2"/>
  <c r="AE1616" i="2"/>
  <c r="AE1595" i="2"/>
  <c r="AC1544" i="2"/>
  <c r="AE1544" i="2"/>
  <c r="AC1416" i="2"/>
  <c r="AE1416" i="2"/>
  <c r="AE1367" i="2"/>
  <c r="AC1367" i="2"/>
  <c r="AE1102" i="2"/>
  <c r="AC1102" i="2"/>
  <c r="AE375" i="2"/>
  <c r="AE302" i="2"/>
  <c r="AE334" i="2"/>
  <c r="AE410" i="2"/>
  <c r="AE338" i="2"/>
  <c r="AE313" i="2"/>
  <c r="AE357" i="2"/>
  <c r="AE393" i="2"/>
  <c r="AE722" i="2"/>
  <c r="AE850" i="2"/>
  <c r="AE982" i="2"/>
  <c r="AE1302" i="2"/>
  <c r="AE1414" i="2"/>
  <c r="AE1430" i="2"/>
  <c r="AE1446" i="2"/>
  <c r="AE1462" i="2"/>
  <c r="AE1478" i="2"/>
  <c r="AE1494" i="2"/>
  <c r="AE1510" i="2"/>
  <c r="AE1526" i="2"/>
  <c r="AE1542" i="2"/>
  <c r="AE1558" i="2"/>
  <c r="AE1574" i="2"/>
  <c r="AE1606" i="2"/>
  <c r="AE1638" i="2"/>
  <c r="AE1670" i="2"/>
  <c r="AE1702" i="2"/>
  <c r="AE1734" i="2"/>
  <c r="AE1766" i="2"/>
  <c r="AE1798" i="2"/>
  <c r="AE1830" i="2"/>
  <c r="AE1862" i="2"/>
  <c r="AE1894" i="2"/>
  <c r="AE815" i="2"/>
  <c r="AE855" i="2"/>
  <c r="AE1175" i="2"/>
  <c r="AE1239" i="2"/>
  <c r="AE1391" i="2"/>
  <c r="AE517" i="2"/>
  <c r="AE689" i="2"/>
  <c r="AE901" i="2"/>
  <c r="AE989" i="2"/>
  <c r="AE1009" i="2"/>
  <c r="AE1053" i="2"/>
  <c r="AE1117" i="2"/>
  <c r="AE1329" i="2"/>
  <c r="AE1361" i="2"/>
  <c r="AE1393" i="2"/>
  <c r="AE1425" i="2"/>
  <c r="AE1457" i="2"/>
  <c r="AE1489" i="2"/>
  <c r="AE1521" i="2"/>
  <c r="AE1553" i="2"/>
  <c r="AE1717" i="2"/>
  <c r="AE1781" i="2"/>
  <c r="AE1845" i="2"/>
  <c r="AE811" i="2"/>
  <c r="AE1027" i="2"/>
  <c r="AE1067" i="2"/>
  <c r="AE1143" i="2"/>
  <c r="AE1211" i="2"/>
  <c r="AE1271" i="2"/>
  <c r="AE1335" i="2"/>
  <c r="AE1575" i="2"/>
  <c r="AE1827" i="2"/>
  <c r="AE1895" i="2"/>
  <c r="AE1324" i="2"/>
  <c r="AE604" i="2"/>
  <c r="AE668" i="2"/>
  <c r="AE836" i="2"/>
  <c r="AE1064" i="2"/>
  <c r="AE1424" i="2"/>
  <c r="AE1488" i="2"/>
  <c r="AE1552" i="2"/>
  <c r="AE1744" i="2"/>
  <c r="AE1808" i="2"/>
  <c r="AE796" i="2"/>
  <c r="AE1316" i="2"/>
  <c r="AE1496" i="2"/>
  <c r="AE1872" i="2"/>
  <c r="AE1607" i="2"/>
  <c r="AE1691" i="2"/>
  <c r="AE1735" i="2"/>
  <c r="AE1795" i="2"/>
  <c r="AE1859" i="2"/>
  <c r="AE1056" i="2"/>
  <c r="AC1707" i="2"/>
  <c r="AE1707" i="2"/>
  <c r="AC1675" i="2"/>
  <c r="AE1675" i="2"/>
  <c r="AC1643" i="2"/>
  <c r="AE1643" i="2"/>
  <c r="AC1611" i="2"/>
  <c r="AE1611" i="2"/>
  <c r="AE1401" i="2"/>
  <c r="AC1401" i="2"/>
  <c r="AE1387" i="2"/>
  <c r="AC1387" i="2"/>
  <c r="AE1369" i="2"/>
  <c r="AC1369" i="2"/>
  <c r="AE1355" i="2"/>
  <c r="AC1355" i="2"/>
  <c r="AE1337" i="2"/>
  <c r="AC1337" i="2"/>
  <c r="AE1134" i="2"/>
  <c r="AC1134" i="2"/>
  <c r="AC780" i="2"/>
  <c r="AE780" i="2"/>
  <c r="AC640" i="2"/>
  <c r="AE640" i="2"/>
  <c r="AE299" i="2"/>
  <c r="AE323" i="2"/>
  <c r="AE339" i="2"/>
  <c r="AE403" i="2"/>
  <c r="AE374" i="2"/>
  <c r="AE320" i="2"/>
  <c r="AE346" i="2"/>
  <c r="AE361" i="2"/>
  <c r="AE381" i="2"/>
  <c r="AE474" i="2"/>
  <c r="AE578" i="2"/>
  <c r="AE654" i="2"/>
  <c r="AE706" i="2"/>
  <c r="AE782" i="2"/>
  <c r="AE806" i="2"/>
  <c r="AE858" i="2"/>
  <c r="AE1026" i="2"/>
  <c r="AE1090" i="2"/>
  <c r="AE1338" i="2"/>
  <c r="AE1370" i="2"/>
  <c r="AE1402" i="2"/>
  <c r="AE1418" i="2"/>
  <c r="AE1434" i="2"/>
  <c r="AE1450" i="2"/>
  <c r="AE1466" i="2"/>
  <c r="AE1482" i="2"/>
  <c r="AE1498" i="2"/>
  <c r="AE1514" i="2"/>
  <c r="AE1530" i="2"/>
  <c r="AE1546" i="2"/>
  <c r="AE1562" i="2"/>
  <c r="AE1578" i="2"/>
  <c r="AE1610" i="2"/>
  <c r="AE1642" i="2"/>
  <c r="AE1674" i="2"/>
  <c r="AE1706" i="2"/>
  <c r="AE1738" i="2"/>
  <c r="AE1770" i="2"/>
  <c r="AE1802" i="2"/>
  <c r="AE1834" i="2"/>
  <c r="AE1866" i="2"/>
  <c r="AE503" i="2"/>
  <c r="AE699" i="2"/>
  <c r="AE911" i="2"/>
  <c r="AE1139" i="2"/>
  <c r="AE1199" i="2"/>
  <c r="AE1267" i="2"/>
  <c r="AE1339" i="2"/>
  <c r="AE417" i="2"/>
  <c r="AE457" i="2"/>
  <c r="AE521" i="2"/>
  <c r="AE585" i="2"/>
  <c r="AE693" i="2"/>
  <c r="AE737" i="2"/>
  <c r="AE821" i="2"/>
  <c r="AE865" i="2"/>
  <c r="AE905" i="2"/>
  <c r="AE929" i="2"/>
  <c r="AE993" i="2"/>
  <c r="AE1013" i="2"/>
  <c r="AE1037" i="2"/>
  <c r="AE1057" i="2"/>
  <c r="AE1077" i="2"/>
  <c r="AE1101" i="2"/>
  <c r="AE1589" i="2"/>
  <c r="AE1621" i="2"/>
  <c r="AE1653" i="2"/>
  <c r="AE1685" i="2"/>
  <c r="AE1733" i="2"/>
  <c r="AE1797" i="2"/>
  <c r="AE1861" i="2"/>
  <c r="AE1083" i="2"/>
  <c r="AE1155" i="2"/>
  <c r="AE1219" i="2"/>
  <c r="AE1279" i="2"/>
  <c r="AE1343" i="2"/>
  <c r="AE1583" i="2"/>
  <c r="AE1835" i="2"/>
  <c r="AE1320" i="2"/>
  <c r="AE1380" i="2"/>
  <c r="AE1440" i="2"/>
  <c r="AE1504" i="2"/>
  <c r="AE1000" i="2"/>
  <c r="AE1432" i="2"/>
  <c r="AE1512" i="2"/>
  <c r="AE1623" i="2"/>
  <c r="AE1659" i="2"/>
  <c r="AE1703" i="2"/>
  <c r="AE1755" i="2"/>
  <c r="AE1799" i="2"/>
  <c r="AE416" i="2"/>
  <c r="AE732" i="2"/>
  <c r="AC1779" i="2"/>
  <c r="AE1779" i="2"/>
  <c r="AC1561" i="2"/>
  <c r="AC1545" i="2"/>
  <c r="AC1529" i="2"/>
  <c r="AC1516" i="2"/>
  <c r="AE1516" i="2"/>
  <c r="AC1513" i="2"/>
  <c r="AC1497" i="2"/>
  <c r="AC1481" i="2"/>
  <c r="AC1476" i="2"/>
  <c r="AE1476" i="2"/>
  <c r="AC1465" i="2"/>
  <c r="AC1449" i="2"/>
  <c r="AC1444" i="2"/>
  <c r="AE1444" i="2"/>
  <c r="AC1433" i="2"/>
  <c r="AC1417" i="2"/>
  <c r="AE1395" i="2"/>
  <c r="AC1395" i="2"/>
  <c r="AE1363" i="2"/>
  <c r="AC1363" i="2"/>
  <c r="AE1351" i="2"/>
  <c r="AC1351" i="2"/>
  <c r="AC1348" i="2"/>
  <c r="AE1331" i="2"/>
  <c r="AC1331" i="2"/>
  <c r="AC1100" i="2"/>
  <c r="AE1100" i="2"/>
  <c r="AE1054" i="2"/>
  <c r="AC1054" i="2"/>
  <c r="AC990" i="2"/>
  <c r="AE964" i="2"/>
  <c r="AC964" i="2"/>
  <c r="AE632" i="2"/>
  <c r="AC632" i="2"/>
  <c r="AE504" i="2"/>
  <c r="AC504" i="2"/>
  <c r="AC448" i="2"/>
  <c r="AE448" i="2"/>
  <c r="AE1403" i="2"/>
  <c r="AC1403" i="2"/>
  <c r="AE1353" i="2"/>
  <c r="AC1353" i="2"/>
  <c r="AE974" i="2"/>
  <c r="AC974" i="2"/>
  <c r="AE760" i="2"/>
  <c r="AC760" i="2"/>
  <c r="AC440" i="2"/>
  <c r="AE1405" i="2"/>
  <c r="AC1405" i="2"/>
  <c r="AE1389" i="2"/>
  <c r="AC1389" i="2"/>
  <c r="AE1373" i="2"/>
  <c r="AC1373" i="2"/>
  <c r="AE1357" i="2"/>
  <c r="AC1357" i="2"/>
  <c r="AE1341" i="2"/>
  <c r="AC1341" i="2"/>
  <c r="AF1892" i="2"/>
  <c r="AF1887" i="2"/>
  <c r="AF1871" i="2"/>
  <c r="AF1855" i="2"/>
  <c r="AF1839" i="2"/>
  <c r="AF1823" i="2"/>
  <c r="AF1807" i="2"/>
  <c r="AF1791" i="2"/>
  <c r="AF1775" i="2"/>
  <c r="AF1759" i="2"/>
  <c r="AF1743" i="2"/>
  <c r="AF1727" i="2"/>
  <c r="AF1711" i="2"/>
  <c r="AF1695" i="2"/>
  <c r="AF1679" i="2"/>
  <c r="AF1663" i="2"/>
  <c r="AF1647" i="2"/>
  <c r="AF1631" i="2"/>
  <c r="AF1615" i="2"/>
  <c r="AF1599" i="2"/>
  <c r="AF1583" i="2"/>
  <c r="AF1567" i="2"/>
  <c r="AF1551" i="2"/>
  <c r="AF1535" i="2"/>
  <c r="AF1519" i="2"/>
  <c r="AF1503" i="2"/>
  <c r="AF1487" i="2"/>
  <c r="AD1471" i="2"/>
  <c r="AF1471" i="2"/>
  <c r="AF1467" i="2"/>
  <c r="AD1407" i="2"/>
  <c r="AF1407" i="2"/>
  <c r="AF1403" i="2"/>
  <c r="AD1343" i="2"/>
  <c r="AF1343" i="2"/>
  <c r="AD1279" i="2"/>
  <c r="AF1279" i="2"/>
  <c r="AD1223" i="2"/>
  <c r="AF1223" i="2"/>
  <c r="AD1145" i="2"/>
  <c r="AF1145" i="2"/>
  <c r="AD1099" i="2"/>
  <c r="AF1099" i="2"/>
  <c r="AD1045" i="2"/>
  <c r="AF1045" i="2"/>
  <c r="AD977" i="2"/>
  <c r="AF977" i="2"/>
  <c r="AD923" i="2"/>
  <c r="AF923" i="2"/>
  <c r="AD877" i="2"/>
  <c r="AF877" i="2"/>
  <c r="AD805" i="2"/>
  <c r="AF805" i="2"/>
  <c r="AD755" i="2"/>
  <c r="AF755" i="2"/>
  <c r="AD715" i="2"/>
  <c r="AF715" i="2"/>
  <c r="AD663" i="2"/>
  <c r="AF663" i="2"/>
  <c r="AD613" i="2"/>
  <c r="AF613" i="2"/>
  <c r="AD555" i="2"/>
  <c r="AF555" i="2"/>
  <c r="AD511" i="2"/>
  <c r="AF511" i="2"/>
  <c r="AD453" i="2"/>
  <c r="AF453" i="2"/>
  <c r="AD397" i="2"/>
  <c r="AF397" i="2"/>
  <c r="AC296" i="2"/>
  <c r="AE296" i="2"/>
  <c r="AD1423" i="2"/>
  <c r="AF1423" i="2"/>
  <c r="AD1359" i="2"/>
  <c r="AF1359" i="2"/>
  <c r="AD1295" i="2"/>
  <c r="AF1295" i="2"/>
  <c r="AD1231" i="2"/>
  <c r="AF1231" i="2"/>
  <c r="AD1173" i="2"/>
  <c r="AF1173" i="2"/>
  <c r="AD1105" i="2"/>
  <c r="AF1105" i="2"/>
  <c r="AD1051" i="2"/>
  <c r="AF1051" i="2"/>
  <c r="AD1005" i="2"/>
  <c r="AF1005" i="2"/>
  <c r="AD933" i="2"/>
  <c r="AF933" i="2"/>
  <c r="AD883" i="2"/>
  <c r="AF883" i="2"/>
  <c r="AD833" i="2"/>
  <c r="AF833" i="2"/>
  <c r="AD761" i="2"/>
  <c r="AF761" i="2"/>
  <c r="AD721" i="2"/>
  <c r="AF721" i="2"/>
  <c r="AD683" i="2"/>
  <c r="AF683" i="2"/>
  <c r="AD619" i="2"/>
  <c r="AF619" i="2"/>
  <c r="AD591" i="2"/>
  <c r="AF591" i="2"/>
  <c r="AD533" i="2"/>
  <c r="AF533" i="2"/>
  <c r="AD459" i="2"/>
  <c r="AF459" i="2"/>
  <c r="AD403" i="2"/>
  <c r="AF403" i="2"/>
  <c r="AF1896" i="2"/>
  <c r="AF1879" i="2"/>
  <c r="AF1863" i="2"/>
  <c r="AF1847" i="2"/>
  <c r="AF1831" i="2"/>
  <c r="AF1815" i="2"/>
  <c r="AF1799" i="2"/>
  <c r="AF1783" i="2"/>
  <c r="AF1767" i="2"/>
  <c r="AF1751" i="2"/>
  <c r="AF1735" i="2"/>
  <c r="AF1719" i="2"/>
  <c r="AF1703" i="2"/>
  <c r="AF1687" i="2"/>
  <c r="AF1671" i="2"/>
  <c r="AF1655" i="2"/>
  <c r="AF1639" i="2"/>
  <c r="AF1623" i="2"/>
  <c r="AF1607" i="2"/>
  <c r="AF1591" i="2"/>
  <c r="AF1575" i="2"/>
  <c r="AF1559" i="2"/>
  <c r="AF1543" i="2"/>
  <c r="AF1527" i="2"/>
  <c r="AF1511" i="2"/>
  <c r="AF1495" i="2"/>
  <c r="AF1479" i="2"/>
  <c r="AD1439" i="2"/>
  <c r="AF1439" i="2"/>
  <c r="AF1435" i="2"/>
  <c r="AD1375" i="2"/>
  <c r="AF1375" i="2"/>
  <c r="AD1311" i="2"/>
  <c r="AF1311" i="2"/>
  <c r="AD1247" i="2"/>
  <c r="AF1247" i="2"/>
  <c r="AD1197" i="2"/>
  <c r="AF1197" i="2"/>
  <c r="AD1133" i="2"/>
  <c r="AF1133" i="2"/>
  <c r="AD1061" i="2"/>
  <c r="AF1061" i="2"/>
  <c r="AD1011" i="2"/>
  <c r="AF1011" i="2"/>
  <c r="AD961" i="2"/>
  <c r="AF961" i="2"/>
  <c r="AD889" i="2"/>
  <c r="AF889" i="2"/>
  <c r="AD843" i="2"/>
  <c r="AF843" i="2"/>
  <c r="AD789" i="2"/>
  <c r="AF789" i="2"/>
  <c r="AD727" i="2"/>
  <c r="AF727" i="2"/>
  <c r="AD689" i="2"/>
  <c r="AF689" i="2"/>
  <c r="AD651" i="2"/>
  <c r="AF651" i="2"/>
  <c r="AD597" i="2"/>
  <c r="AF597" i="2"/>
  <c r="AD539" i="2"/>
  <c r="AF539" i="2"/>
  <c r="AD493" i="2"/>
  <c r="AF493" i="2"/>
  <c r="AD475" i="2"/>
  <c r="AF475" i="2"/>
  <c r="AD429" i="2"/>
  <c r="AF429" i="2"/>
  <c r="AD351" i="2"/>
  <c r="AF351" i="2"/>
  <c r="AD319" i="2"/>
  <c r="AF319" i="2"/>
  <c r="AC182" i="2"/>
  <c r="AF182" i="2" s="1"/>
  <c r="AC270" i="2"/>
  <c r="AD270" i="2" s="1"/>
  <c r="AD1455" i="2"/>
  <c r="AF1455" i="2"/>
  <c r="AD1391" i="2"/>
  <c r="AF1391" i="2"/>
  <c r="AD1327" i="2"/>
  <c r="AF1327" i="2"/>
  <c r="AD1263" i="2"/>
  <c r="AF1263" i="2"/>
  <c r="AD1213" i="2"/>
  <c r="AF1213" i="2"/>
  <c r="AD1139" i="2"/>
  <c r="AF1139" i="2"/>
  <c r="AD1089" i="2"/>
  <c r="AF1089" i="2"/>
  <c r="AD1017" i="2"/>
  <c r="AF1017" i="2"/>
  <c r="AD971" i="2"/>
  <c r="AF971" i="2"/>
  <c r="AD917" i="2"/>
  <c r="AF917" i="2"/>
  <c r="AD849" i="2"/>
  <c r="AF849" i="2"/>
  <c r="AD795" i="2"/>
  <c r="AF795" i="2"/>
  <c r="AD749" i="2"/>
  <c r="AF749" i="2"/>
  <c r="AD695" i="2"/>
  <c r="AF695" i="2"/>
  <c r="AD657" i="2"/>
  <c r="AF657" i="2"/>
  <c r="AD603" i="2"/>
  <c r="AF603" i="2"/>
  <c r="AD549" i="2"/>
  <c r="AF549" i="2"/>
  <c r="AD499" i="2"/>
  <c r="AF499" i="2"/>
  <c r="AD439" i="2"/>
  <c r="AF439" i="2"/>
  <c r="AD391" i="2"/>
  <c r="AF391" i="2"/>
  <c r="AD371" i="2"/>
  <c r="AF371" i="2"/>
  <c r="AD296" i="2"/>
  <c r="AF296" i="2"/>
  <c r="AE284" i="2"/>
  <c r="AC284" i="2"/>
  <c r="AD284" i="2" s="1"/>
  <c r="AE282" i="2"/>
  <c r="AC282" i="2"/>
  <c r="AD282" i="2" s="1"/>
  <c r="AE281" i="2"/>
  <c r="AC281" i="2"/>
  <c r="AD281" i="2" s="1"/>
  <c r="AD241" i="2"/>
  <c r="AF241" i="2"/>
  <c r="AD221" i="2"/>
  <c r="AF221" i="2"/>
  <c r="AE144" i="2"/>
  <c r="AC144" i="2"/>
  <c r="AF144" i="2" s="1"/>
  <c r="AD485" i="2"/>
  <c r="AF485" i="2"/>
  <c r="AD435" i="2"/>
  <c r="AF435" i="2"/>
  <c r="AF431" i="2"/>
  <c r="AD383" i="2"/>
  <c r="AF383" i="2"/>
  <c r="AD343" i="2"/>
  <c r="AF343" i="2"/>
  <c r="AD275" i="2"/>
  <c r="AF275" i="2"/>
  <c r="AC200" i="2"/>
  <c r="AD200" i="2" s="1"/>
  <c r="AE200" i="2"/>
  <c r="AE157" i="2"/>
  <c r="AC157" i="2"/>
  <c r="AF157" i="2" s="1"/>
  <c r="AD491" i="2"/>
  <c r="AF491" i="2"/>
  <c r="AD447" i="2"/>
  <c r="AF447" i="2"/>
  <c r="AD407" i="2"/>
  <c r="AF407" i="2"/>
  <c r="AD359" i="2"/>
  <c r="AF359" i="2"/>
  <c r="AC187" i="2"/>
  <c r="AD187" i="2" s="1"/>
  <c r="AE187" i="2"/>
  <c r="AC177" i="2"/>
  <c r="AD177" i="2" s="1"/>
  <c r="AE177" i="2"/>
  <c r="AD149" i="2"/>
  <c r="AD527" i="2"/>
  <c r="AF527" i="2"/>
  <c r="AD469" i="2"/>
  <c r="AF469" i="2"/>
  <c r="AD423" i="2"/>
  <c r="AF423" i="2"/>
  <c r="AD365" i="2"/>
  <c r="AF365" i="2"/>
  <c r="AD303" i="2"/>
  <c r="AF303" i="2"/>
  <c r="AD269" i="2"/>
  <c r="AF269" i="2"/>
  <c r="AC253" i="2"/>
  <c r="AD253" i="2" s="1"/>
  <c r="AE253" i="2"/>
  <c r="AC204" i="2"/>
  <c r="AF204" i="2" s="1"/>
  <c r="AE204" i="2"/>
  <c r="AC149" i="2"/>
  <c r="AF149" i="2" s="1"/>
  <c r="AE149" i="2"/>
  <c r="AD143" i="2"/>
  <c r="AF143" i="2"/>
  <c r="AE274" i="2"/>
  <c r="AF278" i="2"/>
  <c r="AF109" i="2"/>
  <c r="AC273" i="2"/>
  <c r="AD273" i="2" s="1"/>
  <c r="AE287" i="2"/>
  <c r="AE276" i="2"/>
  <c r="AF276" i="2"/>
  <c r="AF263" i="2"/>
  <c r="AE258" i="2"/>
  <c r="AE250" i="2"/>
  <c r="AF245" i="2"/>
  <c r="AE240" i="2"/>
  <c r="AF240" i="2"/>
  <c r="AF229" i="2"/>
  <c r="AE220" i="2"/>
  <c r="AF220" i="2"/>
  <c r="AE216" i="2"/>
  <c r="AF216" i="2"/>
  <c r="AC211" i="2"/>
  <c r="AF211" i="2" s="1"/>
  <c r="AC188" i="2"/>
  <c r="AF188" i="2" s="1"/>
  <c r="AC171" i="2"/>
  <c r="AD171" i="2" s="1"/>
  <c r="AE141" i="2"/>
  <c r="AF141" i="2"/>
  <c r="AC129" i="2"/>
  <c r="AD129" i="2" s="1"/>
  <c r="AC124" i="2"/>
  <c r="AF124" i="2" s="1"/>
  <c r="AC115" i="2"/>
  <c r="AF115" i="2" s="1"/>
  <c r="AE102" i="2"/>
  <c r="AC97" i="2"/>
  <c r="AF97" i="2" s="1"/>
  <c r="AC89" i="2"/>
  <c r="AD89" i="2" s="1"/>
  <c r="AE72" i="2"/>
  <c r="AF57" i="2"/>
  <c r="AF134" i="2"/>
  <c r="AC100" i="2"/>
  <c r="AD100" i="2" s="1"/>
  <c r="AE94" i="2"/>
  <c r="AE14" i="2"/>
  <c r="AE13" i="2"/>
  <c r="AE83" i="2"/>
  <c r="AC33" i="2"/>
  <c r="AF33" i="2" s="1"/>
  <c r="AD64" i="2"/>
  <c r="AD41" i="2"/>
  <c r="AF85" i="2"/>
  <c r="AE57" i="2"/>
  <c r="AC54" i="2"/>
  <c r="AF54" i="2" s="1"/>
  <c r="AC28" i="2"/>
  <c r="AD28" i="2" s="1"/>
  <c r="AD67" i="2"/>
  <c r="AD60" i="2"/>
  <c r="AE1881" i="2"/>
  <c r="AC1881" i="2"/>
  <c r="AE1865" i="2"/>
  <c r="AC1865" i="2"/>
  <c r="AE1849" i="2"/>
  <c r="AC1849" i="2"/>
  <c r="AE1833" i="2"/>
  <c r="AC1833" i="2"/>
  <c r="AE1817" i="2"/>
  <c r="AC1817" i="2"/>
  <c r="AE1801" i="2"/>
  <c r="AC1801" i="2"/>
  <c r="AE1785" i="2"/>
  <c r="AC1785" i="2"/>
  <c r="AE1769" i="2"/>
  <c r="AC1769" i="2"/>
  <c r="AE1753" i="2"/>
  <c r="AC1753" i="2"/>
  <c r="AE1737" i="2"/>
  <c r="AC1737" i="2"/>
  <c r="AE1721" i="2"/>
  <c r="AC1721" i="2"/>
  <c r="AE1705" i="2"/>
  <c r="AC1705" i="2"/>
  <c r="AE1713" i="2"/>
  <c r="AE1745" i="2"/>
  <c r="AE1777" i="2"/>
  <c r="AE1809" i="2"/>
  <c r="AE1841" i="2"/>
  <c r="AE1873" i="2"/>
  <c r="AC1883" i="2"/>
  <c r="AE1883" i="2"/>
  <c r="AE1875" i="2"/>
  <c r="AC1875" i="2"/>
  <c r="AE1867" i="2"/>
  <c r="AC1867" i="2"/>
  <c r="AE1851" i="2"/>
  <c r="AC1851" i="2"/>
  <c r="AE1843" i="2"/>
  <c r="AC1843" i="2"/>
  <c r="AE1819" i="2"/>
  <c r="AC1819" i="2"/>
  <c r="AE1811" i="2"/>
  <c r="AC1811" i="2"/>
  <c r="AE1787" i="2"/>
  <c r="AC1787" i="2"/>
  <c r="AE1763" i="2"/>
  <c r="AC1763" i="2"/>
  <c r="AE1747" i="2"/>
  <c r="AC1747" i="2"/>
  <c r="AE1739" i="2"/>
  <c r="AC1739" i="2"/>
  <c r="AE1731" i="2"/>
  <c r="AC1731" i="2"/>
  <c r="AE1715" i="2"/>
  <c r="AC1715" i="2"/>
  <c r="AC1300" i="2"/>
  <c r="AE1300" i="2"/>
  <c r="AE1891" i="2"/>
  <c r="AE1885" i="2"/>
  <c r="AC1885" i="2"/>
  <c r="AE1869" i="2"/>
  <c r="AC1869" i="2"/>
  <c r="AE1853" i="2"/>
  <c r="AC1853" i="2"/>
  <c r="AE1837" i="2"/>
  <c r="AC1837" i="2"/>
  <c r="AE1821" i="2"/>
  <c r="AC1821" i="2"/>
  <c r="AE1805" i="2"/>
  <c r="AC1805" i="2"/>
  <c r="AE1789" i="2"/>
  <c r="AC1789" i="2"/>
  <c r="AE1773" i="2"/>
  <c r="AC1773" i="2"/>
  <c r="AE1757" i="2"/>
  <c r="AC1757" i="2"/>
  <c r="AE1741" i="2"/>
  <c r="AC1741" i="2"/>
  <c r="AE1725" i="2"/>
  <c r="AC1725" i="2"/>
  <c r="AE1709" i="2"/>
  <c r="AC1709" i="2"/>
  <c r="AE1729" i="2"/>
  <c r="AE1761" i="2"/>
  <c r="AE1793" i="2"/>
  <c r="AE1825" i="2"/>
  <c r="AE1857" i="2"/>
  <c r="AE1889" i="2"/>
  <c r="AE1887" i="2"/>
  <c r="AC1887" i="2"/>
  <c r="AE1879" i="2"/>
  <c r="AC1879" i="2"/>
  <c r="AE1847" i="2"/>
  <c r="AC1847" i="2"/>
  <c r="AE1839" i="2"/>
  <c r="AC1839" i="2"/>
  <c r="AE1815" i="2"/>
  <c r="AC1815" i="2"/>
  <c r="AE1807" i="2"/>
  <c r="AC1807" i="2"/>
  <c r="AE1783" i="2"/>
  <c r="AC1783" i="2"/>
  <c r="AE1775" i="2"/>
  <c r="AC1775" i="2"/>
  <c r="AE1767" i="2"/>
  <c r="AC1767" i="2"/>
  <c r="AE1751" i="2"/>
  <c r="AC1751" i="2"/>
  <c r="AE1727" i="2"/>
  <c r="AC1727" i="2"/>
  <c r="AE1711" i="2"/>
  <c r="AC1711" i="2"/>
  <c r="AE1321" i="2"/>
  <c r="AC1321" i="2"/>
  <c r="AE1305" i="2"/>
  <c r="AC1305" i="2"/>
  <c r="AE1084" i="2"/>
  <c r="AC1084" i="2"/>
  <c r="AE880" i="2"/>
  <c r="AC880" i="2"/>
  <c r="AE842" i="2"/>
  <c r="AC842" i="2"/>
  <c r="AE714" i="2"/>
  <c r="AC714" i="2"/>
  <c r="AE586" i="2"/>
  <c r="AC586" i="2"/>
  <c r="AE458" i="2"/>
  <c r="AC458" i="2"/>
  <c r="AE330" i="2"/>
  <c r="AC330" i="2"/>
  <c r="AE1323" i="2"/>
  <c r="AC1323" i="2"/>
  <c r="AE1299" i="2"/>
  <c r="AC1299" i="2"/>
  <c r="AE1293" i="2"/>
  <c r="AC1293" i="2"/>
  <c r="AE1289" i="2"/>
  <c r="AC1289" i="2"/>
  <c r="AE1277" i="2"/>
  <c r="AC1277" i="2"/>
  <c r="AE1273" i="2"/>
  <c r="AC1273" i="2"/>
  <c r="AE1261" i="2"/>
  <c r="AC1261" i="2"/>
  <c r="AE1257" i="2"/>
  <c r="AC1257" i="2"/>
  <c r="AE1245" i="2"/>
  <c r="AC1245" i="2"/>
  <c r="AE1241" i="2"/>
  <c r="AC1241" i="2"/>
  <c r="AE1229" i="2"/>
  <c r="AC1229" i="2"/>
  <c r="AE1225" i="2"/>
  <c r="AC1225" i="2"/>
  <c r="AE1213" i="2"/>
  <c r="AC1213" i="2"/>
  <c r="AE1209" i="2"/>
  <c r="AC1209" i="2"/>
  <c r="AE1197" i="2"/>
  <c r="AC1197" i="2"/>
  <c r="AE1193" i="2"/>
  <c r="AC1193" i="2"/>
  <c r="AE1181" i="2"/>
  <c r="AC1181" i="2"/>
  <c r="AE1177" i="2"/>
  <c r="AC1177" i="2"/>
  <c r="AE1165" i="2"/>
  <c r="AC1165" i="2"/>
  <c r="AE1161" i="2"/>
  <c r="AC1161" i="2"/>
  <c r="AE1149" i="2"/>
  <c r="AC1149" i="2"/>
  <c r="AE1145" i="2"/>
  <c r="AC1145" i="2"/>
  <c r="AE1036" i="2"/>
  <c r="AC1036" i="2"/>
  <c r="AE972" i="2"/>
  <c r="AC972" i="2"/>
  <c r="AE938" i="2"/>
  <c r="AC938" i="2"/>
  <c r="AE810" i="2"/>
  <c r="AC810" i="2"/>
  <c r="AE720" i="2"/>
  <c r="AC720" i="2"/>
  <c r="AE592" i="2"/>
  <c r="AC592" i="2"/>
  <c r="AE336" i="2"/>
  <c r="AC336" i="2"/>
  <c r="AD336" i="2" s="1"/>
  <c r="AC1699" i="2"/>
  <c r="AC1695" i="2"/>
  <c r="AC1693" i="2"/>
  <c r="AC1689" i="2"/>
  <c r="AC1683" i="2"/>
  <c r="AC1679" i="2"/>
  <c r="AC1677" i="2"/>
  <c r="AC1673" i="2"/>
  <c r="AC1667" i="2"/>
  <c r="AC1663" i="2"/>
  <c r="AC1661" i="2"/>
  <c r="AC1657" i="2"/>
  <c r="AC1651" i="2"/>
  <c r="AC1647" i="2"/>
  <c r="AC1645" i="2"/>
  <c r="AC1641" i="2"/>
  <c r="AC1635" i="2"/>
  <c r="AC1631" i="2"/>
  <c r="AC1629" i="2"/>
  <c r="AC1625" i="2"/>
  <c r="AC1619" i="2"/>
  <c r="AC1615" i="2"/>
  <c r="AC1613" i="2"/>
  <c r="AC1609" i="2"/>
  <c r="AC1603" i="2"/>
  <c r="AC1599" i="2"/>
  <c r="AC1597" i="2"/>
  <c r="AC1593" i="2"/>
  <c r="AC1591" i="2"/>
  <c r="AC1581" i="2"/>
  <c r="AC1579" i="2"/>
  <c r="AC1577" i="2"/>
  <c r="AC1567" i="2"/>
  <c r="AE1325" i="2"/>
  <c r="AC1325" i="2"/>
  <c r="AE1309" i="2"/>
  <c r="AC1309" i="2"/>
  <c r="AE988" i="2"/>
  <c r="AC988" i="2"/>
  <c r="AE906" i="2"/>
  <c r="AC906" i="2"/>
  <c r="AE816" i="2"/>
  <c r="AC816" i="2"/>
  <c r="AE778" i="2"/>
  <c r="AC778" i="2"/>
  <c r="AE650" i="2"/>
  <c r="AC650" i="2"/>
  <c r="AE522" i="2"/>
  <c r="AC522" i="2"/>
  <c r="AE394" i="2"/>
  <c r="AC394" i="2"/>
  <c r="AE1319" i="2"/>
  <c r="AC1319" i="2"/>
  <c r="AE1295" i="2"/>
  <c r="AC1295" i="2"/>
  <c r="AE1291" i="2"/>
  <c r="AC1291" i="2"/>
  <c r="AE1287" i="2"/>
  <c r="AC1287" i="2"/>
  <c r="AE1283" i="2"/>
  <c r="AC1283" i="2"/>
  <c r="AE1263" i="2"/>
  <c r="AC1263" i="2"/>
  <c r="AE1259" i="2"/>
  <c r="AC1259" i="2"/>
  <c r="AE1255" i="2"/>
  <c r="AC1255" i="2"/>
  <c r="AE1247" i="2"/>
  <c r="AC1247" i="2"/>
  <c r="AE1235" i="2"/>
  <c r="AC1235" i="2"/>
  <c r="AE1227" i="2"/>
  <c r="AC1227" i="2"/>
  <c r="AE1223" i="2"/>
  <c r="AC1223" i="2"/>
  <c r="AE1215" i="2"/>
  <c r="AC1215" i="2"/>
  <c r="AE1203" i="2"/>
  <c r="AC1203" i="2"/>
  <c r="AE1195" i="2"/>
  <c r="AC1195" i="2"/>
  <c r="AE1191" i="2"/>
  <c r="AC1191" i="2"/>
  <c r="AE1183" i="2"/>
  <c r="AC1183" i="2"/>
  <c r="AE1171" i="2"/>
  <c r="AC1171" i="2"/>
  <c r="AE1163" i="2"/>
  <c r="AC1163" i="2"/>
  <c r="AE1159" i="2"/>
  <c r="AC1159" i="2"/>
  <c r="AE1151" i="2"/>
  <c r="AC1151" i="2"/>
  <c r="AE1132" i="2"/>
  <c r="AC1132" i="2"/>
  <c r="AE1068" i="2"/>
  <c r="AC1068" i="2"/>
  <c r="AE874" i="2"/>
  <c r="AC874" i="2"/>
  <c r="AE656" i="2"/>
  <c r="AC656" i="2"/>
  <c r="AE528" i="2"/>
  <c r="AC528" i="2"/>
  <c r="AE400" i="2"/>
  <c r="AC400" i="2"/>
  <c r="AF1881" i="2"/>
  <c r="AF1873" i="2"/>
  <c r="AF1865" i="2"/>
  <c r="AF1857" i="2"/>
  <c r="AF1849" i="2"/>
  <c r="AD1837" i="2"/>
  <c r="AF1837" i="2"/>
  <c r="AD1833" i="2"/>
  <c r="AF1833" i="2"/>
  <c r="AC746" i="2"/>
  <c r="AC682" i="2"/>
  <c r="AC618" i="2"/>
  <c r="AC554" i="2"/>
  <c r="AC490" i="2"/>
  <c r="AC432" i="2"/>
  <c r="AD432" i="2" s="1"/>
  <c r="AC426" i="2"/>
  <c r="AC368" i="2"/>
  <c r="AC362" i="2"/>
  <c r="AC304" i="2"/>
  <c r="AD304" i="2" s="1"/>
  <c r="AF1895" i="2"/>
  <c r="AF1885" i="2"/>
  <c r="AF1877" i="2"/>
  <c r="AF1869" i="2"/>
  <c r="AF1861" i="2"/>
  <c r="AF1853" i="2"/>
  <c r="AD1845" i="2"/>
  <c r="AF1845" i="2"/>
  <c r="AD1829" i="2"/>
  <c r="AF1829" i="2"/>
  <c r="AD1841" i="2"/>
  <c r="AF1841" i="2"/>
  <c r="AD1214" i="2"/>
  <c r="AF1214" i="2"/>
  <c r="AF1211" i="2"/>
  <c r="AD1187" i="2"/>
  <c r="AF1187" i="2"/>
  <c r="AF1177" i="2"/>
  <c r="AD1149" i="2"/>
  <c r="AF1149" i="2"/>
  <c r="AD1097" i="2"/>
  <c r="AF1097" i="2"/>
  <c r="AD1059" i="2"/>
  <c r="AF1059" i="2"/>
  <c r="AD1021" i="2"/>
  <c r="AF1021" i="2"/>
  <c r="AD969" i="2"/>
  <c r="AF969" i="2"/>
  <c r="AD931" i="2"/>
  <c r="AF931" i="2"/>
  <c r="AD893" i="2"/>
  <c r="AF893" i="2"/>
  <c r="AD841" i="2"/>
  <c r="AF841" i="2"/>
  <c r="AD803" i="2"/>
  <c r="AF803" i="2"/>
  <c r="AD765" i="2"/>
  <c r="AF765" i="2"/>
  <c r="AD725" i="2"/>
  <c r="AF725" i="2"/>
  <c r="AD693" i="2"/>
  <c r="AF693" i="2"/>
  <c r="AD661" i="2"/>
  <c r="AF661" i="2"/>
  <c r="AD611" i="2"/>
  <c r="AF611" i="2"/>
  <c r="AD547" i="2"/>
  <c r="AF547" i="2"/>
  <c r="AD483" i="2"/>
  <c r="AF483" i="2"/>
  <c r="AD445" i="2"/>
  <c r="AF445" i="2"/>
  <c r="AD433" i="2"/>
  <c r="AF433" i="2"/>
  <c r="AD381" i="2"/>
  <c r="AF381" i="2"/>
  <c r="AD369" i="2"/>
  <c r="AF369" i="2"/>
  <c r="AF1821" i="2"/>
  <c r="AF1813" i="2"/>
  <c r="AF1805" i="2"/>
  <c r="AF1797" i="2"/>
  <c r="AF1789" i="2"/>
  <c r="AF1781" i="2"/>
  <c r="AF1773" i="2"/>
  <c r="AF1765" i="2"/>
  <c r="AF1757" i="2"/>
  <c r="AF1749" i="2"/>
  <c r="AF1741" i="2"/>
  <c r="AF1733" i="2"/>
  <c r="AF1725" i="2"/>
  <c r="AF1717" i="2"/>
  <c r="AF1709" i="2"/>
  <c r="AF1701" i="2"/>
  <c r="AF1693" i="2"/>
  <c r="AF1685" i="2"/>
  <c r="AF1677" i="2"/>
  <c r="AF1669" i="2"/>
  <c r="AF1661" i="2"/>
  <c r="AF1653" i="2"/>
  <c r="AF1645" i="2"/>
  <c r="AF1637" i="2"/>
  <c r="AF1629" i="2"/>
  <c r="AF1621" i="2"/>
  <c r="AF1613" i="2"/>
  <c r="AF1605" i="2"/>
  <c r="AF1597" i="2"/>
  <c r="AF1589" i="2"/>
  <c r="AF1581" i="2"/>
  <c r="AF1573" i="2"/>
  <c r="AF1565" i="2"/>
  <c r="AF1557" i="2"/>
  <c r="AF1549" i="2"/>
  <c r="AF1541" i="2"/>
  <c r="AF1533" i="2"/>
  <c r="AF1525" i="2"/>
  <c r="AF1517" i="2"/>
  <c r="AF1509" i="2"/>
  <c r="AF1501" i="2"/>
  <c r="AF1493" i="2"/>
  <c r="AF1485" i="2"/>
  <c r="AF1477" i="2"/>
  <c r="AF1469" i="2"/>
  <c r="AF1461" i="2"/>
  <c r="AF1453" i="2"/>
  <c r="AF1445" i="2"/>
  <c r="AF1437" i="2"/>
  <c r="AF1429" i="2"/>
  <c r="AF1421" i="2"/>
  <c r="AF1413" i="2"/>
  <c r="AF1405" i="2"/>
  <c r="AF1397" i="2"/>
  <c r="AF1389" i="2"/>
  <c r="AF1381" i="2"/>
  <c r="AF1373" i="2"/>
  <c r="AF1365" i="2"/>
  <c r="AF1357" i="2"/>
  <c r="AF1349" i="2"/>
  <c r="AF1341" i="2"/>
  <c r="AF1333" i="2"/>
  <c r="AF1325" i="2"/>
  <c r="AF1317" i="2"/>
  <c r="AF1309" i="2"/>
  <c r="AF1301" i="2"/>
  <c r="AF1293" i="2"/>
  <c r="AF1285" i="2"/>
  <c r="AF1277" i="2"/>
  <c r="AF1269" i="2"/>
  <c r="AF1261" i="2"/>
  <c r="AF1253" i="2"/>
  <c r="AF1245" i="2"/>
  <c r="AF1240" i="2"/>
  <c r="AF1238" i="2"/>
  <c r="AF1236" i="2"/>
  <c r="AF1234" i="2"/>
  <c r="AF1232" i="2"/>
  <c r="AF1230" i="2"/>
  <c r="AF1228" i="2"/>
  <c r="AF1226" i="2"/>
  <c r="AF1224" i="2"/>
  <c r="AF1222" i="2"/>
  <c r="AD1216" i="2"/>
  <c r="AF1216" i="2"/>
  <c r="AD1193" i="2"/>
  <c r="AF1193" i="2"/>
  <c r="AD1155" i="2"/>
  <c r="AF1155" i="2"/>
  <c r="AD1117" i="2"/>
  <c r="AF1117" i="2"/>
  <c r="AD1065" i="2"/>
  <c r="AF1065" i="2"/>
  <c r="AD1027" i="2"/>
  <c r="AF1027" i="2"/>
  <c r="AD989" i="2"/>
  <c r="AF989" i="2"/>
  <c r="AD937" i="2"/>
  <c r="AF937" i="2"/>
  <c r="AD899" i="2"/>
  <c r="AF899" i="2"/>
  <c r="AD861" i="2"/>
  <c r="AF861" i="2"/>
  <c r="AD809" i="2"/>
  <c r="AF809" i="2"/>
  <c r="AD771" i="2"/>
  <c r="AF771" i="2"/>
  <c r="AD733" i="2"/>
  <c r="AF733" i="2"/>
  <c r="AD701" i="2"/>
  <c r="AF701" i="2"/>
  <c r="AD669" i="2"/>
  <c r="AF669" i="2"/>
  <c r="AD637" i="2"/>
  <c r="AF637" i="2"/>
  <c r="AD625" i="2"/>
  <c r="AF625" i="2"/>
  <c r="AD573" i="2"/>
  <c r="AF573" i="2"/>
  <c r="AD561" i="2"/>
  <c r="AF561" i="2"/>
  <c r="AD509" i="2"/>
  <c r="AF509" i="2"/>
  <c r="AD497" i="2"/>
  <c r="AF497" i="2"/>
  <c r="AD451" i="2"/>
  <c r="AF451" i="2"/>
  <c r="AD387" i="2"/>
  <c r="AF387" i="2"/>
  <c r="AD323" i="2"/>
  <c r="AF323" i="2"/>
  <c r="AF1215" i="2"/>
  <c r="AD1210" i="2"/>
  <c r="AF1210" i="2"/>
  <c r="AF1201" i="2"/>
  <c r="AF1195" i="2"/>
  <c r="AD1161" i="2"/>
  <c r="AF1161" i="2"/>
  <c r="AD1123" i="2"/>
  <c r="AF1123" i="2"/>
  <c r="AD1085" i="2"/>
  <c r="AF1085" i="2"/>
  <c r="AD1033" i="2"/>
  <c r="AF1033" i="2"/>
  <c r="AD995" i="2"/>
  <c r="AF995" i="2"/>
  <c r="AD957" i="2"/>
  <c r="AF957" i="2"/>
  <c r="AD905" i="2"/>
  <c r="AF905" i="2"/>
  <c r="AD867" i="2"/>
  <c r="AF867" i="2"/>
  <c r="AD829" i="2"/>
  <c r="AF829" i="2"/>
  <c r="AD777" i="2"/>
  <c r="AF777" i="2"/>
  <c r="AD739" i="2"/>
  <c r="AF739" i="2"/>
  <c r="AD709" i="2"/>
  <c r="AF709" i="2"/>
  <c r="AD677" i="2"/>
  <c r="AF677" i="2"/>
  <c r="AD645" i="2"/>
  <c r="AF645" i="2"/>
  <c r="AD579" i="2"/>
  <c r="AF579" i="2"/>
  <c r="AD515" i="2"/>
  <c r="AF515" i="2"/>
  <c r="AD465" i="2"/>
  <c r="AF465" i="2"/>
  <c r="AD413" i="2"/>
  <c r="AF413" i="2"/>
  <c r="AD401" i="2"/>
  <c r="AF401" i="2"/>
  <c r="AD349" i="2"/>
  <c r="AF349" i="2"/>
  <c r="AD337" i="2"/>
  <c r="AF337" i="2"/>
  <c r="AF1825" i="2"/>
  <c r="AF1817" i="2"/>
  <c r="AF1809" i="2"/>
  <c r="AF1801" i="2"/>
  <c r="AF1793" i="2"/>
  <c r="AF1785" i="2"/>
  <c r="AF1777" i="2"/>
  <c r="AF1769" i="2"/>
  <c r="AF1761" i="2"/>
  <c r="AF1753" i="2"/>
  <c r="AF1745" i="2"/>
  <c r="AF1737" i="2"/>
  <c r="AF1729" i="2"/>
  <c r="AF1721" i="2"/>
  <c r="AF1713" i="2"/>
  <c r="AF1705" i="2"/>
  <c r="AF1697" i="2"/>
  <c r="AF1689" i="2"/>
  <c r="AF1681" i="2"/>
  <c r="AF1673" i="2"/>
  <c r="AF1665" i="2"/>
  <c r="AF1657" i="2"/>
  <c r="AF1649" i="2"/>
  <c r="AF1641" i="2"/>
  <c r="AF1633" i="2"/>
  <c r="AF1625" i="2"/>
  <c r="AF1617" i="2"/>
  <c r="AF1609" i="2"/>
  <c r="AF1601" i="2"/>
  <c r="AF1593" i="2"/>
  <c r="AF1585" i="2"/>
  <c r="AF1577" i="2"/>
  <c r="AF1569" i="2"/>
  <c r="AF1561" i="2"/>
  <c r="AF1553" i="2"/>
  <c r="AF1545" i="2"/>
  <c r="AF1537" i="2"/>
  <c r="AF1529" i="2"/>
  <c r="AF1521" i="2"/>
  <c r="AF1513" i="2"/>
  <c r="AF1505" i="2"/>
  <c r="AF1497" i="2"/>
  <c r="AF1489" i="2"/>
  <c r="AF1481" i="2"/>
  <c r="AF1473" i="2"/>
  <c r="AF1465" i="2"/>
  <c r="AF1457" i="2"/>
  <c r="AF1449" i="2"/>
  <c r="AF1441" i="2"/>
  <c r="AF1433" i="2"/>
  <c r="AF1425" i="2"/>
  <c r="AF1417" i="2"/>
  <c r="AF1409" i="2"/>
  <c r="AF1401" i="2"/>
  <c r="AF1393" i="2"/>
  <c r="AF1385" i="2"/>
  <c r="AF1377" i="2"/>
  <c r="AF1369" i="2"/>
  <c r="AF1361" i="2"/>
  <c r="AF1353" i="2"/>
  <c r="AF1345" i="2"/>
  <c r="AF1337" i="2"/>
  <c r="AF1329" i="2"/>
  <c r="AF1321" i="2"/>
  <c r="AF1313" i="2"/>
  <c r="AF1305" i="2"/>
  <c r="AF1297" i="2"/>
  <c r="AF1289" i="2"/>
  <c r="AF1281" i="2"/>
  <c r="AF1273" i="2"/>
  <c r="AF1265" i="2"/>
  <c r="AF1257" i="2"/>
  <c r="AF1249" i="2"/>
  <c r="AF1241" i="2"/>
  <c r="AF1239" i="2"/>
  <c r="AF1237" i="2"/>
  <c r="AD1212" i="2"/>
  <c r="AF1212" i="2"/>
  <c r="AD1181" i="2"/>
  <c r="AF1181" i="2"/>
  <c r="AD1129" i="2"/>
  <c r="AF1129" i="2"/>
  <c r="AD1091" i="2"/>
  <c r="AF1091" i="2"/>
  <c r="AD1053" i="2"/>
  <c r="AF1053" i="2"/>
  <c r="AD1001" i="2"/>
  <c r="AF1001" i="2"/>
  <c r="AD963" i="2"/>
  <c r="AF963" i="2"/>
  <c r="AD925" i="2"/>
  <c r="AF925" i="2"/>
  <c r="AD873" i="2"/>
  <c r="AF873" i="2"/>
  <c r="AD835" i="2"/>
  <c r="AF835" i="2"/>
  <c r="AD797" i="2"/>
  <c r="AF797" i="2"/>
  <c r="AD745" i="2"/>
  <c r="AF745" i="2"/>
  <c r="AD717" i="2"/>
  <c r="AF717" i="2"/>
  <c r="AD685" i="2"/>
  <c r="AF685" i="2"/>
  <c r="AD653" i="2"/>
  <c r="AF653" i="2"/>
  <c r="AD605" i="2"/>
  <c r="AF605" i="2"/>
  <c r="AD593" i="2"/>
  <c r="AF593" i="2"/>
  <c r="AD541" i="2"/>
  <c r="AF541" i="2"/>
  <c r="AD529" i="2"/>
  <c r="AF529" i="2"/>
  <c r="AD477" i="2"/>
  <c r="AF477" i="2"/>
  <c r="AD419" i="2"/>
  <c r="AF419" i="2"/>
  <c r="AD355" i="2"/>
  <c r="AF355" i="2"/>
  <c r="AD633" i="2"/>
  <c r="AF633" i="2"/>
  <c r="AD601" i="2"/>
  <c r="AF601" i="2"/>
  <c r="AD569" i="2"/>
  <c r="AF569" i="2"/>
  <c r="AD537" i="2"/>
  <c r="AF537" i="2"/>
  <c r="AD505" i="2"/>
  <c r="AF505" i="2"/>
  <c r="AD473" i="2"/>
  <c r="AF473" i="2"/>
  <c r="AF467" i="2"/>
  <c r="AD441" i="2"/>
  <c r="AF441" i="2"/>
  <c r="AD409" i="2"/>
  <c r="AF409" i="2"/>
  <c r="AD377" i="2"/>
  <c r="AF377" i="2"/>
  <c r="AD345" i="2"/>
  <c r="AF345" i="2"/>
  <c r="AD313" i="2"/>
  <c r="AF313" i="2"/>
  <c r="AF307" i="2"/>
  <c r="AD609" i="2"/>
  <c r="AF609" i="2"/>
  <c r="AD577" i="2"/>
  <c r="AF577" i="2"/>
  <c r="AD545" i="2"/>
  <c r="AF545" i="2"/>
  <c r="AD513" i="2"/>
  <c r="AF513" i="2"/>
  <c r="AD481" i="2"/>
  <c r="AF481" i="2"/>
  <c r="AD449" i="2"/>
  <c r="AF449" i="2"/>
  <c r="AD417" i="2"/>
  <c r="AF417" i="2"/>
  <c r="AD385" i="2"/>
  <c r="AF385" i="2"/>
  <c r="AD353" i="2"/>
  <c r="AF353" i="2"/>
  <c r="AD321" i="2"/>
  <c r="AF321" i="2"/>
  <c r="AD617" i="2"/>
  <c r="AF617" i="2"/>
  <c r="AD585" i="2"/>
  <c r="AF585" i="2"/>
  <c r="AD553" i="2"/>
  <c r="AF553" i="2"/>
  <c r="AD521" i="2"/>
  <c r="AF521" i="2"/>
  <c r="AD489" i="2"/>
  <c r="AF489" i="2"/>
  <c r="AD457" i="2"/>
  <c r="AF457" i="2"/>
  <c r="AD425" i="2"/>
  <c r="AF425" i="2"/>
  <c r="AD393" i="2"/>
  <c r="AF393" i="2"/>
  <c r="AD361" i="2"/>
  <c r="AF361" i="2"/>
  <c r="AD329" i="2"/>
  <c r="AF329" i="2"/>
  <c r="AF317" i="2"/>
  <c r="AC290" i="2"/>
  <c r="AE290" i="2"/>
  <c r="AC289" i="2"/>
  <c r="AF289" i="2" s="1"/>
  <c r="AE289" i="2"/>
  <c r="AD305" i="2"/>
  <c r="AF305" i="2"/>
  <c r="AE294" i="2"/>
  <c r="AC294" i="2"/>
  <c r="AF294" i="2" s="1"/>
  <c r="AE293" i="2"/>
  <c r="AC293" i="2"/>
  <c r="AD293" i="2" s="1"/>
  <c r="AE225" i="2"/>
  <c r="AE286" i="2"/>
  <c r="AC252" i="2"/>
  <c r="AD252" i="2" s="1"/>
  <c r="AF270" i="2"/>
  <c r="AF281" i="2"/>
  <c r="AF277" i="2"/>
  <c r="AE261" i="2"/>
  <c r="AF257" i="2"/>
  <c r="AC235" i="2"/>
  <c r="AF235" i="2" s="1"/>
  <c r="AC226" i="2"/>
  <c r="AF226" i="2" s="1"/>
  <c r="AC192" i="2"/>
  <c r="AF192" i="2" s="1"/>
  <c r="AE192" i="2"/>
  <c r="AC191" i="2"/>
  <c r="AD191" i="2" s="1"/>
  <c r="AE181" i="2"/>
  <c r="AC181" i="2"/>
  <c r="AD181" i="2" s="1"/>
  <c r="AC169" i="2"/>
  <c r="AD169" i="2" s="1"/>
  <c r="AE169" i="2"/>
  <c r="AC168" i="2"/>
  <c r="AD168" i="2" s="1"/>
  <c r="AF166" i="2"/>
  <c r="AC160" i="2"/>
  <c r="AD160" i="2" s="1"/>
  <c r="AD159" i="2"/>
  <c r="AF159" i="2"/>
  <c r="AC123" i="2"/>
  <c r="AF123" i="2" s="1"/>
  <c r="AE116" i="2"/>
  <c r="AD116" i="2"/>
  <c r="AF116" i="2"/>
  <c r="AE108" i="2"/>
  <c r="AF108" i="2"/>
  <c r="AE68" i="2"/>
  <c r="AC68" i="2"/>
  <c r="AF68" i="2" s="1"/>
  <c r="AC48" i="2"/>
  <c r="AF48" i="2" s="1"/>
  <c r="AD250" i="2"/>
  <c r="AF250" i="2"/>
  <c r="AE232" i="2"/>
  <c r="AF232" i="2"/>
  <c r="AD188" i="2"/>
  <c r="AD173" i="2"/>
  <c r="AF173" i="2"/>
  <c r="AD148" i="2"/>
  <c r="AF148" i="2"/>
  <c r="AD133" i="2"/>
  <c r="AF133" i="2"/>
  <c r="AD224" i="2"/>
  <c r="AD105" i="2"/>
  <c r="AF105" i="2"/>
  <c r="AD91" i="2"/>
  <c r="AF91" i="2"/>
  <c r="AC40" i="2"/>
  <c r="AF40" i="2" s="1"/>
  <c r="AE40" i="2"/>
  <c r="AD242" i="2"/>
  <c r="AF242" i="2"/>
  <c r="AC179" i="2"/>
  <c r="AD179" i="2" s="1"/>
  <c r="AE179" i="2"/>
  <c r="AD135" i="2"/>
  <c r="AF135" i="2"/>
  <c r="AC121" i="2"/>
  <c r="AD121" i="2" s="1"/>
  <c r="AE121" i="2"/>
  <c r="AD112" i="2"/>
  <c r="AD81" i="2"/>
  <c r="AD80" i="2"/>
  <c r="AD27" i="2"/>
  <c r="AD46" i="2"/>
  <c r="AD42" i="2"/>
  <c r="AD38" i="2"/>
  <c r="AF14" i="2"/>
  <c r="AF15" i="2"/>
  <c r="AD12" i="2"/>
  <c r="AE322" i="2"/>
  <c r="AE328" i="2"/>
  <c r="AE360" i="2"/>
  <c r="AE392" i="2"/>
  <c r="AE301" i="2"/>
  <c r="AE566" i="2"/>
  <c r="AE543" i="2"/>
  <c r="AE639" i="2"/>
  <c r="AE1015" i="2"/>
  <c r="AE1079" i="2"/>
  <c r="AE499" i="2"/>
  <c r="AE595" i="2"/>
  <c r="AE659" i="2"/>
  <c r="AE959" i="2"/>
  <c r="AE1119" i="2"/>
  <c r="AE872" i="2"/>
  <c r="AE315" i="2"/>
  <c r="AE379" i="2"/>
  <c r="AE411" i="2"/>
  <c r="AE386" i="2"/>
  <c r="AE970" i="2"/>
  <c r="AE1002" i="2"/>
  <c r="AE1050" i="2"/>
  <c r="AE1082" i="2"/>
  <c r="AE1114" i="2"/>
  <c r="AE551" i="2"/>
  <c r="AE615" i="2"/>
  <c r="AE647" i="2"/>
  <c r="AE679" i="2"/>
  <c r="AE775" i="2"/>
  <c r="AE795" i="2"/>
  <c r="AE955" i="2"/>
  <c r="AE1023" i="2"/>
  <c r="AE969" i="2"/>
  <c r="AE1001" i="2"/>
  <c r="AE1033" i="2"/>
  <c r="AE1065" i="2"/>
  <c r="AE1097" i="2"/>
  <c r="AE1113" i="2"/>
  <c r="AE415" i="2"/>
  <c r="AE479" i="2"/>
  <c r="AE539" i="2"/>
  <c r="AE603" i="2"/>
  <c r="AE667" i="2"/>
  <c r="AE999" i="2"/>
  <c r="AE1095" i="2"/>
  <c r="AE424" i="2"/>
  <c r="AE488" i="2"/>
  <c r="AE616" i="2"/>
  <c r="AE744" i="2"/>
  <c r="AE584" i="2"/>
  <c r="AE438" i="2"/>
  <c r="AE470" i="2"/>
  <c r="AE598" i="2"/>
  <c r="AE630" i="2"/>
  <c r="AE662" i="2"/>
  <c r="AE694" i="2"/>
  <c r="AE726" i="2"/>
  <c r="AE511" i="2"/>
  <c r="AE607" i="2"/>
  <c r="AE755" i="2"/>
  <c r="AE947" i="2"/>
  <c r="AE1047" i="2"/>
  <c r="AE563" i="2"/>
  <c r="AE991" i="2"/>
  <c r="AE347" i="2"/>
  <c r="AE310" i="2"/>
  <c r="AE354" i="2"/>
  <c r="AE341" i="2"/>
  <c r="AE986" i="2"/>
  <c r="AE1018" i="2"/>
  <c r="AE1034" i="2"/>
  <c r="AE1066" i="2"/>
  <c r="AE1098" i="2"/>
  <c r="AE1130" i="2"/>
  <c r="AE487" i="2"/>
  <c r="AE519" i="2"/>
  <c r="AE583" i="2"/>
  <c r="AE1055" i="2"/>
  <c r="AE1087" i="2"/>
  <c r="AE985" i="2"/>
  <c r="AE1017" i="2"/>
  <c r="AE1049" i="2"/>
  <c r="AE1081" i="2"/>
  <c r="AE1129" i="2"/>
  <c r="AE447" i="2"/>
  <c r="AE507" i="2"/>
  <c r="AE571" i="2"/>
  <c r="AE635" i="2"/>
  <c r="AE703" i="2"/>
  <c r="AE735" i="2"/>
  <c r="AE967" i="2"/>
  <c r="AE1127" i="2"/>
  <c r="AE680" i="2"/>
  <c r="AE319" i="2"/>
  <c r="AE351" i="2"/>
  <c r="AE383" i="2"/>
  <c r="AE309" i="2"/>
  <c r="AE365" i="2"/>
  <c r="AE397" i="2"/>
  <c r="AE414" i="2"/>
  <c r="AE446" i="2"/>
  <c r="AE478" i="2"/>
  <c r="AE510" i="2"/>
  <c r="AE542" i="2"/>
  <c r="AE574" i="2"/>
  <c r="AE606" i="2"/>
  <c r="AE638" i="2"/>
  <c r="AE670" i="2"/>
  <c r="AE702" i="2"/>
  <c r="AE734" i="2"/>
  <c r="AE766" i="2"/>
  <c r="AE798" i="2"/>
  <c r="AE830" i="2"/>
  <c r="AE862" i="2"/>
  <c r="AE894" i="2"/>
  <c r="AE926" i="2"/>
  <c r="AE958" i="2"/>
  <c r="AE495" i="2"/>
  <c r="AE527" i="2"/>
  <c r="AE559" i="2"/>
  <c r="AE591" i="2"/>
  <c r="AE623" i="2"/>
  <c r="AE655" i="2"/>
  <c r="AE763" i="2"/>
  <c r="AE799" i="2"/>
  <c r="AE831" i="2"/>
  <c r="AE863" i="2"/>
  <c r="AE895" i="2"/>
  <c r="AE927" i="2"/>
  <c r="AE963" i="2"/>
  <c r="AE995" i="2"/>
  <c r="AE1031" i="2"/>
  <c r="AE1063" i="2"/>
  <c r="AE1099" i="2"/>
  <c r="AE1131" i="2"/>
  <c r="AE413" i="2"/>
  <c r="AE429" i="2"/>
  <c r="AE445" i="2"/>
  <c r="AE461" i="2"/>
  <c r="AE477" i="2"/>
  <c r="AE493" i="2"/>
  <c r="AE509" i="2"/>
  <c r="AE525" i="2"/>
  <c r="AE541" i="2"/>
  <c r="AE557" i="2"/>
  <c r="AE573" i="2"/>
  <c r="AE589" i="2"/>
  <c r="AE605" i="2"/>
  <c r="AE621" i="2"/>
  <c r="AE637" i="2"/>
  <c r="AE653" i="2"/>
  <c r="AE669" i="2"/>
  <c r="AE685" i="2"/>
  <c r="AE701" i="2"/>
  <c r="AE717" i="2"/>
  <c r="AE733" i="2"/>
  <c r="AE749" i="2"/>
  <c r="AE765" i="2"/>
  <c r="AE781" i="2"/>
  <c r="AE797" i="2"/>
  <c r="AE813" i="2"/>
  <c r="AE829" i="2"/>
  <c r="AE845" i="2"/>
  <c r="AE861" i="2"/>
  <c r="AE877" i="2"/>
  <c r="AE893" i="2"/>
  <c r="AE909" i="2"/>
  <c r="AE925" i="2"/>
  <c r="AE941" i="2"/>
  <c r="AE957" i="2"/>
  <c r="AE423" i="2"/>
  <c r="AE455" i="2"/>
  <c r="AE483" i="2"/>
  <c r="AE515" i="2"/>
  <c r="AE547" i="2"/>
  <c r="AE579" i="2"/>
  <c r="AE611" i="2"/>
  <c r="AE643" i="2"/>
  <c r="AE675" i="2"/>
  <c r="AE711" i="2"/>
  <c r="AE743" i="2"/>
  <c r="AE819" i="2"/>
  <c r="AE851" i="2"/>
  <c r="AE883" i="2"/>
  <c r="AE915" i="2"/>
  <c r="AE943" i="2"/>
  <c r="AE975" i="2"/>
  <c r="AE1007" i="2"/>
  <c r="AE1043" i="2"/>
  <c r="AE1075" i="2"/>
  <c r="AE1103" i="2"/>
  <c r="AE1135" i="2"/>
  <c r="AE808" i="2"/>
  <c r="AE552" i="2"/>
  <c r="AE904" i="2"/>
  <c r="AC936" i="2"/>
  <c r="AC776" i="2"/>
  <c r="AE502" i="2"/>
  <c r="AE534" i="2"/>
  <c r="AE758" i="2"/>
  <c r="AE790" i="2"/>
  <c r="AE822" i="2"/>
  <c r="AE854" i="2"/>
  <c r="AE886" i="2"/>
  <c r="AE918" i="2"/>
  <c r="AE950" i="2"/>
  <c r="AE575" i="2"/>
  <c r="AE671" i="2"/>
  <c r="AE531" i="2"/>
  <c r="AE627" i="2"/>
  <c r="AD1206" i="2"/>
  <c r="AF1206" i="2"/>
  <c r="AD1198" i="2"/>
  <c r="AF1198" i="2"/>
  <c r="AD1190" i="2"/>
  <c r="AF1190" i="2"/>
  <c r="AD1182" i="2"/>
  <c r="AF1182" i="2"/>
  <c r="AD1174" i="2"/>
  <c r="AF1174" i="2"/>
  <c r="AD1166" i="2"/>
  <c r="AF1166" i="2"/>
  <c r="AD1158" i="2"/>
  <c r="AF1158" i="2"/>
  <c r="AD1150" i="2"/>
  <c r="AF1150" i="2"/>
  <c r="AD1142" i="2"/>
  <c r="AF1142" i="2"/>
  <c r="AD1134" i="2"/>
  <c r="AF1134" i="2"/>
  <c r="AD1126" i="2"/>
  <c r="AF1126" i="2"/>
  <c r="AD1118" i="2"/>
  <c r="AF1118" i="2"/>
  <c r="AD1110" i="2"/>
  <c r="AF1110" i="2"/>
  <c r="AD1102" i="2"/>
  <c r="AF1102" i="2"/>
  <c r="AD1094" i="2"/>
  <c r="AF1094" i="2"/>
  <c r="AD1086" i="2"/>
  <c r="AF1086" i="2"/>
  <c r="AD1078" i="2"/>
  <c r="AF1078" i="2"/>
  <c r="AD1070" i="2"/>
  <c r="AF1070" i="2"/>
  <c r="AD1062" i="2"/>
  <c r="AF1062" i="2"/>
  <c r="AD1054" i="2"/>
  <c r="AF1054" i="2"/>
  <c r="AD1046" i="2"/>
  <c r="AF1046" i="2"/>
  <c r="AD1038" i="2"/>
  <c r="AF1038" i="2"/>
  <c r="AD1030" i="2"/>
  <c r="AF1030" i="2"/>
  <c r="AD1022" i="2"/>
  <c r="AF1022" i="2"/>
  <c r="AD1014" i="2"/>
  <c r="AF1014" i="2"/>
  <c r="AD1006" i="2"/>
  <c r="AF1006" i="2"/>
  <c r="AD998" i="2"/>
  <c r="AF998" i="2"/>
  <c r="AD990" i="2"/>
  <c r="AF990" i="2"/>
  <c r="AD982" i="2"/>
  <c r="AF982" i="2"/>
  <c r="AD974" i="2"/>
  <c r="AF974" i="2"/>
  <c r="AD966" i="2"/>
  <c r="AF966" i="2"/>
  <c r="AD958" i="2"/>
  <c r="AF958" i="2"/>
  <c r="AD950" i="2"/>
  <c r="AF950" i="2"/>
  <c r="AD942" i="2"/>
  <c r="AF942" i="2"/>
  <c r="AD934" i="2"/>
  <c r="AF934" i="2"/>
  <c r="AD926" i="2"/>
  <c r="AF926" i="2"/>
  <c r="AD918" i="2"/>
  <c r="AF918" i="2"/>
  <c r="AD910" i="2"/>
  <c r="AF910" i="2"/>
  <c r="AD902" i="2"/>
  <c r="AF902" i="2"/>
  <c r="AD894" i="2"/>
  <c r="AF894" i="2"/>
  <c r="AD886" i="2"/>
  <c r="AF886" i="2"/>
  <c r="AD878" i="2"/>
  <c r="AF878" i="2"/>
  <c r="AD870" i="2"/>
  <c r="AF870" i="2"/>
  <c r="AD862" i="2"/>
  <c r="AF862" i="2"/>
  <c r="AD854" i="2"/>
  <c r="AF854" i="2"/>
  <c r="AD846" i="2"/>
  <c r="AF846" i="2"/>
  <c r="AD838" i="2"/>
  <c r="AF838" i="2"/>
  <c r="AD830" i="2"/>
  <c r="AF830" i="2"/>
  <c r="AD822" i="2"/>
  <c r="AF822" i="2"/>
  <c r="AD814" i="2"/>
  <c r="AF814" i="2"/>
  <c r="AD806" i="2"/>
  <c r="AF806" i="2"/>
  <c r="AD798" i="2"/>
  <c r="AF798" i="2"/>
  <c r="AD790" i="2"/>
  <c r="AF790" i="2"/>
  <c r="AD782" i="2"/>
  <c r="AF782" i="2"/>
  <c r="AD774" i="2"/>
  <c r="AF774" i="2"/>
  <c r="AD766" i="2"/>
  <c r="AF766" i="2"/>
  <c r="AD758" i="2"/>
  <c r="AF758" i="2"/>
  <c r="AD750" i="2"/>
  <c r="AF750" i="2"/>
  <c r="AD742" i="2"/>
  <c r="AF742" i="2"/>
  <c r="AD734" i="2"/>
  <c r="AF734" i="2"/>
  <c r="AD726" i="2"/>
  <c r="AF726" i="2"/>
  <c r="AD718" i="2"/>
  <c r="AF718" i="2"/>
  <c r="AD710" i="2"/>
  <c r="AF710" i="2"/>
  <c r="AD702" i="2"/>
  <c r="AF702" i="2"/>
  <c r="AD694" i="2"/>
  <c r="AF694" i="2"/>
  <c r="AD686" i="2"/>
  <c r="AF686" i="2"/>
  <c r="AD678" i="2"/>
  <c r="AF678" i="2"/>
  <c r="AD670" i="2"/>
  <c r="AF670" i="2"/>
  <c r="AD662" i="2"/>
  <c r="AF662" i="2"/>
  <c r="AD654" i="2"/>
  <c r="AF654" i="2"/>
  <c r="AD646" i="2"/>
  <c r="AF646" i="2"/>
  <c r="AD638" i="2"/>
  <c r="AF638" i="2"/>
  <c r="AD630" i="2"/>
  <c r="AF630" i="2"/>
  <c r="AD622" i="2"/>
  <c r="AF622" i="2"/>
  <c r="AD614" i="2"/>
  <c r="AF614" i="2"/>
  <c r="AD606" i="2"/>
  <c r="AF606" i="2"/>
  <c r="AD550" i="2"/>
  <c r="AF550" i="2"/>
  <c r="AD542" i="2"/>
  <c r="AF542" i="2"/>
  <c r="AD534" i="2"/>
  <c r="AF534" i="2"/>
  <c r="AD526" i="2"/>
  <c r="AF526" i="2"/>
  <c r="AD518" i="2"/>
  <c r="AF518" i="2"/>
  <c r="AD510" i="2"/>
  <c r="AF510" i="2"/>
  <c r="AD502" i="2"/>
  <c r="AF502" i="2"/>
  <c r="AD494" i="2"/>
  <c r="AF494" i="2"/>
  <c r="AD486" i="2"/>
  <c r="AF486" i="2"/>
  <c r="AD478" i="2"/>
  <c r="AF478" i="2"/>
  <c r="AD470" i="2"/>
  <c r="AF470" i="2"/>
  <c r="AD462" i="2"/>
  <c r="AF462" i="2"/>
  <c r="AD454" i="2"/>
  <c r="AF454" i="2"/>
  <c r="AD446" i="2"/>
  <c r="AF446" i="2"/>
  <c r="AD438" i="2"/>
  <c r="AF438" i="2"/>
  <c r="AD430" i="2"/>
  <c r="AF430" i="2"/>
  <c r="AD422" i="2"/>
  <c r="AF422" i="2"/>
  <c r="AD414" i="2"/>
  <c r="AF414" i="2"/>
  <c r="AD406" i="2"/>
  <c r="AF406" i="2"/>
  <c r="AD398" i="2"/>
  <c r="AF398" i="2"/>
  <c r="AD390" i="2"/>
  <c r="AF390" i="2"/>
  <c r="AD382" i="2"/>
  <c r="AF382" i="2"/>
  <c r="AD374" i="2"/>
  <c r="AF374" i="2"/>
  <c r="AD366" i="2"/>
  <c r="AF366" i="2"/>
  <c r="AD358" i="2"/>
  <c r="AF358" i="2"/>
  <c r="AD350" i="2"/>
  <c r="AF350" i="2"/>
  <c r="AD342" i="2"/>
  <c r="AF342" i="2"/>
  <c r="AD334" i="2"/>
  <c r="AF334" i="2"/>
  <c r="AD326" i="2"/>
  <c r="AF326" i="2"/>
  <c r="AD318" i="2"/>
  <c r="AF318" i="2"/>
  <c r="AD310" i="2"/>
  <c r="AF310" i="2"/>
  <c r="AD302" i="2"/>
  <c r="AF302" i="2"/>
  <c r="AE295" i="2"/>
  <c r="AC295" i="2"/>
  <c r="AF295" i="2" s="1"/>
  <c r="AD290" i="2"/>
  <c r="AF290" i="2"/>
  <c r="AE283" i="2"/>
  <c r="AC283" i="2"/>
  <c r="AF283" i="2" s="1"/>
  <c r="AC279" i="2"/>
  <c r="AE279" i="2"/>
  <c r="AC262" i="2"/>
  <c r="AF262" i="2" s="1"/>
  <c r="AE262" i="2"/>
  <c r="AE239" i="2"/>
  <c r="AC239" i="2"/>
  <c r="AF239" i="2" s="1"/>
  <c r="AC238" i="2"/>
  <c r="AF238" i="2" s="1"/>
  <c r="AE238" i="2"/>
  <c r="AC219" i="2"/>
  <c r="AF219" i="2" s="1"/>
  <c r="AE219" i="2"/>
  <c r="AD210" i="2"/>
  <c r="AF210" i="2"/>
  <c r="AD209" i="2"/>
  <c r="AF209" i="2"/>
  <c r="AC185" i="2"/>
  <c r="AF185" i="2" s="1"/>
  <c r="AE185" i="2"/>
  <c r="AF1889" i="2"/>
  <c r="AF1888" i="2"/>
  <c r="AF1886" i="2"/>
  <c r="AF1884" i="2"/>
  <c r="AF1882" i="2"/>
  <c r="AF1880" i="2"/>
  <c r="AF1878" i="2"/>
  <c r="AF1876" i="2"/>
  <c r="AF1874" i="2"/>
  <c r="AF1872" i="2"/>
  <c r="AF1870" i="2"/>
  <c r="AF1868" i="2"/>
  <c r="AF1866" i="2"/>
  <c r="AF1864" i="2"/>
  <c r="AF1862" i="2"/>
  <c r="AF1860" i="2"/>
  <c r="AF1858" i="2"/>
  <c r="AF1856" i="2"/>
  <c r="AF1854" i="2"/>
  <c r="AF1852" i="2"/>
  <c r="AF1850" i="2"/>
  <c r="AF1848" i="2"/>
  <c r="AF1846" i="2"/>
  <c r="AF1844" i="2"/>
  <c r="AF1842" i="2"/>
  <c r="AF1840" i="2"/>
  <c r="AF1838" i="2"/>
  <c r="AF1836" i="2"/>
  <c r="AF1834" i="2"/>
  <c r="AF1832" i="2"/>
  <c r="AF1830" i="2"/>
  <c r="AF1828" i="2"/>
  <c r="AF1826" i="2"/>
  <c r="AF1824" i="2"/>
  <c r="AF1822" i="2"/>
  <c r="AF1820" i="2"/>
  <c r="AF1818" i="2"/>
  <c r="AF1816" i="2"/>
  <c r="AF1814" i="2"/>
  <c r="AF1812" i="2"/>
  <c r="AF1810" i="2"/>
  <c r="AF1808" i="2"/>
  <c r="AF1806" i="2"/>
  <c r="AF1804" i="2"/>
  <c r="AF1802" i="2"/>
  <c r="AF1800" i="2"/>
  <c r="AF1798" i="2"/>
  <c r="AF1796" i="2"/>
  <c r="AF1794" i="2"/>
  <c r="AF1792" i="2"/>
  <c r="AF1790" i="2"/>
  <c r="AF1788" i="2"/>
  <c r="AF1786" i="2"/>
  <c r="AF1784" i="2"/>
  <c r="AF1782" i="2"/>
  <c r="AF1780" i="2"/>
  <c r="AF1778" i="2"/>
  <c r="AF1776" i="2"/>
  <c r="AF1774" i="2"/>
  <c r="AF1772" i="2"/>
  <c r="AF1770" i="2"/>
  <c r="AF1768" i="2"/>
  <c r="AF1766" i="2"/>
  <c r="AF1764" i="2"/>
  <c r="AF1762" i="2"/>
  <c r="AF1760" i="2"/>
  <c r="AF1758" i="2"/>
  <c r="AF1756" i="2"/>
  <c r="AF1754" i="2"/>
  <c r="AF1752" i="2"/>
  <c r="AF1750" i="2"/>
  <c r="AF1748" i="2"/>
  <c r="AF1746" i="2"/>
  <c r="AF1744" i="2"/>
  <c r="AF1742" i="2"/>
  <c r="AF1740" i="2"/>
  <c r="AF1738" i="2"/>
  <c r="AF1736" i="2"/>
  <c r="AF1734" i="2"/>
  <c r="AF1732" i="2"/>
  <c r="AF1730" i="2"/>
  <c r="AF1728" i="2"/>
  <c r="AF1726" i="2"/>
  <c r="AF1724" i="2"/>
  <c r="AF1722" i="2"/>
  <c r="AF1720" i="2"/>
  <c r="AF1718" i="2"/>
  <c r="AF1716" i="2"/>
  <c r="AF1714" i="2"/>
  <c r="AF1712" i="2"/>
  <c r="AF1710" i="2"/>
  <c r="AF1708" i="2"/>
  <c r="AF1706" i="2"/>
  <c r="AF1704" i="2"/>
  <c r="AF1702" i="2"/>
  <c r="AF1700" i="2"/>
  <c r="AF1698" i="2"/>
  <c r="AF1696" i="2"/>
  <c r="AF1694" i="2"/>
  <c r="AF1692" i="2"/>
  <c r="AF1690" i="2"/>
  <c r="AF1688" i="2"/>
  <c r="AF1686" i="2"/>
  <c r="AF1684" i="2"/>
  <c r="AF1682" i="2"/>
  <c r="AF1680" i="2"/>
  <c r="AF1678" i="2"/>
  <c r="AF1676" i="2"/>
  <c r="AF1674" i="2"/>
  <c r="AF1672" i="2"/>
  <c r="AF1670" i="2"/>
  <c r="AF1668" i="2"/>
  <c r="AF1666" i="2"/>
  <c r="AF1664" i="2"/>
  <c r="AF1662" i="2"/>
  <c r="AF1660" i="2"/>
  <c r="AF1658" i="2"/>
  <c r="AF1656" i="2"/>
  <c r="AF1654" i="2"/>
  <c r="AF1652" i="2"/>
  <c r="AF1650" i="2"/>
  <c r="AF1648" i="2"/>
  <c r="AF1646" i="2"/>
  <c r="AF1644" i="2"/>
  <c r="AF1642" i="2"/>
  <c r="AF1640" i="2"/>
  <c r="AF1638" i="2"/>
  <c r="AF1636" i="2"/>
  <c r="AF1634" i="2"/>
  <c r="AF1632" i="2"/>
  <c r="AF1630" i="2"/>
  <c r="AF1628" i="2"/>
  <c r="AF1626" i="2"/>
  <c r="AF1624" i="2"/>
  <c r="AF1622" i="2"/>
  <c r="AF1620" i="2"/>
  <c r="AF1618" i="2"/>
  <c r="AF1616" i="2"/>
  <c r="AF1614" i="2"/>
  <c r="AF1612" i="2"/>
  <c r="AF1610" i="2"/>
  <c r="AF1608" i="2"/>
  <c r="AF1606" i="2"/>
  <c r="AF1604" i="2"/>
  <c r="AF1602" i="2"/>
  <c r="AF1600" i="2"/>
  <c r="AF1598" i="2"/>
  <c r="AF1596" i="2"/>
  <c r="AF1594" i="2"/>
  <c r="AF1592" i="2"/>
  <c r="AF1590" i="2"/>
  <c r="AF1588" i="2"/>
  <c r="AF1586" i="2"/>
  <c r="AF1584" i="2"/>
  <c r="AF1582" i="2"/>
  <c r="AF1580" i="2"/>
  <c r="AF1578" i="2"/>
  <c r="AF1576" i="2"/>
  <c r="AF1574" i="2"/>
  <c r="AF1572" i="2"/>
  <c r="AF1570" i="2"/>
  <c r="AF1568" i="2"/>
  <c r="AF1566" i="2"/>
  <c r="AF1564" i="2"/>
  <c r="AF1562" i="2"/>
  <c r="AF1560" i="2"/>
  <c r="AF1558" i="2"/>
  <c r="AF1556" i="2"/>
  <c r="AF1554" i="2"/>
  <c r="AF1552" i="2"/>
  <c r="AF1550" i="2"/>
  <c r="AF1548" i="2"/>
  <c r="AF1546" i="2"/>
  <c r="AF1544" i="2"/>
  <c r="AF1542" i="2"/>
  <c r="AF1540" i="2"/>
  <c r="AF1538" i="2"/>
  <c r="AF1536" i="2"/>
  <c r="AF1534" i="2"/>
  <c r="AF1532" i="2"/>
  <c r="AF1530" i="2"/>
  <c r="AF1528" i="2"/>
  <c r="AF1526" i="2"/>
  <c r="AF1524" i="2"/>
  <c r="AF1522" i="2"/>
  <c r="AF1520" i="2"/>
  <c r="AF1518" i="2"/>
  <c r="AF1516" i="2"/>
  <c r="AF1514" i="2"/>
  <c r="AF1512" i="2"/>
  <c r="AF1510" i="2"/>
  <c r="AF1508" i="2"/>
  <c r="AF1506" i="2"/>
  <c r="AF1504" i="2"/>
  <c r="AF1502" i="2"/>
  <c r="AF1500" i="2"/>
  <c r="AF1498" i="2"/>
  <c r="AF1496" i="2"/>
  <c r="AF1494" i="2"/>
  <c r="AF1492" i="2"/>
  <c r="AF1490" i="2"/>
  <c r="AF1488" i="2"/>
  <c r="AF1486" i="2"/>
  <c r="AF1484" i="2"/>
  <c r="AF1482" i="2"/>
  <c r="AF1480" i="2"/>
  <c r="AF1478" i="2"/>
  <c r="AF1476" i="2"/>
  <c r="AF1474" i="2"/>
  <c r="AF1472" i="2"/>
  <c r="AF1470" i="2"/>
  <c r="AF1468" i="2"/>
  <c r="AF1466" i="2"/>
  <c r="AF1464" i="2"/>
  <c r="AF1462" i="2"/>
  <c r="AF1460" i="2"/>
  <c r="AF1458" i="2"/>
  <c r="AF1456" i="2"/>
  <c r="AF1454" i="2"/>
  <c r="AF1452" i="2"/>
  <c r="AF1450" i="2"/>
  <c r="AF1448" i="2"/>
  <c r="AF1446" i="2"/>
  <c r="AF1444" i="2"/>
  <c r="AF1442" i="2"/>
  <c r="AF1440" i="2"/>
  <c r="AF1438" i="2"/>
  <c r="AF1436" i="2"/>
  <c r="AF1434" i="2"/>
  <c r="AF1432" i="2"/>
  <c r="AF1430" i="2"/>
  <c r="AF1428" i="2"/>
  <c r="AF1426" i="2"/>
  <c r="AF1424" i="2"/>
  <c r="AF1422" i="2"/>
  <c r="AF1420" i="2"/>
  <c r="AF1418" i="2"/>
  <c r="AF1416" i="2"/>
  <c r="AF1414" i="2"/>
  <c r="AF1412" i="2"/>
  <c r="AF1410" i="2"/>
  <c r="AF1408" i="2"/>
  <c r="AF1406" i="2"/>
  <c r="AF1404" i="2"/>
  <c r="AF1402" i="2"/>
  <c r="AF1400" i="2"/>
  <c r="AF1398" i="2"/>
  <c r="AF1396" i="2"/>
  <c r="AF1394" i="2"/>
  <c r="AF1392" i="2"/>
  <c r="AF1390" i="2"/>
  <c r="AF1388" i="2"/>
  <c r="AF1386" i="2"/>
  <c r="AF1384" i="2"/>
  <c r="AF1382" i="2"/>
  <c r="AF1380" i="2"/>
  <c r="AF1378" i="2"/>
  <c r="AF1376" i="2"/>
  <c r="AF1374" i="2"/>
  <c r="AF1372" i="2"/>
  <c r="AF1370" i="2"/>
  <c r="AF1368" i="2"/>
  <c r="AF1366" i="2"/>
  <c r="AF1364" i="2"/>
  <c r="AF1362" i="2"/>
  <c r="AF1360" i="2"/>
  <c r="AF1358" i="2"/>
  <c r="AF1356" i="2"/>
  <c r="AF1354" i="2"/>
  <c r="AF1352" i="2"/>
  <c r="AF1350" i="2"/>
  <c r="AF1348" i="2"/>
  <c r="AF1346" i="2"/>
  <c r="AF1344" i="2"/>
  <c r="AF1342" i="2"/>
  <c r="AF1340" i="2"/>
  <c r="AF1338" i="2"/>
  <c r="AF1336" i="2"/>
  <c r="AF1334" i="2"/>
  <c r="AF1332" i="2"/>
  <c r="AF1330" i="2"/>
  <c r="AF1328" i="2"/>
  <c r="AF1326" i="2"/>
  <c r="AF1324" i="2"/>
  <c r="AF1322" i="2"/>
  <c r="AF1320" i="2"/>
  <c r="AF1318" i="2"/>
  <c r="AF1316" i="2"/>
  <c r="AF1314" i="2"/>
  <c r="AF1312" i="2"/>
  <c r="AF1310" i="2"/>
  <c r="AF1308" i="2"/>
  <c r="AF1306" i="2"/>
  <c r="AF1304" i="2"/>
  <c r="AF1302" i="2"/>
  <c r="AF1300" i="2"/>
  <c r="AF1298" i="2"/>
  <c r="AF1296" i="2"/>
  <c r="AF1294" i="2"/>
  <c r="AF1292" i="2"/>
  <c r="AF1290" i="2"/>
  <c r="AF1288" i="2"/>
  <c r="AF1286" i="2"/>
  <c r="AF1284" i="2"/>
  <c r="AF1282" i="2"/>
  <c r="AF1280" i="2"/>
  <c r="AF1278" i="2"/>
  <c r="AF1276" i="2"/>
  <c r="AF1274" i="2"/>
  <c r="AF1272" i="2"/>
  <c r="AF1270" i="2"/>
  <c r="AF1268" i="2"/>
  <c r="AF1266" i="2"/>
  <c r="AF1264" i="2"/>
  <c r="AF1262" i="2"/>
  <c r="AF1260" i="2"/>
  <c r="AF1258" i="2"/>
  <c r="AF1256" i="2"/>
  <c r="AF1254" i="2"/>
  <c r="AF1252" i="2"/>
  <c r="AF1250" i="2"/>
  <c r="AF1248" i="2"/>
  <c r="AF1246" i="2"/>
  <c r="AF1244" i="2"/>
  <c r="AF1242" i="2"/>
  <c r="AD1208" i="2"/>
  <c r="AF1208" i="2"/>
  <c r="AD1200" i="2"/>
  <c r="AF1200" i="2"/>
  <c r="AD1192" i="2"/>
  <c r="AF1192" i="2"/>
  <c r="AD1184" i="2"/>
  <c r="AF1184" i="2"/>
  <c r="AD1176" i="2"/>
  <c r="AF1176" i="2"/>
  <c r="AD1168" i="2"/>
  <c r="AF1168" i="2"/>
  <c r="AD1160" i="2"/>
  <c r="AF1160" i="2"/>
  <c r="AD1152" i="2"/>
  <c r="AF1152" i="2"/>
  <c r="AD1144" i="2"/>
  <c r="AF1144" i="2"/>
  <c r="AD1136" i="2"/>
  <c r="AF1136" i="2"/>
  <c r="AD1128" i="2"/>
  <c r="AF1128" i="2"/>
  <c r="AD1120" i="2"/>
  <c r="AF1120" i="2"/>
  <c r="AD1112" i="2"/>
  <c r="AF1112" i="2"/>
  <c r="AD1104" i="2"/>
  <c r="AF1104" i="2"/>
  <c r="AD1096" i="2"/>
  <c r="AF1096" i="2"/>
  <c r="AD1088" i="2"/>
  <c r="AF1088" i="2"/>
  <c r="AD1080" i="2"/>
  <c r="AF1080" i="2"/>
  <c r="AD1072" i="2"/>
  <c r="AF1072" i="2"/>
  <c r="AD1064" i="2"/>
  <c r="AF1064" i="2"/>
  <c r="AD1056" i="2"/>
  <c r="AF1056" i="2"/>
  <c r="AD1048" i="2"/>
  <c r="AF1048" i="2"/>
  <c r="AD1040" i="2"/>
  <c r="AF1040" i="2"/>
  <c r="AD1032" i="2"/>
  <c r="AF1032" i="2"/>
  <c r="AD1024" i="2"/>
  <c r="AF1024" i="2"/>
  <c r="AD1016" i="2"/>
  <c r="AF1016" i="2"/>
  <c r="AD1008" i="2"/>
  <c r="AF1008" i="2"/>
  <c r="AD1000" i="2"/>
  <c r="AF1000" i="2"/>
  <c r="AD992" i="2"/>
  <c r="AF992" i="2"/>
  <c r="AD984" i="2"/>
  <c r="AF984" i="2"/>
  <c r="AD976" i="2"/>
  <c r="AF976" i="2"/>
  <c r="AD968" i="2"/>
  <c r="AF968" i="2"/>
  <c r="AD960" i="2"/>
  <c r="AF960" i="2"/>
  <c r="AD952" i="2"/>
  <c r="AF952" i="2"/>
  <c r="AD944" i="2"/>
  <c r="AF944" i="2"/>
  <c r="AD936" i="2"/>
  <c r="AF936" i="2"/>
  <c r="AD928" i="2"/>
  <c r="AF928" i="2"/>
  <c r="AD920" i="2"/>
  <c r="AF920" i="2"/>
  <c r="AD912" i="2"/>
  <c r="AF912" i="2"/>
  <c r="AD904" i="2"/>
  <c r="AF904" i="2"/>
  <c r="AD896" i="2"/>
  <c r="AF896" i="2"/>
  <c r="AD888" i="2"/>
  <c r="AF888" i="2"/>
  <c r="AD880" i="2"/>
  <c r="AF880" i="2"/>
  <c r="AD872" i="2"/>
  <c r="AF872" i="2"/>
  <c r="AD864" i="2"/>
  <c r="AF864" i="2"/>
  <c r="AD856" i="2"/>
  <c r="AF856" i="2"/>
  <c r="AD848" i="2"/>
  <c r="AF848" i="2"/>
  <c r="AD840" i="2"/>
  <c r="AF840" i="2"/>
  <c r="AD832" i="2"/>
  <c r="AF832" i="2"/>
  <c r="AD824" i="2"/>
  <c r="AF824" i="2"/>
  <c r="AD816" i="2"/>
  <c r="AF816" i="2"/>
  <c r="AD808" i="2"/>
  <c r="AF808" i="2"/>
  <c r="AD800" i="2"/>
  <c r="AF800" i="2"/>
  <c r="AD792" i="2"/>
  <c r="AF792" i="2"/>
  <c r="AD784" i="2"/>
  <c r="AF784" i="2"/>
  <c r="AD776" i="2"/>
  <c r="AF776" i="2"/>
  <c r="AD768" i="2"/>
  <c r="AF768" i="2"/>
  <c r="AD760" i="2"/>
  <c r="AF760" i="2"/>
  <c r="AD752" i="2"/>
  <c r="AF752" i="2"/>
  <c r="AD744" i="2"/>
  <c r="AF744" i="2"/>
  <c r="AD736" i="2"/>
  <c r="AF736" i="2"/>
  <c r="AD728" i="2"/>
  <c r="AF728" i="2"/>
  <c r="AD720" i="2"/>
  <c r="AF720" i="2"/>
  <c r="AD712" i="2"/>
  <c r="AF712" i="2"/>
  <c r="AD704" i="2"/>
  <c r="AF704" i="2"/>
  <c r="AD696" i="2"/>
  <c r="AF696" i="2"/>
  <c r="AD688" i="2"/>
  <c r="AF688" i="2"/>
  <c r="AD680" i="2"/>
  <c r="AF680" i="2"/>
  <c r="AD672" i="2"/>
  <c r="AF672" i="2"/>
  <c r="AD664" i="2"/>
  <c r="AF664" i="2"/>
  <c r="AD656" i="2"/>
  <c r="AF656" i="2"/>
  <c r="AD648" i="2"/>
  <c r="AF648" i="2"/>
  <c r="AD640" i="2"/>
  <c r="AF640" i="2"/>
  <c r="AD632" i="2"/>
  <c r="AF632" i="2"/>
  <c r="AD624" i="2"/>
  <c r="AF624" i="2"/>
  <c r="AD616" i="2"/>
  <c r="AF616" i="2"/>
  <c r="AD608" i="2"/>
  <c r="AF608" i="2"/>
  <c r="AD298" i="2"/>
  <c r="AF298" i="2"/>
  <c r="AF1893" i="2"/>
  <c r="AF1890" i="2"/>
  <c r="AF1207" i="2"/>
  <c r="AD1202" i="2"/>
  <c r="AF1202" i="2"/>
  <c r="AF1199" i="2"/>
  <c r="AD1194" i="2"/>
  <c r="AF1194" i="2"/>
  <c r="AF1191" i="2"/>
  <c r="AD1186" i="2"/>
  <c r="AF1186" i="2"/>
  <c r="AF1183" i="2"/>
  <c r="AD1178" i="2"/>
  <c r="AF1178" i="2"/>
  <c r="AF1175" i="2"/>
  <c r="AD1170" i="2"/>
  <c r="AF1170" i="2"/>
  <c r="AF1167" i="2"/>
  <c r="AD1162" i="2"/>
  <c r="AF1162" i="2"/>
  <c r="AF1159" i="2"/>
  <c r="AD1154" i="2"/>
  <c r="AF1154" i="2"/>
  <c r="AF1151" i="2"/>
  <c r="AD1146" i="2"/>
  <c r="AF1146" i="2"/>
  <c r="AF1143" i="2"/>
  <c r="AD1138" i="2"/>
  <c r="AF1138" i="2"/>
  <c r="AF1135" i="2"/>
  <c r="AD1130" i="2"/>
  <c r="AF1130" i="2"/>
  <c r="AF1127" i="2"/>
  <c r="AD1122" i="2"/>
  <c r="AF1122" i="2"/>
  <c r="AF1119" i="2"/>
  <c r="AD1114" i="2"/>
  <c r="AF1114" i="2"/>
  <c r="AF1111" i="2"/>
  <c r="AD1106" i="2"/>
  <c r="AF1106" i="2"/>
  <c r="AF1103" i="2"/>
  <c r="AD1098" i="2"/>
  <c r="AF1098" i="2"/>
  <c r="AF1095" i="2"/>
  <c r="AD1090" i="2"/>
  <c r="AF1090" i="2"/>
  <c r="AF1087" i="2"/>
  <c r="AD1082" i="2"/>
  <c r="AF1082" i="2"/>
  <c r="AF1079" i="2"/>
  <c r="AD1074" i="2"/>
  <c r="AF1074" i="2"/>
  <c r="AF1071" i="2"/>
  <c r="AD1066" i="2"/>
  <c r="AF1066" i="2"/>
  <c r="AF1063" i="2"/>
  <c r="AD1058" i="2"/>
  <c r="AF1058" i="2"/>
  <c r="AF1055" i="2"/>
  <c r="AD1050" i="2"/>
  <c r="AF1050" i="2"/>
  <c r="AF1047" i="2"/>
  <c r="AD1042" i="2"/>
  <c r="AF1042" i="2"/>
  <c r="AF1039" i="2"/>
  <c r="AD1034" i="2"/>
  <c r="AF1034" i="2"/>
  <c r="AF1031" i="2"/>
  <c r="AD1026" i="2"/>
  <c r="AF1026" i="2"/>
  <c r="AF1023" i="2"/>
  <c r="AD1018" i="2"/>
  <c r="AF1018" i="2"/>
  <c r="AF1015" i="2"/>
  <c r="AD1010" i="2"/>
  <c r="AF1010" i="2"/>
  <c r="AF1007" i="2"/>
  <c r="AD1002" i="2"/>
  <c r="AF1002" i="2"/>
  <c r="AF999" i="2"/>
  <c r="AD994" i="2"/>
  <c r="AF994" i="2"/>
  <c r="AF991" i="2"/>
  <c r="AD986" i="2"/>
  <c r="AF986" i="2"/>
  <c r="AF983" i="2"/>
  <c r="AD978" i="2"/>
  <c r="AF978" i="2"/>
  <c r="AF975" i="2"/>
  <c r="AD970" i="2"/>
  <c r="AF970" i="2"/>
  <c r="AF967" i="2"/>
  <c r="AD962" i="2"/>
  <c r="AF962" i="2"/>
  <c r="AF959" i="2"/>
  <c r="AD954" i="2"/>
  <c r="AF954" i="2"/>
  <c r="AF951" i="2"/>
  <c r="AD946" i="2"/>
  <c r="AF946" i="2"/>
  <c r="AF943" i="2"/>
  <c r="AD938" i="2"/>
  <c r="AF938" i="2"/>
  <c r="AF935" i="2"/>
  <c r="AD930" i="2"/>
  <c r="AF930" i="2"/>
  <c r="AF927" i="2"/>
  <c r="AD922" i="2"/>
  <c r="AF922" i="2"/>
  <c r="AF919" i="2"/>
  <c r="AD914" i="2"/>
  <c r="AF914" i="2"/>
  <c r="AF911" i="2"/>
  <c r="AD906" i="2"/>
  <c r="AF906" i="2"/>
  <c r="AF903" i="2"/>
  <c r="AD898" i="2"/>
  <c r="AF898" i="2"/>
  <c r="AF895" i="2"/>
  <c r="AD890" i="2"/>
  <c r="AF890" i="2"/>
  <c r="AF887" i="2"/>
  <c r="AD882" i="2"/>
  <c r="AF882" i="2"/>
  <c r="AF879" i="2"/>
  <c r="AD874" i="2"/>
  <c r="AF874" i="2"/>
  <c r="AF871" i="2"/>
  <c r="AD866" i="2"/>
  <c r="AF866" i="2"/>
  <c r="AF863" i="2"/>
  <c r="AD858" i="2"/>
  <c r="AF858" i="2"/>
  <c r="AF855" i="2"/>
  <c r="AD850" i="2"/>
  <c r="AF850" i="2"/>
  <c r="AF847" i="2"/>
  <c r="AD842" i="2"/>
  <c r="AF842" i="2"/>
  <c r="AF839" i="2"/>
  <c r="AD834" i="2"/>
  <c r="AF834" i="2"/>
  <c r="AF831" i="2"/>
  <c r="AD826" i="2"/>
  <c r="AF826" i="2"/>
  <c r="AF823" i="2"/>
  <c r="AD818" i="2"/>
  <c r="AF818" i="2"/>
  <c r="AF815" i="2"/>
  <c r="AD810" i="2"/>
  <c r="AF810" i="2"/>
  <c r="AF807" i="2"/>
  <c r="AD802" i="2"/>
  <c r="AF802" i="2"/>
  <c r="AF799" i="2"/>
  <c r="AD794" i="2"/>
  <c r="AF794" i="2"/>
  <c r="AF791" i="2"/>
  <c r="AD786" i="2"/>
  <c r="AF786" i="2"/>
  <c r="AF783" i="2"/>
  <c r="AD778" i="2"/>
  <c r="AF778" i="2"/>
  <c r="AF775" i="2"/>
  <c r="AD770" i="2"/>
  <c r="AF770" i="2"/>
  <c r="AF767" i="2"/>
  <c r="AD762" i="2"/>
  <c r="AF762" i="2"/>
  <c r="AF759" i="2"/>
  <c r="AD754" i="2"/>
  <c r="AF754" i="2"/>
  <c r="AF751" i="2"/>
  <c r="AD746" i="2"/>
  <c r="AF746" i="2"/>
  <c r="AF743" i="2"/>
  <c r="AD738" i="2"/>
  <c r="AF738" i="2"/>
  <c r="AF735" i="2"/>
  <c r="AD730" i="2"/>
  <c r="AF730" i="2"/>
  <c r="AD722" i="2"/>
  <c r="AF722" i="2"/>
  <c r="AD714" i="2"/>
  <c r="AF714" i="2"/>
  <c r="AD706" i="2"/>
  <c r="AF706" i="2"/>
  <c r="AD698" i="2"/>
  <c r="AF698" i="2"/>
  <c r="AD690" i="2"/>
  <c r="AF690" i="2"/>
  <c r="AD682" i="2"/>
  <c r="AF682" i="2"/>
  <c r="AD674" i="2"/>
  <c r="AF674" i="2"/>
  <c r="AD666" i="2"/>
  <c r="AF666" i="2"/>
  <c r="AD658" i="2"/>
  <c r="AF658" i="2"/>
  <c r="AD650" i="2"/>
  <c r="AF650" i="2"/>
  <c r="AD642" i="2"/>
  <c r="AF642" i="2"/>
  <c r="AD634" i="2"/>
  <c r="AF634" i="2"/>
  <c r="AD626" i="2"/>
  <c r="AF626" i="2"/>
  <c r="AD618" i="2"/>
  <c r="AF618" i="2"/>
  <c r="AD610" i="2"/>
  <c r="AF610" i="2"/>
  <c r="AD1204" i="2"/>
  <c r="AF1204" i="2"/>
  <c r="AD1196" i="2"/>
  <c r="AF1196" i="2"/>
  <c r="AD1188" i="2"/>
  <c r="AF1188" i="2"/>
  <c r="AD1180" i="2"/>
  <c r="AF1180" i="2"/>
  <c r="AD1172" i="2"/>
  <c r="AF1172" i="2"/>
  <c r="AD1164" i="2"/>
  <c r="AF1164" i="2"/>
  <c r="AD1156" i="2"/>
  <c r="AF1156" i="2"/>
  <c r="AD1148" i="2"/>
  <c r="AF1148" i="2"/>
  <c r="AD1140" i="2"/>
  <c r="AF1140" i="2"/>
  <c r="AD1132" i="2"/>
  <c r="AF1132" i="2"/>
  <c r="AD1124" i="2"/>
  <c r="AF1124" i="2"/>
  <c r="AD1116" i="2"/>
  <c r="AF1116" i="2"/>
  <c r="AD1108" i="2"/>
  <c r="AF1108" i="2"/>
  <c r="AD1100" i="2"/>
  <c r="AF1100" i="2"/>
  <c r="AD1092" i="2"/>
  <c r="AF1092" i="2"/>
  <c r="AD1084" i="2"/>
  <c r="AF1084" i="2"/>
  <c r="AD1076" i="2"/>
  <c r="AF1076" i="2"/>
  <c r="AD1068" i="2"/>
  <c r="AF1068" i="2"/>
  <c r="AD1060" i="2"/>
  <c r="AF1060" i="2"/>
  <c r="AD1052" i="2"/>
  <c r="AF1052" i="2"/>
  <c r="AD1044" i="2"/>
  <c r="AF1044" i="2"/>
  <c r="AD1036" i="2"/>
  <c r="AF1036" i="2"/>
  <c r="AD1028" i="2"/>
  <c r="AF1028" i="2"/>
  <c r="AD1020" i="2"/>
  <c r="AF1020" i="2"/>
  <c r="AD1012" i="2"/>
  <c r="AF1012" i="2"/>
  <c r="AD1004" i="2"/>
  <c r="AF1004" i="2"/>
  <c r="AD996" i="2"/>
  <c r="AF996" i="2"/>
  <c r="AD988" i="2"/>
  <c r="AF988" i="2"/>
  <c r="AD980" i="2"/>
  <c r="AF980" i="2"/>
  <c r="AD972" i="2"/>
  <c r="AF972" i="2"/>
  <c r="AD964" i="2"/>
  <c r="AF964" i="2"/>
  <c r="AD956" i="2"/>
  <c r="AF956" i="2"/>
  <c r="AD948" i="2"/>
  <c r="AF948" i="2"/>
  <c r="AD940" i="2"/>
  <c r="AF940" i="2"/>
  <c r="AD932" i="2"/>
  <c r="AF932" i="2"/>
  <c r="AD924" i="2"/>
  <c r="AF924" i="2"/>
  <c r="AD916" i="2"/>
  <c r="AF916" i="2"/>
  <c r="AD908" i="2"/>
  <c r="AF908" i="2"/>
  <c r="AD900" i="2"/>
  <c r="AF900" i="2"/>
  <c r="AD892" i="2"/>
  <c r="AF892" i="2"/>
  <c r="AD884" i="2"/>
  <c r="AF884" i="2"/>
  <c r="AD876" i="2"/>
  <c r="AF876" i="2"/>
  <c r="AD868" i="2"/>
  <c r="AF868" i="2"/>
  <c r="AD860" i="2"/>
  <c r="AF860" i="2"/>
  <c r="AD852" i="2"/>
  <c r="AF852" i="2"/>
  <c r="AD844" i="2"/>
  <c r="AF844" i="2"/>
  <c r="AD836" i="2"/>
  <c r="AF836" i="2"/>
  <c r="AD828" i="2"/>
  <c r="AF828" i="2"/>
  <c r="AD820" i="2"/>
  <c r="AF820" i="2"/>
  <c r="AD812" i="2"/>
  <c r="AF812" i="2"/>
  <c r="AD804" i="2"/>
  <c r="AF804" i="2"/>
  <c r="AD796" i="2"/>
  <c r="AF796" i="2"/>
  <c r="AD788" i="2"/>
  <c r="AF788" i="2"/>
  <c r="AD780" i="2"/>
  <c r="AF780" i="2"/>
  <c r="AD772" i="2"/>
  <c r="AF772" i="2"/>
  <c r="AD764" i="2"/>
  <c r="AF764" i="2"/>
  <c r="AD756" i="2"/>
  <c r="AF756" i="2"/>
  <c r="AD748" i="2"/>
  <c r="AF748" i="2"/>
  <c r="AD740" i="2"/>
  <c r="AF740" i="2"/>
  <c r="AD732" i="2"/>
  <c r="AF732" i="2"/>
  <c r="AD724" i="2"/>
  <c r="AF724" i="2"/>
  <c r="AD716" i="2"/>
  <c r="AF716" i="2"/>
  <c r="AD708" i="2"/>
  <c r="AF708" i="2"/>
  <c r="AD700" i="2"/>
  <c r="AF700" i="2"/>
  <c r="AD692" i="2"/>
  <c r="AF692" i="2"/>
  <c r="AD684" i="2"/>
  <c r="AF684" i="2"/>
  <c r="AD676" i="2"/>
  <c r="AF676" i="2"/>
  <c r="AD668" i="2"/>
  <c r="AF668" i="2"/>
  <c r="AD660" i="2"/>
  <c r="AF660" i="2"/>
  <c r="AD652" i="2"/>
  <c r="AF652" i="2"/>
  <c r="AD644" i="2"/>
  <c r="AF644" i="2"/>
  <c r="AD636" i="2"/>
  <c r="AF636" i="2"/>
  <c r="AD628" i="2"/>
  <c r="AF628" i="2"/>
  <c r="AD620" i="2"/>
  <c r="AF620" i="2"/>
  <c r="AD612" i="2"/>
  <c r="AF612" i="2"/>
  <c r="AD552" i="2"/>
  <c r="AF552" i="2"/>
  <c r="AD544" i="2"/>
  <c r="AF544" i="2"/>
  <c r="AD536" i="2"/>
  <c r="AF536" i="2"/>
  <c r="AD528" i="2"/>
  <c r="AF528" i="2"/>
  <c r="AD520" i="2"/>
  <c r="AF520" i="2"/>
  <c r="AD512" i="2"/>
  <c r="AF512" i="2"/>
  <c r="AD504" i="2"/>
  <c r="AF504" i="2"/>
  <c r="AD496" i="2"/>
  <c r="AF496" i="2"/>
  <c r="AD488" i="2"/>
  <c r="AF488" i="2"/>
  <c r="AD480" i="2"/>
  <c r="AF480" i="2"/>
  <c r="AD472" i="2"/>
  <c r="AF472" i="2"/>
  <c r="AD464" i="2"/>
  <c r="AF464" i="2"/>
  <c r="AD456" i="2"/>
  <c r="AF456" i="2"/>
  <c r="AD448" i="2"/>
  <c r="AF448" i="2"/>
  <c r="AD440" i="2"/>
  <c r="AF440" i="2"/>
  <c r="AF432" i="2"/>
  <c r="AD424" i="2"/>
  <c r="AF424" i="2"/>
  <c r="AD416" i="2"/>
  <c r="AF416" i="2"/>
  <c r="AD408" i="2"/>
  <c r="AF408" i="2"/>
  <c r="AD400" i="2"/>
  <c r="AF400" i="2"/>
  <c r="AD392" i="2"/>
  <c r="AF392" i="2"/>
  <c r="AD384" i="2"/>
  <c r="AF384" i="2"/>
  <c r="AD376" i="2"/>
  <c r="AF376" i="2"/>
  <c r="AD368" i="2"/>
  <c r="AF368" i="2"/>
  <c r="AD360" i="2"/>
  <c r="AF360" i="2"/>
  <c r="AD352" i="2"/>
  <c r="AF352" i="2"/>
  <c r="AD344" i="2"/>
  <c r="AF344" i="2"/>
  <c r="AF336" i="2"/>
  <c r="AD328" i="2"/>
  <c r="AF328" i="2"/>
  <c r="AD320" i="2"/>
  <c r="AF320" i="2"/>
  <c r="AD312" i="2"/>
  <c r="AF312" i="2"/>
  <c r="AF304" i="2"/>
  <c r="AF237" i="2"/>
  <c r="AE297" i="2"/>
  <c r="AC297" i="2"/>
  <c r="AF297" i="2" s="1"/>
  <c r="AD288" i="2"/>
  <c r="AD268" i="2"/>
  <c r="AF268" i="2"/>
  <c r="AE248" i="2"/>
  <c r="AC248" i="2"/>
  <c r="AD248" i="2" s="1"/>
  <c r="AD230" i="2"/>
  <c r="AF230" i="2"/>
  <c r="AC172" i="2"/>
  <c r="AF172" i="2" s="1"/>
  <c r="AE172" i="2"/>
  <c r="AD167" i="2"/>
  <c r="AF167" i="2"/>
  <c r="AF604" i="2"/>
  <c r="AF602" i="2"/>
  <c r="AF600" i="2"/>
  <c r="AF598" i="2"/>
  <c r="AF596" i="2"/>
  <c r="AF594" i="2"/>
  <c r="AF592" i="2"/>
  <c r="AF590" i="2"/>
  <c r="AF588" i="2"/>
  <c r="AF586" i="2"/>
  <c r="AF584" i="2"/>
  <c r="AF582" i="2"/>
  <c r="AF580" i="2"/>
  <c r="AF578" i="2"/>
  <c r="AF576" i="2"/>
  <c r="AF574" i="2"/>
  <c r="AF572" i="2"/>
  <c r="AF570" i="2"/>
  <c r="AF568" i="2"/>
  <c r="AF566" i="2"/>
  <c r="AF564" i="2"/>
  <c r="AF562" i="2"/>
  <c r="AF560" i="2"/>
  <c r="AF558" i="2"/>
  <c r="AF556" i="2"/>
  <c r="AD554" i="2"/>
  <c r="AF554" i="2"/>
  <c r="AD546" i="2"/>
  <c r="AF546" i="2"/>
  <c r="AD538" i="2"/>
  <c r="AF538" i="2"/>
  <c r="AD530" i="2"/>
  <c r="AF530" i="2"/>
  <c r="AD522" i="2"/>
  <c r="AF522" i="2"/>
  <c r="AD514" i="2"/>
  <c r="AF514" i="2"/>
  <c r="AD506" i="2"/>
  <c r="AF506" i="2"/>
  <c r="AD498" i="2"/>
  <c r="AF498" i="2"/>
  <c r="AD490" i="2"/>
  <c r="AF490" i="2"/>
  <c r="AD482" i="2"/>
  <c r="AF482" i="2"/>
  <c r="AD474" i="2"/>
  <c r="AF474" i="2"/>
  <c r="AD466" i="2"/>
  <c r="AF466" i="2"/>
  <c r="AD458" i="2"/>
  <c r="AF458" i="2"/>
  <c r="AD450" i="2"/>
  <c r="AF450" i="2"/>
  <c r="AD442" i="2"/>
  <c r="AF442" i="2"/>
  <c r="AD434" i="2"/>
  <c r="AF434" i="2"/>
  <c r="AD426" i="2"/>
  <c r="AF426" i="2"/>
  <c r="AD418" i="2"/>
  <c r="AF418" i="2"/>
  <c r="AD410" i="2"/>
  <c r="AF410" i="2"/>
  <c r="AD402" i="2"/>
  <c r="AF402" i="2"/>
  <c r="AD394" i="2"/>
  <c r="AF394" i="2"/>
  <c r="AD386" i="2"/>
  <c r="AF386" i="2"/>
  <c r="AD378" i="2"/>
  <c r="AF378" i="2"/>
  <c r="AD370" i="2"/>
  <c r="AF370" i="2"/>
  <c r="AD362" i="2"/>
  <c r="AF362" i="2"/>
  <c r="AD354" i="2"/>
  <c r="AF354" i="2"/>
  <c r="AD346" i="2"/>
  <c r="AF346" i="2"/>
  <c r="AD338" i="2"/>
  <c r="AF338" i="2"/>
  <c r="AD330" i="2"/>
  <c r="AF330" i="2"/>
  <c r="AD322" i="2"/>
  <c r="AF322" i="2"/>
  <c r="AD314" i="2"/>
  <c r="AF314" i="2"/>
  <c r="AD306" i="2"/>
  <c r="AF306" i="2"/>
  <c r="AC288" i="2"/>
  <c r="AF288" i="2" s="1"/>
  <c r="AE288" i="2"/>
  <c r="AD285" i="2"/>
  <c r="AF285" i="2"/>
  <c r="AD264" i="2"/>
  <c r="AF264" i="2"/>
  <c r="AD260" i="2"/>
  <c r="AF260" i="2"/>
  <c r="AE244" i="2"/>
  <c r="AC244" i="2"/>
  <c r="AD244" i="2" s="1"/>
  <c r="AE231" i="2"/>
  <c r="AC231" i="2"/>
  <c r="AD231" i="2" s="1"/>
  <c r="AC203" i="2"/>
  <c r="AF203" i="2" s="1"/>
  <c r="AE203" i="2"/>
  <c r="AD198" i="2"/>
  <c r="AF198" i="2"/>
  <c r="AE176" i="2"/>
  <c r="AC176" i="2"/>
  <c r="AD176" i="2" s="1"/>
  <c r="AD548" i="2"/>
  <c r="AF548" i="2"/>
  <c r="AD540" i="2"/>
  <c r="AF540" i="2"/>
  <c r="AD532" i="2"/>
  <c r="AF532" i="2"/>
  <c r="AD524" i="2"/>
  <c r="AF524" i="2"/>
  <c r="AD516" i="2"/>
  <c r="AF516" i="2"/>
  <c r="AD508" i="2"/>
  <c r="AF508" i="2"/>
  <c r="AD500" i="2"/>
  <c r="AF500" i="2"/>
  <c r="AD492" i="2"/>
  <c r="AF492" i="2"/>
  <c r="AD484" i="2"/>
  <c r="AF484" i="2"/>
  <c r="AD476" i="2"/>
  <c r="AF476" i="2"/>
  <c r="AD468" i="2"/>
  <c r="AF468" i="2"/>
  <c r="AD460" i="2"/>
  <c r="AF460" i="2"/>
  <c r="AD452" i="2"/>
  <c r="AF452" i="2"/>
  <c r="AD444" i="2"/>
  <c r="AF444" i="2"/>
  <c r="AD436" i="2"/>
  <c r="AF436" i="2"/>
  <c r="AD428" i="2"/>
  <c r="AF428" i="2"/>
  <c r="AD420" i="2"/>
  <c r="AF420" i="2"/>
  <c r="AD412" i="2"/>
  <c r="AF412" i="2"/>
  <c r="AD404" i="2"/>
  <c r="AF404" i="2"/>
  <c r="AD396" i="2"/>
  <c r="AF396" i="2"/>
  <c r="AD388" i="2"/>
  <c r="AF388" i="2"/>
  <c r="AD380" i="2"/>
  <c r="AF380" i="2"/>
  <c r="AD372" i="2"/>
  <c r="AF372" i="2"/>
  <c r="AD364" i="2"/>
  <c r="AF364" i="2"/>
  <c r="AD356" i="2"/>
  <c r="AF356" i="2"/>
  <c r="AD348" i="2"/>
  <c r="AF348" i="2"/>
  <c r="AD340" i="2"/>
  <c r="AF340" i="2"/>
  <c r="AD332" i="2"/>
  <c r="AF332" i="2"/>
  <c r="AD324" i="2"/>
  <c r="AF324" i="2"/>
  <c r="AD316" i="2"/>
  <c r="AF316" i="2"/>
  <c r="AD308" i="2"/>
  <c r="AF308" i="2"/>
  <c r="AD300" i="2"/>
  <c r="AF300" i="2"/>
  <c r="AD283" i="2"/>
  <c r="AD279" i="2"/>
  <c r="AF279" i="2"/>
  <c r="AC271" i="2"/>
  <c r="AF271" i="2" s="1"/>
  <c r="AE271" i="2"/>
  <c r="AD238" i="2"/>
  <c r="AE228" i="2"/>
  <c r="AC228" i="2"/>
  <c r="AD228" i="2" s="1"/>
  <c r="AD219" i="2"/>
  <c r="AE207" i="2"/>
  <c r="AC207" i="2"/>
  <c r="AF207" i="2" s="1"/>
  <c r="AD154" i="2"/>
  <c r="AF154" i="2"/>
  <c r="AE140" i="2"/>
  <c r="AC140" i="2"/>
  <c r="AF140" i="2" s="1"/>
  <c r="AD127" i="2"/>
  <c r="AF127" i="2"/>
  <c r="AD126" i="2"/>
  <c r="AC113" i="2"/>
  <c r="AF113" i="2" s="1"/>
  <c r="AE113" i="2"/>
  <c r="AD110" i="2"/>
  <c r="AF110" i="2"/>
  <c r="AC107" i="2"/>
  <c r="AF107" i="2" s="1"/>
  <c r="AE107" i="2"/>
  <c r="AC93" i="2"/>
  <c r="AD93" i="2" s="1"/>
  <c r="AE93" i="2"/>
  <c r="AC84" i="2"/>
  <c r="AD84" i="2" s="1"/>
  <c r="AE84" i="2"/>
  <c r="AD74" i="2"/>
  <c r="AF74" i="2"/>
  <c r="AE243" i="2"/>
  <c r="AC236" i="2"/>
  <c r="AD236" i="2" s="1"/>
  <c r="AE227" i="2"/>
  <c r="AF201" i="2"/>
  <c r="AD190" i="2"/>
  <c r="AF190" i="2"/>
  <c r="AF187" i="2"/>
  <c r="AD170" i="2"/>
  <c r="AF170" i="2"/>
  <c r="AE156" i="2"/>
  <c r="AC156" i="2"/>
  <c r="AD156" i="2" s="1"/>
  <c r="AD147" i="2"/>
  <c r="AC111" i="2"/>
  <c r="AF111" i="2" s="1"/>
  <c r="AE111" i="2"/>
  <c r="AE76" i="2"/>
  <c r="AC76" i="2"/>
  <c r="AD76" i="2" s="1"/>
  <c r="AC256" i="2"/>
  <c r="AD256" i="2" s="1"/>
  <c r="AF286" i="2"/>
  <c r="AF282" i="2"/>
  <c r="AF205" i="2"/>
  <c r="AF293" i="2"/>
  <c r="AF291" i="2"/>
  <c r="AF287" i="2"/>
  <c r="AF284" i="2"/>
  <c r="AF273" i="2"/>
  <c r="AF265" i="2"/>
  <c r="AF258" i="2"/>
  <c r="AF256" i="2"/>
  <c r="AF254" i="2"/>
  <c r="AF252" i="2"/>
  <c r="AF246" i="2"/>
  <c r="AF243" i="2"/>
  <c r="AF227" i="2"/>
  <c r="AC223" i="2"/>
  <c r="AD223" i="2" s="1"/>
  <c r="AD222" i="2"/>
  <c r="AF222" i="2"/>
  <c r="AF217" i="2"/>
  <c r="AC215" i="2"/>
  <c r="AF215" i="2" s="1"/>
  <c r="AD214" i="2"/>
  <c r="AF214" i="2"/>
  <c r="AC196" i="2"/>
  <c r="AF196" i="2" s="1"/>
  <c r="AE194" i="2"/>
  <c r="AD194" i="2"/>
  <c r="AF194" i="2"/>
  <c r="AC184" i="2"/>
  <c r="AF184" i="2" s="1"/>
  <c r="AD183" i="2"/>
  <c r="AC165" i="2"/>
  <c r="AD165" i="2" s="1"/>
  <c r="AE163" i="2"/>
  <c r="AD163" i="2"/>
  <c r="AF163" i="2"/>
  <c r="AE147" i="2"/>
  <c r="AC147" i="2"/>
  <c r="AF147" i="2" s="1"/>
  <c r="AE132" i="2"/>
  <c r="AC132" i="2"/>
  <c r="AF132" i="2" s="1"/>
  <c r="AD101" i="2"/>
  <c r="AD206" i="2"/>
  <c r="AF206" i="2"/>
  <c r="AD203" i="2"/>
  <c r="AD185" i="2"/>
  <c r="AD175" i="2"/>
  <c r="AF175" i="2"/>
  <c r="AD172" i="2"/>
  <c r="AD138" i="2"/>
  <c r="AC95" i="2"/>
  <c r="AD95" i="2" s="1"/>
  <c r="AE95" i="2"/>
  <c r="AE86" i="2"/>
  <c r="AC86" i="2"/>
  <c r="AD86" i="2" s="1"/>
  <c r="AC47" i="2"/>
  <c r="AF47" i="2" s="1"/>
  <c r="AE47" i="2"/>
  <c r="AC161" i="2"/>
  <c r="AD161" i="2" s="1"/>
  <c r="AE155" i="2"/>
  <c r="AC153" i="2"/>
  <c r="AD153" i="2" s="1"/>
  <c r="AC145" i="2"/>
  <c r="AF145" i="2" s="1"/>
  <c r="AE139" i="2"/>
  <c r="AC137" i="2"/>
  <c r="AD137" i="2" s="1"/>
  <c r="AE131" i="2"/>
  <c r="AC125" i="2"/>
  <c r="AD125" i="2" s="1"/>
  <c r="AF72" i="2"/>
  <c r="AD72" i="2"/>
  <c r="AF155" i="2"/>
  <c r="AF150" i="2"/>
  <c r="AF139" i="2"/>
  <c r="AF131" i="2"/>
  <c r="AF119" i="2"/>
  <c r="AF117" i="2"/>
  <c r="AF104" i="2"/>
  <c r="AF102" i="2"/>
  <c r="AF98" i="2"/>
  <c r="AF94" i="2"/>
  <c r="AF88" i="2"/>
  <c r="AF79" i="2"/>
  <c r="AD79" i="2"/>
  <c r="AC70" i="2"/>
  <c r="AD70" i="2" s="1"/>
  <c r="AD39" i="2"/>
  <c r="AD50" i="2"/>
  <c r="AD45" i="2"/>
  <c r="AD32" i="2"/>
  <c r="AD35" i="2"/>
  <c r="AD21" i="2"/>
  <c r="AD13" i="2"/>
  <c r="B2" i="2"/>
  <c r="AD15" i="2"/>
  <c r="AF12" i="2"/>
  <c r="AD14" i="2"/>
  <c r="E2" i="2"/>
  <c r="AE22" i="2"/>
  <c r="AC23" i="2"/>
  <c r="AF23" i="2" s="1"/>
  <c r="AE60" i="2"/>
  <c r="AC58" i="2"/>
  <c r="AF58" i="2" s="1"/>
  <c r="AC59" i="2"/>
  <c r="AD59" i="2" s="1"/>
  <c r="AE79" i="2"/>
  <c r="AC77" i="2"/>
  <c r="AD77" i="2" s="1"/>
  <c r="AE64" i="2"/>
  <c r="AC62" i="2"/>
  <c r="AD62" i="2" s="1"/>
  <c r="AF52" i="2"/>
  <c r="AD71" i="2"/>
  <c r="AE21" i="2"/>
  <c r="AE67" i="2"/>
  <c r="AE41" i="2"/>
  <c r="AC75" i="2"/>
  <c r="AD75" i="2" s="1"/>
  <c r="AF73" i="2"/>
  <c r="AC69" i="2"/>
  <c r="AD69" i="2" s="1"/>
  <c r="AC61" i="2"/>
  <c r="AF61" i="2" s="1"/>
  <c r="AC55" i="2"/>
  <c r="AF55" i="2" s="1"/>
  <c r="AE43" i="2"/>
  <c r="AF38" i="2"/>
  <c r="AC34" i="2"/>
  <c r="AD34" i="2" s="1"/>
  <c r="AE24" i="2"/>
  <c r="AD66" i="2"/>
  <c r="AD24" i="2"/>
  <c r="AF136" i="2" l="1"/>
  <c r="AF213" i="2"/>
  <c r="AF179" i="2"/>
  <c r="AF100" i="2"/>
  <c r="AF103" i="2"/>
  <c r="AF212" i="2"/>
  <c r="AF120" i="2"/>
  <c r="AD92" i="2"/>
  <c r="AF82" i="2"/>
  <c r="AF106" i="2"/>
  <c r="AF189" i="2"/>
  <c r="AF114" i="2"/>
  <c r="AF181" i="2"/>
  <c r="AD157" i="2"/>
  <c r="AD196" i="2"/>
  <c r="AD192" i="2"/>
  <c r="AD182" i="2"/>
  <c r="AF146" i="2"/>
  <c r="AF118" i="2"/>
  <c r="AF151" i="2"/>
  <c r="AF49" i="2"/>
  <c r="AF90" i="2"/>
  <c r="AF122" i="2"/>
  <c r="AD113" i="2"/>
  <c r="AD55" i="2"/>
  <c r="AF153" i="2"/>
  <c r="AF137" i="2"/>
  <c r="AD140" i="2"/>
  <c r="AF186" i="2"/>
  <c r="AF234" i="2"/>
  <c r="AD235" i="2"/>
  <c r="AD26" i="2"/>
  <c r="AF251" i="2"/>
  <c r="AF199" i="2"/>
  <c r="AD124" i="2"/>
  <c r="AD180" i="2"/>
  <c r="AD262" i="2"/>
  <c r="AF169" i="2"/>
  <c r="AD204" i="2"/>
  <c r="AD128" i="2"/>
  <c r="AD226" i="2"/>
  <c r="AD271" i="2"/>
  <c r="AF244" i="2"/>
  <c r="AF248" i="2"/>
  <c r="AD132" i="2"/>
  <c r="AD289" i="2"/>
  <c r="AF129" i="2"/>
  <c r="AF171" i="2"/>
  <c r="AD145" i="2"/>
  <c r="AD144" i="2"/>
  <c r="AD211" i="2"/>
  <c r="AD239" i="2"/>
  <c r="AD295" i="2"/>
  <c r="AD215" i="2"/>
  <c r="AD115" i="2"/>
  <c r="AD297" i="2"/>
  <c r="AF156" i="2"/>
  <c r="AF228" i="2"/>
  <c r="AF223" i="2"/>
  <c r="AF176" i="2"/>
  <c r="AF280" i="2"/>
  <c r="AD247" i="2"/>
  <c r="AD292" i="2"/>
  <c r="AF218" i="2"/>
  <c r="AF253" i="2"/>
  <c r="AF191" i="2"/>
  <c r="AD123" i="2"/>
  <c r="AD294" i="2"/>
  <c r="AF125" i="2"/>
  <c r="AF161" i="2"/>
  <c r="AF200" i="2"/>
  <c r="AF231" i="2"/>
  <c r="AF272" i="2"/>
  <c r="AF168" i="2"/>
  <c r="AF160" i="2"/>
  <c r="AD184" i="2"/>
  <c r="AD207" i="2"/>
  <c r="AD267" i="2"/>
  <c r="AD111" i="2"/>
  <c r="AF165" i="2"/>
  <c r="AF121" i="2"/>
  <c r="AF177" i="2"/>
  <c r="AF164" i="2"/>
  <c r="AF266" i="2"/>
  <c r="AF178" i="2"/>
  <c r="AF236" i="2"/>
  <c r="AD53" i="2"/>
  <c r="AD25" i="2"/>
  <c r="AD47" i="2"/>
  <c r="AF84" i="2"/>
  <c r="J2" i="2"/>
  <c r="AD97" i="2"/>
  <c r="I2" i="2" s="1"/>
  <c r="AD44" i="2"/>
  <c r="AD33" i="2"/>
  <c r="AF93" i="2"/>
  <c r="AD107" i="2"/>
  <c r="AD96" i="2"/>
  <c r="AF95" i="2"/>
  <c r="AD37" i="2"/>
  <c r="AF99" i="2"/>
  <c r="AF87" i="2"/>
  <c r="AD65" i="2"/>
  <c r="AF77" i="2"/>
  <c r="AF59" i="2"/>
  <c r="AF78" i="2"/>
  <c r="AD29" i="2"/>
  <c r="AD36" i="2"/>
  <c r="AD51" i="2"/>
  <c r="AD56" i="2"/>
  <c r="AF70" i="2"/>
  <c r="AD63" i="2"/>
  <c r="AD54" i="2"/>
  <c r="N2" i="2" s="1"/>
  <c r="AD30" i="2"/>
  <c r="AF89" i="2"/>
  <c r="AF86" i="2"/>
  <c r="AD61" i="2"/>
  <c r="AF62" i="2"/>
  <c r="AF76" i="2"/>
  <c r="AF69" i="2"/>
  <c r="AD48" i="2"/>
  <c r="AD68" i="2"/>
  <c r="AD40" i="2"/>
  <c r="AD58" i="2"/>
  <c r="AF75" i="2"/>
  <c r="AF34" i="2"/>
  <c r="AD23" i="2"/>
  <c r="AF28" i="2"/>
  <c r="C2" i="2"/>
  <c r="F2" i="2"/>
  <c r="K2" i="2" l="1"/>
  <c r="M2" i="2"/>
  <c r="L2" i="2"/>
  <c r="D2" i="2"/>
  <c r="G2" i="2" l="1"/>
  <c r="P2" i="2" s="1"/>
</calcChain>
</file>

<file path=xl/sharedStrings.xml><?xml version="1.0" encoding="utf-8"?>
<sst xmlns="http://schemas.openxmlformats.org/spreadsheetml/2006/main" count="171" uniqueCount="161">
  <si>
    <t>date/time</t>
  </si>
  <si>
    <t>settlement id</t>
  </si>
  <si>
    <t>type</t>
  </si>
  <si>
    <t>order id</t>
  </si>
  <si>
    <t>sku</t>
  </si>
  <si>
    <t>description</t>
  </si>
  <si>
    <t>quantity</t>
  </si>
  <si>
    <t>marketplace</t>
  </si>
  <si>
    <t>fulfillment</t>
  </si>
  <si>
    <t>order city</t>
  </si>
  <si>
    <t>order state</t>
  </si>
  <si>
    <t>order postal</t>
  </si>
  <si>
    <t>product sales</t>
  </si>
  <si>
    <t>shipping credits</t>
  </si>
  <si>
    <t>gift wrap credits</t>
  </si>
  <si>
    <t>promotional rebates</t>
  </si>
  <si>
    <t>sales tax collected</t>
  </si>
  <si>
    <t>Marketplace Facilitator Tax</t>
  </si>
  <si>
    <t>selling fees</t>
  </si>
  <si>
    <t>fba fees</t>
  </si>
  <si>
    <t>other transaction fees</t>
  </si>
  <si>
    <t>other</t>
  </si>
  <si>
    <t>total</t>
  </si>
  <si>
    <t>各个站点</t>
    <phoneticPr fontId="1" type="noConversion"/>
  </si>
  <si>
    <t>采购成本</t>
    <phoneticPr fontId="1" type="noConversion"/>
  </si>
  <si>
    <t>订单号</t>
  </si>
  <si>
    <t>数量</t>
  </si>
  <si>
    <t>邮编</t>
  </si>
  <si>
    <t>FBA费用市场服务费</t>
  </si>
  <si>
    <t>FBA费用</t>
  </si>
  <si>
    <t>其它转账费用</t>
  </si>
  <si>
    <t>头程预估</t>
  </si>
  <si>
    <t>国内发货运费</t>
  </si>
  <si>
    <t>德国站</t>
  </si>
  <si>
    <t>法国站</t>
  </si>
  <si>
    <t>意大利站</t>
  </si>
  <si>
    <t>西班牙站</t>
  </si>
  <si>
    <t>美国站</t>
  </si>
  <si>
    <t>加拿大站</t>
  </si>
  <si>
    <t>英国站</t>
    <phoneticPr fontId="1" type="noConversion"/>
  </si>
  <si>
    <t>时间日期</t>
    <phoneticPr fontId="1" type="noConversion"/>
  </si>
  <si>
    <t>转账单号</t>
    <phoneticPr fontId="1" type="noConversion"/>
  </si>
  <si>
    <t>订单类型</t>
    <phoneticPr fontId="1" type="noConversion"/>
  </si>
  <si>
    <t>订单id</t>
    <phoneticPr fontId="1" type="noConversion"/>
  </si>
  <si>
    <t>SKU</t>
    <phoneticPr fontId="1" type="noConversion"/>
  </si>
  <si>
    <t>产品描述</t>
    <phoneticPr fontId="1" type="noConversion"/>
  </si>
  <si>
    <t>数量</t>
    <phoneticPr fontId="1" type="noConversion"/>
  </si>
  <si>
    <t>市场</t>
    <phoneticPr fontId="1" type="noConversion"/>
  </si>
  <si>
    <t>发货方</t>
    <phoneticPr fontId="1" type="noConversion"/>
  </si>
  <si>
    <t>订购城市</t>
    <phoneticPr fontId="1" type="noConversion"/>
  </si>
  <si>
    <t>订购 州</t>
    <phoneticPr fontId="1" type="noConversion"/>
  </si>
  <si>
    <t>邮编</t>
    <phoneticPr fontId="1" type="noConversion"/>
  </si>
  <si>
    <t>产品售价</t>
    <phoneticPr fontId="1" type="noConversion"/>
  </si>
  <si>
    <t>客户给的运费</t>
    <phoneticPr fontId="1" type="noConversion"/>
  </si>
  <si>
    <t>礼物包装费</t>
    <phoneticPr fontId="1" type="noConversion"/>
  </si>
  <si>
    <t>促销费用</t>
    <phoneticPr fontId="1" type="noConversion"/>
  </si>
  <si>
    <t>销售税</t>
    <phoneticPr fontId="1" type="noConversion"/>
  </si>
  <si>
    <t>销售佣金</t>
  </si>
  <si>
    <t>其他费用</t>
    <phoneticPr fontId="1" type="noConversion"/>
  </si>
  <si>
    <t>总计</t>
  </si>
  <si>
    <t>产品中文名</t>
  </si>
  <si>
    <t>采购成本-不含国内快递费</t>
  </si>
  <si>
    <t>不含头程利润</t>
  </si>
  <si>
    <t xml:space="preserve">卖家SKU </t>
    <phoneticPr fontId="1" type="noConversion"/>
  </si>
  <si>
    <t>品名</t>
    <phoneticPr fontId="1" type="noConversion"/>
  </si>
  <si>
    <t>成本</t>
    <phoneticPr fontId="1" type="noConversion"/>
  </si>
  <si>
    <t>每个头程预估费用</t>
    <phoneticPr fontId="1" type="noConversion"/>
  </si>
  <si>
    <t>汇率</t>
    <phoneticPr fontId="1" type="noConversion"/>
  </si>
  <si>
    <t>是否国内发货</t>
    <phoneticPr fontId="1" type="noConversion"/>
  </si>
  <si>
    <t>的订单类型</t>
    <phoneticPr fontId="1" type="noConversion"/>
  </si>
  <si>
    <t>订单备注</t>
  </si>
  <si>
    <t>Sellsrecord</t>
  </si>
  <si>
    <t>下单时间</t>
  </si>
  <si>
    <t>销售账户名</t>
  </si>
  <si>
    <t>交易号</t>
  </si>
  <si>
    <t>EbayitemNo(为空自动生成)</t>
  </si>
  <si>
    <t>物品SKU</t>
  </si>
  <si>
    <t>物品名称</t>
  </si>
  <si>
    <t>销售单价</t>
  </si>
  <si>
    <t>校验码</t>
  </si>
  <si>
    <t>订单运费</t>
  </si>
  <si>
    <t>交易手续费</t>
  </si>
  <si>
    <t>币种</t>
  </si>
  <si>
    <t>买家ID</t>
  </si>
  <si>
    <t>收件人</t>
  </si>
  <si>
    <t>地址1</t>
  </si>
  <si>
    <t>地址2</t>
  </si>
  <si>
    <t>state</t>
  </si>
  <si>
    <t>city</t>
  </si>
  <si>
    <t>国家</t>
  </si>
  <si>
    <t>Countrycode</t>
  </si>
  <si>
    <t>电话</t>
  </si>
  <si>
    <t>E-mail</t>
  </si>
  <si>
    <t>ShippingService</t>
  </si>
  <si>
    <t>快递单号</t>
  </si>
  <si>
    <t>快递方式</t>
  </si>
  <si>
    <t>付款方式</t>
  </si>
  <si>
    <t>销售渠道</t>
  </si>
  <si>
    <t>账号</t>
  </si>
  <si>
    <t>销售站点</t>
  </si>
  <si>
    <t>重量</t>
  </si>
  <si>
    <t>实际运费</t>
  </si>
  <si>
    <t>产品名称</t>
  </si>
  <si>
    <t>产品成本</t>
  </si>
  <si>
    <t>订单数</t>
    <phoneticPr fontId="1" type="noConversion"/>
  </si>
  <si>
    <t xml:space="preserve"> 广告费</t>
    <phoneticPr fontId="1" type="noConversion"/>
  </si>
  <si>
    <t>FBA月度仓储费</t>
    <phoneticPr fontId="1" type="noConversion"/>
  </si>
  <si>
    <t>FBA长期储存费</t>
    <phoneticPr fontId="1" type="noConversion"/>
  </si>
  <si>
    <t>优惠卷或者折扣返点</t>
    <phoneticPr fontId="1" type="noConversion"/>
  </si>
  <si>
    <t>退款</t>
    <phoneticPr fontId="1" type="noConversion"/>
  </si>
  <si>
    <t>秒杀费用</t>
    <phoneticPr fontId="1" type="noConversion"/>
  </si>
  <si>
    <t>YH20173</t>
  </si>
  <si>
    <t>B0776WJNJR-7</t>
  </si>
  <si>
    <t>B015O9B0F0-5</t>
  </si>
  <si>
    <t>B015O9AJWU-5</t>
  </si>
  <si>
    <t>B0774YGZCB-7</t>
  </si>
  <si>
    <t>YH2017022711</t>
  </si>
  <si>
    <t>B077BDHPS4-7</t>
  </si>
  <si>
    <t>B0773LFR8M-7</t>
  </si>
  <si>
    <t>DA01-709696477-red</t>
  </si>
  <si>
    <t>B07796X432-7</t>
  </si>
  <si>
    <t>YH201710203</t>
  </si>
  <si>
    <t>YH201710201</t>
  </si>
  <si>
    <t>DOW01-354821802-blue</t>
  </si>
  <si>
    <t>B012CRT6NU-2</t>
  </si>
  <si>
    <t>B073PQM55P</t>
  </si>
  <si>
    <t>B077B1TL66-7</t>
  </si>
  <si>
    <t>B077BYVVB2-7</t>
  </si>
  <si>
    <t>YH201710200</t>
  </si>
  <si>
    <t>pro9.7手持旋转二合一套装  紫（实色）+IPAD 5 屏幕膜 透明+电容笔 白+擦屏布</t>
  </si>
  <si>
    <t>MACBOOK Pro 15.4” 紫+玫色+13寸/15寸共用美式键盘膜透明+电脑壳防滑脚垫+   擦屏布</t>
  </si>
  <si>
    <t>MINI4  代旋转皮套  紫色+MINI4屏幕膜 透明+电容笔 银</t>
  </si>
  <si>
    <t>MINI4  代旋转皮套  黑色+    电容笔 黑+   擦屏布</t>
  </si>
  <si>
    <t>MACBOOK Pro 15.4” 兰+玫色 + 15.4Pro屏幕膜 透明 + 13寸 15寸共用美式键盘膜透明</t>
  </si>
  <si>
    <t>外部SKU:(YH2017022711)MACBOOK TOUCH BAR Pro 15英寸 电脑壳-白色+黑色+MACBOOK TOUCH BAR Pro 15 屏幕膜+MACBOOK TOUCH BAR PRO 15 美式键盘膜</t>
  </si>
  <si>
    <t>Macbook 13 pro Touch新款 粉鹿+Macbook 13 pro Touch/无TOUCH新款 高透塑料屏幕保护膜+2016款 13 15寸 Macbook 高配版(带TOUCH BAR)美式 TPU键盘膜-无字透明色</t>
  </si>
  <si>
    <t>Macbook 13 pro Touch新款 大豹纹+Macbook 13 pro Touch/无TOUCH新款 高透塑料屏幕保护膜+2016款 13 15寸 Macbook 高配版(带TOUCH BAR)美式 TPU键盘膜-无字透明色</t>
  </si>
  <si>
    <t>外部SKU:(DA01-709696477-red),组合SKU:(ZHU2272)iPad pro10.5 单面三折 红+iPad pro10.5单喷透底 红+iPad pro10.5 高透塑料屏幕保护膜+电容笔 银</t>
  </si>
  <si>
    <t>MACBOOK air 13.3"  彩虹色 兰+紫色+13.3Air屏幕膜 透明(28.5X17.7CM)+13寸/15寸共用美式键盘膜透明</t>
  </si>
  <si>
    <t>外部SKU:(YH201710203),组合SKU:(ZHU2848)MACBOOKair13"水贴图案黄豹纹+13.3Air屏幕膜透明(28.5X17.7CM)+13寸/15寸共用美式键盘膜透明</t>
  </si>
  <si>
    <t>外部SKU:(YH201710201),组合SKU:(ZHU109)MACBOOKair13.3"彩虹色紫+玫色+13.3Air屏幕膜透明+13寸/15寸共用美式键盘膜透明+电脑壳防滑脚垫+擦屏布</t>
  </si>
  <si>
    <t>外部SKU:(DOW01-354821802-blue),组合SKU:()新iPad 2017 9.7 inch 多折分体二合一  透底 蓝色</t>
  </si>
  <si>
    <t>IPAD5彩虹套装 兰+橙色+橙色+IPAD 6 屏幕膜 透明，+电容笔 浅蓝</t>
  </si>
  <si>
    <t>iPad  pro10.5单底全包高透TPU  橙+电容笔 黑</t>
  </si>
  <si>
    <t>MACBOOK RETINA 12寸 UV打印图案电脑壳-红理石+12Retina屏幕膜 透明+12Retina美式键盘膜透明色</t>
  </si>
  <si>
    <t>Macbook 13 pro Touch新款 小豹纹+Macbook 13 pro Touch/无TOUCH新款 高透塑料屏幕保护膜+2016款 13 15寸 Macbook 高配版(带TOUCH BAR)美式 TPU键盘膜-无字透明色</t>
  </si>
  <si>
    <t>MACBOOK RETINA 13寸保护壳彩虹色--紫玫彩虹  + 屏幕膜+键盘膜</t>
  </si>
  <si>
    <t>平台月租费</t>
    <phoneticPr fontId="1" type="noConversion"/>
  </si>
  <si>
    <t>检查</t>
    <phoneticPr fontId="1" type="noConversion"/>
  </si>
  <si>
    <t>检查</t>
    <phoneticPr fontId="1" type="noConversion"/>
  </si>
  <si>
    <t>总计（USD）</t>
    <phoneticPr fontId="1" type="noConversion"/>
  </si>
  <si>
    <t>销售额（RMB）</t>
    <phoneticPr fontId="1" type="noConversion"/>
  </si>
  <si>
    <t>毛利率</t>
    <phoneticPr fontId="1" type="noConversion"/>
  </si>
  <si>
    <t>日期</t>
    <phoneticPr fontId="1" type="noConversion"/>
  </si>
  <si>
    <t>点击量</t>
    <phoneticPr fontId="1" type="noConversion"/>
  </si>
  <si>
    <t>总计</t>
    <phoneticPr fontId="1" type="noConversion"/>
  </si>
  <si>
    <t>每次点击平均花费（USD）</t>
    <phoneticPr fontId="1" type="noConversion"/>
  </si>
  <si>
    <t>总花费（USD）</t>
    <phoneticPr fontId="1" type="noConversion"/>
  </si>
  <si>
    <t>不含头程预估的利润</t>
    <phoneticPr fontId="1" type="noConversion"/>
  </si>
  <si>
    <t>去掉头程预估和广告费的利润</t>
    <phoneticPr fontId="1" type="noConversion"/>
  </si>
  <si>
    <t>十月份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</si>
</sst>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m\ dd\,\ yyyy"/>
    <numFmt numFmtId="177" formatCode="0.00_);\(0.0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8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Fill="1">
      <alignment vertical="center"/>
    </xf>
    <xf numFmtId="176" fontId="0" fillId="0" borderId="0" xfId="0" applyNumberFormat="1" applyAlignment="1"/>
    <xf numFmtId="0" fontId="3" fillId="0" borderId="0" xfId="0" applyFont="1" applyFill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2"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17"/>
  <sheetViews>
    <sheetView zoomScaleNormal="100" workbookViewId="0">
      <selection activeCell="A12" sqref="A12"/>
    </sheetView>
  </sheetViews>
  <sheetFormatPr defaultRowHeight="13.5" x14ac:dyDescent="0.15"/>
  <cols>
    <col min="1" max="1" width="25.375" customWidth="1"/>
    <col min="2" max="2" width="22.125" customWidth="1"/>
    <col min="3" max="3" width="22.625" customWidth="1"/>
    <col min="4" max="5" width="30.5" customWidth="1"/>
    <col min="6" max="6" width="63.5" customWidth="1"/>
    <col min="7" max="7" width="35.125" customWidth="1"/>
    <col min="8" max="8" width="28.625" customWidth="1"/>
    <col min="9" max="9" width="21.625" customWidth="1"/>
    <col min="10" max="10" width="20" customWidth="1"/>
    <col min="11" max="11" width="23.875" customWidth="1"/>
    <col min="12" max="12" width="17.625" customWidth="1"/>
    <col min="13" max="13" width="18.5" customWidth="1"/>
    <col min="14" max="14" width="12.125" customWidth="1"/>
    <col min="15" max="15" width="19.25" customWidth="1"/>
    <col min="16" max="16" width="20" customWidth="1"/>
    <col min="17" max="17" width="13.25" customWidth="1"/>
    <col min="18" max="23" width="12.125" customWidth="1"/>
    <col min="24" max="24" width="12.125" style="4" customWidth="1"/>
    <col min="25" max="25" width="28.875" style="1" customWidth="1"/>
    <col min="26" max="26" width="64.625" style="4" customWidth="1"/>
    <col min="27" max="27" width="26.375" style="1" customWidth="1"/>
    <col min="28" max="28" width="17.625" style="4" customWidth="1"/>
    <col min="29" max="29" width="24.625" style="1" customWidth="1"/>
    <col min="30" max="30" width="19.625" style="1" customWidth="1"/>
    <col min="31" max="31" width="16" style="1" customWidth="1"/>
    <col min="32" max="32" width="18" style="4" customWidth="1"/>
    <col min="33" max="33" width="9" style="5"/>
    <col min="34" max="16384" width="9" style="2"/>
  </cols>
  <sheetData>
    <row r="1" spans="1:34" x14ac:dyDescent="0.15">
      <c r="A1" s="1" t="s">
        <v>23</v>
      </c>
      <c r="B1" s="4" t="s">
        <v>24</v>
      </c>
      <c r="C1" s="4" t="s">
        <v>32</v>
      </c>
      <c r="D1" s="4" t="s">
        <v>158</v>
      </c>
      <c r="E1" s="4" t="s">
        <v>104</v>
      </c>
      <c r="F1" s="4" t="s">
        <v>31</v>
      </c>
      <c r="G1" s="4" t="s">
        <v>159</v>
      </c>
      <c r="H1" s="4" t="s">
        <v>105</v>
      </c>
      <c r="I1" s="4" t="s">
        <v>106</v>
      </c>
      <c r="J1" s="4" t="s">
        <v>107</v>
      </c>
      <c r="K1" s="4" t="s">
        <v>108</v>
      </c>
      <c r="L1" s="4" t="s">
        <v>109</v>
      </c>
      <c r="M1" s="4" t="s">
        <v>110</v>
      </c>
      <c r="N1" s="1" t="s">
        <v>147</v>
      </c>
      <c r="O1" s="4" t="s">
        <v>151</v>
      </c>
      <c r="P1" s="4" t="s">
        <v>152</v>
      </c>
      <c r="Q1" s="4"/>
      <c r="R1" s="1"/>
      <c r="S1" s="1"/>
      <c r="T1" s="1"/>
      <c r="U1" s="1"/>
      <c r="V1" s="1"/>
      <c r="W1" s="1"/>
    </row>
    <row r="2" spans="1:34" x14ac:dyDescent="0.15">
      <c r="A2" s="1" t="s">
        <v>37</v>
      </c>
      <c r="B2" s="4">
        <f>SUM($AA$12:$AA$22126)</f>
        <v>0</v>
      </c>
      <c r="C2" s="4">
        <f>SUM($AC$12:$AC$22126)</f>
        <v>0</v>
      </c>
      <c r="D2" s="4">
        <f>SUM($AD$12:$AD$22126)</f>
        <v>0</v>
      </c>
      <c r="E2" s="4">
        <f>COUNTIF($Y$12:$Y$222126,"正常订单")</f>
        <v>0</v>
      </c>
      <c r="F2" s="4">
        <f>SUM($AE$12:$AE$22126)</f>
        <v>0</v>
      </c>
      <c r="G2" s="4">
        <f>IFERROR(D2-F2-H2,0)</f>
        <v>0</v>
      </c>
      <c r="H2" s="4" t="e">
        <f>广告费!D10*亚马逊后台模板!X12</f>
        <v>#VALUE!</v>
      </c>
      <c r="I2" s="4">
        <f>SUMIF($Y$12:$Y$22126,"FBA月度仓储费",$AD$12:$AD$22126)</f>
        <v>0</v>
      </c>
      <c r="J2" s="4">
        <f>SUMIF($Y$12:$Y$22126,"FBA长期储存费",$AD$12:$AD$22126)</f>
        <v>0</v>
      </c>
      <c r="K2" s="4">
        <f>SUMIF($Y$12:$Y$22126,"优惠卷或者折扣返点",$AD$12:$AD$22126)</f>
        <v>0</v>
      </c>
      <c r="L2" s="4">
        <f>SUMIF($Y$12:$Y$22126,"退款",$AD$12:$AD$22126)</f>
        <v>0</v>
      </c>
      <c r="M2" s="4">
        <f>SUMIF($Y$12:$Y$22126,"秒杀费",$AD$12:$AD$22126)</f>
        <v>0</v>
      </c>
      <c r="N2" s="4">
        <f>SUMIF($Y$12:$Y$22126,"平台月租费",$AD$12:$AD$22126)</f>
        <v>0</v>
      </c>
      <c r="O2" s="4">
        <f>IFERROR(SUM($M$12:$M$22129)*X12,0)</f>
        <v>0</v>
      </c>
      <c r="P2" s="1">
        <f>IFERROR(G2/O2,0)</f>
        <v>0</v>
      </c>
      <c r="Q2" s="4"/>
      <c r="R2" s="1"/>
      <c r="S2" s="1"/>
      <c r="T2" s="1"/>
      <c r="U2" s="1"/>
      <c r="V2" s="1"/>
      <c r="W2" s="1"/>
    </row>
    <row r="3" spans="1:34" x14ac:dyDescent="0.15">
      <c r="A3" s="1" t="s">
        <v>33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34" x14ac:dyDescent="0.15">
      <c r="A4" s="1" t="s">
        <v>34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34" x14ac:dyDescent="0.15">
      <c r="A5" s="1" t="s">
        <v>35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34" x14ac:dyDescent="0.15">
      <c r="A6" s="1" t="s">
        <v>36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34" x14ac:dyDescent="0.15">
      <c r="A7" s="1" t="s">
        <v>39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34" x14ac:dyDescent="0.15">
      <c r="A8" s="1" t="s">
        <v>38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34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34" ht="12.75" customHeight="1" x14ac:dyDescent="0.15">
      <c r="A10" s="3" t="s">
        <v>40</v>
      </c>
      <c r="B10" s="3" t="s">
        <v>41</v>
      </c>
      <c r="C10" s="3" t="s">
        <v>42</v>
      </c>
      <c r="D10" s="3" t="s">
        <v>43</v>
      </c>
      <c r="E10" s="3" t="s">
        <v>44</v>
      </c>
      <c r="F10" s="3" t="s">
        <v>45</v>
      </c>
      <c r="G10" s="3" t="s">
        <v>46</v>
      </c>
      <c r="H10" s="3" t="s">
        <v>47</v>
      </c>
      <c r="I10" s="3" t="s">
        <v>48</v>
      </c>
      <c r="J10" s="3" t="s">
        <v>49</v>
      </c>
      <c r="K10" s="3" t="s">
        <v>50</v>
      </c>
      <c r="L10" s="3" t="s">
        <v>51</v>
      </c>
      <c r="M10" s="3" t="s">
        <v>52</v>
      </c>
      <c r="N10" s="3" t="s">
        <v>53</v>
      </c>
      <c r="O10" s="3" t="s">
        <v>54</v>
      </c>
      <c r="P10" s="3" t="s">
        <v>55</v>
      </c>
      <c r="Q10" s="3" t="s">
        <v>56</v>
      </c>
      <c r="R10" s="3" t="s">
        <v>28</v>
      </c>
      <c r="S10" s="3" t="s">
        <v>57</v>
      </c>
      <c r="T10" s="3" t="s">
        <v>29</v>
      </c>
      <c r="U10" s="3" t="s">
        <v>30</v>
      </c>
      <c r="V10" s="3" t="s">
        <v>58</v>
      </c>
      <c r="W10" s="3" t="s">
        <v>150</v>
      </c>
      <c r="X10" s="4" t="s">
        <v>67</v>
      </c>
      <c r="Y10" s="1" t="s">
        <v>69</v>
      </c>
      <c r="Z10" s="4" t="s">
        <v>60</v>
      </c>
      <c r="AA10" s="4" t="s">
        <v>61</v>
      </c>
      <c r="AB10" s="4" t="s">
        <v>68</v>
      </c>
      <c r="AC10" s="4" t="s">
        <v>32</v>
      </c>
      <c r="AD10" s="4" t="s">
        <v>62</v>
      </c>
      <c r="AE10" s="4" t="s">
        <v>31</v>
      </c>
      <c r="AF10" s="4" t="s">
        <v>148</v>
      </c>
    </row>
    <row r="11" spans="1:34" x14ac:dyDescent="0.15">
      <c r="A11" s="3" t="s">
        <v>0</v>
      </c>
      <c r="B11" s="3" t="s">
        <v>1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3" t="s">
        <v>7</v>
      </c>
      <c r="I11" s="3" t="s">
        <v>8</v>
      </c>
      <c r="J11" s="3" t="s">
        <v>9</v>
      </c>
      <c r="K11" s="3" t="s">
        <v>10</v>
      </c>
      <c r="L11" s="3" t="s">
        <v>11</v>
      </c>
      <c r="M11" s="3" t="s">
        <v>12</v>
      </c>
      <c r="N11" s="3" t="s">
        <v>13</v>
      </c>
      <c r="O11" s="3" t="s">
        <v>14</v>
      </c>
      <c r="P11" s="3" t="s">
        <v>15</v>
      </c>
      <c r="Q11" s="3" t="s">
        <v>16</v>
      </c>
      <c r="R11" s="3" t="s">
        <v>17</v>
      </c>
      <c r="S11" s="3" t="s">
        <v>18</v>
      </c>
      <c r="T11" s="3" t="s">
        <v>19</v>
      </c>
      <c r="U11" s="3" t="s">
        <v>20</v>
      </c>
      <c r="V11" s="3" t="s">
        <v>21</v>
      </c>
      <c r="W11" s="3" t="s">
        <v>22</v>
      </c>
      <c r="X11" s="4" t="s">
        <v>67</v>
      </c>
      <c r="Y11" s="1" t="s">
        <v>69</v>
      </c>
      <c r="Z11" s="4" t="s">
        <v>60</v>
      </c>
      <c r="AA11" s="4" t="s">
        <v>61</v>
      </c>
      <c r="AB11" s="4" t="s">
        <v>68</v>
      </c>
      <c r="AC11" s="4" t="s">
        <v>32</v>
      </c>
      <c r="AD11" s="4" t="s">
        <v>62</v>
      </c>
      <c r="AE11" s="4" t="s">
        <v>31</v>
      </c>
      <c r="AF11" s="4" t="s">
        <v>149</v>
      </c>
    </row>
    <row r="12" spans="1:34" x14ac:dyDescent="0.15">
      <c r="X12" s="4" t="str">
        <f t="shared" ref="X12:X22" si="0">IF(A12&lt;&gt;"",6.89,"")</f>
        <v/>
      </c>
      <c r="Y12" s="1" t="str">
        <f>IF(IFERROR(FIND("FBA Removal Order",F12),0),"FBA订单移除费用",IF(C12="Order","正常订单",IF(F12="Cost of Advertising","广告费",IF(C12="Transfer","回款账单要删除",IF(C12="Refund","退款",IF(F12="SellerPayments_Report_Fee_Subscription","平台月租费",IF(IFERROR(FIND("Save",F12),0),"优惠卷或者折扣返点",IF(IFERROR(FIND("FBA Inventory Reimbursement",F12),0),"FBA库存赔偿",IF(F12="FBA Long-Term Storage Fee","FBA长期储存费",IF(C12="Lightning Deal Fee","秒杀费",IF(F12="FBA Inventory Storage Fee","FBA月度仓储费",IF(IFERROR(FIND("Early Reviewer Program",F12),0),"早期评论人费用",IF(IFERROR(FIND("FBA Inventory Placement Service Fee",F12),0),"FBA库存安置服务费",IF(IFERROR(FIND("Debt",C12),0),"账户余额不够从信用卡扣除的费用",""))))))))))))))</f>
        <v/>
      </c>
      <c r="Z12" s="4" t="str">
        <f>IFERROR(INDEX(品名转换及头程预估及采购成本模板!$B$2:$B$22203,MATCH(亚马逊后台模板!E13,品名转换及头程预估及采购成本模板!$A$2:$A$22203,0)),"")</f>
        <v/>
      </c>
      <c r="AA12" s="1" t="str">
        <f>IFERROR(INDEX(品名转换及头程预估及采购成本模板!$C$2:$C$22203,MATCH(亚马逊后台模板!E13,品名转换及头程预估及采购成本模板!$A$2:$A$22203,0)),"")</f>
        <v/>
      </c>
      <c r="AB12" s="4" t="str">
        <f t="shared" ref="AB12:AB15" si="1">IF(A12&lt;&gt;"",IF(I12="Seller","是","否"),"")</f>
        <v/>
      </c>
      <c r="AC12" s="1" t="str">
        <f>IFERROR(IF(AB12="是",INDEX(自发货!$AJ$2:$AJ$22222,MATCH(亚马逊后台模板!D12,自发货!$E$2:$E$22222,0)),IF(A12&lt;&gt;"",0,"")),"")</f>
        <v/>
      </c>
      <c r="AD12" s="1" t="str">
        <f t="shared" ref="AD12:AD15" si="2">IFERROR(IF(Y12="正常订单",W12*X12-AA12-AC12,W12*X12),"")</f>
        <v/>
      </c>
      <c r="AE12" s="1" t="str">
        <f>IF(AB12="否",IFERROR(INDEX(品名转换及头程预估及采购成本模板!$D$2:$D$22203,MATCH(亚马逊后台模板!E13,品名转换及头程预估及采购成本模板!$A$2:$A$22203,0)),""),"")</f>
        <v/>
      </c>
      <c r="AF12" s="4" t="str">
        <f t="shared" ref="AF12:AF22" si="3">IF(Y12="","",IF(OR(AND(Y12="正常订单",Z12=""),AND(AB12="是",AC12="")),"异常","正常"))</f>
        <v/>
      </c>
      <c r="AH12" s="5"/>
    </row>
    <row r="13" spans="1:34" x14ac:dyDescent="0.15">
      <c r="X13" s="4" t="str">
        <f t="shared" si="0"/>
        <v/>
      </c>
      <c r="Y13" s="1" t="str">
        <f t="shared" ref="Y13:Y73" si="4">IF(IFERROR(FIND("FBA Removal Order",F13),0),"FBA订单移除费用",IF(C13="Order","正常订单",IF(F13="Cost of Advertising","广告费",IF(C13="Transfer","回款账单要删除",IF(C13="Refund","退款",IF(F13="SellerPayments_Report_Fee_Subscription","平台月租费",IF(IFERROR(FIND("Save",F13),0),"优惠卷或者折扣返点",IF(IFERROR(FIND("FBA Inventory Reimbursement",F13),0),"FBA库存赔偿",IF(F13="FBA Long-Term Storage Fee","FBA长期储存费",IF(C13="Lightning Deal Fee","秒杀费",IF(F13="FBA Inventory Storage Fee","FBA月度仓储费",IF(IFERROR(FIND("Early Reviewer Program",F13),0),"早期评论人费用",IF(IFERROR(FIND("FBA Inventory Placement Service Fee",F13),0),"FBA库存安置服务费",IF(IFERROR(FIND("Debt",C13),0),"账户余额不够从信用卡扣除的费用",""))))))))))))))</f>
        <v/>
      </c>
      <c r="Z13" s="4" t="str">
        <f>IFERROR(INDEX(品名转换及头程预估及采购成本模板!$B$2:$B$22203,MATCH(亚马逊后台模板!#REF!,品名转换及头程预估及采购成本模板!$A$2:$A$22203,0)),"")</f>
        <v/>
      </c>
      <c r="AA13" s="1" t="str">
        <f>IFERROR(INDEX(品名转换及头程预估及采购成本模板!$C$2:$C$22203,MATCH(亚马逊后台模板!#REF!,品名转换及头程预估及采购成本模板!$A$2:$A$22203,0)),"")</f>
        <v/>
      </c>
      <c r="AB13" s="4" t="str">
        <f t="shared" si="1"/>
        <v/>
      </c>
      <c r="AC13" s="1" t="str">
        <f>IFERROR(IF(AB13="是",INDEX(自发货!$AJ$2:$AJ$22222,MATCH(亚马逊后台模板!D13,自发货!$E$2:$E$22222,0)),IF(A13&lt;&gt;"",0,"")),"")</f>
        <v/>
      </c>
      <c r="AD13" s="1" t="str">
        <f t="shared" si="2"/>
        <v/>
      </c>
      <c r="AE13" s="1" t="str">
        <f>IF(AB13="否",IFERROR(INDEX(品名转换及头程预估及采购成本模板!$D$2:$D$22203,MATCH(亚马逊后台模板!#REF!,品名转换及头程预估及采购成本模板!$A$2:$A$22203,0)),""),"")</f>
        <v/>
      </c>
      <c r="AF13" s="4" t="str">
        <f t="shared" si="3"/>
        <v/>
      </c>
      <c r="AH13" s="5"/>
    </row>
    <row r="14" spans="1:34" x14ac:dyDescent="0.15">
      <c r="X14" s="4" t="str">
        <f t="shared" si="0"/>
        <v/>
      </c>
      <c r="Y14" s="1" t="str">
        <f t="shared" si="4"/>
        <v/>
      </c>
      <c r="Z14" s="4" t="str">
        <f>IFERROR(INDEX(品名转换及头程预估及采购成本模板!$B$2:$B$22203,MATCH(亚马逊后台模板!E14,品名转换及头程预估及采购成本模板!$A$2:$A$22203,0)),"")</f>
        <v/>
      </c>
      <c r="AA14" s="1" t="str">
        <f>IFERROR(INDEX(品名转换及头程预估及采购成本模板!$C$2:$C$22203,MATCH(亚马逊后台模板!E14,品名转换及头程预估及采购成本模板!$A$2:$A$22203,0)),"")</f>
        <v/>
      </c>
      <c r="AB14" s="4" t="str">
        <f t="shared" si="1"/>
        <v/>
      </c>
      <c r="AC14" s="1" t="str">
        <f>IFERROR(IF(AB14="是",INDEX(自发货!$AJ$2:$AJ$22222,MATCH(亚马逊后台模板!D14,自发货!$E$2:$E$22222,0)),IF(A14&lt;&gt;"",0,"")),"")</f>
        <v/>
      </c>
      <c r="AD14" s="1" t="str">
        <f t="shared" si="2"/>
        <v/>
      </c>
      <c r="AE14" s="1" t="str">
        <f>IF(AB14="否",IFERROR(INDEX(品名转换及头程预估及采购成本模板!$D$2:$D$22203,MATCH(亚马逊后台模板!E14,品名转换及头程预估及采购成本模板!$A$2:$A$22203,0)),""),"")</f>
        <v/>
      </c>
      <c r="AF14" s="4" t="str">
        <f t="shared" si="3"/>
        <v/>
      </c>
      <c r="AG14" s="7"/>
      <c r="AH14" s="5"/>
    </row>
    <row r="15" spans="1:34" x14ac:dyDescent="0.15">
      <c r="X15" s="4" t="str">
        <f t="shared" si="0"/>
        <v/>
      </c>
      <c r="Y15" s="1" t="str">
        <f t="shared" si="4"/>
        <v/>
      </c>
      <c r="Z15" s="4" t="str">
        <f>IFERROR(INDEX(品名转换及头程预估及采购成本模板!$B$2:$B$22203,MATCH(亚马逊后台模板!E15,品名转换及头程预估及采购成本模板!$A$2:$A$22203,0)),"")</f>
        <v/>
      </c>
      <c r="AA15" s="1" t="str">
        <f>IFERROR(INDEX(品名转换及头程预估及采购成本模板!$C$2:$C$22203,MATCH(亚马逊后台模板!E15,品名转换及头程预估及采购成本模板!$A$2:$A$22203,0)),"")</f>
        <v/>
      </c>
      <c r="AB15" s="4" t="str">
        <f t="shared" si="1"/>
        <v/>
      </c>
      <c r="AC15" s="1" t="str">
        <f>IFERROR(IF(AB15="是",INDEX(自发货!$AJ$2:$AJ$22222,MATCH(亚马逊后台模板!D15,自发货!$E$2:$E$22222,0)),IF(A15&lt;&gt;"",0,"")),"")</f>
        <v/>
      </c>
      <c r="AD15" s="1" t="str">
        <f t="shared" si="2"/>
        <v/>
      </c>
      <c r="AE15" s="1" t="str">
        <f>IF(AB15="否",IFERROR(INDEX(品名转换及头程预估及采购成本模板!$D$2:$D$22203,MATCH(亚马逊后台模板!E15,品名转换及头程预估及采购成本模板!$A$2:$A$22203,0)),""),"")</f>
        <v/>
      </c>
      <c r="AF15" s="4" t="str">
        <f t="shared" si="3"/>
        <v/>
      </c>
      <c r="AG15" s="7"/>
      <c r="AH15" s="5"/>
    </row>
    <row r="16" spans="1:34" x14ac:dyDescent="0.15">
      <c r="X16" s="4" t="str">
        <f t="shared" si="0"/>
        <v/>
      </c>
      <c r="Y16" s="1" t="str">
        <f t="shared" si="4"/>
        <v/>
      </c>
      <c r="Z16" s="4" t="str">
        <f>IFERROR(INDEX(品名转换及头程预估及采购成本模板!$B$2:$B$22203,MATCH(亚马逊后台模板!E16,品名转换及头程预估及采购成本模板!$A$2:$A$22203,0)),"")</f>
        <v/>
      </c>
      <c r="AA16" s="1" t="str">
        <f>IFERROR(INDEX(品名转换及头程预估及采购成本模板!$C$2:$C$22203,MATCH(亚马逊后台模板!E16,品名转换及头程预估及采购成本模板!$A$2:$A$22203,0)),"")</f>
        <v/>
      </c>
      <c r="AB16" s="4" t="str">
        <f t="shared" ref="AB16:AB24" si="5">IF(A16&lt;&gt;"",IF(I16="Seller","是","否"),"")</f>
        <v/>
      </c>
      <c r="AC16" s="1" t="str">
        <f>IFERROR(IF(AB16="是",INDEX(自发货!$AJ$2:$AJ$22222,MATCH(亚马逊后台模板!D16,自发货!$E$2:$E$22222,0)),IF(A16&lt;&gt;"",0,"")),"")</f>
        <v/>
      </c>
      <c r="AD16" s="1" t="str">
        <f t="shared" ref="AD16:AD24" si="6">IFERROR(IF(Y16="正常订单",W16*X16-AA16-AC16,W16*X16),"")</f>
        <v/>
      </c>
      <c r="AE16" s="1" t="str">
        <f>IF(AB16="否",IFERROR(INDEX(品名转换及头程预估及采购成本模板!$D$2:$D$22203,MATCH(亚马逊后台模板!E16,品名转换及头程预估及采购成本模板!$A$2:$A$22203,0)),""),"")</f>
        <v/>
      </c>
      <c r="AF16" s="4" t="str">
        <f t="shared" si="3"/>
        <v/>
      </c>
      <c r="AG16" s="7"/>
      <c r="AH16" s="5"/>
    </row>
    <row r="17" spans="24:34" x14ac:dyDescent="0.15">
      <c r="X17" s="4" t="str">
        <f t="shared" si="0"/>
        <v/>
      </c>
      <c r="Y17" s="1" t="str">
        <f t="shared" si="4"/>
        <v/>
      </c>
      <c r="Z17" s="4" t="str">
        <f>IFERROR(INDEX(品名转换及头程预估及采购成本模板!$B$2:$B$22203,MATCH(亚马逊后台模板!E17,品名转换及头程预估及采购成本模板!$A$2:$A$22203,0)),"")</f>
        <v/>
      </c>
      <c r="AA17" s="1" t="str">
        <f>IFERROR(INDEX(品名转换及头程预估及采购成本模板!$C$2:$C$22203,MATCH(亚马逊后台模板!E17,品名转换及头程预估及采购成本模板!$A$2:$A$22203,0)),"")</f>
        <v/>
      </c>
      <c r="AB17" s="4" t="str">
        <f t="shared" si="5"/>
        <v/>
      </c>
      <c r="AC17" s="1" t="str">
        <f>IFERROR(IF(AB17="是",INDEX(自发货!$AJ$2:$AJ$22222,MATCH(亚马逊后台模板!D17,自发货!$E$2:$E$22222,0)),IF(A17&lt;&gt;"",0,"")),"")</f>
        <v/>
      </c>
      <c r="AD17" s="1" t="str">
        <f t="shared" si="6"/>
        <v/>
      </c>
      <c r="AE17" s="1" t="str">
        <f>IF(AB17="否",IFERROR(INDEX(品名转换及头程预估及采购成本模板!$D$2:$D$22203,MATCH(亚马逊后台模板!E17,品名转换及头程预估及采购成本模板!$A$2:$A$22203,0)),""),"")</f>
        <v/>
      </c>
      <c r="AF17" s="4" t="str">
        <f t="shared" si="3"/>
        <v/>
      </c>
      <c r="AG17" s="7"/>
      <c r="AH17" s="5"/>
    </row>
    <row r="18" spans="24:34" x14ac:dyDescent="0.15">
      <c r="X18" s="4" t="str">
        <f t="shared" si="0"/>
        <v/>
      </c>
      <c r="Y18" s="1" t="str">
        <f t="shared" si="4"/>
        <v/>
      </c>
      <c r="Z18" s="4" t="str">
        <f>IFERROR(INDEX(品名转换及头程预估及采购成本模板!$B$2:$B$22203,MATCH(亚马逊后台模板!E18,品名转换及头程预估及采购成本模板!$A$2:$A$22203,0)),"")</f>
        <v/>
      </c>
      <c r="AA18" s="1" t="str">
        <f>IFERROR(INDEX(品名转换及头程预估及采购成本模板!$C$2:$C$22203,MATCH(亚马逊后台模板!E18,品名转换及头程预估及采购成本模板!$A$2:$A$22203,0)),"")</f>
        <v/>
      </c>
      <c r="AB18" s="4" t="str">
        <f t="shared" si="5"/>
        <v/>
      </c>
      <c r="AC18" s="1" t="str">
        <f>IFERROR(IF(AB18="是",INDEX(自发货!$AJ$2:$AJ$22222,MATCH(亚马逊后台模板!D18,自发货!$E$2:$E$22222,0)),IF(A18&lt;&gt;"",0,"")),"")</f>
        <v/>
      </c>
      <c r="AD18" s="1" t="str">
        <f t="shared" si="6"/>
        <v/>
      </c>
      <c r="AE18" s="1" t="str">
        <f>IF(AB18="否",IFERROR(INDEX(品名转换及头程预估及采购成本模板!$D$2:$D$22203,MATCH(亚马逊后台模板!E18,品名转换及头程预估及采购成本模板!$A$2:$A$22203,0)),""),"")</f>
        <v/>
      </c>
      <c r="AF18" s="4" t="str">
        <f t="shared" si="3"/>
        <v/>
      </c>
      <c r="AG18" s="7"/>
      <c r="AH18" s="5"/>
    </row>
    <row r="19" spans="24:34" x14ac:dyDescent="0.15">
      <c r="X19" s="4" t="str">
        <f t="shared" si="0"/>
        <v/>
      </c>
      <c r="Y19" s="1" t="str">
        <f t="shared" si="4"/>
        <v/>
      </c>
      <c r="Z19" s="4" t="str">
        <f>IFERROR(INDEX(品名转换及头程预估及采购成本模板!$B$2:$B$22203,MATCH(亚马逊后台模板!E19,品名转换及头程预估及采购成本模板!$A$2:$A$22203,0)),"")</f>
        <v/>
      </c>
      <c r="AA19" s="1" t="str">
        <f>IFERROR(INDEX(品名转换及头程预估及采购成本模板!$C$2:$C$22203,MATCH(亚马逊后台模板!E19,品名转换及头程预估及采购成本模板!$A$2:$A$22203,0)),"")</f>
        <v/>
      </c>
      <c r="AB19" s="4" t="str">
        <f t="shared" si="5"/>
        <v/>
      </c>
      <c r="AC19" s="1" t="str">
        <f>IFERROR(IF(AB19="是",INDEX(自发货!$AJ$2:$AJ$22222,MATCH(亚马逊后台模板!D19,自发货!$E$2:$E$22222,0)),IF(A19&lt;&gt;"",0,"")),"")</f>
        <v/>
      </c>
      <c r="AD19" s="1" t="str">
        <f t="shared" si="6"/>
        <v/>
      </c>
      <c r="AE19" s="1" t="str">
        <f>IF(AB19="否",IFERROR(INDEX(品名转换及头程预估及采购成本模板!$D$2:$D$22203,MATCH(亚马逊后台模板!E19,品名转换及头程预估及采购成本模板!$A$2:$A$22203,0)),""),"")</f>
        <v/>
      </c>
      <c r="AF19" s="4" t="str">
        <f t="shared" si="3"/>
        <v/>
      </c>
      <c r="AG19" s="7"/>
      <c r="AH19" s="5"/>
    </row>
    <row r="20" spans="24:34" x14ac:dyDescent="0.15">
      <c r="X20" s="4" t="str">
        <f t="shared" si="0"/>
        <v/>
      </c>
      <c r="Y20" s="1" t="str">
        <f t="shared" si="4"/>
        <v/>
      </c>
      <c r="Z20" s="4" t="str">
        <f>IFERROR(INDEX(品名转换及头程预估及采购成本模板!$B$2:$B$22203,MATCH(亚马逊后台模板!E20,品名转换及头程预估及采购成本模板!$A$2:$A$22203,0)),"")</f>
        <v/>
      </c>
      <c r="AA20" s="1" t="str">
        <f>IFERROR(INDEX(品名转换及头程预估及采购成本模板!$C$2:$C$22203,MATCH(亚马逊后台模板!E20,品名转换及头程预估及采购成本模板!$A$2:$A$22203,0)),"")</f>
        <v/>
      </c>
      <c r="AB20" s="4" t="str">
        <f t="shared" si="5"/>
        <v/>
      </c>
      <c r="AC20" s="1" t="str">
        <f>IFERROR(IF(AB20="是",INDEX(自发货!$AJ$2:$AJ$22222,MATCH(亚马逊后台模板!D20,自发货!$E$2:$E$22222,0)),IF(A20&lt;&gt;"",0,"")),"")</f>
        <v/>
      </c>
      <c r="AD20" s="1" t="str">
        <f t="shared" si="6"/>
        <v/>
      </c>
      <c r="AE20" s="1" t="str">
        <f>IF(AB20="否",IFERROR(INDEX(品名转换及头程预估及采购成本模板!$D$2:$D$22203,MATCH(亚马逊后台模板!E20,品名转换及头程预估及采购成本模板!$A$2:$A$22203,0)),""),"")</f>
        <v/>
      </c>
      <c r="AF20" s="4" t="str">
        <f t="shared" si="3"/>
        <v/>
      </c>
      <c r="AG20" s="7"/>
      <c r="AH20" s="5"/>
    </row>
    <row r="21" spans="24:34" x14ac:dyDescent="0.15">
      <c r="X21" s="4" t="str">
        <f t="shared" si="0"/>
        <v/>
      </c>
      <c r="Y21" s="1" t="str">
        <f t="shared" si="4"/>
        <v/>
      </c>
      <c r="Z21" s="4" t="str">
        <f>IFERROR(INDEX(品名转换及头程预估及采购成本模板!$B$2:$B$22203,MATCH(亚马逊后台模板!E21,品名转换及头程预估及采购成本模板!$A$2:$A$22203,0)),"")</f>
        <v/>
      </c>
      <c r="AA21" s="1" t="str">
        <f>IFERROR(INDEX(品名转换及头程预估及采购成本模板!$C$2:$C$22203,MATCH(亚马逊后台模板!E21,品名转换及头程预估及采购成本模板!$A$2:$A$22203,0)),"")</f>
        <v/>
      </c>
      <c r="AB21" s="4" t="str">
        <f t="shared" si="5"/>
        <v/>
      </c>
      <c r="AC21" s="1" t="str">
        <f>IFERROR(IF(AB21="是",INDEX(自发货!$AJ$2:$AJ$22222,MATCH(亚马逊后台模板!D21,自发货!$E$2:$E$22222,0)),IF(A21&lt;&gt;"",0,"")),"")</f>
        <v/>
      </c>
      <c r="AD21" s="1" t="str">
        <f t="shared" si="6"/>
        <v/>
      </c>
      <c r="AE21" s="1" t="str">
        <f>IF(AB21="否",IFERROR(INDEX(品名转换及头程预估及采购成本模板!$D$2:$D$22203,MATCH(亚马逊后台模板!E21,品名转换及头程预估及采购成本模板!$A$2:$A$22203,0)),""),"")</f>
        <v/>
      </c>
      <c r="AF21" s="4" t="str">
        <f t="shared" si="3"/>
        <v/>
      </c>
      <c r="AG21" s="7"/>
    </row>
    <row r="22" spans="24:34" x14ac:dyDescent="0.15">
      <c r="X22" s="4" t="str">
        <f t="shared" si="0"/>
        <v/>
      </c>
      <c r="Y22" s="1" t="str">
        <f t="shared" si="4"/>
        <v/>
      </c>
      <c r="Z22" s="4" t="str">
        <f>IFERROR(INDEX(品名转换及头程预估及采购成本模板!$B$2:$B$22203,MATCH(亚马逊后台模板!E22,品名转换及头程预估及采购成本模板!$A$2:$A$22203,0)),"")</f>
        <v/>
      </c>
      <c r="AA22" s="1" t="str">
        <f>IFERROR(INDEX(品名转换及头程预估及采购成本模板!$C$2:$C$22203,MATCH(亚马逊后台模板!E22,品名转换及头程预估及采购成本模板!$A$2:$A$22203,0)),"")</f>
        <v/>
      </c>
      <c r="AB22" s="4" t="str">
        <f t="shared" si="5"/>
        <v/>
      </c>
      <c r="AC22" s="1" t="str">
        <f>IFERROR(IF(AB22="是",INDEX(自发货!$AJ$2:$AJ$22222,MATCH(亚马逊后台模板!D22,自发货!$E$2:$E$22222,0)),IF(A22&lt;&gt;"",0,"")),"")</f>
        <v/>
      </c>
      <c r="AD22" s="1" t="str">
        <f t="shared" si="6"/>
        <v/>
      </c>
      <c r="AE22" s="1" t="str">
        <f>IF(AB22="否",IFERROR(INDEX(品名转换及头程预估及采购成本模板!$D$2:$D$22203,MATCH(亚马逊后台模板!E22,品名转换及头程预估及采购成本模板!$A$2:$A$22203,0)),""),"")</f>
        <v/>
      </c>
      <c r="AF22" s="4" t="str">
        <f t="shared" si="3"/>
        <v/>
      </c>
    </row>
    <row r="23" spans="24:34" x14ac:dyDescent="0.15">
      <c r="X23" s="4" t="str">
        <f t="shared" ref="X23:X54" si="7">IF(A23&lt;&gt;"",6.89,"")</f>
        <v/>
      </c>
      <c r="Y23" s="1" t="str">
        <f t="shared" si="4"/>
        <v/>
      </c>
      <c r="Z23" s="4" t="str">
        <f>IFERROR(INDEX(品名转换及头程预估及采购成本模板!$B$2:$B$22203,MATCH(亚马逊后台模板!E23,品名转换及头程预估及采购成本模板!$A$2:$A$22203,0)),"")</f>
        <v/>
      </c>
      <c r="AA23" s="1" t="str">
        <f>IFERROR(INDEX(品名转换及头程预估及采购成本模板!$C$2:$C$22203,MATCH(亚马逊后台模板!E23,品名转换及头程预估及采购成本模板!$A$2:$A$22203,0)),"")</f>
        <v/>
      </c>
      <c r="AB23" s="4" t="str">
        <f t="shared" si="5"/>
        <v/>
      </c>
      <c r="AC23" s="1" t="str">
        <f>IFERROR(IF(AB23="是",INDEX(自发货!$AJ$2:$AJ$22222,MATCH(亚马逊后台模板!D23,自发货!$E$2:$E$22222,0)),IF(A23&lt;&gt;"",0,"")),"")</f>
        <v/>
      </c>
      <c r="AD23" s="1" t="str">
        <f t="shared" si="6"/>
        <v/>
      </c>
      <c r="AE23" s="1" t="str">
        <f>IF(AB23="否",IFERROR(INDEX(品名转换及头程预估及采购成本模板!$D$2:$D$22203,MATCH(亚马逊后台模板!E23,品名转换及头程预估及采购成本模板!$A$2:$A$22203,0)),""),"")</f>
        <v/>
      </c>
      <c r="AF23" s="4" t="str">
        <f t="shared" ref="AF23:AF53" si="8">IF(Y23="","",IF(OR(AND(Y23="正常订单",Z23=""),AND(AB23="是",AC23="")),"异常","正常"))</f>
        <v/>
      </c>
    </row>
    <row r="24" spans="24:34" x14ac:dyDescent="0.15">
      <c r="X24" s="4" t="str">
        <f t="shared" si="7"/>
        <v/>
      </c>
      <c r="Y24" s="1" t="str">
        <f t="shared" si="4"/>
        <v/>
      </c>
      <c r="Z24" s="4" t="str">
        <f>IFERROR(INDEX(品名转换及头程预估及采购成本模板!$B$2:$B$22203,MATCH(亚马逊后台模板!E24,品名转换及头程预估及采购成本模板!$A$2:$A$22203,0)),"")</f>
        <v/>
      </c>
      <c r="AA24" s="1" t="str">
        <f>IFERROR(INDEX(品名转换及头程预估及采购成本模板!$C$2:$C$22203,MATCH(亚马逊后台模板!E24,品名转换及头程预估及采购成本模板!$A$2:$A$22203,0)),"")</f>
        <v/>
      </c>
      <c r="AB24" s="4" t="str">
        <f t="shared" si="5"/>
        <v/>
      </c>
      <c r="AC24" s="1" t="str">
        <f>IFERROR(IF(AB24="是",INDEX(自发货!$AJ$2:$AJ$22222,MATCH(亚马逊后台模板!D24,自发货!$E$2:$E$22222,0)),IF(A24&lt;&gt;"",0,"")),"")</f>
        <v/>
      </c>
      <c r="AD24" s="1" t="str">
        <f t="shared" si="6"/>
        <v/>
      </c>
      <c r="AE24" s="1" t="str">
        <f>IF(AB24="否",IFERROR(INDEX(品名转换及头程预估及采购成本模板!$D$2:$D$22203,MATCH(亚马逊后台模板!E24,品名转换及头程预估及采购成本模板!$A$2:$A$22203,0)),""),"")</f>
        <v/>
      </c>
      <c r="AF24" s="4" t="str">
        <f t="shared" si="8"/>
        <v/>
      </c>
    </row>
    <row r="25" spans="24:34" x14ac:dyDescent="0.15">
      <c r="X25" s="4" t="str">
        <f t="shared" si="7"/>
        <v/>
      </c>
      <c r="Y25" s="1" t="str">
        <f t="shared" si="4"/>
        <v/>
      </c>
      <c r="Z25" s="4" t="str">
        <f>IFERROR(INDEX(品名转换及头程预估及采购成本模板!$B$2:$B$22203,MATCH(亚马逊后台模板!E25,品名转换及头程预估及采购成本模板!$A$2:$A$22203,0)),"")</f>
        <v/>
      </c>
      <c r="AA25" s="1" t="str">
        <f>IFERROR(INDEX(品名转换及头程预估及采购成本模板!$C$2:$C$22203,MATCH(亚马逊后台模板!E25,品名转换及头程预估及采购成本模板!$A$2:$A$22203,0)),"")</f>
        <v/>
      </c>
      <c r="AB25" s="4" t="str">
        <f t="shared" ref="AB25:AB66" si="9">IF(A25&lt;&gt;"",IF(I25="Seller","是","否"),"")</f>
        <v/>
      </c>
      <c r="AC25" s="1" t="str">
        <f>IFERROR(IF(AB25="是",INDEX(自发货!$AJ$2:$AJ$22222,MATCH(亚马逊后台模板!D25,自发货!$E$2:$E$22222,0)),IF(A25&lt;&gt;"",0,"")),"")</f>
        <v/>
      </c>
      <c r="AD25" s="1" t="str">
        <f t="shared" ref="AD25:AD66" si="10">IFERROR(IF(Y25="正常订单",W25*X25-AA25-AC25,W25*X25),"")</f>
        <v/>
      </c>
      <c r="AE25" s="1" t="str">
        <f>IF(AB25="否",IFERROR(INDEX(品名转换及头程预估及采购成本模板!$D$2:$D$22203,MATCH(亚马逊后台模板!E25,品名转换及头程预估及采购成本模板!$A$2:$A$22203,0)),""),"")</f>
        <v/>
      </c>
      <c r="AF25" s="4" t="str">
        <f t="shared" si="8"/>
        <v/>
      </c>
    </row>
    <row r="26" spans="24:34" x14ac:dyDescent="0.15">
      <c r="X26" s="4" t="str">
        <f t="shared" si="7"/>
        <v/>
      </c>
      <c r="Y26" s="1" t="str">
        <f t="shared" si="4"/>
        <v/>
      </c>
      <c r="Z26" s="4" t="str">
        <f>IFERROR(INDEX(品名转换及头程预估及采购成本模板!$B$2:$B$22203,MATCH(亚马逊后台模板!E26,品名转换及头程预估及采购成本模板!$A$2:$A$22203,0)),"")</f>
        <v/>
      </c>
      <c r="AA26" s="1" t="str">
        <f>IFERROR(INDEX(品名转换及头程预估及采购成本模板!$C$2:$C$22203,MATCH(亚马逊后台模板!E26,品名转换及头程预估及采购成本模板!$A$2:$A$22203,0)),"")</f>
        <v/>
      </c>
      <c r="AB26" s="4" t="str">
        <f t="shared" si="9"/>
        <v/>
      </c>
      <c r="AC26" s="1" t="str">
        <f>IFERROR(IF(AB26="是",INDEX(自发货!$AJ$2:$AJ$22222,MATCH(亚马逊后台模板!D26,自发货!$E$2:$E$22222,0)),IF(A26&lt;&gt;"",0,"")),"")</f>
        <v/>
      </c>
      <c r="AD26" s="1" t="str">
        <f t="shared" si="10"/>
        <v/>
      </c>
      <c r="AE26" s="1" t="str">
        <f>IF(AB26="否",IFERROR(INDEX(品名转换及头程预估及采购成本模板!$D$2:$D$22203,MATCH(亚马逊后台模板!E26,品名转换及头程预估及采购成本模板!$A$2:$A$22203,0)),""),"")</f>
        <v/>
      </c>
      <c r="AF26" s="4" t="str">
        <f t="shared" si="8"/>
        <v/>
      </c>
    </row>
    <row r="27" spans="24:34" x14ac:dyDescent="0.15">
      <c r="X27" s="4" t="str">
        <f t="shared" si="7"/>
        <v/>
      </c>
      <c r="Y27" s="1" t="str">
        <f t="shared" si="4"/>
        <v/>
      </c>
      <c r="Z27" s="4" t="str">
        <f>IFERROR(INDEX(品名转换及头程预估及采购成本模板!$B$2:$B$22203,MATCH(亚马逊后台模板!E27,品名转换及头程预估及采购成本模板!$A$2:$A$22203,0)),"")</f>
        <v/>
      </c>
      <c r="AA27" s="1" t="str">
        <f>IFERROR(INDEX(品名转换及头程预估及采购成本模板!$C$2:$C$22203,MATCH(亚马逊后台模板!E27,品名转换及头程预估及采购成本模板!$A$2:$A$22203,0)),"")</f>
        <v/>
      </c>
      <c r="AB27" s="4" t="str">
        <f t="shared" si="9"/>
        <v/>
      </c>
      <c r="AC27" s="1" t="str">
        <f>IFERROR(IF(AB27="是",INDEX(自发货!$AJ$2:$AJ$22222,MATCH(亚马逊后台模板!D27,自发货!$E$2:$E$22222,0)),IF(A27&lt;&gt;"",0,"")),"")</f>
        <v/>
      </c>
      <c r="AD27" s="1" t="str">
        <f t="shared" si="10"/>
        <v/>
      </c>
      <c r="AE27" s="1" t="str">
        <f>IF(AB27="否",IFERROR(INDEX(品名转换及头程预估及采购成本模板!$D$2:$D$22203,MATCH(亚马逊后台模板!E27,品名转换及头程预估及采购成本模板!$A$2:$A$22203,0)),""),"")</f>
        <v/>
      </c>
      <c r="AF27" s="4" t="str">
        <f t="shared" si="8"/>
        <v/>
      </c>
    </row>
    <row r="28" spans="24:34" x14ac:dyDescent="0.15">
      <c r="X28" s="4" t="str">
        <f t="shared" si="7"/>
        <v/>
      </c>
      <c r="Y28" s="1" t="str">
        <f t="shared" si="4"/>
        <v/>
      </c>
      <c r="Z28" s="4" t="str">
        <f>IFERROR(INDEX(品名转换及头程预估及采购成本模板!$B$2:$B$22203,MATCH(亚马逊后台模板!E28,品名转换及头程预估及采购成本模板!$A$2:$A$22203,0)),"")</f>
        <v/>
      </c>
      <c r="AA28" s="1" t="str">
        <f>IFERROR(INDEX(品名转换及头程预估及采购成本模板!$C$2:$C$22203,MATCH(亚马逊后台模板!E28,品名转换及头程预估及采购成本模板!$A$2:$A$22203,0)),"")</f>
        <v/>
      </c>
      <c r="AB28" s="4" t="str">
        <f t="shared" si="9"/>
        <v/>
      </c>
      <c r="AC28" s="1" t="str">
        <f>IFERROR(IF(AB28="是",INDEX(自发货!$AJ$2:$AJ$22222,MATCH(亚马逊后台模板!D28,自发货!$E$2:$E$22222,0)),IF(A28&lt;&gt;"",0,"")),"")</f>
        <v/>
      </c>
      <c r="AD28" s="1" t="str">
        <f t="shared" si="10"/>
        <v/>
      </c>
      <c r="AE28" s="1" t="str">
        <f>IF(AB28="否",IFERROR(INDEX(品名转换及头程预估及采购成本模板!$D$2:$D$22203,MATCH(亚马逊后台模板!E28,品名转换及头程预估及采购成本模板!$A$2:$A$22203,0)),""),"")</f>
        <v/>
      </c>
      <c r="AF28" s="4" t="str">
        <f t="shared" si="8"/>
        <v/>
      </c>
    </row>
    <row r="29" spans="24:34" x14ac:dyDescent="0.15">
      <c r="X29" s="4" t="str">
        <f t="shared" si="7"/>
        <v/>
      </c>
      <c r="Y29" s="1" t="str">
        <f t="shared" si="4"/>
        <v/>
      </c>
      <c r="Z29" s="4" t="str">
        <f>IFERROR(INDEX(品名转换及头程预估及采购成本模板!$B$2:$B$22203,MATCH(亚马逊后台模板!E29,品名转换及头程预估及采购成本模板!$A$2:$A$22203,0)),"")</f>
        <v/>
      </c>
      <c r="AA29" s="1" t="str">
        <f>IFERROR(INDEX(品名转换及头程预估及采购成本模板!$C$2:$C$22203,MATCH(亚马逊后台模板!E29,品名转换及头程预估及采购成本模板!$A$2:$A$22203,0)),"")</f>
        <v/>
      </c>
      <c r="AB29" s="4" t="str">
        <f t="shared" si="9"/>
        <v/>
      </c>
      <c r="AC29" s="1" t="str">
        <f>IFERROR(IF(AB29="是",INDEX(自发货!$AJ$2:$AJ$22222,MATCH(亚马逊后台模板!D29,自发货!$E$2:$E$22222,0)),IF(A29&lt;&gt;"",0,"")),"")</f>
        <v/>
      </c>
      <c r="AD29" s="1" t="str">
        <f t="shared" si="10"/>
        <v/>
      </c>
      <c r="AE29" s="1" t="str">
        <f>IF(AB29="否",IFERROR(INDEX(品名转换及头程预估及采购成本模板!$D$2:$D$22203,MATCH(亚马逊后台模板!E29,品名转换及头程预估及采购成本模板!$A$2:$A$22203,0)),""),"")</f>
        <v/>
      </c>
      <c r="AF29" s="4" t="str">
        <f t="shared" si="8"/>
        <v/>
      </c>
    </row>
    <row r="30" spans="24:34" x14ac:dyDescent="0.15">
      <c r="X30" s="4" t="str">
        <f t="shared" si="7"/>
        <v/>
      </c>
      <c r="Y30" s="1" t="str">
        <f t="shared" si="4"/>
        <v/>
      </c>
      <c r="Z30" s="4" t="str">
        <f>IFERROR(INDEX(品名转换及头程预估及采购成本模板!$B$2:$B$22203,MATCH(亚马逊后台模板!E30,品名转换及头程预估及采购成本模板!$A$2:$A$22203,0)),"")</f>
        <v/>
      </c>
      <c r="AA30" s="1" t="str">
        <f>IFERROR(INDEX(品名转换及头程预估及采购成本模板!$C$2:$C$22203,MATCH(亚马逊后台模板!E30,品名转换及头程预估及采购成本模板!$A$2:$A$22203,0)),"")</f>
        <v/>
      </c>
      <c r="AB30" s="4" t="str">
        <f t="shared" si="9"/>
        <v/>
      </c>
      <c r="AC30" s="1" t="str">
        <f>IFERROR(IF(AB30="是",INDEX(自发货!$AJ$2:$AJ$22222,MATCH(亚马逊后台模板!D30,自发货!$E$2:$E$22222,0)),IF(A30&lt;&gt;"",0,"")),"")</f>
        <v/>
      </c>
      <c r="AD30" s="1" t="str">
        <f t="shared" si="10"/>
        <v/>
      </c>
      <c r="AE30" s="1" t="str">
        <f>IF(AB30="否",IFERROR(INDEX(品名转换及头程预估及采购成本模板!$D$2:$D$22203,MATCH(亚马逊后台模板!E30,品名转换及头程预估及采购成本模板!$A$2:$A$22203,0)),""),"")</f>
        <v/>
      </c>
      <c r="AF30" s="4" t="str">
        <f t="shared" si="8"/>
        <v/>
      </c>
    </row>
    <row r="31" spans="24:34" x14ac:dyDescent="0.15">
      <c r="X31" s="4" t="str">
        <f t="shared" si="7"/>
        <v/>
      </c>
      <c r="Y31" s="1" t="str">
        <f t="shared" si="4"/>
        <v/>
      </c>
      <c r="Z31" s="4" t="str">
        <f>IFERROR(INDEX(品名转换及头程预估及采购成本模板!$B$2:$B$22203,MATCH(亚马逊后台模板!E31,品名转换及头程预估及采购成本模板!$A$2:$A$22203,0)),"")</f>
        <v/>
      </c>
      <c r="AA31" s="1" t="str">
        <f>IFERROR(INDEX(品名转换及头程预估及采购成本模板!$C$2:$C$22203,MATCH(亚马逊后台模板!E31,品名转换及头程预估及采购成本模板!$A$2:$A$22203,0)),"")</f>
        <v/>
      </c>
      <c r="AB31" s="4" t="str">
        <f t="shared" si="9"/>
        <v/>
      </c>
      <c r="AC31" s="1" t="str">
        <f>IFERROR(IF(AB31="是",INDEX(自发货!$AJ$2:$AJ$22222,MATCH(亚马逊后台模板!D31,自发货!$E$2:$E$22222,0)),IF(A31&lt;&gt;"",0,"")),"")</f>
        <v/>
      </c>
      <c r="AD31" s="1" t="str">
        <f t="shared" si="10"/>
        <v/>
      </c>
      <c r="AE31" s="1" t="str">
        <f>IF(AB31="否",IFERROR(INDEX(品名转换及头程预估及采购成本模板!$D$2:$D$22203,MATCH(亚马逊后台模板!E31,品名转换及头程预估及采购成本模板!$A$2:$A$22203,0)),""),"")</f>
        <v/>
      </c>
      <c r="AF31" s="4" t="str">
        <f t="shared" si="8"/>
        <v/>
      </c>
    </row>
    <row r="32" spans="24:34" x14ac:dyDescent="0.15">
      <c r="X32" s="4" t="str">
        <f t="shared" si="7"/>
        <v/>
      </c>
      <c r="Y32" s="1" t="str">
        <f t="shared" si="4"/>
        <v/>
      </c>
      <c r="Z32" s="4" t="str">
        <f>IFERROR(INDEX(品名转换及头程预估及采购成本模板!$B$2:$B$22203,MATCH(亚马逊后台模板!E32,品名转换及头程预估及采购成本模板!$A$2:$A$22203,0)),"")</f>
        <v/>
      </c>
      <c r="AA32" s="1" t="str">
        <f>IFERROR(INDEX(品名转换及头程预估及采购成本模板!$C$2:$C$22203,MATCH(亚马逊后台模板!E32,品名转换及头程预估及采购成本模板!$A$2:$A$22203,0)),"")</f>
        <v/>
      </c>
      <c r="AB32" s="4" t="str">
        <f t="shared" si="9"/>
        <v/>
      </c>
      <c r="AC32" s="1" t="str">
        <f>IFERROR(IF(AB32="是",INDEX(自发货!$AJ$2:$AJ$22222,MATCH(亚马逊后台模板!D32,自发货!$E$2:$E$22222,0)),IF(A32&lt;&gt;"",0,"")),"")</f>
        <v/>
      </c>
      <c r="AD32" s="1" t="str">
        <f t="shared" si="10"/>
        <v/>
      </c>
      <c r="AE32" s="1" t="str">
        <f>IF(AB32="否",IFERROR(INDEX(品名转换及头程预估及采购成本模板!$D$2:$D$22203,MATCH(亚马逊后台模板!E32,品名转换及头程预估及采购成本模板!$A$2:$A$22203,0)),""),"")</f>
        <v/>
      </c>
      <c r="AF32" s="4" t="str">
        <f t="shared" si="8"/>
        <v/>
      </c>
    </row>
    <row r="33" spans="24:32" x14ac:dyDescent="0.15">
      <c r="X33" s="4" t="str">
        <f t="shared" si="7"/>
        <v/>
      </c>
      <c r="Y33" s="1" t="str">
        <f t="shared" si="4"/>
        <v/>
      </c>
      <c r="Z33" s="4" t="str">
        <f>IFERROR(INDEX(品名转换及头程预估及采购成本模板!$B$2:$B$22203,MATCH(亚马逊后台模板!E33,品名转换及头程预估及采购成本模板!$A$2:$A$22203,0)),"")</f>
        <v/>
      </c>
      <c r="AA33" s="1" t="str">
        <f>IFERROR(INDEX(品名转换及头程预估及采购成本模板!$C$2:$C$22203,MATCH(亚马逊后台模板!E33,品名转换及头程预估及采购成本模板!$A$2:$A$22203,0)),"")</f>
        <v/>
      </c>
      <c r="AB33" s="4" t="str">
        <f t="shared" si="9"/>
        <v/>
      </c>
      <c r="AC33" s="1" t="str">
        <f>IFERROR(IF(AB33="是",INDEX(自发货!$AJ$2:$AJ$22222,MATCH(亚马逊后台模板!D33,自发货!$E$2:$E$22222,0)),IF(A33&lt;&gt;"",0,"")),"")</f>
        <v/>
      </c>
      <c r="AD33" s="1" t="str">
        <f t="shared" si="10"/>
        <v/>
      </c>
      <c r="AE33" s="1" t="str">
        <f>IF(AB33="否",IFERROR(INDEX(品名转换及头程预估及采购成本模板!$D$2:$D$22203,MATCH(亚马逊后台模板!E33,品名转换及头程预估及采购成本模板!$A$2:$A$22203,0)),""),"")</f>
        <v/>
      </c>
      <c r="AF33" s="4" t="str">
        <f t="shared" si="8"/>
        <v/>
      </c>
    </row>
    <row r="34" spans="24:32" x14ac:dyDescent="0.15">
      <c r="X34" s="4" t="str">
        <f t="shared" si="7"/>
        <v/>
      </c>
      <c r="Y34" s="1" t="str">
        <f t="shared" si="4"/>
        <v/>
      </c>
      <c r="Z34" s="4" t="str">
        <f>IFERROR(INDEX(品名转换及头程预估及采购成本模板!$B$2:$B$22203,MATCH(亚马逊后台模板!E34,品名转换及头程预估及采购成本模板!$A$2:$A$22203,0)),"")</f>
        <v/>
      </c>
      <c r="AA34" s="1" t="str">
        <f>IFERROR(INDEX(品名转换及头程预估及采购成本模板!$C$2:$C$22203,MATCH(亚马逊后台模板!E34,品名转换及头程预估及采购成本模板!$A$2:$A$22203,0)),"")</f>
        <v/>
      </c>
      <c r="AB34" s="4" t="str">
        <f t="shared" si="9"/>
        <v/>
      </c>
      <c r="AC34" s="1" t="str">
        <f>IFERROR(IF(AB34="是",INDEX(自发货!$AJ$2:$AJ$22222,MATCH(亚马逊后台模板!D34,自发货!$E$2:$E$22222,0)),IF(A34&lt;&gt;"",0,"")),"")</f>
        <v/>
      </c>
      <c r="AD34" s="1" t="str">
        <f t="shared" si="10"/>
        <v/>
      </c>
      <c r="AE34" s="1" t="str">
        <f>IF(AB34="否",IFERROR(INDEX(品名转换及头程预估及采购成本模板!$D$2:$D$22203,MATCH(亚马逊后台模板!E34,品名转换及头程预估及采购成本模板!$A$2:$A$22203,0)),""),"")</f>
        <v/>
      </c>
      <c r="AF34" s="4" t="str">
        <f t="shared" si="8"/>
        <v/>
      </c>
    </row>
    <row r="35" spans="24:32" x14ac:dyDescent="0.15">
      <c r="X35" s="4" t="str">
        <f t="shared" si="7"/>
        <v/>
      </c>
      <c r="Y35" s="1" t="str">
        <f t="shared" si="4"/>
        <v/>
      </c>
      <c r="Z35" s="4" t="str">
        <f>IFERROR(INDEX(品名转换及头程预估及采购成本模板!$B$2:$B$22203,MATCH(亚马逊后台模板!E35,品名转换及头程预估及采购成本模板!$A$2:$A$22203,0)),"")</f>
        <v/>
      </c>
      <c r="AA35" s="1" t="str">
        <f>IFERROR(INDEX(品名转换及头程预估及采购成本模板!$C$2:$C$22203,MATCH(亚马逊后台模板!E35,品名转换及头程预估及采购成本模板!$A$2:$A$22203,0)),"")</f>
        <v/>
      </c>
      <c r="AB35" s="4" t="str">
        <f t="shared" si="9"/>
        <v/>
      </c>
      <c r="AC35" s="1" t="str">
        <f>IFERROR(IF(AB35="是",INDEX(自发货!$AJ$2:$AJ$22222,MATCH(亚马逊后台模板!D35,自发货!$E$2:$E$22222,0)),IF(A35&lt;&gt;"",0,"")),"")</f>
        <v/>
      </c>
      <c r="AD35" s="1" t="str">
        <f t="shared" si="10"/>
        <v/>
      </c>
      <c r="AE35" s="1" t="str">
        <f>IF(AB35="否",IFERROR(INDEX(品名转换及头程预估及采购成本模板!$D$2:$D$22203,MATCH(亚马逊后台模板!E35,品名转换及头程预估及采购成本模板!$A$2:$A$22203,0)),""),"")</f>
        <v/>
      </c>
      <c r="AF35" s="4" t="str">
        <f t="shared" si="8"/>
        <v/>
      </c>
    </row>
    <row r="36" spans="24:32" x14ac:dyDescent="0.15">
      <c r="X36" s="4" t="str">
        <f t="shared" si="7"/>
        <v/>
      </c>
      <c r="Y36" s="1" t="str">
        <f t="shared" si="4"/>
        <v/>
      </c>
      <c r="Z36" s="4" t="str">
        <f>IFERROR(INDEX(品名转换及头程预估及采购成本模板!$B$2:$B$22203,MATCH(亚马逊后台模板!E36,品名转换及头程预估及采购成本模板!$A$2:$A$22203,0)),"")</f>
        <v/>
      </c>
      <c r="AA36" s="1" t="str">
        <f>IFERROR(INDEX(品名转换及头程预估及采购成本模板!$C$2:$C$22203,MATCH(亚马逊后台模板!E36,品名转换及头程预估及采购成本模板!$A$2:$A$22203,0)),"")</f>
        <v/>
      </c>
      <c r="AB36" s="4" t="str">
        <f t="shared" si="9"/>
        <v/>
      </c>
      <c r="AC36" s="1" t="str">
        <f>IFERROR(IF(AB36="是",INDEX(自发货!$AJ$2:$AJ$22222,MATCH(亚马逊后台模板!D36,自发货!$E$2:$E$22222,0)),IF(A36&lt;&gt;"",0,"")),"")</f>
        <v/>
      </c>
      <c r="AD36" s="1" t="str">
        <f t="shared" si="10"/>
        <v/>
      </c>
      <c r="AE36" s="1" t="str">
        <f>IF(AB36="否",IFERROR(INDEX(品名转换及头程预估及采购成本模板!$D$2:$D$22203,MATCH(亚马逊后台模板!E36,品名转换及头程预估及采购成本模板!$A$2:$A$22203,0)),""),"")</f>
        <v/>
      </c>
      <c r="AF36" s="4" t="str">
        <f t="shared" si="8"/>
        <v/>
      </c>
    </row>
    <row r="37" spans="24:32" x14ac:dyDescent="0.15">
      <c r="X37" s="4" t="str">
        <f t="shared" si="7"/>
        <v/>
      </c>
      <c r="Y37" s="1" t="str">
        <f t="shared" si="4"/>
        <v/>
      </c>
      <c r="Z37" s="4" t="str">
        <f>IFERROR(INDEX(品名转换及头程预估及采购成本模板!$B$2:$B$22203,MATCH(亚马逊后台模板!E37,品名转换及头程预估及采购成本模板!$A$2:$A$22203,0)),"")</f>
        <v/>
      </c>
      <c r="AA37" s="1" t="str">
        <f>IFERROR(INDEX(品名转换及头程预估及采购成本模板!$C$2:$C$22203,MATCH(亚马逊后台模板!E37,品名转换及头程预估及采购成本模板!$A$2:$A$22203,0)),"")</f>
        <v/>
      </c>
      <c r="AB37" s="4" t="str">
        <f t="shared" si="9"/>
        <v/>
      </c>
      <c r="AC37" s="1" t="str">
        <f>IFERROR(IF(AB37="是",INDEX(自发货!$AJ$2:$AJ$22222,MATCH(亚马逊后台模板!D37,自发货!$E$2:$E$22222,0)),IF(A37&lt;&gt;"",0,"")),"")</f>
        <v/>
      </c>
      <c r="AD37" s="1" t="str">
        <f t="shared" si="10"/>
        <v/>
      </c>
      <c r="AE37" s="1" t="str">
        <f>IF(AB37="否",IFERROR(INDEX(品名转换及头程预估及采购成本模板!$D$2:$D$22203,MATCH(亚马逊后台模板!E37,品名转换及头程预估及采购成本模板!$A$2:$A$22203,0)),""),"")</f>
        <v/>
      </c>
      <c r="AF37" s="4" t="str">
        <f t="shared" si="8"/>
        <v/>
      </c>
    </row>
    <row r="38" spans="24:32" x14ac:dyDescent="0.15">
      <c r="X38" s="4" t="str">
        <f t="shared" si="7"/>
        <v/>
      </c>
      <c r="Y38" s="1" t="str">
        <f t="shared" si="4"/>
        <v/>
      </c>
      <c r="Z38" s="4" t="str">
        <f>IFERROR(INDEX(品名转换及头程预估及采购成本模板!$B$2:$B$22203,MATCH(亚马逊后台模板!E38,品名转换及头程预估及采购成本模板!$A$2:$A$22203,0)),"")</f>
        <v/>
      </c>
      <c r="AA38" s="1" t="str">
        <f>IFERROR(INDEX(品名转换及头程预估及采购成本模板!$C$2:$C$22203,MATCH(亚马逊后台模板!E38,品名转换及头程预估及采购成本模板!$A$2:$A$22203,0)),"")</f>
        <v/>
      </c>
      <c r="AB38" s="4" t="str">
        <f t="shared" si="9"/>
        <v/>
      </c>
      <c r="AC38" s="1" t="str">
        <f>IFERROR(IF(AB38="是",INDEX(自发货!$AJ$2:$AJ$22222,MATCH(亚马逊后台模板!D38,自发货!$E$2:$E$22222,0)),IF(A38&lt;&gt;"",0,"")),"")</f>
        <v/>
      </c>
      <c r="AD38" s="1" t="str">
        <f t="shared" si="10"/>
        <v/>
      </c>
      <c r="AE38" s="1" t="str">
        <f>IF(AB38="否",IFERROR(INDEX(品名转换及头程预估及采购成本模板!$D$2:$D$22203,MATCH(亚马逊后台模板!E38,品名转换及头程预估及采购成本模板!$A$2:$A$22203,0)),""),"")</f>
        <v/>
      </c>
      <c r="AF38" s="4" t="str">
        <f t="shared" si="8"/>
        <v/>
      </c>
    </row>
    <row r="39" spans="24:32" x14ac:dyDescent="0.15">
      <c r="X39" s="4" t="str">
        <f t="shared" si="7"/>
        <v/>
      </c>
      <c r="Y39" s="1" t="str">
        <f t="shared" si="4"/>
        <v/>
      </c>
      <c r="Z39" s="4" t="str">
        <f>IFERROR(INDEX(品名转换及头程预估及采购成本模板!$B$2:$B$22203,MATCH(亚马逊后台模板!E39,品名转换及头程预估及采购成本模板!$A$2:$A$22203,0)),"")</f>
        <v/>
      </c>
      <c r="AA39" s="1" t="str">
        <f>IFERROR(INDEX(品名转换及头程预估及采购成本模板!$C$2:$C$22203,MATCH(亚马逊后台模板!E39,品名转换及头程预估及采购成本模板!$A$2:$A$22203,0)),"")</f>
        <v/>
      </c>
      <c r="AB39" s="4" t="str">
        <f t="shared" si="9"/>
        <v/>
      </c>
      <c r="AC39" s="1" t="str">
        <f>IFERROR(IF(AB39="是",INDEX(自发货!$AJ$2:$AJ$22222,MATCH(亚马逊后台模板!D39,自发货!$E$2:$E$22222,0)),IF(A39&lt;&gt;"",0,"")),"")</f>
        <v/>
      </c>
      <c r="AD39" s="1" t="str">
        <f t="shared" si="10"/>
        <v/>
      </c>
      <c r="AE39" s="1" t="str">
        <f>IF(AB39="否",IFERROR(INDEX(品名转换及头程预估及采购成本模板!$D$2:$D$22203,MATCH(亚马逊后台模板!E39,品名转换及头程预估及采购成本模板!$A$2:$A$22203,0)),""),"")</f>
        <v/>
      </c>
      <c r="AF39" s="4" t="str">
        <f t="shared" si="8"/>
        <v/>
      </c>
    </row>
    <row r="40" spans="24:32" x14ac:dyDescent="0.15">
      <c r="X40" s="4" t="str">
        <f t="shared" si="7"/>
        <v/>
      </c>
      <c r="Y40" s="1" t="str">
        <f t="shared" si="4"/>
        <v/>
      </c>
      <c r="Z40" s="4" t="str">
        <f>IFERROR(INDEX(品名转换及头程预估及采购成本模板!$B$2:$B$22203,MATCH(亚马逊后台模板!E40,品名转换及头程预估及采购成本模板!$A$2:$A$22203,0)),"")</f>
        <v/>
      </c>
      <c r="AA40" s="1" t="str">
        <f>IFERROR(INDEX(品名转换及头程预估及采购成本模板!$C$2:$C$22203,MATCH(亚马逊后台模板!E40,品名转换及头程预估及采购成本模板!$A$2:$A$22203,0)),"")</f>
        <v/>
      </c>
      <c r="AB40" s="4" t="str">
        <f t="shared" si="9"/>
        <v/>
      </c>
      <c r="AC40" s="1" t="str">
        <f>IFERROR(IF(AB40="是",INDEX(自发货!$AJ$2:$AJ$22222,MATCH(亚马逊后台模板!D40,自发货!$E$2:$E$22222,0)),IF(A40&lt;&gt;"",0,"")),"")</f>
        <v/>
      </c>
      <c r="AD40" s="1" t="str">
        <f t="shared" si="10"/>
        <v/>
      </c>
      <c r="AE40" s="1" t="str">
        <f>IF(AB40="否",IFERROR(INDEX(品名转换及头程预估及采购成本模板!$D$2:$D$22203,MATCH(亚马逊后台模板!E40,品名转换及头程预估及采购成本模板!$A$2:$A$22203,0)),""),"")</f>
        <v/>
      </c>
      <c r="AF40" s="4" t="str">
        <f t="shared" si="8"/>
        <v/>
      </c>
    </row>
    <row r="41" spans="24:32" x14ac:dyDescent="0.15">
      <c r="X41" s="4" t="str">
        <f t="shared" si="7"/>
        <v/>
      </c>
      <c r="Y41" s="1" t="str">
        <f t="shared" si="4"/>
        <v/>
      </c>
      <c r="Z41" s="4" t="str">
        <f>IFERROR(INDEX(品名转换及头程预估及采购成本模板!$B$2:$B$22203,MATCH(亚马逊后台模板!E41,品名转换及头程预估及采购成本模板!$A$2:$A$22203,0)),"")</f>
        <v/>
      </c>
      <c r="AA41" s="1" t="str">
        <f>IFERROR(INDEX(品名转换及头程预估及采购成本模板!$C$2:$C$22203,MATCH(亚马逊后台模板!E41,品名转换及头程预估及采购成本模板!$A$2:$A$22203,0)),"")</f>
        <v/>
      </c>
      <c r="AB41" s="4" t="str">
        <f t="shared" si="9"/>
        <v/>
      </c>
      <c r="AC41" s="1" t="str">
        <f>IFERROR(IF(AB41="是",INDEX(自发货!$AJ$2:$AJ$22222,MATCH(亚马逊后台模板!D41,自发货!$E$2:$E$22222,0)),IF(A41&lt;&gt;"",0,"")),"")</f>
        <v/>
      </c>
      <c r="AD41" s="1" t="str">
        <f t="shared" si="10"/>
        <v/>
      </c>
      <c r="AE41" s="1" t="str">
        <f>IF(AB41="否",IFERROR(INDEX(品名转换及头程预估及采购成本模板!$D$2:$D$22203,MATCH(亚马逊后台模板!E41,品名转换及头程预估及采购成本模板!$A$2:$A$22203,0)),""),"")</f>
        <v/>
      </c>
      <c r="AF41" s="4" t="str">
        <f t="shared" si="8"/>
        <v/>
      </c>
    </row>
    <row r="42" spans="24:32" x14ac:dyDescent="0.15">
      <c r="X42" s="4" t="str">
        <f t="shared" si="7"/>
        <v/>
      </c>
      <c r="Y42" s="1" t="str">
        <f t="shared" si="4"/>
        <v/>
      </c>
      <c r="Z42" s="4" t="str">
        <f>IFERROR(INDEX(品名转换及头程预估及采购成本模板!$B$2:$B$22203,MATCH(亚马逊后台模板!E42,品名转换及头程预估及采购成本模板!$A$2:$A$22203,0)),"")</f>
        <v/>
      </c>
      <c r="AA42" s="1" t="str">
        <f>IFERROR(INDEX(品名转换及头程预估及采购成本模板!$C$2:$C$22203,MATCH(亚马逊后台模板!E42,品名转换及头程预估及采购成本模板!$A$2:$A$22203,0)),"")</f>
        <v/>
      </c>
      <c r="AB42" s="4" t="str">
        <f t="shared" si="9"/>
        <v/>
      </c>
      <c r="AC42" s="1" t="str">
        <f>IFERROR(IF(AB42="是",INDEX(自发货!$AJ$2:$AJ$22222,MATCH(亚马逊后台模板!D42,自发货!$E$2:$E$22222,0)),IF(A42&lt;&gt;"",0,"")),"")</f>
        <v/>
      </c>
      <c r="AD42" s="1" t="str">
        <f t="shared" si="10"/>
        <v/>
      </c>
      <c r="AE42" s="1" t="str">
        <f>IF(AB42="否",IFERROR(INDEX(品名转换及头程预估及采购成本模板!$D$2:$D$22203,MATCH(亚马逊后台模板!E42,品名转换及头程预估及采购成本模板!$A$2:$A$22203,0)),""),"")</f>
        <v/>
      </c>
      <c r="AF42" s="4" t="str">
        <f t="shared" si="8"/>
        <v/>
      </c>
    </row>
    <row r="43" spans="24:32" x14ac:dyDescent="0.15">
      <c r="X43" s="4" t="str">
        <f t="shared" si="7"/>
        <v/>
      </c>
      <c r="Y43" s="1" t="str">
        <f t="shared" si="4"/>
        <v/>
      </c>
      <c r="Z43" s="4" t="str">
        <f>IFERROR(INDEX(品名转换及头程预估及采购成本模板!$B$2:$B$22203,MATCH(亚马逊后台模板!E43,品名转换及头程预估及采购成本模板!$A$2:$A$22203,0)),"")</f>
        <v/>
      </c>
      <c r="AA43" s="1" t="str">
        <f>IFERROR(INDEX(品名转换及头程预估及采购成本模板!$C$2:$C$22203,MATCH(亚马逊后台模板!E43,品名转换及头程预估及采购成本模板!$A$2:$A$22203,0)),"")</f>
        <v/>
      </c>
      <c r="AB43" s="4" t="str">
        <f t="shared" si="9"/>
        <v/>
      </c>
      <c r="AC43" s="1" t="str">
        <f>IFERROR(IF(AB43="是",INDEX(自发货!$AJ$2:$AJ$22222,MATCH(亚马逊后台模板!D43,自发货!$E$2:$E$22222,0)),IF(A43&lt;&gt;"",0,"")),"")</f>
        <v/>
      </c>
      <c r="AD43" s="1" t="str">
        <f t="shared" si="10"/>
        <v/>
      </c>
      <c r="AE43" s="1" t="str">
        <f>IF(AB43="否",IFERROR(INDEX(品名转换及头程预估及采购成本模板!$D$2:$D$22203,MATCH(亚马逊后台模板!E43,品名转换及头程预估及采购成本模板!$A$2:$A$22203,0)),""),"")</f>
        <v/>
      </c>
      <c r="AF43" s="4" t="str">
        <f t="shared" si="8"/>
        <v/>
      </c>
    </row>
    <row r="44" spans="24:32" x14ac:dyDescent="0.15">
      <c r="X44" s="4" t="str">
        <f t="shared" si="7"/>
        <v/>
      </c>
      <c r="Y44" s="1" t="str">
        <f t="shared" si="4"/>
        <v/>
      </c>
      <c r="Z44" s="4" t="str">
        <f>IFERROR(INDEX(品名转换及头程预估及采购成本模板!$B$2:$B$22203,MATCH(亚马逊后台模板!E44,品名转换及头程预估及采购成本模板!$A$2:$A$22203,0)),"")</f>
        <v/>
      </c>
      <c r="AA44" s="1" t="str">
        <f>IFERROR(INDEX(品名转换及头程预估及采购成本模板!$C$2:$C$22203,MATCH(亚马逊后台模板!E44,品名转换及头程预估及采购成本模板!$A$2:$A$22203,0)),"")</f>
        <v/>
      </c>
      <c r="AB44" s="4" t="str">
        <f t="shared" si="9"/>
        <v/>
      </c>
      <c r="AC44" s="1" t="str">
        <f>IFERROR(IF(AB44="是",INDEX(自发货!$AJ$2:$AJ$22222,MATCH(亚马逊后台模板!D44,自发货!$E$2:$E$22222,0)),IF(A44&lt;&gt;"",0,"")),"")</f>
        <v/>
      </c>
      <c r="AD44" s="1" t="str">
        <f t="shared" si="10"/>
        <v/>
      </c>
      <c r="AE44" s="1" t="str">
        <f>IF(AB44="否",IFERROR(INDEX(品名转换及头程预估及采购成本模板!$D$2:$D$22203,MATCH(亚马逊后台模板!E44,品名转换及头程预估及采购成本模板!$A$2:$A$22203,0)),""),"")</f>
        <v/>
      </c>
      <c r="AF44" s="4" t="str">
        <f t="shared" si="8"/>
        <v/>
      </c>
    </row>
    <row r="45" spans="24:32" x14ac:dyDescent="0.15">
      <c r="X45" s="4" t="str">
        <f t="shared" si="7"/>
        <v/>
      </c>
      <c r="Y45" s="1" t="str">
        <f t="shared" si="4"/>
        <v/>
      </c>
      <c r="Z45" s="4" t="str">
        <f>IFERROR(INDEX(品名转换及头程预估及采购成本模板!$B$2:$B$22203,MATCH(亚马逊后台模板!E45,品名转换及头程预估及采购成本模板!$A$2:$A$22203,0)),"")</f>
        <v/>
      </c>
      <c r="AA45" s="1" t="str">
        <f>IFERROR(INDEX(品名转换及头程预估及采购成本模板!$C$2:$C$22203,MATCH(亚马逊后台模板!E45,品名转换及头程预估及采购成本模板!$A$2:$A$22203,0)),"")</f>
        <v/>
      </c>
      <c r="AB45" s="4" t="str">
        <f t="shared" si="9"/>
        <v/>
      </c>
      <c r="AC45" s="1" t="str">
        <f>IFERROR(IF(AB45="是",INDEX(自发货!$AJ$2:$AJ$22222,MATCH(亚马逊后台模板!D45,自发货!$E$2:$E$22222,0)),IF(A45&lt;&gt;"",0,"")),"")</f>
        <v/>
      </c>
      <c r="AD45" s="1" t="str">
        <f t="shared" si="10"/>
        <v/>
      </c>
      <c r="AE45" s="1" t="str">
        <f>IF(AB45="否",IFERROR(INDEX(品名转换及头程预估及采购成本模板!$D$2:$D$22203,MATCH(亚马逊后台模板!E45,品名转换及头程预估及采购成本模板!$A$2:$A$22203,0)),""),"")</f>
        <v/>
      </c>
      <c r="AF45" s="4" t="str">
        <f t="shared" si="8"/>
        <v/>
      </c>
    </row>
    <row r="46" spans="24:32" x14ac:dyDescent="0.15">
      <c r="X46" s="4" t="str">
        <f t="shared" si="7"/>
        <v/>
      </c>
      <c r="Y46" s="1" t="str">
        <f t="shared" si="4"/>
        <v/>
      </c>
      <c r="Z46" s="4" t="str">
        <f>IFERROR(INDEX(品名转换及头程预估及采购成本模板!$B$2:$B$22203,MATCH(亚马逊后台模板!E46,品名转换及头程预估及采购成本模板!$A$2:$A$22203,0)),"")</f>
        <v/>
      </c>
      <c r="AA46" s="1" t="str">
        <f>IFERROR(INDEX(品名转换及头程预估及采购成本模板!$C$2:$C$22203,MATCH(亚马逊后台模板!E46,品名转换及头程预估及采购成本模板!$A$2:$A$22203,0)),"")</f>
        <v/>
      </c>
      <c r="AB46" s="4" t="str">
        <f t="shared" si="9"/>
        <v/>
      </c>
      <c r="AC46" s="1" t="str">
        <f>IFERROR(IF(AB46="是",INDEX(自发货!$AJ$2:$AJ$22222,MATCH(亚马逊后台模板!D46,自发货!$E$2:$E$22222,0)),IF(A46&lt;&gt;"",0,"")),"")</f>
        <v/>
      </c>
      <c r="AD46" s="1" t="str">
        <f t="shared" si="10"/>
        <v/>
      </c>
      <c r="AE46" s="1" t="str">
        <f>IF(AB46="否",IFERROR(INDEX(品名转换及头程预估及采购成本模板!$D$2:$D$22203,MATCH(亚马逊后台模板!E46,品名转换及头程预估及采购成本模板!$A$2:$A$22203,0)),""),"")</f>
        <v/>
      </c>
      <c r="AF46" s="4" t="str">
        <f t="shared" si="8"/>
        <v/>
      </c>
    </row>
    <row r="47" spans="24:32" x14ac:dyDescent="0.15">
      <c r="X47" s="4" t="str">
        <f t="shared" si="7"/>
        <v/>
      </c>
      <c r="Y47" s="1" t="str">
        <f t="shared" si="4"/>
        <v/>
      </c>
      <c r="Z47" s="4" t="str">
        <f>IFERROR(INDEX(品名转换及头程预估及采购成本模板!$B$2:$B$22203,MATCH(亚马逊后台模板!E47,品名转换及头程预估及采购成本模板!$A$2:$A$22203,0)),"")</f>
        <v/>
      </c>
      <c r="AA47" s="1" t="str">
        <f>IFERROR(INDEX(品名转换及头程预估及采购成本模板!$C$2:$C$22203,MATCH(亚马逊后台模板!E47,品名转换及头程预估及采购成本模板!$A$2:$A$22203,0)),"")</f>
        <v/>
      </c>
      <c r="AB47" s="4" t="str">
        <f t="shared" si="9"/>
        <v/>
      </c>
      <c r="AC47" s="1" t="str">
        <f>IFERROR(IF(AB47="是",INDEX(自发货!$AJ$2:$AJ$22222,MATCH(亚马逊后台模板!D47,自发货!$E$2:$E$22222,0)),IF(A47&lt;&gt;"",0,"")),"")</f>
        <v/>
      </c>
      <c r="AD47" s="1" t="str">
        <f t="shared" si="10"/>
        <v/>
      </c>
      <c r="AE47" s="1" t="str">
        <f>IF(AB47="否",IFERROR(INDEX(品名转换及头程预估及采购成本模板!$D$2:$D$22203,MATCH(亚马逊后台模板!E47,品名转换及头程预估及采购成本模板!$A$2:$A$22203,0)),""),"")</f>
        <v/>
      </c>
      <c r="AF47" s="4" t="str">
        <f t="shared" si="8"/>
        <v/>
      </c>
    </row>
    <row r="48" spans="24:32" x14ac:dyDescent="0.15">
      <c r="X48" s="4" t="str">
        <f t="shared" si="7"/>
        <v/>
      </c>
      <c r="Y48" s="1" t="str">
        <f t="shared" si="4"/>
        <v/>
      </c>
      <c r="Z48" s="4" t="str">
        <f>IFERROR(INDEX(品名转换及头程预估及采购成本模板!$B$2:$B$22203,MATCH(亚马逊后台模板!E48,品名转换及头程预估及采购成本模板!$A$2:$A$22203,0)),"")</f>
        <v/>
      </c>
      <c r="AA48" s="1" t="str">
        <f>IFERROR(INDEX(品名转换及头程预估及采购成本模板!$C$2:$C$22203,MATCH(亚马逊后台模板!E48,品名转换及头程预估及采购成本模板!$A$2:$A$22203,0)),"")</f>
        <v/>
      </c>
      <c r="AB48" s="4" t="str">
        <f t="shared" si="9"/>
        <v/>
      </c>
      <c r="AC48" s="1" t="str">
        <f>IFERROR(IF(AB48="是",INDEX(自发货!$AJ$2:$AJ$22222,MATCH(亚马逊后台模板!D48,自发货!$E$2:$E$22222,0)),IF(A48&lt;&gt;"",0,"")),"")</f>
        <v/>
      </c>
      <c r="AD48" s="1" t="str">
        <f t="shared" si="10"/>
        <v/>
      </c>
      <c r="AE48" s="1" t="str">
        <f>IF(AB48="否",IFERROR(INDEX(品名转换及头程预估及采购成本模板!$D$2:$D$22203,MATCH(亚马逊后台模板!E48,品名转换及头程预估及采购成本模板!$A$2:$A$22203,0)),""),"")</f>
        <v/>
      </c>
      <c r="AF48" s="4" t="str">
        <f t="shared" si="8"/>
        <v/>
      </c>
    </row>
    <row r="49" spans="24:32" x14ac:dyDescent="0.15">
      <c r="X49" s="4" t="str">
        <f t="shared" si="7"/>
        <v/>
      </c>
      <c r="Y49" s="1" t="str">
        <f t="shared" si="4"/>
        <v/>
      </c>
      <c r="Z49" s="4" t="str">
        <f>IFERROR(INDEX(品名转换及头程预估及采购成本模板!$B$2:$B$22203,MATCH(亚马逊后台模板!E49,品名转换及头程预估及采购成本模板!$A$2:$A$22203,0)),"")</f>
        <v/>
      </c>
      <c r="AA49" s="1" t="str">
        <f>IFERROR(INDEX(品名转换及头程预估及采购成本模板!$C$2:$C$22203,MATCH(亚马逊后台模板!E49,品名转换及头程预估及采购成本模板!$A$2:$A$22203,0)),"")</f>
        <v/>
      </c>
      <c r="AB49" s="4" t="str">
        <f t="shared" si="9"/>
        <v/>
      </c>
      <c r="AC49" s="1" t="str">
        <f>IFERROR(IF(AB49="是",INDEX(自发货!$AJ$2:$AJ$22222,MATCH(亚马逊后台模板!D49,自发货!$E$2:$E$22222,0)),IF(A49&lt;&gt;"",0,"")),"")</f>
        <v/>
      </c>
      <c r="AD49" s="1" t="str">
        <f t="shared" si="10"/>
        <v/>
      </c>
      <c r="AE49" s="1" t="str">
        <f>IF(AB49="否",IFERROR(INDEX(品名转换及头程预估及采购成本模板!$D$2:$D$22203,MATCH(亚马逊后台模板!E49,品名转换及头程预估及采购成本模板!$A$2:$A$22203,0)),""),"")</f>
        <v/>
      </c>
      <c r="AF49" s="4" t="str">
        <f t="shared" si="8"/>
        <v/>
      </c>
    </row>
    <row r="50" spans="24:32" x14ac:dyDescent="0.15">
      <c r="X50" s="4" t="str">
        <f t="shared" si="7"/>
        <v/>
      </c>
      <c r="Y50" s="1" t="str">
        <f t="shared" si="4"/>
        <v/>
      </c>
      <c r="Z50" s="4" t="str">
        <f>IFERROR(INDEX(品名转换及头程预估及采购成本模板!$B$2:$B$22203,MATCH(亚马逊后台模板!E50,品名转换及头程预估及采购成本模板!$A$2:$A$22203,0)),"")</f>
        <v/>
      </c>
      <c r="AA50" s="1" t="str">
        <f>IFERROR(INDEX(品名转换及头程预估及采购成本模板!$C$2:$C$22203,MATCH(亚马逊后台模板!E50,品名转换及头程预估及采购成本模板!$A$2:$A$22203,0)),"")</f>
        <v/>
      </c>
      <c r="AB50" s="4" t="str">
        <f t="shared" si="9"/>
        <v/>
      </c>
      <c r="AC50" s="1" t="str">
        <f>IFERROR(IF(AB50="是",INDEX(自发货!$AJ$2:$AJ$22222,MATCH(亚马逊后台模板!D50,自发货!$E$2:$E$22222,0)),IF(A50&lt;&gt;"",0,"")),"")</f>
        <v/>
      </c>
      <c r="AD50" s="1" t="str">
        <f t="shared" si="10"/>
        <v/>
      </c>
      <c r="AE50" s="1" t="str">
        <f>IF(AB50="否",IFERROR(INDEX(品名转换及头程预估及采购成本模板!$D$2:$D$22203,MATCH(亚马逊后台模板!E50,品名转换及头程预估及采购成本模板!$A$2:$A$22203,0)),""),"")</f>
        <v/>
      </c>
      <c r="AF50" s="4" t="str">
        <f t="shared" si="8"/>
        <v/>
      </c>
    </row>
    <row r="51" spans="24:32" x14ac:dyDescent="0.15">
      <c r="X51" s="4" t="str">
        <f t="shared" si="7"/>
        <v/>
      </c>
      <c r="Y51" s="1" t="str">
        <f t="shared" si="4"/>
        <v/>
      </c>
      <c r="Z51" s="4" t="str">
        <f>IFERROR(INDEX(品名转换及头程预估及采购成本模板!$B$2:$B$22203,MATCH(亚马逊后台模板!E51,品名转换及头程预估及采购成本模板!$A$2:$A$22203,0)),"")</f>
        <v/>
      </c>
      <c r="AA51" s="1" t="str">
        <f>IFERROR(INDEX(品名转换及头程预估及采购成本模板!$C$2:$C$22203,MATCH(亚马逊后台模板!E51,品名转换及头程预估及采购成本模板!$A$2:$A$22203,0)),"")</f>
        <v/>
      </c>
      <c r="AB51" s="4" t="str">
        <f t="shared" si="9"/>
        <v/>
      </c>
      <c r="AC51" s="1" t="str">
        <f>IFERROR(IF(AB51="是",INDEX(自发货!$AJ$2:$AJ$22222,MATCH(亚马逊后台模板!D51,自发货!$E$2:$E$22222,0)),IF(A51&lt;&gt;"",0,"")),"")</f>
        <v/>
      </c>
      <c r="AD51" s="1" t="str">
        <f t="shared" si="10"/>
        <v/>
      </c>
      <c r="AE51" s="1" t="str">
        <f>IF(AB51="否",IFERROR(INDEX(品名转换及头程预估及采购成本模板!$D$2:$D$22203,MATCH(亚马逊后台模板!E51,品名转换及头程预估及采购成本模板!$A$2:$A$22203,0)),""),"")</f>
        <v/>
      </c>
      <c r="AF51" s="4" t="str">
        <f t="shared" si="8"/>
        <v/>
      </c>
    </row>
    <row r="52" spans="24:32" x14ac:dyDescent="0.15">
      <c r="X52" s="4" t="str">
        <f t="shared" si="7"/>
        <v/>
      </c>
      <c r="Y52" s="1" t="str">
        <f t="shared" si="4"/>
        <v/>
      </c>
      <c r="Z52" s="4" t="str">
        <f>IFERROR(INDEX(品名转换及头程预估及采购成本模板!$B$2:$B$22203,MATCH(亚马逊后台模板!E52,品名转换及头程预估及采购成本模板!$A$2:$A$22203,0)),"")</f>
        <v/>
      </c>
      <c r="AA52" s="1" t="str">
        <f>IFERROR(INDEX(品名转换及头程预估及采购成本模板!$C$2:$C$22203,MATCH(亚马逊后台模板!E52,品名转换及头程预估及采购成本模板!$A$2:$A$22203,0)),"")</f>
        <v/>
      </c>
      <c r="AB52" s="4" t="str">
        <f t="shared" si="9"/>
        <v/>
      </c>
      <c r="AC52" s="1" t="str">
        <f>IFERROR(IF(AB52="是",INDEX(自发货!$AJ$2:$AJ$22222,MATCH(亚马逊后台模板!D52,自发货!$E$2:$E$22222,0)),IF(A52&lt;&gt;"",0,"")),"")</f>
        <v/>
      </c>
      <c r="AD52" s="1" t="str">
        <f t="shared" si="10"/>
        <v/>
      </c>
      <c r="AE52" s="1" t="str">
        <f>IF(AB52="否",IFERROR(INDEX(品名转换及头程预估及采购成本模板!$D$2:$D$22203,MATCH(亚马逊后台模板!E52,品名转换及头程预估及采购成本模板!$A$2:$A$22203,0)),""),"")</f>
        <v/>
      </c>
      <c r="AF52" s="4" t="str">
        <f t="shared" si="8"/>
        <v/>
      </c>
    </row>
    <row r="53" spans="24:32" x14ac:dyDescent="0.15">
      <c r="X53" s="4" t="str">
        <f t="shared" si="7"/>
        <v/>
      </c>
      <c r="Y53" s="1" t="str">
        <f t="shared" si="4"/>
        <v/>
      </c>
      <c r="Z53" s="4" t="str">
        <f>IFERROR(INDEX(品名转换及头程预估及采购成本模板!$B$2:$B$22203,MATCH(亚马逊后台模板!E53,品名转换及头程预估及采购成本模板!$A$2:$A$22203,0)),"")</f>
        <v/>
      </c>
      <c r="AA53" s="1" t="str">
        <f>IFERROR(INDEX(品名转换及头程预估及采购成本模板!$C$2:$C$22203,MATCH(亚马逊后台模板!E53,品名转换及头程预估及采购成本模板!$A$2:$A$22203,0)),"")</f>
        <v/>
      </c>
      <c r="AB53" s="4" t="str">
        <f t="shared" si="9"/>
        <v/>
      </c>
      <c r="AC53" s="1" t="str">
        <f>IFERROR(IF(AB53="是",INDEX(自发货!$AJ$2:$AJ$22222,MATCH(亚马逊后台模板!D53,自发货!$E$2:$E$22222,0)),IF(A53&lt;&gt;"",0,"")),"")</f>
        <v/>
      </c>
      <c r="AD53" s="1" t="str">
        <f t="shared" si="10"/>
        <v/>
      </c>
      <c r="AE53" s="1" t="str">
        <f>IF(AB53="否",IFERROR(INDEX(品名转换及头程预估及采购成本模板!$D$2:$D$22203,MATCH(亚马逊后台模板!E53,品名转换及头程预估及采购成本模板!$A$2:$A$22203,0)),""),"")</f>
        <v/>
      </c>
      <c r="AF53" s="4" t="str">
        <f t="shared" si="8"/>
        <v/>
      </c>
    </row>
    <row r="54" spans="24:32" x14ac:dyDescent="0.15">
      <c r="X54" s="4" t="str">
        <f t="shared" si="7"/>
        <v/>
      </c>
      <c r="Y54" s="1" t="str">
        <f t="shared" si="4"/>
        <v/>
      </c>
      <c r="Z54" s="4" t="str">
        <f>IFERROR(INDEX(品名转换及头程预估及采购成本模板!$B$2:$B$22203,MATCH(亚马逊后台模板!E54,品名转换及头程预估及采购成本模板!$A$2:$A$22203,0)),"")</f>
        <v/>
      </c>
      <c r="AA54" s="1" t="str">
        <f>IFERROR(INDEX(品名转换及头程预估及采购成本模板!$C$2:$C$22203,MATCH(亚马逊后台模板!E54,品名转换及头程预估及采购成本模板!$A$2:$A$22203,0)),"")</f>
        <v/>
      </c>
      <c r="AB54" s="4" t="str">
        <f t="shared" si="9"/>
        <v/>
      </c>
      <c r="AC54" s="1" t="str">
        <f>IFERROR(IF(AB54="是",INDEX(自发货!$AJ$2:$AJ$22222,MATCH(亚马逊后台模板!D54,自发货!$E$2:$E$22222,0)),IF(A54&lt;&gt;"",0,"")),"")</f>
        <v/>
      </c>
      <c r="AD54" s="1" t="str">
        <f t="shared" si="10"/>
        <v/>
      </c>
      <c r="AE54" s="1" t="str">
        <f>IF(AB54="否",IFERROR(INDEX(品名转换及头程预估及采购成本模板!$D$2:$D$22203,MATCH(亚马逊后台模板!E54,品名转换及头程预估及采购成本模板!$A$2:$A$22203,0)),""),"")</f>
        <v/>
      </c>
      <c r="AF54" s="4" t="str">
        <f t="shared" ref="AF54:AF111" si="11">IF(Y54="","",IF(OR(AND(Y54="正常订单",Z54=""),AND(AB54="是",AC54="")),"异常","正常"))</f>
        <v/>
      </c>
    </row>
    <row r="55" spans="24:32" x14ac:dyDescent="0.15">
      <c r="X55" s="4" t="str">
        <f t="shared" ref="X55:X112" si="12">IF(A55&lt;&gt;"",6.89,"")</f>
        <v/>
      </c>
      <c r="Y55" s="1" t="str">
        <f t="shared" si="4"/>
        <v/>
      </c>
      <c r="Z55" s="4" t="str">
        <f>IFERROR(INDEX(品名转换及头程预估及采购成本模板!$B$2:$B$22203,MATCH(亚马逊后台模板!E55,品名转换及头程预估及采购成本模板!$A$2:$A$22203,0)),"")</f>
        <v/>
      </c>
      <c r="AA55" s="1" t="str">
        <f>IFERROR(INDEX(品名转换及头程预估及采购成本模板!$C$2:$C$22203,MATCH(亚马逊后台模板!E55,品名转换及头程预估及采购成本模板!$A$2:$A$22203,0)),"")</f>
        <v/>
      </c>
      <c r="AB55" s="4" t="str">
        <f t="shared" si="9"/>
        <v/>
      </c>
      <c r="AC55" s="1" t="str">
        <f>IFERROR(IF(AB55="是",INDEX(自发货!$AJ$2:$AJ$22222,MATCH(亚马逊后台模板!D55,自发货!$E$2:$E$22222,0)),IF(A55&lt;&gt;"",0,"")),"")</f>
        <v/>
      </c>
      <c r="AD55" s="1" t="str">
        <f t="shared" si="10"/>
        <v/>
      </c>
      <c r="AE55" s="1" t="str">
        <f>IF(AB55="否",IFERROR(INDEX(品名转换及头程预估及采购成本模板!$D$2:$D$22203,MATCH(亚马逊后台模板!E55,品名转换及头程预估及采购成本模板!$A$2:$A$22203,0)),""),"")</f>
        <v/>
      </c>
      <c r="AF55" s="4" t="str">
        <f t="shared" si="11"/>
        <v/>
      </c>
    </row>
    <row r="56" spans="24:32" x14ac:dyDescent="0.15">
      <c r="X56" s="4" t="str">
        <f t="shared" si="12"/>
        <v/>
      </c>
      <c r="Y56" s="1" t="str">
        <f t="shared" si="4"/>
        <v/>
      </c>
      <c r="Z56" s="4" t="str">
        <f>IFERROR(INDEX(品名转换及头程预估及采购成本模板!$B$2:$B$22203,MATCH(亚马逊后台模板!E56,品名转换及头程预估及采购成本模板!$A$2:$A$22203,0)),"")</f>
        <v/>
      </c>
      <c r="AA56" s="1" t="str">
        <f>IFERROR(INDEX(品名转换及头程预估及采购成本模板!$C$2:$C$22203,MATCH(亚马逊后台模板!E56,品名转换及头程预估及采购成本模板!$A$2:$A$22203,0)),"")</f>
        <v/>
      </c>
      <c r="AB56" s="4" t="str">
        <f t="shared" si="9"/>
        <v/>
      </c>
      <c r="AC56" s="1" t="str">
        <f>IFERROR(IF(AB56="是",INDEX(自发货!$AJ$2:$AJ$22222,MATCH(亚马逊后台模板!D56,自发货!$E$2:$E$22222,0)),IF(A56&lt;&gt;"",0,"")),"")</f>
        <v/>
      </c>
      <c r="AD56" s="1" t="str">
        <f t="shared" si="10"/>
        <v/>
      </c>
      <c r="AE56" s="1" t="str">
        <f>IF(AB56="否",IFERROR(INDEX(品名转换及头程预估及采购成本模板!$D$2:$D$22203,MATCH(亚马逊后台模板!E56,品名转换及头程预估及采购成本模板!$A$2:$A$22203,0)),""),"")</f>
        <v/>
      </c>
      <c r="AF56" s="4" t="str">
        <f t="shared" si="11"/>
        <v/>
      </c>
    </row>
    <row r="57" spans="24:32" x14ac:dyDescent="0.15">
      <c r="X57" s="4" t="str">
        <f t="shared" si="12"/>
        <v/>
      </c>
      <c r="Y57" s="1" t="str">
        <f t="shared" si="4"/>
        <v/>
      </c>
      <c r="Z57" s="4" t="str">
        <f>IFERROR(INDEX(品名转换及头程预估及采购成本模板!$B$2:$B$22203,MATCH(亚马逊后台模板!E57,品名转换及头程预估及采购成本模板!$A$2:$A$22203,0)),"")</f>
        <v/>
      </c>
      <c r="AA57" s="1" t="str">
        <f>IFERROR(INDEX(品名转换及头程预估及采购成本模板!$C$2:$C$22203,MATCH(亚马逊后台模板!E57,品名转换及头程预估及采购成本模板!$A$2:$A$22203,0)),"")</f>
        <v/>
      </c>
      <c r="AB57" s="4" t="str">
        <f t="shared" si="9"/>
        <v/>
      </c>
      <c r="AC57" s="1" t="str">
        <f>IFERROR(IF(AB57="是",INDEX(自发货!$AJ$2:$AJ$22222,MATCH(亚马逊后台模板!D57,自发货!$E$2:$E$22222,0)),IF(A57&lt;&gt;"",0,"")),"")</f>
        <v/>
      </c>
      <c r="AD57" s="1" t="str">
        <f t="shared" si="10"/>
        <v/>
      </c>
      <c r="AE57" s="1" t="str">
        <f>IF(AB57="否",IFERROR(INDEX(品名转换及头程预估及采购成本模板!$D$2:$D$22203,MATCH(亚马逊后台模板!E57,品名转换及头程预估及采购成本模板!$A$2:$A$22203,0)),""),"")</f>
        <v/>
      </c>
      <c r="AF57" s="4" t="str">
        <f t="shared" si="11"/>
        <v/>
      </c>
    </row>
    <row r="58" spans="24:32" x14ac:dyDescent="0.15">
      <c r="X58" s="4" t="str">
        <f t="shared" si="12"/>
        <v/>
      </c>
      <c r="Y58" s="1" t="str">
        <f t="shared" si="4"/>
        <v/>
      </c>
      <c r="Z58" s="4" t="str">
        <f>IFERROR(INDEX(品名转换及头程预估及采购成本模板!$B$2:$B$22203,MATCH(亚马逊后台模板!E58,品名转换及头程预估及采购成本模板!$A$2:$A$22203,0)),"")</f>
        <v/>
      </c>
      <c r="AA58" s="1" t="str">
        <f>IFERROR(INDEX(品名转换及头程预估及采购成本模板!$C$2:$C$22203,MATCH(亚马逊后台模板!E58,品名转换及头程预估及采购成本模板!$A$2:$A$22203,0)),"")</f>
        <v/>
      </c>
      <c r="AB58" s="4" t="str">
        <f t="shared" si="9"/>
        <v/>
      </c>
      <c r="AC58" s="1" t="str">
        <f>IFERROR(IF(AB58="是",INDEX(自发货!$AJ$2:$AJ$22222,MATCH(亚马逊后台模板!D58,自发货!$E$2:$E$22222,0)),IF(A58&lt;&gt;"",0,"")),"")</f>
        <v/>
      </c>
      <c r="AD58" s="1" t="str">
        <f t="shared" si="10"/>
        <v/>
      </c>
      <c r="AE58" s="1" t="str">
        <f>IF(AB58="否",IFERROR(INDEX(品名转换及头程预估及采购成本模板!$D$2:$D$22203,MATCH(亚马逊后台模板!E58,品名转换及头程预估及采购成本模板!$A$2:$A$22203,0)),""),"")</f>
        <v/>
      </c>
      <c r="AF58" s="4" t="str">
        <f t="shared" si="11"/>
        <v/>
      </c>
    </row>
    <row r="59" spans="24:32" x14ac:dyDescent="0.15">
      <c r="X59" s="4" t="str">
        <f t="shared" si="12"/>
        <v/>
      </c>
      <c r="Y59" s="1" t="str">
        <f t="shared" si="4"/>
        <v/>
      </c>
      <c r="Z59" s="4" t="str">
        <f>IFERROR(INDEX(品名转换及头程预估及采购成本模板!$B$2:$B$22203,MATCH(亚马逊后台模板!E59,品名转换及头程预估及采购成本模板!$A$2:$A$22203,0)),"")</f>
        <v/>
      </c>
      <c r="AA59" s="1" t="str">
        <f>IFERROR(INDEX(品名转换及头程预估及采购成本模板!$C$2:$C$22203,MATCH(亚马逊后台模板!E59,品名转换及头程预估及采购成本模板!$A$2:$A$22203,0)),"")</f>
        <v/>
      </c>
      <c r="AB59" s="4" t="str">
        <f t="shared" si="9"/>
        <v/>
      </c>
      <c r="AC59" s="1" t="str">
        <f>IFERROR(IF(AB59="是",INDEX(自发货!$AJ$2:$AJ$22222,MATCH(亚马逊后台模板!D59,自发货!$E$2:$E$22222,0)),IF(A59&lt;&gt;"",0,"")),"")</f>
        <v/>
      </c>
      <c r="AD59" s="1" t="str">
        <f t="shared" si="10"/>
        <v/>
      </c>
      <c r="AE59" s="1" t="str">
        <f>IF(AB59="否",IFERROR(INDEX(品名转换及头程预估及采购成本模板!$D$2:$D$22203,MATCH(亚马逊后台模板!E59,品名转换及头程预估及采购成本模板!$A$2:$A$22203,0)),""),"")</f>
        <v/>
      </c>
      <c r="AF59" s="4" t="str">
        <f t="shared" si="11"/>
        <v/>
      </c>
    </row>
    <row r="60" spans="24:32" x14ac:dyDescent="0.15">
      <c r="X60" s="4" t="str">
        <f t="shared" si="12"/>
        <v/>
      </c>
      <c r="Y60" s="1" t="str">
        <f t="shared" si="4"/>
        <v/>
      </c>
      <c r="Z60" s="4" t="str">
        <f>IFERROR(INDEX(品名转换及头程预估及采购成本模板!$B$2:$B$22203,MATCH(亚马逊后台模板!E60,品名转换及头程预估及采购成本模板!$A$2:$A$22203,0)),"")</f>
        <v/>
      </c>
      <c r="AA60" s="1" t="str">
        <f>IFERROR(INDEX(品名转换及头程预估及采购成本模板!$C$2:$C$22203,MATCH(亚马逊后台模板!E60,品名转换及头程预估及采购成本模板!$A$2:$A$22203,0)),"")</f>
        <v/>
      </c>
      <c r="AB60" s="4" t="str">
        <f t="shared" si="9"/>
        <v/>
      </c>
      <c r="AC60" s="1" t="str">
        <f>IFERROR(IF(AB60="是",INDEX(自发货!$AJ$2:$AJ$22222,MATCH(亚马逊后台模板!D60,自发货!$E$2:$E$22222,0)),IF(A60&lt;&gt;"",0,"")),"")</f>
        <v/>
      </c>
      <c r="AD60" s="1" t="str">
        <f t="shared" si="10"/>
        <v/>
      </c>
      <c r="AE60" s="1" t="str">
        <f>IF(AB60="否",IFERROR(INDEX(品名转换及头程预估及采购成本模板!$D$2:$D$22203,MATCH(亚马逊后台模板!E60,品名转换及头程预估及采购成本模板!$A$2:$A$22203,0)),""),"")</f>
        <v/>
      </c>
      <c r="AF60" s="4" t="str">
        <f t="shared" si="11"/>
        <v/>
      </c>
    </row>
    <row r="61" spans="24:32" x14ac:dyDescent="0.15">
      <c r="X61" s="4" t="str">
        <f t="shared" si="12"/>
        <v/>
      </c>
      <c r="Y61" s="1" t="str">
        <f t="shared" si="4"/>
        <v/>
      </c>
      <c r="Z61" s="4" t="str">
        <f>IFERROR(INDEX(品名转换及头程预估及采购成本模板!$B$2:$B$22203,MATCH(亚马逊后台模板!E61,品名转换及头程预估及采购成本模板!$A$2:$A$22203,0)),"")</f>
        <v/>
      </c>
      <c r="AA61" s="1" t="str">
        <f>IFERROR(INDEX(品名转换及头程预估及采购成本模板!$C$2:$C$22203,MATCH(亚马逊后台模板!E61,品名转换及头程预估及采购成本模板!$A$2:$A$22203,0)),"")</f>
        <v/>
      </c>
      <c r="AB61" s="4" t="str">
        <f t="shared" si="9"/>
        <v/>
      </c>
      <c r="AC61" s="1" t="str">
        <f>IFERROR(IF(AB61="是",INDEX(自发货!$AJ$2:$AJ$22222,MATCH(亚马逊后台模板!D61,自发货!$E$2:$E$22222,0)),IF(A61&lt;&gt;"",0,"")),"")</f>
        <v/>
      </c>
      <c r="AD61" s="1" t="str">
        <f t="shared" si="10"/>
        <v/>
      </c>
      <c r="AE61" s="1" t="str">
        <f>IF(AB61="否",IFERROR(INDEX(品名转换及头程预估及采购成本模板!$D$2:$D$22203,MATCH(亚马逊后台模板!E61,品名转换及头程预估及采购成本模板!$A$2:$A$22203,0)),""),"")</f>
        <v/>
      </c>
      <c r="AF61" s="4" t="str">
        <f t="shared" si="11"/>
        <v/>
      </c>
    </row>
    <row r="62" spans="24:32" x14ac:dyDescent="0.15">
      <c r="X62" s="4" t="str">
        <f t="shared" si="12"/>
        <v/>
      </c>
      <c r="Y62" s="1" t="str">
        <f t="shared" si="4"/>
        <v/>
      </c>
      <c r="Z62" s="4" t="str">
        <f>IFERROR(INDEX(品名转换及头程预估及采购成本模板!$B$2:$B$22203,MATCH(亚马逊后台模板!E62,品名转换及头程预估及采购成本模板!$A$2:$A$22203,0)),"")</f>
        <v/>
      </c>
      <c r="AA62" s="1" t="str">
        <f>IFERROR(INDEX(品名转换及头程预估及采购成本模板!$C$2:$C$22203,MATCH(亚马逊后台模板!E62,品名转换及头程预估及采购成本模板!$A$2:$A$22203,0)),"")</f>
        <v/>
      </c>
      <c r="AB62" s="4" t="str">
        <f t="shared" si="9"/>
        <v/>
      </c>
      <c r="AC62" s="1" t="str">
        <f>IFERROR(IF(AB62="是",INDEX(自发货!$AJ$2:$AJ$22222,MATCH(亚马逊后台模板!D62,自发货!$E$2:$E$22222,0)),IF(A62&lt;&gt;"",0,"")),"")</f>
        <v/>
      </c>
      <c r="AD62" s="1" t="str">
        <f t="shared" si="10"/>
        <v/>
      </c>
      <c r="AE62" s="1" t="str">
        <f>IF(AB62="否",IFERROR(INDEX(品名转换及头程预估及采购成本模板!$D$2:$D$22203,MATCH(亚马逊后台模板!E62,品名转换及头程预估及采购成本模板!$A$2:$A$22203,0)),""),"")</f>
        <v/>
      </c>
      <c r="AF62" s="4" t="str">
        <f t="shared" si="11"/>
        <v/>
      </c>
    </row>
    <row r="63" spans="24:32" x14ac:dyDescent="0.15">
      <c r="X63" s="4" t="str">
        <f t="shared" si="12"/>
        <v/>
      </c>
      <c r="Y63" s="1" t="str">
        <f t="shared" si="4"/>
        <v/>
      </c>
      <c r="Z63" s="4" t="str">
        <f>IFERROR(INDEX(品名转换及头程预估及采购成本模板!$B$2:$B$22203,MATCH(亚马逊后台模板!E63,品名转换及头程预估及采购成本模板!$A$2:$A$22203,0)),"")</f>
        <v/>
      </c>
      <c r="AA63" s="1" t="str">
        <f>IFERROR(INDEX(品名转换及头程预估及采购成本模板!$C$2:$C$22203,MATCH(亚马逊后台模板!E63,品名转换及头程预估及采购成本模板!$A$2:$A$22203,0)),"")</f>
        <v/>
      </c>
      <c r="AB63" s="4" t="str">
        <f t="shared" si="9"/>
        <v/>
      </c>
      <c r="AC63" s="1" t="str">
        <f>IFERROR(IF(AB63="是",INDEX(自发货!$AJ$2:$AJ$22222,MATCH(亚马逊后台模板!D63,自发货!$E$2:$E$22222,0)),IF(A63&lt;&gt;"",0,"")),"")</f>
        <v/>
      </c>
      <c r="AD63" s="1" t="str">
        <f t="shared" si="10"/>
        <v/>
      </c>
      <c r="AE63" s="1" t="str">
        <f>IF(AB63="否",IFERROR(INDEX(品名转换及头程预估及采购成本模板!$D$2:$D$22203,MATCH(亚马逊后台模板!E63,品名转换及头程预估及采购成本模板!$A$2:$A$22203,0)),""),"")</f>
        <v/>
      </c>
      <c r="AF63" s="4" t="str">
        <f t="shared" si="11"/>
        <v/>
      </c>
    </row>
    <row r="64" spans="24:32" x14ac:dyDescent="0.15">
      <c r="X64" s="4" t="str">
        <f t="shared" si="12"/>
        <v/>
      </c>
      <c r="Y64" s="1" t="str">
        <f t="shared" si="4"/>
        <v/>
      </c>
      <c r="Z64" s="4" t="str">
        <f>IFERROR(INDEX(品名转换及头程预估及采购成本模板!$B$2:$B$22203,MATCH(亚马逊后台模板!E64,品名转换及头程预估及采购成本模板!$A$2:$A$22203,0)),"")</f>
        <v/>
      </c>
      <c r="AA64" s="1" t="str">
        <f>IFERROR(INDEX(品名转换及头程预估及采购成本模板!$C$2:$C$22203,MATCH(亚马逊后台模板!E64,品名转换及头程预估及采购成本模板!$A$2:$A$22203,0)),"")</f>
        <v/>
      </c>
      <c r="AB64" s="4" t="str">
        <f t="shared" si="9"/>
        <v/>
      </c>
      <c r="AC64" s="1" t="str">
        <f>IFERROR(IF(AB64="是",INDEX(自发货!$AJ$2:$AJ$22222,MATCH(亚马逊后台模板!D64,自发货!$E$2:$E$22222,0)),IF(A64&lt;&gt;"",0,"")),"")</f>
        <v/>
      </c>
      <c r="AD64" s="1" t="str">
        <f t="shared" si="10"/>
        <v/>
      </c>
      <c r="AE64" s="1" t="str">
        <f>IF(AB64="否",IFERROR(INDEX(品名转换及头程预估及采购成本模板!$D$2:$D$22203,MATCH(亚马逊后台模板!E64,品名转换及头程预估及采购成本模板!$A$2:$A$22203,0)),""),"")</f>
        <v/>
      </c>
      <c r="AF64" s="4" t="str">
        <f t="shared" si="11"/>
        <v/>
      </c>
    </row>
    <row r="65" spans="24:32" x14ac:dyDescent="0.15">
      <c r="X65" s="4" t="str">
        <f t="shared" si="12"/>
        <v/>
      </c>
      <c r="Y65" s="1" t="str">
        <f t="shared" si="4"/>
        <v/>
      </c>
      <c r="Z65" s="4" t="str">
        <f>IFERROR(INDEX(品名转换及头程预估及采购成本模板!$B$2:$B$22203,MATCH(亚马逊后台模板!E65,品名转换及头程预估及采购成本模板!$A$2:$A$22203,0)),"")</f>
        <v/>
      </c>
      <c r="AA65" s="1" t="str">
        <f>IFERROR(INDEX(品名转换及头程预估及采购成本模板!$C$2:$C$22203,MATCH(亚马逊后台模板!E65,品名转换及头程预估及采购成本模板!$A$2:$A$22203,0)),"")</f>
        <v/>
      </c>
      <c r="AB65" s="4" t="str">
        <f t="shared" si="9"/>
        <v/>
      </c>
      <c r="AC65" s="1" t="str">
        <f>IFERROR(IF(AB65="是",INDEX(自发货!$AJ$2:$AJ$22222,MATCH(亚马逊后台模板!D65,自发货!$E$2:$E$22222,0)),IF(A65&lt;&gt;"",0,"")),"")</f>
        <v/>
      </c>
      <c r="AD65" s="1" t="str">
        <f t="shared" si="10"/>
        <v/>
      </c>
      <c r="AE65" s="1" t="str">
        <f>IF(AB65="否",IFERROR(INDEX(品名转换及头程预估及采购成本模板!$D$2:$D$22203,MATCH(亚马逊后台模板!E65,品名转换及头程预估及采购成本模板!$A$2:$A$22203,0)),""),"")</f>
        <v/>
      </c>
      <c r="AF65" s="4" t="str">
        <f t="shared" si="11"/>
        <v/>
      </c>
    </row>
    <row r="66" spans="24:32" x14ac:dyDescent="0.15">
      <c r="X66" s="4" t="str">
        <f t="shared" si="12"/>
        <v/>
      </c>
      <c r="Y66" s="1" t="str">
        <f t="shared" si="4"/>
        <v/>
      </c>
      <c r="Z66" s="4" t="str">
        <f>IFERROR(INDEX(品名转换及头程预估及采购成本模板!$B$2:$B$22203,MATCH(亚马逊后台模板!E66,品名转换及头程预估及采购成本模板!$A$2:$A$22203,0)),"")</f>
        <v/>
      </c>
      <c r="AA66" s="1" t="str">
        <f>IFERROR(INDEX(品名转换及头程预估及采购成本模板!$C$2:$C$22203,MATCH(亚马逊后台模板!E66,品名转换及头程预估及采购成本模板!$A$2:$A$22203,0)),"")</f>
        <v/>
      </c>
      <c r="AB66" s="4" t="str">
        <f t="shared" si="9"/>
        <v/>
      </c>
      <c r="AC66" s="1" t="str">
        <f>IFERROR(IF(AB66="是",INDEX(自发货!$AJ$2:$AJ$22222,MATCH(亚马逊后台模板!D66,自发货!$E$2:$E$22222,0)),IF(A66&lt;&gt;"",0,"")),"")</f>
        <v/>
      </c>
      <c r="AD66" s="1" t="str">
        <f t="shared" si="10"/>
        <v/>
      </c>
      <c r="AE66" s="1" t="str">
        <f>IF(AB66="否",IFERROR(INDEX(品名转换及头程预估及采购成本模板!$D$2:$D$22203,MATCH(亚马逊后台模板!E66,品名转换及头程预估及采购成本模板!$A$2:$A$22203,0)),""),"")</f>
        <v/>
      </c>
      <c r="AF66" s="4" t="str">
        <f t="shared" si="11"/>
        <v/>
      </c>
    </row>
    <row r="67" spans="24:32" x14ac:dyDescent="0.15">
      <c r="X67" s="4" t="str">
        <f t="shared" si="12"/>
        <v/>
      </c>
      <c r="Y67" s="1" t="str">
        <f t="shared" si="4"/>
        <v/>
      </c>
      <c r="Z67" s="4" t="str">
        <f>IFERROR(INDEX(品名转换及头程预估及采购成本模板!$B$2:$B$22203,MATCH(亚马逊后台模板!E67,品名转换及头程预估及采购成本模板!$A$2:$A$22203,0)),"")</f>
        <v/>
      </c>
      <c r="AA67" s="1" t="str">
        <f>IFERROR(INDEX(品名转换及头程预估及采购成本模板!$C$2:$C$22203,MATCH(亚马逊后台模板!E67,品名转换及头程预估及采购成本模板!$A$2:$A$22203,0)),"")</f>
        <v/>
      </c>
      <c r="AB67" s="4" t="str">
        <f t="shared" ref="AB67:AB125" si="13">IF(A67&lt;&gt;"",IF(I67="Seller","是","否"),"")</f>
        <v/>
      </c>
      <c r="AC67" s="1" t="str">
        <f>IFERROR(IF(AB67="是",INDEX(自发货!$AJ$2:$AJ$22222,MATCH(亚马逊后台模板!D67,自发货!$E$2:$E$22222,0)),IF(A67&lt;&gt;"",0,"")),"")</f>
        <v/>
      </c>
      <c r="AD67" s="1" t="str">
        <f t="shared" ref="AD67:AD125" si="14">IFERROR(IF(Y67="正常订单",W67*X67-AA67-AC67,W67*X67),"")</f>
        <v/>
      </c>
      <c r="AE67" s="1" t="str">
        <f>IF(AB67="否",IFERROR(INDEX(品名转换及头程预估及采购成本模板!$D$2:$D$22203,MATCH(亚马逊后台模板!E67,品名转换及头程预估及采购成本模板!$A$2:$A$22203,0)),""),"")</f>
        <v/>
      </c>
      <c r="AF67" s="4" t="str">
        <f t="shared" si="11"/>
        <v/>
      </c>
    </row>
    <row r="68" spans="24:32" x14ac:dyDescent="0.15">
      <c r="X68" s="4" t="str">
        <f t="shared" si="12"/>
        <v/>
      </c>
      <c r="Y68" s="1" t="str">
        <f t="shared" si="4"/>
        <v/>
      </c>
      <c r="Z68" s="4" t="str">
        <f>IFERROR(INDEX(品名转换及头程预估及采购成本模板!$B$2:$B$22203,MATCH(亚马逊后台模板!E68,品名转换及头程预估及采购成本模板!$A$2:$A$22203,0)),"")</f>
        <v/>
      </c>
      <c r="AA68" s="1" t="str">
        <f>IFERROR(INDEX(品名转换及头程预估及采购成本模板!$C$2:$C$22203,MATCH(亚马逊后台模板!E68,品名转换及头程预估及采购成本模板!$A$2:$A$22203,0)),"")</f>
        <v/>
      </c>
      <c r="AB68" s="4" t="str">
        <f t="shared" si="13"/>
        <v/>
      </c>
      <c r="AC68" s="1" t="str">
        <f>IFERROR(IF(AB68="是",INDEX(自发货!$AJ$2:$AJ$22222,MATCH(亚马逊后台模板!D68,自发货!$E$2:$E$22222,0)),IF(A68&lt;&gt;"",0,"")),"")</f>
        <v/>
      </c>
      <c r="AD68" s="1" t="str">
        <f t="shared" si="14"/>
        <v/>
      </c>
      <c r="AE68" s="1" t="str">
        <f>IF(AB68="否",IFERROR(INDEX(品名转换及头程预估及采购成本模板!$D$2:$D$22203,MATCH(亚马逊后台模板!E68,品名转换及头程预估及采购成本模板!$A$2:$A$22203,0)),""),"")</f>
        <v/>
      </c>
      <c r="AF68" s="4" t="str">
        <f t="shared" si="11"/>
        <v/>
      </c>
    </row>
    <row r="69" spans="24:32" x14ac:dyDescent="0.15">
      <c r="X69" s="4" t="str">
        <f t="shared" si="12"/>
        <v/>
      </c>
      <c r="Y69" s="1" t="str">
        <f t="shared" si="4"/>
        <v/>
      </c>
      <c r="Z69" s="4" t="str">
        <f>IFERROR(INDEX(品名转换及头程预估及采购成本模板!$B$2:$B$22203,MATCH(亚马逊后台模板!E69,品名转换及头程预估及采购成本模板!$A$2:$A$22203,0)),"")</f>
        <v/>
      </c>
      <c r="AA69" s="1" t="str">
        <f>IFERROR(INDEX(品名转换及头程预估及采购成本模板!$C$2:$C$22203,MATCH(亚马逊后台模板!E69,品名转换及头程预估及采购成本模板!$A$2:$A$22203,0)),"")</f>
        <v/>
      </c>
      <c r="AB69" s="4" t="str">
        <f t="shared" si="13"/>
        <v/>
      </c>
      <c r="AC69" s="1" t="str">
        <f>IFERROR(IF(AB69="是",INDEX(自发货!$AJ$2:$AJ$22222,MATCH(亚马逊后台模板!D69,自发货!$E$2:$E$22222,0)),IF(A69&lt;&gt;"",0,"")),"")</f>
        <v/>
      </c>
      <c r="AD69" s="1" t="str">
        <f t="shared" si="14"/>
        <v/>
      </c>
      <c r="AE69" s="1" t="str">
        <f>IF(AB69="否",IFERROR(INDEX(品名转换及头程预估及采购成本模板!$D$2:$D$22203,MATCH(亚马逊后台模板!E69,品名转换及头程预估及采购成本模板!$A$2:$A$22203,0)),""),"")</f>
        <v/>
      </c>
      <c r="AF69" s="4" t="str">
        <f t="shared" si="11"/>
        <v/>
      </c>
    </row>
    <row r="70" spans="24:32" x14ac:dyDescent="0.15">
      <c r="X70" s="4" t="str">
        <f t="shared" si="12"/>
        <v/>
      </c>
      <c r="Y70" s="1" t="str">
        <f t="shared" si="4"/>
        <v/>
      </c>
      <c r="Z70" s="4" t="str">
        <f>IFERROR(INDEX(品名转换及头程预估及采购成本模板!$B$2:$B$22203,MATCH(亚马逊后台模板!E70,品名转换及头程预估及采购成本模板!$A$2:$A$22203,0)),"")</f>
        <v/>
      </c>
      <c r="AA70" s="1" t="str">
        <f>IFERROR(INDEX(品名转换及头程预估及采购成本模板!$C$2:$C$22203,MATCH(亚马逊后台模板!E70,品名转换及头程预估及采购成本模板!$A$2:$A$22203,0)),"")</f>
        <v/>
      </c>
      <c r="AB70" s="4" t="str">
        <f t="shared" si="13"/>
        <v/>
      </c>
      <c r="AC70" s="1" t="str">
        <f>IFERROR(IF(AB70="是",INDEX(自发货!$AJ$2:$AJ$22222,MATCH(亚马逊后台模板!D70,自发货!$E$2:$E$22222,0)),IF(A70&lt;&gt;"",0,"")),"")</f>
        <v/>
      </c>
      <c r="AD70" s="1" t="str">
        <f t="shared" si="14"/>
        <v/>
      </c>
      <c r="AE70" s="1" t="str">
        <f>IF(AB70="否",IFERROR(INDEX(品名转换及头程预估及采购成本模板!$D$2:$D$22203,MATCH(亚马逊后台模板!E70,品名转换及头程预估及采购成本模板!$A$2:$A$22203,0)),""),"")</f>
        <v/>
      </c>
      <c r="AF70" s="4" t="str">
        <f t="shared" si="11"/>
        <v/>
      </c>
    </row>
    <row r="71" spans="24:32" x14ac:dyDescent="0.15">
      <c r="X71" s="4" t="str">
        <f t="shared" si="12"/>
        <v/>
      </c>
      <c r="Y71" s="1" t="str">
        <f t="shared" si="4"/>
        <v/>
      </c>
      <c r="Z71" s="4" t="str">
        <f>IFERROR(INDEX(品名转换及头程预估及采购成本模板!$B$2:$B$22203,MATCH(亚马逊后台模板!E71,品名转换及头程预估及采购成本模板!$A$2:$A$22203,0)),"")</f>
        <v/>
      </c>
      <c r="AA71" s="1" t="str">
        <f>IFERROR(INDEX(品名转换及头程预估及采购成本模板!$C$2:$C$22203,MATCH(亚马逊后台模板!E71,品名转换及头程预估及采购成本模板!$A$2:$A$22203,0)),"")</f>
        <v/>
      </c>
      <c r="AB71" s="4" t="str">
        <f t="shared" si="13"/>
        <v/>
      </c>
      <c r="AC71" s="1" t="str">
        <f>IFERROR(IF(AB71="是",INDEX(自发货!$AJ$2:$AJ$22222,MATCH(亚马逊后台模板!D71,自发货!$E$2:$E$22222,0)),IF(A71&lt;&gt;"",0,"")),"")</f>
        <v/>
      </c>
      <c r="AD71" s="1" t="str">
        <f t="shared" si="14"/>
        <v/>
      </c>
      <c r="AE71" s="1" t="str">
        <f>IF(AB71="否",IFERROR(INDEX(品名转换及头程预估及采购成本模板!$D$2:$D$22203,MATCH(亚马逊后台模板!E71,品名转换及头程预估及采购成本模板!$A$2:$A$22203,0)),""),"")</f>
        <v/>
      </c>
      <c r="AF71" s="4" t="str">
        <f t="shared" si="11"/>
        <v/>
      </c>
    </row>
    <row r="72" spans="24:32" x14ac:dyDescent="0.15">
      <c r="X72" s="4" t="str">
        <f t="shared" si="12"/>
        <v/>
      </c>
      <c r="Y72" s="1" t="str">
        <f t="shared" si="4"/>
        <v/>
      </c>
      <c r="Z72" s="4" t="str">
        <f>IFERROR(INDEX(品名转换及头程预估及采购成本模板!$B$2:$B$22203,MATCH(亚马逊后台模板!E72,品名转换及头程预估及采购成本模板!$A$2:$A$22203,0)),"")</f>
        <v/>
      </c>
      <c r="AA72" s="1" t="str">
        <f>IFERROR(INDEX(品名转换及头程预估及采购成本模板!$C$2:$C$22203,MATCH(亚马逊后台模板!E72,品名转换及头程预估及采购成本模板!$A$2:$A$22203,0)),"")</f>
        <v/>
      </c>
      <c r="AB72" s="4" t="str">
        <f t="shared" si="13"/>
        <v/>
      </c>
      <c r="AC72" s="1" t="str">
        <f>IFERROR(IF(AB72="是",INDEX(自发货!$AJ$2:$AJ$22222,MATCH(亚马逊后台模板!D72,自发货!$E$2:$E$22222,0)),IF(A72&lt;&gt;"",0,"")),"")</f>
        <v/>
      </c>
      <c r="AD72" s="1" t="str">
        <f t="shared" si="14"/>
        <v/>
      </c>
      <c r="AE72" s="1" t="str">
        <f>IF(AB72="否",IFERROR(INDEX(品名转换及头程预估及采购成本模板!$D$2:$D$22203,MATCH(亚马逊后台模板!E72,品名转换及头程预估及采购成本模板!$A$2:$A$22203,0)),""),"")</f>
        <v/>
      </c>
      <c r="AF72" s="4" t="str">
        <f t="shared" si="11"/>
        <v/>
      </c>
    </row>
    <row r="73" spans="24:32" x14ac:dyDescent="0.15">
      <c r="X73" s="4" t="str">
        <f t="shared" si="12"/>
        <v/>
      </c>
      <c r="Y73" s="1" t="str">
        <f t="shared" si="4"/>
        <v/>
      </c>
      <c r="Z73" s="4" t="str">
        <f>IFERROR(INDEX(品名转换及头程预估及采购成本模板!$B$2:$B$22203,MATCH(亚马逊后台模板!E73,品名转换及头程预估及采购成本模板!$A$2:$A$22203,0)),"")</f>
        <v/>
      </c>
      <c r="AA73" s="1" t="str">
        <f>IFERROR(INDEX(品名转换及头程预估及采购成本模板!$C$2:$C$22203,MATCH(亚马逊后台模板!E73,品名转换及头程预估及采购成本模板!$A$2:$A$22203,0)),"")</f>
        <v/>
      </c>
      <c r="AB73" s="4" t="str">
        <f t="shared" si="13"/>
        <v/>
      </c>
      <c r="AC73" s="1" t="str">
        <f>IFERROR(IF(AB73="是",INDEX(自发货!$AJ$2:$AJ$22222,MATCH(亚马逊后台模板!D73,自发货!$E$2:$E$22222,0)),IF(A73&lt;&gt;"",0,"")),"")</f>
        <v/>
      </c>
      <c r="AD73" s="1" t="str">
        <f t="shared" si="14"/>
        <v/>
      </c>
      <c r="AE73" s="1" t="str">
        <f>IF(AB73="否",IFERROR(INDEX(品名转换及头程预估及采购成本模板!$D$2:$D$22203,MATCH(亚马逊后台模板!E73,品名转换及头程预估及采购成本模板!$A$2:$A$22203,0)),""),"")</f>
        <v/>
      </c>
      <c r="AF73" s="4" t="str">
        <f t="shared" si="11"/>
        <v/>
      </c>
    </row>
    <row r="74" spans="24:32" x14ac:dyDescent="0.15">
      <c r="X74" s="4" t="str">
        <f t="shared" si="12"/>
        <v/>
      </c>
      <c r="Y74" s="1" t="str">
        <f t="shared" ref="Y74:Y137" si="15">IF(IFERROR(FIND("FBA Removal Order",F74),0),"FBA订单移除费用",IF(C74="Order","正常订单",IF(F74="Cost of Advertising","广告费",IF(C74="Transfer","回款账单要删除",IF(C74="Refund","退款",IF(F74="SellerPayments_Report_Fee_Subscription","平台月租费",IF(IFERROR(FIND("Save",F74),0),"优惠卷或者折扣返点",IF(IFERROR(FIND("FBA Inventory Reimbursement",F74),0),"FBA库存赔偿",IF(F74="FBA Long-Term Storage Fee","FBA长期储存费",IF(C74="Lightning Deal Fee","秒杀费",IF(F74="FBA Inventory Storage Fee","FBA月度仓储费",IF(IFERROR(FIND("Early Reviewer Program",F74),0),"早期评论人费用",IF(IFERROR(FIND("FBA Inventory Placement Service Fee",F74),0),"FBA库存安置服务费",IF(IFERROR(FIND("Debt",C74),0),"账户余额不够从信用卡扣除的费用",""))))))))))))))</f>
        <v/>
      </c>
      <c r="Z74" s="4" t="str">
        <f>IFERROR(INDEX(品名转换及头程预估及采购成本模板!$B$2:$B$22203,MATCH(亚马逊后台模板!E74,品名转换及头程预估及采购成本模板!$A$2:$A$22203,0)),"")</f>
        <v/>
      </c>
      <c r="AA74" s="1" t="str">
        <f>IFERROR(INDEX(品名转换及头程预估及采购成本模板!$C$2:$C$22203,MATCH(亚马逊后台模板!E74,品名转换及头程预估及采购成本模板!$A$2:$A$22203,0)),"")</f>
        <v/>
      </c>
      <c r="AB74" s="4" t="str">
        <f t="shared" si="13"/>
        <v/>
      </c>
      <c r="AC74" s="1" t="str">
        <f>IFERROR(IF(AB74="是",INDEX(自发货!$AJ$2:$AJ$22222,MATCH(亚马逊后台模板!D74,自发货!$E$2:$E$22222,0)),IF(A74&lt;&gt;"",0,"")),"")</f>
        <v/>
      </c>
      <c r="AD74" s="1" t="str">
        <f t="shared" si="14"/>
        <v/>
      </c>
      <c r="AE74" s="1" t="str">
        <f>IF(AB74="否",IFERROR(INDEX(品名转换及头程预估及采购成本模板!$D$2:$D$22203,MATCH(亚马逊后台模板!E74,品名转换及头程预估及采购成本模板!$A$2:$A$22203,0)),""),"")</f>
        <v/>
      </c>
      <c r="AF74" s="4" t="str">
        <f t="shared" si="11"/>
        <v/>
      </c>
    </row>
    <row r="75" spans="24:32" x14ac:dyDescent="0.15">
      <c r="X75" s="4" t="str">
        <f t="shared" si="12"/>
        <v/>
      </c>
      <c r="Y75" s="1" t="str">
        <f t="shared" si="15"/>
        <v/>
      </c>
      <c r="Z75" s="4" t="str">
        <f>IFERROR(INDEX(品名转换及头程预估及采购成本模板!$B$2:$B$22203,MATCH(亚马逊后台模板!E75,品名转换及头程预估及采购成本模板!$A$2:$A$22203,0)),"")</f>
        <v/>
      </c>
      <c r="AA75" s="1" t="str">
        <f>IFERROR(INDEX(品名转换及头程预估及采购成本模板!$C$2:$C$22203,MATCH(亚马逊后台模板!E75,品名转换及头程预估及采购成本模板!$A$2:$A$22203,0)),"")</f>
        <v/>
      </c>
      <c r="AB75" s="4" t="str">
        <f t="shared" si="13"/>
        <v/>
      </c>
      <c r="AC75" s="1" t="str">
        <f>IFERROR(IF(AB75="是",INDEX(自发货!$AJ$2:$AJ$22222,MATCH(亚马逊后台模板!D75,自发货!$E$2:$E$22222,0)),IF(A75&lt;&gt;"",0,"")),"")</f>
        <v/>
      </c>
      <c r="AD75" s="1" t="str">
        <f t="shared" si="14"/>
        <v/>
      </c>
      <c r="AE75" s="1" t="str">
        <f>IF(AB75="否",IFERROR(INDEX(品名转换及头程预估及采购成本模板!$D$2:$D$22203,MATCH(亚马逊后台模板!E75,品名转换及头程预估及采购成本模板!$A$2:$A$22203,0)),""),"")</f>
        <v/>
      </c>
      <c r="AF75" s="4" t="str">
        <f t="shared" si="11"/>
        <v/>
      </c>
    </row>
    <row r="76" spans="24:32" x14ac:dyDescent="0.15">
      <c r="X76" s="4" t="str">
        <f t="shared" si="12"/>
        <v/>
      </c>
      <c r="Y76" s="1" t="str">
        <f t="shared" si="15"/>
        <v/>
      </c>
      <c r="Z76" s="4" t="str">
        <f>IFERROR(INDEX(品名转换及头程预估及采购成本模板!$B$2:$B$22203,MATCH(亚马逊后台模板!E76,品名转换及头程预估及采购成本模板!$A$2:$A$22203,0)),"")</f>
        <v/>
      </c>
      <c r="AA76" s="1" t="str">
        <f>IFERROR(INDEX(品名转换及头程预估及采购成本模板!$C$2:$C$22203,MATCH(亚马逊后台模板!E76,品名转换及头程预估及采购成本模板!$A$2:$A$22203,0)),"")</f>
        <v/>
      </c>
      <c r="AB76" s="4" t="str">
        <f t="shared" si="13"/>
        <v/>
      </c>
      <c r="AC76" s="1" t="str">
        <f>IFERROR(IF(AB76="是",INDEX(自发货!$AJ$2:$AJ$22222,MATCH(亚马逊后台模板!D76,自发货!$E$2:$E$22222,0)),IF(A76&lt;&gt;"",0,"")),"")</f>
        <v/>
      </c>
      <c r="AD76" s="1" t="str">
        <f t="shared" si="14"/>
        <v/>
      </c>
      <c r="AE76" s="1" t="str">
        <f>IF(AB76="否",IFERROR(INDEX(品名转换及头程预估及采购成本模板!$D$2:$D$22203,MATCH(亚马逊后台模板!E76,品名转换及头程预估及采购成本模板!$A$2:$A$22203,0)),""),"")</f>
        <v/>
      </c>
      <c r="AF76" s="4" t="str">
        <f t="shared" si="11"/>
        <v/>
      </c>
    </row>
    <row r="77" spans="24:32" x14ac:dyDescent="0.15">
      <c r="X77" s="4" t="str">
        <f t="shared" si="12"/>
        <v/>
      </c>
      <c r="Y77" s="1" t="str">
        <f t="shared" si="15"/>
        <v/>
      </c>
      <c r="Z77" s="4" t="str">
        <f>IFERROR(INDEX(品名转换及头程预估及采购成本模板!$B$2:$B$22203,MATCH(亚马逊后台模板!E77,品名转换及头程预估及采购成本模板!$A$2:$A$22203,0)),"")</f>
        <v/>
      </c>
      <c r="AA77" s="1" t="str">
        <f>IFERROR(INDEX(品名转换及头程预估及采购成本模板!$C$2:$C$22203,MATCH(亚马逊后台模板!E77,品名转换及头程预估及采购成本模板!$A$2:$A$22203,0)),"")</f>
        <v/>
      </c>
      <c r="AB77" s="4" t="str">
        <f t="shared" si="13"/>
        <v/>
      </c>
      <c r="AC77" s="1" t="str">
        <f>IFERROR(IF(AB77="是",INDEX(自发货!$AJ$2:$AJ$22222,MATCH(亚马逊后台模板!D77,自发货!$E$2:$E$22222,0)),IF(A77&lt;&gt;"",0,"")),"")</f>
        <v/>
      </c>
      <c r="AD77" s="1" t="str">
        <f t="shared" si="14"/>
        <v/>
      </c>
      <c r="AE77" s="1" t="str">
        <f>IF(AB77="否",IFERROR(INDEX(品名转换及头程预估及采购成本模板!$D$2:$D$22203,MATCH(亚马逊后台模板!E77,品名转换及头程预估及采购成本模板!$A$2:$A$22203,0)),""),"")</f>
        <v/>
      </c>
      <c r="AF77" s="4" t="str">
        <f t="shared" si="11"/>
        <v/>
      </c>
    </row>
    <row r="78" spans="24:32" x14ac:dyDescent="0.15">
      <c r="X78" s="4" t="str">
        <f t="shared" si="12"/>
        <v/>
      </c>
      <c r="Y78" s="1" t="str">
        <f t="shared" si="15"/>
        <v/>
      </c>
      <c r="Z78" s="4" t="str">
        <f>IFERROR(INDEX(品名转换及头程预估及采购成本模板!$B$2:$B$22203,MATCH(亚马逊后台模板!E78,品名转换及头程预估及采购成本模板!$A$2:$A$22203,0)),"")</f>
        <v/>
      </c>
      <c r="AA78" s="1" t="str">
        <f>IFERROR(INDEX(品名转换及头程预估及采购成本模板!$C$2:$C$22203,MATCH(亚马逊后台模板!E78,品名转换及头程预估及采购成本模板!$A$2:$A$22203,0)),"")</f>
        <v/>
      </c>
      <c r="AB78" s="4" t="str">
        <f t="shared" si="13"/>
        <v/>
      </c>
      <c r="AC78" s="1" t="str">
        <f>IFERROR(IF(AB78="是",INDEX(自发货!$AJ$2:$AJ$22222,MATCH(亚马逊后台模板!D78,自发货!$E$2:$E$22222,0)),IF(A78&lt;&gt;"",0,"")),"")</f>
        <v/>
      </c>
      <c r="AD78" s="1" t="str">
        <f t="shared" si="14"/>
        <v/>
      </c>
      <c r="AE78" s="1" t="str">
        <f>IF(AB78="否",IFERROR(INDEX(品名转换及头程预估及采购成本模板!$D$2:$D$22203,MATCH(亚马逊后台模板!E78,品名转换及头程预估及采购成本模板!$A$2:$A$22203,0)),""),"")</f>
        <v/>
      </c>
      <c r="AF78" s="4" t="str">
        <f t="shared" si="11"/>
        <v/>
      </c>
    </row>
    <row r="79" spans="24:32" x14ac:dyDescent="0.15">
      <c r="X79" s="4" t="str">
        <f t="shared" si="12"/>
        <v/>
      </c>
      <c r="Y79" s="1" t="str">
        <f t="shared" si="15"/>
        <v/>
      </c>
      <c r="Z79" s="4" t="str">
        <f>IFERROR(INDEX(品名转换及头程预估及采购成本模板!$B$2:$B$22203,MATCH(亚马逊后台模板!E79,品名转换及头程预估及采购成本模板!$A$2:$A$22203,0)),"")</f>
        <v/>
      </c>
      <c r="AA79" s="1" t="str">
        <f>IFERROR(INDEX(品名转换及头程预估及采购成本模板!$C$2:$C$22203,MATCH(亚马逊后台模板!E79,品名转换及头程预估及采购成本模板!$A$2:$A$22203,0)),"")</f>
        <v/>
      </c>
      <c r="AB79" s="4" t="str">
        <f t="shared" si="13"/>
        <v/>
      </c>
      <c r="AC79" s="1" t="str">
        <f>IFERROR(IF(AB79="是",INDEX(自发货!$AJ$2:$AJ$22222,MATCH(亚马逊后台模板!D79,自发货!$E$2:$E$22222,0)),IF(A79&lt;&gt;"",0,"")),"")</f>
        <v/>
      </c>
      <c r="AD79" s="1" t="str">
        <f t="shared" si="14"/>
        <v/>
      </c>
      <c r="AE79" s="1" t="str">
        <f>IF(AB79="否",IFERROR(INDEX(品名转换及头程预估及采购成本模板!$D$2:$D$22203,MATCH(亚马逊后台模板!E79,品名转换及头程预估及采购成本模板!$A$2:$A$22203,0)),""),"")</f>
        <v/>
      </c>
      <c r="AF79" s="4" t="str">
        <f t="shared" si="11"/>
        <v/>
      </c>
    </row>
    <row r="80" spans="24:32" x14ac:dyDescent="0.15">
      <c r="X80" s="4" t="str">
        <f t="shared" si="12"/>
        <v/>
      </c>
      <c r="Y80" s="1" t="str">
        <f t="shared" si="15"/>
        <v/>
      </c>
      <c r="Z80" s="4" t="str">
        <f>IFERROR(INDEX(品名转换及头程预估及采购成本模板!$B$2:$B$22203,MATCH(亚马逊后台模板!E80,品名转换及头程预估及采购成本模板!$A$2:$A$22203,0)),"")</f>
        <v/>
      </c>
      <c r="AA80" s="1" t="str">
        <f>IFERROR(INDEX(品名转换及头程预估及采购成本模板!$C$2:$C$22203,MATCH(亚马逊后台模板!E80,品名转换及头程预估及采购成本模板!$A$2:$A$22203,0)),"")</f>
        <v/>
      </c>
      <c r="AB80" s="4" t="str">
        <f t="shared" si="13"/>
        <v/>
      </c>
      <c r="AC80" s="1" t="str">
        <f>IFERROR(IF(AB80="是",INDEX(自发货!$AJ$2:$AJ$22222,MATCH(亚马逊后台模板!D80,自发货!$E$2:$E$22222,0)),IF(A80&lt;&gt;"",0,"")),"")</f>
        <v/>
      </c>
      <c r="AD80" s="1" t="str">
        <f t="shared" si="14"/>
        <v/>
      </c>
      <c r="AE80" s="1" t="str">
        <f>IF(AB80="否",IFERROR(INDEX(品名转换及头程预估及采购成本模板!$D$2:$D$22203,MATCH(亚马逊后台模板!E80,品名转换及头程预估及采购成本模板!$A$2:$A$22203,0)),""),"")</f>
        <v/>
      </c>
      <c r="AF80" s="4" t="str">
        <f t="shared" si="11"/>
        <v/>
      </c>
    </row>
    <row r="81" spans="24:32" x14ac:dyDescent="0.15">
      <c r="X81" s="4" t="str">
        <f t="shared" si="12"/>
        <v/>
      </c>
      <c r="Y81" s="1" t="str">
        <f t="shared" si="15"/>
        <v/>
      </c>
      <c r="Z81" s="4" t="str">
        <f>IFERROR(INDEX(品名转换及头程预估及采购成本模板!$B$2:$B$22203,MATCH(亚马逊后台模板!E81,品名转换及头程预估及采购成本模板!$A$2:$A$22203,0)),"")</f>
        <v/>
      </c>
      <c r="AA81" s="1" t="str">
        <f>IFERROR(INDEX(品名转换及头程预估及采购成本模板!$C$2:$C$22203,MATCH(亚马逊后台模板!E81,品名转换及头程预估及采购成本模板!$A$2:$A$22203,0)),"")</f>
        <v/>
      </c>
      <c r="AB81" s="4" t="str">
        <f t="shared" si="13"/>
        <v/>
      </c>
      <c r="AC81" s="1" t="str">
        <f>IFERROR(IF(AB81="是",INDEX(自发货!$AJ$2:$AJ$22222,MATCH(亚马逊后台模板!D81,自发货!$E$2:$E$22222,0)),IF(A81&lt;&gt;"",0,"")),"")</f>
        <v/>
      </c>
      <c r="AD81" s="1" t="str">
        <f t="shared" si="14"/>
        <v/>
      </c>
      <c r="AE81" s="1" t="str">
        <f>IF(AB81="否",IFERROR(INDEX(品名转换及头程预估及采购成本模板!$D$2:$D$22203,MATCH(亚马逊后台模板!E81,品名转换及头程预估及采购成本模板!$A$2:$A$22203,0)),""),"")</f>
        <v/>
      </c>
      <c r="AF81" s="4" t="str">
        <f t="shared" si="11"/>
        <v/>
      </c>
    </row>
    <row r="82" spans="24:32" x14ac:dyDescent="0.15">
      <c r="X82" s="4" t="str">
        <f t="shared" si="12"/>
        <v/>
      </c>
      <c r="Y82" s="1" t="str">
        <f t="shared" si="15"/>
        <v/>
      </c>
      <c r="Z82" s="4" t="str">
        <f>IFERROR(INDEX(品名转换及头程预估及采购成本模板!$B$2:$B$22203,MATCH(亚马逊后台模板!E82,品名转换及头程预估及采购成本模板!$A$2:$A$22203,0)),"")</f>
        <v/>
      </c>
      <c r="AA82" s="1" t="str">
        <f>IFERROR(INDEX(品名转换及头程预估及采购成本模板!$C$2:$C$22203,MATCH(亚马逊后台模板!E82,品名转换及头程预估及采购成本模板!$A$2:$A$22203,0)),"")</f>
        <v/>
      </c>
      <c r="AB82" s="4" t="str">
        <f t="shared" si="13"/>
        <v/>
      </c>
      <c r="AC82" s="1" t="str">
        <f>IFERROR(IF(AB82="是",INDEX(自发货!$AJ$2:$AJ$22222,MATCH(亚马逊后台模板!D82,自发货!$E$2:$E$22222,0)),IF(A82&lt;&gt;"",0,"")),"")</f>
        <v/>
      </c>
      <c r="AD82" s="1" t="str">
        <f t="shared" si="14"/>
        <v/>
      </c>
      <c r="AE82" s="1" t="str">
        <f>IF(AB82="否",IFERROR(INDEX(品名转换及头程预估及采购成本模板!$D$2:$D$22203,MATCH(亚马逊后台模板!E82,品名转换及头程预估及采购成本模板!$A$2:$A$22203,0)),""),"")</f>
        <v/>
      </c>
      <c r="AF82" s="4" t="str">
        <f t="shared" si="11"/>
        <v/>
      </c>
    </row>
    <row r="83" spans="24:32" x14ac:dyDescent="0.15">
      <c r="X83" s="4" t="str">
        <f t="shared" si="12"/>
        <v/>
      </c>
      <c r="Y83" s="1" t="str">
        <f t="shared" si="15"/>
        <v/>
      </c>
      <c r="Z83" s="4" t="str">
        <f>IFERROR(INDEX(品名转换及头程预估及采购成本模板!$B$2:$B$22203,MATCH(亚马逊后台模板!E83,品名转换及头程预估及采购成本模板!$A$2:$A$22203,0)),"")</f>
        <v/>
      </c>
      <c r="AA83" s="1" t="str">
        <f>IFERROR(INDEX(品名转换及头程预估及采购成本模板!$C$2:$C$22203,MATCH(亚马逊后台模板!E83,品名转换及头程预估及采购成本模板!$A$2:$A$22203,0)),"")</f>
        <v/>
      </c>
      <c r="AB83" s="4" t="str">
        <f t="shared" si="13"/>
        <v/>
      </c>
      <c r="AC83" s="1" t="str">
        <f>IFERROR(IF(AB83="是",INDEX(自发货!$AJ$2:$AJ$22222,MATCH(亚马逊后台模板!D83,自发货!$E$2:$E$22222,0)),IF(A83&lt;&gt;"",0,"")),"")</f>
        <v/>
      </c>
      <c r="AD83" s="1" t="str">
        <f t="shared" si="14"/>
        <v/>
      </c>
      <c r="AE83" s="1" t="str">
        <f>IF(AB83="否",IFERROR(INDEX(品名转换及头程预估及采购成本模板!$D$2:$D$22203,MATCH(亚马逊后台模板!E83,品名转换及头程预估及采购成本模板!$A$2:$A$22203,0)),""),"")</f>
        <v/>
      </c>
      <c r="AF83" s="4" t="str">
        <f t="shared" si="11"/>
        <v/>
      </c>
    </row>
    <row r="84" spans="24:32" x14ac:dyDescent="0.15">
      <c r="X84" s="4" t="str">
        <f t="shared" si="12"/>
        <v/>
      </c>
      <c r="Y84" s="1" t="str">
        <f t="shared" si="15"/>
        <v/>
      </c>
      <c r="Z84" s="4" t="str">
        <f>IFERROR(INDEX(品名转换及头程预估及采购成本模板!$B$2:$B$22203,MATCH(亚马逊后台模板!E84,品名转换及头程预估及采购成本模板!$A$2:$A$22203,0)),"")</f>
        <v/>
      </c>
      <c r="AA84" s="1" t="str">
        <f>IFERROR(INDEX(品名转换及头程预估及采购成本模板!$C$2:$C$22203,MATCH(亚马逊后台模板!E84,品名转换及头程预估及采购成本模板!$A$2:$A$22203,0)),"")</f>
        <v/>
      </c>
      <c r="AB84" s="4" t="str">
        <f t="shared" si="13"/>
        <v/>
      </c>
      <c r="AC84" s="1" t="str">
        <f>IFERROR(IF(AB84="是",INDEX(自发货!$AJ$2:$AJ$22222,MATCH(亚马逊后台模板!D84,自发货!$E$2:$E$22222,0)),IF(A84&lt;&gt;"",0,"")),"")</f>
        <v/>
      </c>
      <c r="AD84" s="1" t="str">
        <f t="shared" si="14"/>
        <v/>
      </c>
      <c r="AE84" s="1" t="str">
        <f>IF(AB84="否",IFERROR(INDEX(品名转换及头程预估及采购成本模板!$D$2:$D$22203,MATCH(亚马逊后台模板!E84,品名转换及头程预估及采购成本模板!$A$2:$A$22203,0)),""),"")</f>
        <v/>
      </c>
      <c r="AF84" s="4" t="str">
        <f t="shared" si="11"/>
        <v/>
      </c>
    </row>
    <row r="85" spans="24:32" x14ac:dyDescent="0.15">
      <c r="X85" s="4" t="str">
        <f t="shared" si="12"/>
        <v/>
      </c>
      <c r="Y85" s="1" t="str">
        <f t="shared" si="15"/>
        <v/>
      </c>
      <c r="Z85" s="4" t="str">
        <f>IFERROR(INDEX(品名转换及头程预估及采购成本模板!$B$2:$B$22203,MATCH(亚马逊后台模板!E85,品名转换及头程预估及采购成本模板!$A$2:$A$22203,0)),"")</f>
        <v/>
      </c>
      <c r="AA85" s="1" t="str">
        <f>IFERROR(INDEX(品名转换及头程预估及采购成本模板!$C$2:$C$22203,MATCH(亚马逊后台模板!E85,品名转换及头程预估及采购成本模板!$A$2:$A$22203,0)),"")</f>
        <v/>
      </c>
      <c r="AB85" s="4" t="str">
        <f t="shared" si="13"/>
        <v/>
      </c>
      <c r="AC85" s="1" t="str">
        <f>IFERROR(IF(AB85="是",INDEX(自发货!$AJ$2:$AJ$22222,MATCH(亚马逊后台模板!D85,自发货!$E$2:$E$22222,0)),IF(A85&lt;&gt;"",0,"")),"")</f>
        <v/>
      </c>
      <c r="AD85" s="1" t="str">
        <f t="shared" si="14"/>
        <v/>
      </c>
      <c r="AE85" s="1" t="str">
        <f>IF(AB85="否",IFERROR(INDEX(品名转换及头程预估及采购成本模板!$D$2:$D$22203,MATCH(亚马逊后台模板!E85,品名转换及头程预估及采购成本模板!$A$2:$A$22203,0)),""),"")</f>
        <v/>
      </c>
      <c r="AF85" s="4" t="str">
        <f t="shared" si="11"/>
        <v/>
      </c>
    </row>
    <row r="86" spans="24:32" x14ac:dyDescent="0.15">
      <c r="X86" s="4" t="str">
        <f t="shared" si="12"/>
        <v/>
      </c>
      <c r="Y86" s="1" t="str">
        <f t="shared" si="15"/>
        <v/>
      </c>
      <c r="Z86" s="4" t="str">
        <f>IFERROR(INDEX(品名转换及头程预估及采购成本模板!$B$2:$B$22203,MATCH(亚马逊后台模板!E86,品名转换及头程预估及采购成本模板!$A$2:$A$22203,0)),"")</f>
        <v/>
      </c>
      <c r="AA86" s="1" t="str">
        <f>IFERROR(INDEX(品名转换及头程预估及采购成本模板!$C$2:$C$22203,MATCH(亚马逊后台模板!E86,品名转换及头程预估及采购成本模板!$A$2:$A$22203,0)),"")</f>
        <v/>
      </c>
      <c r="AB86" s="4" t="str">
        <f t="shared" si="13"/>
        <v/>
      </c>
      <c r="AC86" s="1" t="str">
        <f>IFERROR(IF(AB86="是",INDEX(自发货!$AJ$2:$AJ$22222,MATCH(亚马逊后台模板!D86,自发货!$E$2:$E$22222,0)),IF(A86&lt;&gt;"",0,"")),"")</f>
        <v/>
      </c>
      <c r="AD86" s="1" t="str">
        <f t="shared" si="14"/>
        <v/>
      </c>
      <c r="AE86" s="1" t="str">
        <f>IF(AB86="否",IFERROR(INDEX(品名转换及头程预估及采购成本模板!$D$2:$D$22203,MATCH(亚马逊后台模板!E86,品名转换及头程预估及采购成本模板!$A$2:$A$22203,0)),""),"")</f>
        <v/>
      </c>
      <c r="AF86" s="4" t="str">
        <f t="shared" si="11"/>
        <v/>
      </c>
    </row>
    <row r="87" spans="24:32" x14ac:dyDescent="0.15">
      <c r="X87" s="4" t="str">
        <f t="shared" si="12"/>
        <v/>
      </c>
      <c r="Y87" s="1" t="str">
        <f t="shared" si="15"/>
        <v/>
      </c>
      <c r="Z87" s="4" t="str">
        <f>IFERROR(INDEX(品名转换及头程预估及采购成本模板!$B$2:$B$22203,MATCH(亚马逊后台模板!E87,品名转换及头程预估及采购成本模板!$A$2:$A$22203,0)),"")</f>
        <v/>
      </c>
      <c r="AA87" s="1" t="str">
        <f>IFERROR(INDEX(品名转换及头程预估及采购成本模板!$C$2:$C$22203,MATCH(亚马逊后台模板!E87,品名转换及头程预估及采购成本模板!$A$2:$A$22203,0)),"")</f>
        <v/>
      </c>
      <c r="AB87" s="4" t="str">
        <f t="shared" si="13"/>
        <v/>
      </c>
      <c r="AC87" s="1" t="str">
        <f>IFERROR(IF(AB87="是",INDEX(自发货!$AJ$2:$AJ$22222,MATCH(亚马逊后台模板!D87,自发货!$E$2:$E$22222,0)),IF(A87&lt;&gt;"",0,"")),"")</f>
        <v/>
      </c>
      <c r="AD87" s="1" t="str">
        <f t="shared" si="14"/>
        <v/>
      </c>
      <c r="AE87" s="1" t="str">
        <f>IF(AB87="否",IFERROR(INDEX(品名转换及头程预估及采购成本模板!$D$2:$D$22203,MATCH(亚马逊后台模板!E87,品名转换及头程预估及采购成本模板!$A$2:$A$22203,0)),""),"")</f>
        <v/>
      </c>
      <c r="AF87" s="4" t="str">
        <f t="shared" si="11"/>
        <v/>
      </c>
    </row>
    <row r="88" spans="24:32" x14ac:dyDescent="0.15">
      <c r="X88" s="4" t="str">
        <f t="shared" si="12"/>
        <v/>
      </c>
      <c r="Y88" s="1" t="str">
        <f t="shared" si="15"/>
        <v/>
      </c>
      <c r="Z88" s="4" t="str">
        <f>IFERROR(INDEX(品名转换及头程预估及采购成本模板!$B$2:$B$22203,MATCH(亚马逊后台模板!E88,品名转换及头程预估及采购成本模板!$A$2:$A$22203,0)),"")</f>
        <v/>
      </c>
      <c r="AA88" s="1" t="str">
        <f>IFERROR(INDEX(品名转换及头程预估及采购成本模板!$C$2:$C$22203,MATCH(亚马逊后台模板!E88,品名转换及头程预估及采购成本模板!$A$2:$A$22203,0)),"")</f>
        <v/>
      </c>
      <c r="AB88" s="4" t="str">
        <f t="shared" si="13"/>
        <v/>
      </c>
      <c r="AC88" s="1" t="str">
        <f>IFERROR(IF(AB88="是",INDEX(自发货!$AJ$2:$AJ$22222,MATCH(亚马逊后台模板!D88,自发货!$E$2:$E$22222,0)),IF(A88&lt;&gt;"",0,"")),"")</f>
        <v/>
      </c>
      <c r="AD88" s="1" t="str">
        <f t="shared" si="14"/>
        <v/>
      </c>
      <c r="AE88" s="1" t="str">
        <f>IF(AB88="否",IFERROR(INDEX(品名转换及头程预估及采购成本模板!$D$2:$D$22203,MATCH(亚马逊后台模板!E88,品名转换及头程预估及采购成本模板!$A$2:$A$22203,0)),""),"")</f>
        <v/>
      </c>
      <c r="AF88" s="4" t="str">
        <f t="shared" si="11"/>
        <v/>
      </c>
    </row>
    <row r="89" spans="24:32" x14ac:dyDescent="0.15">
      <c r="X89" s="4" t="str">
        <f t="shared" si="12"/>
        <v/>
      </c>
      <c r="Y89" s="1" t="str">
        <f t="shared" si="15"/>
        <v/>
      </c>
      <c r="Z89" s="4" t="str">
        <f>IFERROR(INDEX(品名转换及头程预估及采购成本模板!$B$2:$B$22203,MATCH(亚马逊后台模板!E89,品名转换及头程预估及采购成本模板!$A$2:$A$22203,0)),"")</f>
        <v/>
      </c>
      <c r="AA89" s="1" t="str">
        <f>IFERROR(INDEX(品名转换及头程预估及采购成本模板!$C$2:$C$22203,MATCH(亚马逊后台模板!E89,品名转换及头程预估及采购成本模板!$A$2:$A$22203,0)),"")</f>
        <v/>
      </c>
      <c r="AB89" s="4" t="str">
        <f t="shared" si="13"/>
        <v/>
      </c>
      <c r="AC89" s="1" t="str">
        <f>IFERROR(IF(AB89="是",INDEX(自发货!$AJ$2:$AJ$22222,MATCH(亚马逊后台模板!D89,自发货!$E$2:$E$22222,0)),IF(A89&lt;&gt;"",0,"")),"")</f>
        <v/>
      </c>
      <c r="AD89" s="1" t="str">
        <f t="shared" si="14"/>
        <v/>
      </c>
      <c r="AE89" s="1" t="str">
        <f>IF(AB89="否",IFERROR(INDEX(品名转换及头程预估及采购成本模板!$D$2:$D$22203,MATCH(亚马逊后台模板!E89,品名转换及头程预估及采购成本模板!$A$2:$A$22203,0)),""),"")</f>
        <v/>
      </c>
      <c r="AF89" s="4" t="str">
        <f t="shared" si="11"/>
        <v/>
      </c>
    </row>
    <row r="90" spans="24:32" x14ac:dyDescent="0.15">
      <c r="X90" s="4" t="str">
        <f t="shared" si="12"/>
        <v/>
      </c>
      <c r="Y90" s="1" t="str">
        <f t="shared" si="15"/>
        <v/>
      </c>
      <c r="Z90" s="4" t="str">
        <f>IFERROR(INDEX(品名转换及头程预估及采购成本模板!$B$2:$B$22203,MATCH(亚马逊后台模板!E90,品名转换及头程预估及采购成本模板!$A$2:$A$22203,0)),"")</f>
        <v/>
      </c>
      <c r="AA90" s="1" t="str">
        <f>IFERROR(INDEX(品名转换及头程预估及采购成本模板!$C$2:$C$22203,MATCH(亚马逊后台模板!E90,品名转换及头程预估及采购成本模板!$A$2:$A$22203,0)),"")</f>
        <v/>
      </c>
      <c r="AB90" s="4" t="str">
        <f t="shared" si="13"/>
        <v/>
      </c>
      <c r="AC90" s="1" t="str">
        <f>IFERROR(IF(AB90="是",INDEX(自发货!$AJ$2:$AJ$22222,MATCH(亚马逊后台模板!D90,自发货!$E$2:$E$22222,0)),IF(A90&lt;&gt;"",0,"")),"")</f>
        <v/>
      </c>
      <c r="AD90" s="1" t="str">
        <f t="shared" si="14"/>
        <v/>
      </c>
      <c r="AE90" s="1" t="str">
        <f>IF(AB90="否",IFERROR(INDEX(品名转换及头程预估及采购成本模板!$D$2:$D$22203,MATCH(亚马逊后台模板!E90,品名转换及头程预估及采购成本模板!$A$2:$A$22203,0)),""),"")</f>
        <v/>
      </c>
      <c r="AF90" s="4" t="str">
        <f t="shared" si="11"/>
        <v/>
      </c>
    </row>
    <row r="91" spans="24:32" x14ac:dyDescent="0.15">
      <c r="X91" s="4" t="str">
        <f t="shared" si="12"/>
        <v/>
      </c>
      <c r="Y91" s="1" t="str">
        <f t="shared" si="15"/>
        <v/>
      </c>
      <c r="Z91" s="4" t="str">
        <f>IFERROR(INDEX(品名转换及头程预估及采购成本模板!$B$2:$B$22203,MATCH(亚马逊后台模板!E91,品名转换及头程预估及采购成本模板!$A$2:$A$22203,0)),"")</f>
        <v/>
      </c>
      <c r="AA91" s="1" t="str">
        <f>IFERROR(INDEX(品名转换及头程预估及采购成本模板!$C$2:$C$22203,MATCH(亚马逊后台模板!E91,品名转换及头程预估及采购成本模板!$A$2:$A$22203,0)),"")</f>
        <v/>
      </c>
      <c r="AB91" s="4" t="str">
        <f t="shared" si="13"/>
        <v/>
      </c>
      <c r="AC91" s="1" t="str">
        <f>IFERROR(IF(AB91="是",INDEX(自发货!$AJ$2:$AJ$22222,MATCH(亚马逊后台模板!D91,自发货!$E$2:$E$22222,0)),IF(A91&lt;&gt;"",0,"")),"")</f>
        <v/>
      </c>
      <c r="AD91" s="1" t="str">
        <f t="shared" si="14"/>
        <v/>
      </c>
      <c r="AE91" s="1" t="str">
        <f>IF(AB91="否",IFERROR(INDEX(品名转换及头程预估及采购成本模板!$D$2:$D$22203,MATCH(亚马逊后台模板!E91,品名转换及头程预估及采购成本模板!$A$2:$A$22203,0)),""),"")</f>
        <v/>
      </c>
      <c r="AF91" s="4" t="str">
        <f t="shared" si="11"/>
        <v/>
      </c>
    </row>
    <row r="92" spans="24:32" x14ac:dyDescent="0.15">
      <c r="X92" s="4" t="str">
        <f t="shared" si="12"/>
        <v/>
      </c>
      <c r="Y92" s="1" t="str">
        <f t="shared" si="15"/>
        <v/>
      </c>
      <c r="Z92" s="4" t="str">
        <f>IFERROR(INDEX(品名转换及头程预估及采购成本模板!$B$2:$B$22203,MATCH(亚马逊后台模板!E92,品名转换及头程预估及采购成本模板!$A$2:$A$22203,0)),"")</f>
        <v/>
      </c>
      <c r="AA92" s="1" t="str">
        <f>IFERROR(INDEX(品名转换及头程预估及采购成本模板!$C$2:$C$22203,MATCH(亚马逊后台模板!E92,品名转换及头程预估及采购成本模板!$A$2:$A$22203,0)),"")</f>
        <v/>
      </c>
      <c r="AB92" s="4" t="str">
        <f t="shared" si="13"/>
        <v/>
      </c>
      <c r="AC92" s="1" t="str">
        <f>IFERROR(IF(AB92="是",INDEX(自发货!$AJ$2:$AJ$22222,MATCH(亚马逊后台模板!D92,自发货!$E$2:$E$22222,0)),IF(A92&lt;&gt;"",0,"")),"")</f>
        <v/>
      </c>
      <c r="AD92" s="1" t="str">
        <f t="shared" si="14"/>
        <v/>
      </c>
      <c r="AE92" s="1" t="str">
        <f>IF(AB92="否",IFERROR(INDEX(品名转换及头程预估及采购成本模板!$D$2:$D$22203,MATCH(亚马逊后台模板!E92,品名转换及头程预估及采购成本模板!$A$2:$A$22203,0)),""),"")</f>
        <v/>
      </c>
      <c r="AF92" s="4" t="str">
        <f t="shared" si="11"/>
        <v/>
      </c>
    </row>
    <row r="93" spans="24:32" x14ac:dyDescent="0.15">
      <c r="X93" s="4" t="str">
        <f t="shared" si="12"/>
        <v/>
      </c>
      <c r="Y93" s="1" t="str">
        <f t="shared" si="15"/>
        <v/>
      </c>
      <c r="Z93" s="4" t="str">
        <f>IFERROR(INDEX(品名转换及头程预估及采购成本模板!$B$2:$B$22203,MATCH(亚马逊后台模板!E93,品名转换及头程预估及采购成本模板!$A$2:$A$22203,0)),"")</f>
        <v/>
      </c>
      <c r="AA93" s="1" t="str">
        <f>IFERROR(INDEX(品名转换及头程预估及采购成本模板!$C$2:$C$22203,MATCH(亚马逊后台模板!E93,品名转换及头程预估及采购成本模板!$A$2:$A$22203,0)),"")</f>
        <v/>
      </c>
      <c r="AB93" s="4" t="str">
        <f t="shared" si="13"/>
        <v/>
      </c>
      <c r="AC93" s="1" t="str">
        <f>IFERROR(IF(AB93="是",INDEX(自发货!$AJ$2:$AJ$22222,MATCH(亚马逊后台模板!D93,自发货!$E$2:$E$22222,0)),IF(A93&lt;&gt;"",0,"")),"")</f>
        <v/>
      </c>
      <c r="AD93" s="1" t="str">
        <f t="shared" si="14"/>
        <v/>
      </c>
      <c r="AE93" s="1" t="str">
        <f>IF(AB93="否",IFERROR(INDEX(品名转换及头程预估及采购成本模板!$D$2:$D$22203,MATCH(亚马逊后台模板!E93,品名转换及头程预估及采购成本模板!$A$2:$A$22203,0)),""),"")</f>
        <v/>
      </c>
      <c r="AF93" s="4" t="str">
        <f t="shared" si="11"/>
        <v/>
      </c>
    </row>
    <row r="94" spans="24:32" x14ac:dyDescent="0.15">
      <c r="X94" s="4" t="str">
        <f t="shared" si="12"/>
        <v/>
      </c>
      <c r="Y94" s="1" t="str">
        <f t="shared" si="15"/>
        <v/>
      </c>
      <c r="Z94" s="4" t="str">
        <f>IFERROR(INDEX(品名转换及头程预估及采购成本模板!$B$2:$B$22203,MATCH(亚马逊后台模板!E94,品名转换及头程预估及采购成本模板!$A$2:$A$22203,0)),"")</f>
        <v/>
      </c>
      <c r="AA94" s="1" t="str">
        <f>IFERROR(INDEX(品名转换及头程预估及采购成本模板!$C$2:$C$22203,MATCH(亚马逊后台模板!E94,品名转换及头程预估及采购成本模板!$A$2:$A$22203,0)),"")</f>
        <v/>
      </c>
      <c r="AB94" s="4" t="str">
        <f t="shared" si="13"/>
        <v/>
      </c>
      <c r="AC94" s="1" t="str">
        <f>IFERROR(IF(AB94="是",INDEX(自发货!$AJ$2:$AJ$22222,MATCH(亚马逊后台模板!D94,自发货!$E$2:$E$22222,0)),IF(A94&lt;&gt;"",0,"")),"")</f>
        <v/>
      </c>
      <c r="AD94" s="1" t="str">
        <f t="shared" si="14"/>
        <v/>
      </c>
      <c r="AE94" s="1" t="str">
        <f>IF(AB94="否",IFERROR(INDEX(品名转换及头程预估及采购成本模板!$D$2:$D$22203,MATCH(亚马逊后台模板!E94,品名转换及头程预估及采购成本模板!$A$2:$A$22203,0)),""),"")</f>
        <v/>
      </c>
      <c r="AF94" s="4" t="str">
        <f t="shared" si="11"/>
        <v/>
      </c>
    </row>
    <row r="95" spans="24:32" x14ac:dyDescent="0.15">
      <c r="X95" s="4" t="str">
        <f t="shared" si="12"/>
        <v/>
      </c>
      <c r="Y95" s="1" t="str">
        <f t="shared" si="15"/>
        <v/>
      </c>
      <c r="Z95" s="4" t="str">
        <f>IFERROR(INDEX(品名转换及头程预估及采购成本模板!$B$2:$B$22203,MATCH(亚马逊后台模板!E95,品名转换及头程预估及采购成本模板!$A$2:$A$22203,0)),"")</f>
        <v/>
      </c>
      <c r="AA95" s="1" t="str">
        <f>IFERROR(INDEX(品名转换及头程预估及采购成本模板!$C$2:$C$22203,MATCH(亚马逊后台模板!E95,品名转换及头程预估及采购成本模板!$A$2:$A$22203,0)),"")</f>
        <v/>
      </c>
      <c r="AB95" s="4" t="str">
        <f t="shared" si="13"/>
        <v/>
      </c>
      <c r="AC95" s="1" t="str">
        <f>IFERROR(IF(AB95="是",INDEX(自发货!$AJ$2:$AJ$22222,MATCH(亚马逊后台模板!D95,自发货!$E$2:$E$22222,0)),IF(A95&lt;&gt;"",0,"")),"")</f>
        <v/>
      </c>
      <c r="AD95" s="1" t="str">
        <f t="shared" si="14"/>
        <v/>
      </c>
      <c r="AE95" s="1" t="str">
        <f>IF(AB95="否",IFERROR(INDEX(品名转换及头程预估及采购成本模板!$D$2:$D$22203,MATCH(亚马逊后台模板!E95,品名转换及头程预估及采购成本模板!$A$2:$A$22203,0)),""),"")</f>
        <v/>
      </c>
      <c r="AF95" s="4" t="str">
        <f t="shared" si="11"/>
        <v/>
      </c>
    </row>
    <row r="96" spans="24:32" x14ac:dyDescent="0.15">
      <c r="X96" s="4" t="str">
        <f t="shared" si="12"/>
        <v/>
      </c>
      <c r="Y96" s="1" t="str">
        <f t="shared" si="15"/>
        <v/>
      </c>
      <c r="Z96" s="4" t="str">
        <f>IFERROR(INDEX(品名转换及头程预估及采购成本模板!$B$2:$B$22203,MATCH(亚马逊后台模板!E96,品名转换及头程预估及采购成本模板!$A$2:$A$22203,0)),"")</f>
        <v/>
      </c>
      <c r="AA96" s="1" t="str">
        <f>IFERROR(INDEX(品名转换及头程预估及采购成本模板!$C$2:$C$22203,MATCH(亚马逊后台模板!E96,品名转换及头程预估及采购成本模板!$A$2:$A$22203,0)),"")</f>
        <v/>
      </c>
      <c r="AB96" s="4" t="str">
        <f t="shared" si="13"/>
        <v/>
      </c>
      <c r="AC96" s="1" t="str">
        <f>IFERROR(IF(AB96="是",INDEX(自发货!$AJ$2:$AJ$22222,MATCH(亚马逊后台模板!D96,自发货!$E$2:$E$22222,0)),IF(A96&lt;&gt;"",0,"")),"")</f>
        <v/>
      </c>
      <c r="AD96" s="1" t="str">
        <f t="shared" si="14"/>
        <v/>
      </c>
      <c r="AE96" s="1" t="str">
        <f>IF(AB96="否",IFERROR(INDEX(品名转换及头程预估及采购成本模板!$D$2:$D$22203,MATCH(亚马逊后台模板!E96,品名转换及头程预估及采购成本模板!$A$2:$A$22203,0)),""),"")</f>
        <v/>
      </c>
      <c r="AF96" s="4" t="str">
        <f t="shared" si="11"/>
        <v/>
      </c>
    </row>
    <row r="97" spans="24:32" x14ac:dyDescent="0.15">
      <c r="X97" s="4" t="str">
        <f t="shared" si="12"/>
        <v/>
      </c>
      <c r="Y97" s="1" t="str">
        <f t="shared" si="15"/>
        <v/>
      </c>
      <c r="Z97" s="4" t="str">
        <f>IFERROR(INDEX(品名转换及头程预估及采购成本模板!$B$2:$B$22203,MATCH(亚马逊后台模板!E97,品名转换及头程预估及采购成本模板!$A$2:$A$22203,0)),"")</f>
        <v/>
      </c>
      <c r="AA97" s="1" t="str">
        <f>IFERROR(INDEX(品名转换及头程预估及采购成本模板!$C$2:$C$22203,MATCH(亚马逊后台模板!E97,品名转换及头程预估及采购成本模板!$A$2:$A$22203,0)),"")</f>
        <v/>
      </c>
      <c r="AB97" s="4" t="str">
        <f t="shared" si="13"/>
        <v/>
      </c>
      <c r="AC97" s="1" t="str">
        <f>IFERROR(IF(AB97="是",INDEX(自发货!$AJ$2:$AJ$22222,MATCH(亚马逊后台模板!D97,自发货!$E$2:$E$22222,0)),IF(A97&lt;&gt;"",0,"")),"")</f>
        <v/>
      </c>
      <c r="AD97" s="1" t="str">
        <f t="shared" si="14"/>
        <v/>
      </c>
      <c r="AE97" s="1" t="str">
        <f>IF(AB97="否",IFERROR(INDEX(品名转换及头程预估及采购成本模板!$D$2:$D$22203,MATCH(亚马逊后台模板!E97,品名转换及头程预估及采购成本模板!$A$2:$A$22203,0)),""),"")</f>
        <v/>
      </c>
      <c r="AF97" s="4" t="str">
        <f t="shared" si="11"/>
        <v/>
      </c>
    </row>
    <row r="98" spans="24:32" x14ac:dyDescent="0.15">
      <c r="X98" s="4" t="str">
        <f t="shared" si="12"/>
        <v/>
      </c>
      <c r="Y98" s="1" t="str">
        <f t="shared" si="15"/>
        <v/>
      </c>
      <c r="Z98" s="4" t="str">
        <f>IFERROR(INDEX(品名转换及头程预估及采购成本模板!$B$2:$B$22203,MATCH(亚马逊后台模板!E98,品名转换及头程预估及采购成本模板!$A$2:$A$22203,0)),"")</f>
        <v/>
      </c>
      <c r="AA98" s="1" t="str">
        <f>IFERROR(INDEX(品名转换及头程预估及采购成本模板!$C$2:$C$22203,MATCH(亚马逊后台模板!E98,品名转换及头程预估及采购成本模板!$A$2:$A$22203,0)),"")</f>
        <v/>
      </c>
      <c r="AB98" s="4" t="str">
        <f t="shared" si="13"/>
        <v/>
      </c>
      <c r="AC98" s="1" t="str">
        <f>IFERROR(IF(AB98="是",INDEX(自发货!$AJ$2:$AJ$22222,MATCH(亚马逊后台模板!D98,自发货!$E$2:$E$22222,0)),IF(A98&lt;&gt;"",0,"")),"")</f>
        <v/>
      </c>
      <c r="AD98" s="1" t="str">
        <f t="shared" si="14"/>
        <v/>
      </c>
      <c r="AE98" s="1" t="str">
        <f>IF(AB98="否",IFERROR(INDEX(品名转换及头程预估及采购成本模板!$D$2:$D$22203,MATCH(亚马逊后台模板!E98,品名转换及头程预估及采购成本模板!$A$2:$A$22203,0)),""),"")</f>
        <v/>
      </c>
      <c r="AF98" s="4" t="str">
        <f t="shared" si="11"/>
        <v/>
      </c>
    </row>
    <row r="99" spans="24:32" x14ac:dyDescent="0.15">
      <c r="X99" s="4" t="str">
        <f t="shared" si="12"/>
        <v/>
      </c>
      <c r="Y99" s="1" t="str">
        <f t="shared" si="15"/>
        <v/>
      </c>
      <c r="Z99" s="4" t="str">
        <f>IFERROR(INDEX(品名转换及头程预估及采购成本模板!$B$2:$B$22203,MATCH(亚马逊后台模板!E99,品名转换及头程预估及采购成本模板!$A$2:$A$22203,0)),"")</f>
        <v/>
      </c>
      <c r="AA99" s="1" t="str">
        <f>IFERROR(INDEX(品名转换及头程预估及采购成本模板!$C$2:$C$22203,MATCH(亚马逊后台模板!E99,品名转换及头程预估及采购成本模板!$A$2:$A$22203,0)),"")</f>
        <v/>
      </c>
      <c r="AB99" s="4" t="str">
        <f t="shared" si="13"/>
        <v/>
      </c>
      <c r="AC99" s="1" t="str">
        <f>IFERROR(IF(AB99="是",INDEX(自发货!$AJ$2:$AJ$22222,MATCH(亚马逊后台模板!D99,自发货!$E$2:$E$22222,0)),IF(A99&lt;&gt;"",0,"")),"")</f>
        <v/>
      </c>
      <c r="AD99" s="1" t="str">
        <f t="shared" si="14"/>
        <v/>
      </c>
      <c r="AE99" s="1" t="str">
        <f>IF(AB99="否",IFERROR(INDEX(品名转换及头程预估及采购成本模板!$D$2:$D$22203,MATCH(亚马逊后台模板!E99,品名转换及头程预估及采购成本模板!$A$2:$A$22203,0)),""),"")</f>
        <v/>
      </c>
      <c r="AF99" s="4" t="str">
        <f t="shared" si="11"/>
        <v/>
      </c>
    </row>
    <row r="100" spans="24:32" x14ac:dyDescent="0.15">
      <c r="X100" s="4" t="str">
        <f t="shared" si="12"/>
        <v/>
      </c>
      <c r="Y100" s="1" t="str">
        <f t="shared" si="15"/>
        <v/>
      </c>
      <c r="Z100" s="4" t="str">
        <f>IFERROR(INDEX(品名转换及头程预估及采购成本模板!$B$2:$B$22203,MATCH(亚马逊后台模板!E100,品名转换及头程预估及采购成本模板!$A$2:$A$22203,0)),"")</f>
        <v/>
      </c>
      <c r="AA100" s="1" t="str">
        <f>IFERROR(INDEX(品名转换及头程预估及采购成本模板!$C$2:$C$22203,MATCH(亚马逊后台模板!E100,品名转换及头程预估及采购成本模板!$A$2:$A$22203,0)),"")</f>
        <v/>
      </c>
      <c r="AB100" s="4" t="str">
        <f t="shared" si="13"/>
        <v/>
      </c>
      <c r="AC100" s="1" t="str">
        <f>IFERROR(IF(AB100="是",INDEX(自发货!$AJ$2:$AJ$22222,MATCH(亚马逊后台模板!D100,自发货!$E$2:$E$22222,0)),IF(A100&lt;&gt;"",0,"")),"")</f>
        <v/>
      </c>
      <c r="AD100" s="1" t="str">
        <f t="shared" si="14"/>
        <v/>
      </c>
      <c r="AE100" s="1" t="str">
        <f>IF(AB100="否",IFERROR(INDEX(品名转换及头程预估及采购成本模板!$D$2:$D$22203,MATCH(亚马逊后台模板!E100,品名转换及头程预估及采购成本模板!$A$2:$A$22203,0)),""),"")</f>
        <v/>
      </c>
      <c r="AF100" s="4" t="str">
        <f t="shared" si="11"/>
        <v/>
      </c>
    </row>
    <row r="101" spans="24:32" x14ac:dyDescent="0.15">
      <c r="X101" s="4" t="str">
        <f t="shared" si="12"/>
        <v/>
      </c>
      <c r="Y101" s="1" t="str">
        <f t="shared" si="15"/>
        <v/>
      </c>
      <c r="Z101" s="4" t="str">
        <f>IFERROR(INDEX(品名转换及头程预估及采购成本模板!$B$2:$B$22203,MATCH(亚马逊后台模板!E101,品名转换及头程预估及采购成本模板!$A$2:$A$22203,0)),"")</f>
        <v/>
      </c>
      <c r="AA101" s="1" t="str">
        <f>IFERROR(INDEX(品名转换及头程预估及采购成本模板!$C$2:$C$22203,MATCH(亚马逊后台模板!E101,品名转换及头程预估及采购成本模板!$A$2:$A$22203,0)),"")</f>
        <v/>
      </c>
      <c r="AB101" s="4" t="str">
        <f t="shared" si="13"/>
        <v/>
      </c>
      <c r="AC101" s="1" t="str">
        <f>IFERROR(IF(AB101="是",INDEX(自发货!$AJ$2:$AJ$22222,MATCH(亚马逊后台模板!D101,自发货!$E$2:$E$22222,0)),IF(A101&lt;&gt;"",0,"")),"")</f>
        <v/>
      </c>
      <c r="AD101" s="1" t="str">
        <f t="shared" si="14"/>
        <v/>
      </c>
      <c r="AE101" s="1" t="str">
        <f>IF(AB101="否",IFERROR(INDEX(品名转换及头程预估及采购成本模板!$D$2:$D$22203,MATCH(亚马逊后台模板!E101,品名转换及头程预估及采购成本模板!$A$2:$A$22203,0)),""),"")</f>
        <v/>
      </c>
      <c r="AF101" s="4" t="str">
        <f t="shared" si="11"/>
        <v/>
      </c>
    </row>
    <row r="102" spans="24:32" x14ac:dyDescent="0.15">
      <c r="X102" s="4" t="str">
        <f t="shared" si="12"/>
        <v/>
      </c>
      <c r="Y102" s="1" t="str">
        <f t="shared" si="15"/>
        <v/>
      </c>
      <c r="Z102" s="4" t="str">
        <f>IFERROR(INDEX(品名转换及头程预估及采购成本模板!$B$2:$B$22203,MATCH(亚马逊后台模板!E102,品名转换及头程预估及采购成本模板!$A$2:$A$22203,0)),"")</f>
        <v/>
      </c>
      <c r="AA102" s="1" t="str">
        <f>IFERROR(INDEX(品名转换及头程预估及采购成本模板!$C$2:$C$22203,MATCH(亚马逊后台模板!E102,品名转换及头程预估及采购成本模板!$A$2:$A$22203,0)),"")</f>
        <v/>
      </c>
      <c r="AB102" s="4" t="str">
        <f t="shared" si="13"/>
        <v/>
      </c>
      <c r="AC102" s="1" t="str">
        <f>IFERROR(IF(AB102="是",INDEX(自发货!$AJ$2:$AJ$22222,MATCH(亚马逊后台模板!D102,自发货!$E$2:$E$22222,0)),IF(A102&lt;&gt;"",0,"")),"")</f>
        <v/>
      </c>
      <c r="AD102" s="1" t="str">
        <f t="shared" si="14"/>
        <v/>
      </c>
      <c r="AE102" s="1" t="str">
        <f>IF(AB102="否",IFERROR(INDEX(品名转换及头程预估及采购成本模板!$D$2:$D$22203,MATCH(亚马逊后台模板!E102,品名转换及头程预估及采购成本模板!$A$2:$A$22203,0)),""),"")</f>
        <v/>
      </c>
      <c r="AF102" s="4" t="str">
        <f t="shared" si="11"/>
        <v/>
      </c>
    </row>
    <row r="103" spans="24:32" x14ac:dyDescent="0.15">
      <c r="X103" s="4" t="str">
        <f t="shared" si="12"/>
        <v/>
      </c>
      <c r="Y103" s="1" t="str">
        <f t="shared" si="15"/>
        <v/>
      </c>
      <c r="Z103" s="4" t="str">
        <f>IFERROR(INDEX(品名转换及头程预估及采购成本模板!$B$2:$B$22203,MATCH(亚马逊后台模板!E103,品名转换及头程预估及采购成本模板!$A$2:$A$22203,0)),"")</f>
        <v/>
      </c>
      <c r="AA103" s="1" t="str">
        <f>IFERROR(INDEX(品名转换及头程预估及采购成本模板!$C$2:$C$22203,MATCH(亚马逊后台模板!E103,品名转换及头程预估及采购成本模板!$A$2:$A$22203,0)),"")</f>
        <v/>
      </c>
      <c r="AB103" s="4" t="str">
        <f t="shared" si="13"/>
        <v/>
      </c>
      <c r="AC103" s="1" t="str">
        <f>IFERROR(IF(AB103="是",INDEX(自发货!$AJ$2:$AJ$22222,MATCH(亚马逊后台模板!D103,自发货!$E$2:$E$22222,0)),IF(A103&lt;&gt;"",0,"")),"")</f>
        <v/>
      </c>
      <c r="AD103" s="1" t="str">
        <f t="shared" si="14"/>
        <v/>
      </c>
      <c r="AE103" s="1" t="str">
        <f>IF(AB103="否",IFERROR(INDEX(品名转换及头程预估及采购成本模板!$D$2:$D$22203,MATCH(亚马逊后台模板!E103,品名转换及头程预估及采购成本模板!$A$2:$A$22203,0)),""),"")</f>
        <v/>
      </c>
      <c r="AF103" s="4" t="str">
        <f t="shared" si="11"/>
        <v/>
      </c>
    </row>
    <row r="104" spans="24:32" x14ac:dyDescent="0.15">
      <c r="X104" s="4" t="str">
        <f t="shared" si="12"/>
        <v/>
      </c>
      <c r="Y104" s="1" t="str">
        <f t="shared" si="15"/>
        <v/>
      </c>
      <c r="Z104" s="4" t="str">
        <f>IFERROR(INDEX(品名转换及头程预估及采购成本模板!$B$2:$B$22203,MATCH(亚马逊后台模板!E104,品名转换及头程预估及采购成本模板!$A$2:$A$22203,0)),"")</f>
        <v/>
      </c>
      <c r="AA104" s="1" t="str">
        <f>IFERROR(INDEX(品名转换及头程预估及采购成本模板!$C$2:$C$22203,MATCH(亚马逊后台模板!E104,品名转换及头程预估及采购成本模板!$A$2:$A$22203,0)),"")</f>
        <v/>
      </c>
      <c r="AB104" s="4" t="str">
        <f t="shared" si="13"/>
        <v/>
      </c>
      <c r="AC104" s="1" t="str">
        <f>IFERROR(IF(AB104="是",INDEX(自发货!$AJ$2:$AJ$22222,MATCH(亚马逊后台模板!D104,自发货!$E$2:$E$22222,0)),IF(A104&lt;&gt;"",0,"")),"")</f>
        <v/>
      </c>
      <c r="AD104" s="1" t="str">
        <f t="shared" si="14"/>
        <v/>
      </c>
      <c r="AE104" s="1" t="str">
        <f>IF(AB104="否",IFERROR(INDEX(品名转换及头程预估及采购成本模板!$D$2:$D$22203,MATCH(亚马逊后台模板!E104,品名转换及头程预估及采购成本模板!$A$2:$A$22203,0)),""),"")</f>
        <v/>
      </c>
      <c r="AF104" s="4" t="str">
        <f t="shared" si="11"/>
        <v/>
      </c>
    </row>
    <row r="105" spans="24:32" x14ac:dyDescent="0.15">
      <c r="X105" s="4" t="str">
        <f t="shared" si="12"/>
        <v/>
      </c>
      <c r="Y105" s="1" t="str">
        <f t="shared" si="15"/>
        <v/>
      </c>
      <c r="Z105" s="4" t="str">
        <f>IFERROR(INDEX(品名转换及头程预估及采购成本模板!$B$2:$B$22203,MATCH(亚马逊后台模板!E105,品名转换及头程预估及采购成本模板!$A$2:$A$22203,0)),"")</f>
        <v/>
      </c>
      <c r="AA105" s="1" t="str">
        <f>IFERROR(INDEX(品名转换及头程预估及采购成本模板!$C$2:$C$22203,MATCH(亚马逊后台模板!E105,品名转换及头程预估及采购成本模板!$A$2:$A$22203,0)),"")</f>
        <v/>
      </c>
      <c r="AB105" s="4" t="str">
        <f t="shared" si="13"/>
        <v/>
      </c>
      <c r="AC105" s="1" t="str">
        <f>IFERROR(IF(AB105="是",INDEX(自发货!$AJ$2:$AJ$22222,MATCH(亚马逊后台模板!D105,自发货!$E$2:$E$22222,0)),IF(A105&lt;&gt;"",0,"")),"")</f>
        <v/>
      </c>
      <c r="AD105" s="1" t="str">
        <f t="shared" si="14"/>
        <v/>
      </c>
      <c r="AE105" s="1" t="str">
        <f>IF(AB105="否",IFERROR(INDEX(品名转换及头程预估及采购成本模板!$D$2:$D$22203,MATCH(亚马逊后台模板!E105,品名转换及头程预估及采购成本模板!$A$2:$A$22203,0)),""),"")</f>
        <v/>
      </c>
      <c r="AF105" s="4" t="str">
        <f t="shared" si="11"/>
        <v/>
      </c>
    </row>
    <row r="106" spans="24:32" x14ac:dyDescent="0.15">
      <c r="X106" s="4" t="str">
        <f t="shared" si="12"/>
        <v/>
      </c>
      <c r="Y106" s="1" t="str">
        <f t="shared" si="15"/>
        <v/>
      </c>
      <c r="Z106" s="4" t="str">
        <f>IFERROR(INDEX(品名转换及头程预估及采购成本模板!$B$2:$B$22203,MATCH(亚马逊后台模板!E106,品名转换及头程预估及采购成本模板!$A$2:$A$22203,0)),"")</f>
        <v/>
      </c>
      <c r="AA106" s="1" t="str">
        <f>IFERROR(INDEX(品名转换及头程预估及采购成本模板!$C$2:$C$22203,MATCH(亚马逊后台模板!E106,品名转换及头程预估及采购成本模板!$A$2:$A$22203,0)),"")</f>
        <v/>
      </c>
      <c r="AB106" s="4" t="str">
        <f t="shared" si="13"/>
        <v/>
      </c>
      <c r="AC106" s="1" t="str">
        <f>IFERROR(IF(AB106="是",INDEX(自发货!$AJ$2:$AJ$22222,MATCH(亚马逊后台模板!D106,自发货!$E$2:$E$22222,0)),IF(A106&lt;&gt;"",0,"")),"")</f>
        <v/>
      </c>
      <c r="AD106" s="1" t="str">
        <f t="shared" si="14"/>
        <v/>
      </c>
      <c r="AE106" s="1" t="str">
        <f>IF(AB106="否",IFERROR(INDEX(品名转换及头程预估及采购成本模板!$D$2:$D$22203,MATCH(亚马逊后台模板!E106,品名转换及头程预估及采购成本模板!$A$2:$A$22203,0)),""),"")</f>
        <v/>
      </c>
      <c r="AF106" s="4" t="str">
        <f t="shared" si="11"/>
        <v/>
      </c>
    </row>
    <row r="107" spans="24:32" x14ac:dyDescent="0.15">
      <c r="X107" s="4" t="str">
        <f t="shared" si="12"/>
        <v/>
      </c>
      <c r="Y107" s="1" t="str">
        <f t="shared" si="15"/>
        <v/>
      </c>
      <c r="Z107" s="4" t="str">
        <f>IFERROR(INDEX(品名转换及头程预估及采购成本模板!$B$2:$B$22203,MATCH(亚马逊后台模板!E107,品名转换及头程预估及采购成本模板!$A$2:$A$22203,0)),"")</f>
        <v/>
      </c>
      <c r="AA107" s="1" t="str">
        <f>IFERROR(INDEX(品名转换及头程预估及采购成本模板!$C$2:$C$22203,MATCH(亚马逊后台模板!E107,品名转换及头程预估及采购成本模板!$A$2:$A$22203,0)),"")</f>
        <v/>
      </c>
      <c r="AB107" s="4" t="str">
        <f t="shared" si="13"/>
        <v/>
      </c>
      <c r="AC107" s="1" t="str">
        <f>IFERROR(IF(AB107="是",INDEX(自发货!$AJ$2:$AJ$22222,MATCH(亚马逊后台模板!D107,自发货!$E$2:$E$22222,0)),IF(A107&lt;&gt;"",0,"")),"")</f>
        <v/>
      </c>
      <c r="AD107" s="1" t="str">
        <f t="shared" si="14"/>
        <v/>
      </c>
      <c r="AE107" s="1" t="str">
        <f>IF(AB107="否",IFERROR(INDEX(品名转换及头程预估及采购成本模板!$D$2:$D$22203,MATCH(亚马逊后台模板!E107,品名转换及头程预估及采购成本模板!$A$2:$A$22203,0)),""),"")</f>
        <v/>
      </c>
      <c r="AF107" s="4" t="str">
        <f t="shared" si="11"/>
        <v/>
      </c>
    </row>
    <row r="108" spans="24:32" x14ac:dyDescent="0.15">
      <c r="X108" s="4" t="str">
        <f t="shared" si="12"/>
        <v/>
      </c>
      <c r="Y108" s="1" t="str">
        <f t="shared" si="15"/>
        <v/>
      </c>
      <c r="Z108" s="4" t="str">
        <f>IFERROR(INDEX(品名转换及头程预估及采购成本模板!$B$2:$B$22203,MATCH(亚马逊后台模板!E108,品名转换及头程预估及采购成本模板!$A$2:$A$22203,0)),"")</f>
        <v/>
      </c>
      <c r="AA108" s="1" t="str">
        <f>IFERROR(INDEX(品名转换及头程预估及采购成本模板!$C$2:$C$22203,MATCH(亚马逊后台模板!E108,品名转换及头程预估及采购成本模板!$A$2:$A$22203,0)),"")</f>
        <v/>
      </c>
      <c r="AB108" s="4" t="str">
        <f t="shared" si="13"/>
        <v/>
      </c>
      <c r="AC108" s="1" t="str">
        <f>IFERROR(IF(AB108="是",INDEX(自发货!$AJ$2:$AJ$22222,MATCH(亚马逊后台模板!D108,自发货!$E$2:$E$22222,0)),IF(A108&lt;&gt;"",0,"")),"")</f>
        <v/>
      </c>
      <c r="AD108" s="1" t="str">
        <f t="shared" si="14"/>
        <v/>
      </c>
      <c r="AE108" s="1" t="str">
        <f>IF(AB108="否",IFERROR(INDEX(品名转换及头程预估及采购成本模板!$D$2:$D$22203,MATCH(亚马逊后台模板!E108,品名转换及头程预估及采购成本模板!$A$2:$A$22203,0)),""),"")</f>
        <v/>
      </c>
      <c r="AF108" s="4" t="str">
        <f t="shared" si="11"/>
        <v/>
      </c>
    </row>
    <row r="109" spans="24:32" x14ac:dyDescent="0.15">
      <c r="X109" s="4" t="str">
        <f t="shared" si="12"/>
        <v/>
      </c>
      <c r="Y109" s="1" t="str">
        <f t="shared" si="15"/>
        <v/>
      </c>
      <c r="Z109" s="4" t="str">
        <f>IFERROR(INDEX(品名转换及头程预估及采购成本模板!$B$2:$B$22203,MATCH(亚马逊后台模板!E109,品名转换及头程预估及采购成本模板!$A$2:$A$22203,0)),"")</f>
        <v/>
      </c>
      <c r="AA109" s="1" t="str">
        <f>IFERROR(INDEX(品名转换及头程预估及采购成本模板!$C$2:$C$22203,MATCH(亚马逊后台模板!E109,品名转换及头程预估及采购成本模板!$A$2:$A$22203,0)),"")</f>
        <v/>
      </c>
      <c r="AB109" s="4" t="str">
        <f t="shared" si="13"/>
        <v/>
      </c>
      <c r="AC109" s="1" t="str">
        <f>IFERROR(IF(AB109="是",INDEX(自发货!$AJ$2:$AJ$22222,MATCH(亚马逊后台模板!D109,自发货!$E$2:$E$22222,0)),IF(A109&lt;&gt;"",0,"")),"")</f>
        <v/>
      </c>
      <c r="AD109" s="1" t="str">
        <f t="shared" si="14"/>
        <v/>
      </c>
      <c r="AE109" s="1" t="str">
        <f>IF(AB109="否",IFERROR(INDEX(品名转换及头程预估及采购成本模板!$D$2:$D$22203,MATCH(亚马逊后台模板!E109,品名转换及头程预估及采购成本模板!$A$2:$A$22203,0)),""),"")</f>
        <v/>
      </c>
      <c r="AF109" s="4" t="str">
        <f t="shared" si="11"/>
        <v/>
      </c>
    </row>
    <row r="110" spans="24:32" x14ac:dyDescent="0.15">
      <c r="X110" s="4" t="str">
        <f t="shared" si="12"/>
        <v/>
      </c>
      <c r="Y110" s="1" t="str">
        <f t="shared" si="15"/>
        <v/>
      </c>
      <c r="Z110" s="4" t="str">
        <f>IFERROR(INDEX(品名转换及头程预估及采购成本模板!$B$2:$B$22203,MATCH(亚马逊后台模板!E110,品名转换及头程预估及采购成本模板!$A$2:$A$22203,0)),"")</f>
        <v/>
      </c>
      <c r="AA110" s="1" t="str">
        <f>IFERROR(INDEX(品名转换及头程预估及采购成本模板!$C$2:$C$22203,MATCH(亚马逊后台模板!E110,品名转换及头程预估及采购成本模板!$A$2:$A$22203,0)),"")</f>
        <v/>
      </c>
      <c r="AB110" s="4" t="str">
        <f t="shared" si="13"/>
        <v/>
      </c>
      <c r="AC110" s="1" t="str">
        <f>IFERROR(IF(AB110="是",INDEX(自发货!$AJ$2:$AJ$22222,MATCH(亚马逊后台模板!D110,自发货!$E$2:$E$22222,0)),IF(A110&lt;&gt;"",0,"")),"")</f>
        <v/>
      </c>
      <c r="AD110" s="1" t="str">
        <f t="shared" si="14"/>
        <v/>
      </c>
      <c r="AE110" s="1" t="str">
        <f>IF(AB110="否",IFERROR(INDEX(品名转换及头程预估及采购成本模板!$D$2:$D$22203,MATCH(亚马逊后台模板!E110,品名转换及头程预估及采购成本模板!$A$2:$A$22203,0)),""),"")</f>
        <v/>
      </c>
      <c r="AF110" s="4" t="str">
        <f t="shared" si="11"/>
        <v/>
      </c>
    </row>
    <row r="111" spans="24:32" x14ac:dyDescent="0.15">
      <c r="X111" s="4" t="str">
        <f t="shared" si="12"/>
        <v/>
      </c>
      <c r="Y111" s="1" t="str">
        <f t="shared" si="15"/>
        <v/>
      </c>
      <c r="Z111" s="4" t="str">
        <f>IFERROR(INDEX(品名转换及头程预估及采购成本模板!$B$2:$B$22203,MATCH(亚马逊后台模板!E111,品名转换及头程预估及采购成本模板!$A$2:$A$22203,0)),"")</f>
        <v/>
      </c>
      <c r="AA111" s="1" t="str">
        <f>IFERROR(INDEX(品名转换及头程预估及采购成本模板!$C$2:$C$22203,MATCH(亚马逊后台模板!E111,品名转换及头程预估及采购成本模板!$A$2:$A$22203,0)),"")</f>
        <v/>
      </c>
      <c r="AB111" s="4" t="str">
        <f t="shared" si="13"/>
        <v/>
      </c>
      <c r="AC111" s="1" t="str">
        <f>IFERROR(IF(AB111="是",INDEX(自发货!$AJ$2:$AJ$22222,MATCH(亚马逊后台模板!D111,自发货!$E$2:$E$22222,0)),IF(A111&lt;&gt;"",0,"")),"")</f>
        <v/>
      </c>
      <c r="AD111" s="1" t="str">
        <f t="shared" si="14"/>
        <v/>
      </c>
      <c r="AE111" s="1" t="str">
        <f>IF(AB111="否",IFERROR(INDEX(品名转换及头程预估及采购成本模板!$D$2:$D$22203,MATCH(亚马逊后台模板!E111,品名转换及头程预估及采购成本模板!$A$2:$A$22203,0)),""),"")</f>
        <v/>
      </c>
      <c r="AF111" s="4" t="str">
        <f t="shared" si="11"/>
        <v/>
      </c>
    </row>
    <row r="112" spans="24:32" x14ac:dyDescent="0.15">
      <c r="X112" s="4" t="str">
        <f t="shared" si="12"/>
        <v/>
      </c>
      <c r="Y112" s="1" t="str">
        <f t="shared" si="15"/>
        <v/>
      </c>
      <c r="Z112" s="4" t="str">
        <f>IFERROR(INDEX(品名转换及头程预估及采购成本模板!$B$2:$B$22203,MATCH(亚马逊后台模板!E112,品名转换及头程预估及采购成本模板!$A$2:$A$22203,0)),"")</f>
        <v/>
      </c>
      <c r="AA112" s="1" t="str">
        <f>IFERROR(INDEX(品名转换及头程预估及采购成本模板!$C$2:$C$22203,MATCH(亚马逊后台模板!E112,品名转换及头程预估及采购成本模板!$A$2:$A$22203,0)),"")</f>
        <v/>
      </c>
      <c r="AB112" s="4" t="str">
        <f t="shared" si="13"/>
        <v/>
      </c>
      <c r="AC112" s="1" t="str">
        <f>IFERROR(IF(AB112="是",INDEX(自发货!$AJ$2:$AJ$22222,MATCH(亚马逊后台模板!D112,自发货!$E$2:$E$22222,0)),IF(A112&lt;&gt;"",0,"")),"")</f>
        <v/>
      </c>
      <c r="AD112" s="1" t="str">
        <f t="shared" si="14"/>
        <v/>
      </c>
      <c r="AE112" s="1" t="str">
        <f>IF(AB112="否",IFERROR(INDEX(品名转换及头程预估及采购成本模板!$D$2:$D$22203,MATCH(亚马逊后台模板!E112,品名转换及头程预估及采购成本模板!$A$2:$A$22203,0)),""),"")</f>
        <v/>
      </c>
      <c r="AF112" s="4" t="str">
        <f t="shared" ref="AF112:AF175" si="16">IF(Y112="","",IF(OR(AND(Y112="正常订单",Z112=""),AND(AB112="是",AC112="")),"异常","正常"))</f>
        <v/>
      </c>
    </row>
    <row r="113" spans="24:32" x14ac:dyDescent="0.15">
      <c r="X113" s="4" t="str">
        <f t="shared" ref="X113:X176" si="17">IF(A113&lt;&gt;"",6.89,"")</f>
        <v/>
      </c>
      <c r="Y113" s="1" t="str">
        <f t="shared" si="15"/>
        <v/>
      </c>
      <c r="Z113" s="4" t="str">
        <f>IFERROR(INDEX(品名转换及头程预估及采购成本模板!$B$2:$B$22203,MATCH(亚马逊后台模板!E113,品名转换及头程预估及采购成本模板!$A$2:$A$22203,0)),"")</f>
        <v/>
      </c>
      <c r="AA113" s="1" t="str">
        <f>IFERROR(INDEX(品名转换及头程预估及采购成本模板!$C$2:$C$22203,MATCH(亚马逊后台模板!E113,品名转换及头程预估及采购成本模板!$A$2:$A$22203,0)),"")</f>
        <v/>
      </c>
      <c r="AB113" s="4" t="str">
        <f t="shared" si="13"/>
        <v/>
      </c>
      <c r="AC113" s="1" t="str">
        <f>IFERROR(IF(AB113="是",INDEX(自发货!$AJ$2:$AJ$22222,MATCH(亚马逊后台模板!D113,自发货!$E$2:$E$22222,0)),IF(A113&lt;&gt;"",0,"")),"")</f>
        <v/>
      </c>
      <c r="AD113" s="1" t="str">
        <f t="shared" si="14"/>
        <v/>
      </c>
      <c r="AE113" s="1" t="str">
        <f>IF(AB113="否",IFERROR(INDEX(品名转换及头程预估及采购成本模板!$D$2:$D$22203,MATCH(亚马逊后台模板!E113,品名转换及头程预估及采购成本模板!$A$2:$A$22203,0)),""),"")</f>
        <v/>
      </c>
      <c r="AF113" s="4" t="str">
        <f t="shared" si="16"/>
        <v/>
      </c>
    </row>
    <row r="114" spans="24:32" x14ac:dyDescent="0.15">
      <c r="X114" s="4" t="str">
        <f t="shared" si="17"/>
        <v/>
      </c>
      <c r="Y114" s="1" t="str">
        <f t="shared" si="15"/>
        <v/>
      </c>
      <c r="Z114" s="4" t="str">
        <f>IFERROR(INDEX(品名转换及头程预估及采购成本模板!$B$2:$B$22203,MATCH(亚马逊后台模板!E114,品名转换及头程预估及采购成本模板!$A$2:$A$22203,0)),"")</f>
        <v/>
      </c>
      <c r="AA114" s="1" t="str">
        <f>IFERROR(INDEX(品名转换及头程预估及采购成本模板!$C$2:$C$22203,MATCH(亚马逊后台模板!E114,品名转换及头程预估及采购成本模板!$A$2:$A$22203,0)),"")</f>
        <v/>
      </c>
      <c r="AB114" s="4" t="str">
        <f t="shared" si="13"/>
        <v/>
      </c>
      <c r="AC114" s="1" t="str">
        <f>IFERROR(IF(AB114="是",INDEX(自发货!$AJ$2:$AJ$22222,MATCH(亚马逊后台模板!D114,自发货!$E$2:$E$22222,0)),IF(A114&lt;&gt;"",0,"")),"")</f>
        <v/>
      </c>
      <c r="AD114" s="1" t="str">
        <f t="shared" si="14"/>
        <v/>
      </c>
      <c r="AE114" s="1" t="str">
        <f>IF(AB114="否",IFERROR(INDEX(品名转换及头程预估及采购成本模板!$D$2:$D$22203,MATCH(亚马逊后台模板!E114,品名转换及头程预估及采购成本模板!$A$2:$A$22203,0)),""),"")</f>
        <v/>
      </c>
      <c r="AF114" s="4" t="str">
        <f t="shared" si="16"/>
        <v/>
      </c>
    </row>
    <row r="115" spans="24:32" x14ac:dyDescent="0.15">
      <c r="X115" s="4" t="str">
        <f t="shared" si="17"/>
        <v/>
      </c>
      <c r="Y115" s="1" t="str">
        <f t="shared" si="15"/>
        <v/>
      </c>
      <c r="Z115" s="4" t="str">
        <f>IFERROR(INDEX(品名转换及头程预估及采购成本模板!$B$2:$B$22203,MATCH(亚马逊后台模板!E115,品名转换及头程预估及采购成本模板!$A$2:$A$22203,0)),"")</f>
        <v/>
      </c>
      <c r="AA115" s="1" t="str">
        <f>IFERROR(INDEX(品名转换及头程预估及采购成本模板!$C$2:$C$22203,MATCH(亚马逊后台模板!E115,品名转换及头程预估及采购成本模板!$A$2:$A$22203,0)),"")</f>
        <v/>
      </c>
      <c r="AB115" s="4" t="str">
        <f t="shared" si="13"/>
        <v/>
      </c>
      <c r="AC115" s="1" t="str">
        <f>IFERROR(IF(AB115="是",INDEX(自发货!$AJ$2:$AJ$22222,MATCH(亚马逊后台模板!D115,自发货!$E$2:$E$22222,0)),IF(A115&lt;&gt;"",0,"")),"")</f>
        <v/>
      </c>
      <c r="AD115" s="1" t="str">
        <f t="shared" si="14"/>
        <v/>
      </c>
      <c r="AE115" s="1" t="str">
        <f>IF(AB115="否",IFERROR(INDEX(品名转换及头程预估及采购成本模板!$D$2:$D$22203,MATCH(亚马逊后台模板!E115,品名转换及头程预估及采购成本模板!$A$2:$A$22203,0)),""),"")</f>
        <v/>
      </c>
      <c r="AF115" s="4" t="str">
        <f t="shared" si="16"/>
        <v/>
      </c>
    </row>
    <row r="116" spans="24:32" x14ac:dyDescent="0.15">
      <c r="X116" s="4" t="str">
        <f t="shared" si="17"/>
        <v/>
      </c>
      <c r="Y116" s="1" t="str">
        <f t="shared" si="15"/>
        <v/>
      </c>
      <c r="Z116" s="4" t="str">
        <f>IFERROR(INDEX(品名转换及头程预估及采购成本模板!$B$2:$B$22203,MATCH(亚马逊后台模板!E116,品名转换及头程预估及采购成本模板!$A$2:$A$22203,0)),"")</f>
        <v/>
      </c>
      <c r="AA116" s="1" t="str">
        <f>IFERROR(INDEX(品名转换及头程预估及采购成本模板!$C$2:$C$22203,MATCH(亚马逊后台模板!E116,品名转换及头程预估及采购成本模板!$A$2:$A$22203,0)),"")</f>
        <v/>
      </c>
      <c r="AB116" s="4" t="str">
        <f t="shared" si="13"/>
        <v/>
      </c>
      <c r="AC116" s="1" t="str">
        <f>IFERROR(IF(AB116="是",INDEX(自发货!$AJ$2:$AJ$22222,MATCH(亚马逊后台模板!D116,自发货!$E$2:$E$22222,0)),IF(A116&lt;&gt;"",0,"")),"")</f>
        <v/>
      </c>
      <c r="AD116" s="1" t="str">
        <f t="shared" si="14"/>
        <v/>
      </c>
      <c r="AE116" s="1" t="str">
        <f>IF(AB116="否",IFERROR(INDEX(品名转换及头程预估及采购成本模板!$D$2:$D$22203,MATCH(亚马逊后台模板!E116,品名转换及头程预估及采购成本模板!$A$2:$A$22203,0)),""),"")</f>
        <v/>
      </c>
      <c r="AF116" s="4" t="str">
        <f t="shared" si="16"/>
        <v/>
      </c>
    </row>
    <row r="117" spans="24:32" x14ac:dyDescent="0.15">
      <c r="X117" s="4" t="str">
        <f t="shared" si="17"/>
        <v/>
      </c>
      <c r="Y117" s="1" t="str">
        <f t="shared" si="15"/>
        <v/>
      </c>
      <c r="Z117" s="4" t="str">
        <f>IFERROR(INDEX(品名转换及头程预估及采购成本模板!$B$2:$B$22203,MATCH(亚马逊后台模板!E117,品名转换及头程预估及采购成本模板!$A$2:$A$22203,0)),"")</f>
        <v/>
      </c>
      <c r="AA117" s="1" t="str">
        <f>IFERROR(INDEX(品名转换及头程预估及采购成本模板!$C$2:$C$22203,MATCH(亚马逊后台模板!E117,品名转换及头程预估及采购成本模板!$A$2:$A$22203,0)),"")</f>
        <v/>
      </c>
      <c r="AB117" s="4" t="str">
        <f t="shared" si="13"/>
        <v/>
      </c>
      <c r="AC117" s="1" t="str">
        <f>IFERROR(IF(AB117="是",INDEX(自发货!$AJ$2:$AJ$22222,MATCH(亚马逊后台模板!D117,自发货!$E$2:$E$22222,0)),IF(A117&lt;&gt;"",0,"")),"")</f>
        <v/>
      </c>
      <c r="AD117" s="1" t="str">
        <f t="shared" si="14"/>
        <v/>
      </c>
      <c r="AE117" s="1" t="str">
        <f>IF(AB117="否",IFERROR(INDEX(品名转换及头程预估及采购成本模板!$D$2:$D$22203,MATCH(亚马逊后台模板!E117,品名转换及头程预估及采购成本模板!$A$2:$A$22203,0)),""),"")</f>
        <v/>
      </c>
      <c r="AF117" s="4" t="str">
        <f t="shared" si="16"/>
        <v/>
      </c>
    </row>
    <row r="118" spans="24:32" x14ac:dyDescent="0.15">
      <c r="X118" s="4" t="str">
        <f t="shared" si="17"/>
        <v/>
      </c>
      <c r="Y118" s="1" t="str">
        <f t="shared" si="15"/>
        <v/>
      </c>
      <c r="Z118" s="4" t="str">
        <f>IFERROR(INDEX(品名转换及头程预估及采购成本模板!$B$2:$B$22203,MATCH(亚马逊后台模板!E118,品名转换及头程预估及采购成本模板!$A$2:$A$22203,0)),"")</f>
        <v/>
      </c>
      <c r="AA118" s="1" t="str">
        <f>IFERROR(INDEX(品名转换及头程预估及采购成本模板!$C$2:$C$22203,MATCH(亚马逊后台模板!E118,品名转换及头程预估及采购成本模板!$A$2:$A$22203,0)),"")</f>
        <v/>
      </c>
      <c r="AB118" s="4" t="str">
        <f t="shared" si="13"/>
        <v/>
      </c>
      <c r="AC118" s="1" t="str">
        <f>IFERROR(IF(AB118="是",INDEX(自发货!$AJ$2:$AJ$22222,MATCH(亚马逊后台模板!D118,自发货!$E$2:$E$22222,0)),IF(A118&lt;&gt;"",0,"")),"")</f>
        <v/>
      </c>
      <c r="AD118" s="1" t="str">
        <f t="shared" si="14"/>
        <v/>
      </c>
      <c r="AE118" s="1" t="str">
        <f>IF(AB118="否",IFERROR(INDEX(品名转换及头程预估及采购成本模板!$D$2:$D$22203,MATCH(亚马逊后台模板!E118,品名转换及头程预估及采购成本模板!$A$2:$A$22203,0)),""),"")</f>
        <v/>
      </c>
      <c r="AF118" s="4" t="str">
        <f t="shared" si="16"/>
        <v/>
      </c>
    </row>
    <row r="119" spans="24:32" x14ac:dyDescent="0.15">
      <c r="X119" s="4" t="str">
        <f t="shared" si="17"/>
        <v/>
      </c>
      <c r="Y119" s="1" t="str">
        <f t="shared" si="15"/>
        <v/>
      </c>
      <c r="Z119" s="4" t="str">
        <f>IFERROR(INDEX(品名转换及头程预估及采购成本模板!$B$2:$B$22203,MATCH(亚马逊后台模板!E119,品名转换及头程预估及采购成本模板!$A$2:$A$22203,0)),"")</f>
        <v/>
      </c>
      <c r="AA119" s="1" t="str">
        <f>IFERROR(INDEX(品名转换及头程预估及采购成本模板!$C$2:$C$22203,MATCH(亚马逊后台模板!E119,品名转换及头程预估及采购成本模板!$A$2:$A$22203,0)),"")</f>
        <v/>
      </c>
      <c r="AB119" s="4" t="str">
        <f t="shared" si="13"/>
        <v/>
      </c>
      <c r="AC119" s="1" t="str">
        <f>IFERROR(IF(AB119="是",INDEX(自发货!$AJ$2:$AJ$22222,MATCH(亚马逊后台模板!D119,自发货!$E$2:$E$22222,0)),IF(A119&lt;&gt;"",0,"")),"")</f>
        <v/>
      </c>
      <c r="AD119" s="1" t="str">
        <f t="shared" si="14"/>
        <v/>
      </c>
      <c r="AE119" s="1" t="str">
        <f>IF(AB119="否",IFERROR(INDEX(品名转换及头程预估及采购成本模板!$D$2:$D$22203,MATCH(亚马逊后台模板!E119,品名转换及头程预估及采购成本模板!$A$2:$A$22203,0)),""),"")</f>
        <v/>
      </c>
      <c r="AF119" s="4" t="str">
        <f t="shared" si="16"/>
        <v/>
      </c>
    </row>
    <row r="120" spans="24:32" x14ac:dyDescent="0.15">
      <c r="X120" s="4" t="str">
        <f t="shared" si="17"/>
        <v/>
      </c>
      <c r="Y120" s="1" t="str">
        <f t="shared" si="15"/>
        <v/>
      </c>
      <c r="Z120" s="4" t="str">
        <f>IFERROR(INDEX(品名转换及头程预估及采购成本模板!$B$2:$B$22203,MATCH(亚马逊后台模板!E120,品名转换及头程预估及采购成本模板!$A$2:$A$22203,0)),"")</f>
        <v/>
      </c>
      <c r="AA120" s="1" t="str">
        <f>IFERROR(INDEX(品名转换及头程预估及采购成本模板!$C$2:$C$22203,MATCH(亚马逊后台模板!E120,品名转换及头程预估及采购成本模板!$A$2:$A$22203,0)),"")</f>
        <v/>
      </c>
      <c r="AB120" s="4" t="str">
        <f t="shared" si="13"/>
        <v/>
      </c>
      <c r="AC120" s="1" t="str">
        <f>IFERROR(IF(AB120="是",INDEX(自发货!$AJ$2:$AJ$22222,MATCH(亚马逊后台模板!D120,自发货!$E$2:$E$22222,0)),IF(A120&lt;&gt;"",0,"")),"")</f>
        <v/>
      </c>
      <c r="AD120" s="1" t="str">
        <f t="shared" si="14"/>
        <v/>
      </c>
      <c r="AE120" s="1" t="str">
        <f>IF(AB120="否",IFERROR(INDEX(品名转换及头程预估及采购成本模板!$D$2:$D$22203,MATCH(亚马逊后台模板!E120,品名转换及头程预估及采购成本模板!$A$2:$A$22203,0)),""),"")</f>
        <v/>
      </c>
      <c r="AF120" s="4" t="str">
        <f t="shared" si="16"/>
        <v/>
      </c>
    </row>
    <row r="121" spans="24:32" x14ac:dyDescent="0.15">
      <c r="X121" s="4" t="str">
        <f t="shared" si="17"/>
        <v/>
      </c>
      <c r="Y121" s="1" t="str">
        <f t="shared" si="15"/>
        <v/>
      </c>
      <c r="Z121" s="4" t="str">
        <f>IFERROR(INDEX(品名转换及头程预估及采购成本模板!$B$2:$B$22203,MATCH(亚马逊后台模板!E121,品名转换及头程预估及采购成本模板!$A$2:$A$22203,0)),"")</f>
        <v/>
      </c>
      <c r="AA121" s="1" t="str">
        <f>IFERROR(INDEX(品名转换及头程预估及采购成本模板!$C$2:$C$22203,MATCH(亚马逊后台模板!E121,品名转换及头程预估及采购成本模板!$A$2:$A$22203,0)),"")</f>
        <v/>
      </c>
      <c r="AB121" s="4" t="str">
        <f t="shared" si="13"/>
        <v/>
      </c>
      <c r="AC121" s="1" t="str">
        <f>IFERROR(IF(AB121="是",INDEX(自发货!$AJ$2:$AJ$22222,MATCH(亚马逊后台模板!D121,自发货!$E$2:$E$22222,0)),IF(A121&lt;&gt;"",0,"")),"")</f>
        <v/>
      </c>
      <c r="AD121" s="1" t="str">
        <f t="shared" si="14"/>
        <v/>
      </c>
      <c r="AE121" s="1" t="str">
        <f>IF(AB121="否",IFERROR(INDEX(品名转换及头程预估及采购成本模板!$D$2:$D$22203,MATCH(亚马逊后台模板!E121,品名转换及头程预估及采购成本模板!$A$2:$A$22203,0)),""),"")</f>
        <v/>
      </c>
      <c r="AF121" s="4" t="str">
        <f t="shared" si="16"/>
        <v/>
      </c>
    </row>
    <row r="122" spans="24:32" x14ac:dyDescent="0.15">
      <c r="X122" s="4" t="str">
        <f t="shared" si="17"/>
        <v/>
      </c>
      <c r="Y122" s="1" t="str">
        <f t="shared" si="15"/>
        <v/>
      </c>
      <c r="Z122" s="4" t="str">
        <f>IFERROR(INDEX(品名转换及头程预估及采购成本模板!$B$2:$B$22203,MATCH(亚马逊后台模板!E122,品名转换及头程预估及采购成本模板!$A$2:$A$22203,0)),"")</f>
        <v/>
      </c>
      <c r="AA122" s="1" t="str">
        <f>IFERROR(INDEX(品名转换及头程预估及采购成本模板!$C$2:$C$22203,MATCH(亚马逊后台模板!E122,品名转换及头程预估及采购成本模板!$A$2:$A$22203,0)),"")</f>
        <v/>
      </c>
      <c r="AB122" s="4" t="str">
        <f t="shared" si="13"/>
        <v/>
      </c>
      <c r="AC122" s="1" t="str">
        <f>IFERROR(IF(AB122="是",INDEX(自发货!$AJ$2:$AJ$22222,MATCH(亚马逊后台模板!D122,自发货!$E$2:$E$22222,0)),IF(A122&lt;&gt;"",0,"")),"")</f>
        <v/>
      </c>
      <c r="AD122" s="1" t="str">
        <f t="shared" si="14"/>
        <v/>
      </c>
      <c r="AE122" s="1" t="str">
        <f>IF(AB122="否",IFERROR(INDEX(品名转换及头程预估及采购成本模板!$D$2:$D$22203,MATCH(亚马逊后台模板!E122,品名转换及头程预估及采购成本模板!$A$2:$A$22203,0)),""),"")</f>
        <v/>
      </c>
      <c r="AF122" s="4" t="str">
        <f t="shared" si="16"/>
        <v/>
      </c>
    </row>
    <row r="123" spans="24:32" x14ac:dyDescent="0.15">
      <c r="X123" s="4" t="str">
        <f t="shared" si="17"/>
        <v/>
      </c>
      <c r="Y123" s="1" t="str">
        <f t="shared" si="15"/>
        <v/>
      </c>
      <c r="Z123" s="4" t="str">
        <f>IFERROR(INDEX(品名转换及头程预估及采购成本模板!$B$2:$B$22203,MATCH(亚马逊后台模板!E123,品名转换及头程预估及采购成本模板!$A$2:$A$22203,0)),"")</f>
        <v/>
      </c>
      <c r="AA123" s="1" t="str">
        <f>IFERROR(INDEX(品名转换及头程预估及采购成本模板!$C$2:$C$22203,MATCH(亚马逊后台模板!E123,品名转换及头程预估及采购成本模板!$A$2:$A$22203,0)),"")</f>
        <v/>
      </c>
      <c r="AB123" s="4" t="str">
        <f t="shared" si="13"/>
        <v/>
      </c>
      <c r="AC123" s="1" t="str">
        <f>IFERROR(IF(AB123="是",INDEX(自发货!$AJ$2:$AJ$22222,MATCH(亚马逊后台模板!D123,自发货!$E$2:$E$22222,0)),IF(A123&lt;&gt;"",0,"")),"")</f>
        <v/>
      </c>
      <c r="AD123" s="1" t="str">
        <f t="shared" si="14"/>
        <v/>
      </c>
      <c r="AE123" s="1" t="str">
        <f>IF(AB123="否",IFERROR(INDEX(品名转换及头程预估及采购成本模板!$D$2:$D$22203,MATCH(亚马逊后台模板!E123,品名转换及头程预估及采购成本模板!$A$2:$A$22203,0)),""),"")</f>
        <v/>
      </c>
      <c r="AF123" s="4" t="str">
        <f t="shared" si="16"/>
        <v/>
      </c>
    </row>
    <row r="124" spans="24:32" x14ac:dyDescent="0.15">
      <c r="X124" s="4" t="str">
        <f t="shared" si="17"/>
        <v/>
      </c>
      <c r="Y124" s="1" t="str">
        <f t="shared" si="15"/>
        <v/>
      </c>
      <c r="Z124" s="4" t="str">
        <f>IFERROR(INDEX(品名转换及头程预估及采购成本模板!$B$2:$B$22203,MATCH(亚马逊后台模板!E124,品名转换及头程预估及采购成本模板!$A$2:$A$22203,0)),"")</f>
        <v/>
      </c>
      <c r="AA124" s="1" t="str">
        <f>IFERROR(INDEX(品名转换及头程预估及采购成本模板!$C$2:$C$22203,MATCH(亚马逊后台模板!E124,品名转换及头程预估及采购成本模板!$A$2:$A$22203,0)),"")</f>
        <v/>
      </c>
      <c r="AB124" s="4" t="str">
        <f t="shared" si="13"/>
        <v/>
      </c>
      <c r="AC124" s="1" t="str">
        <f>IFERROR(IF(AB124="是",INDEX(自发货!$AJ$2:$AJ$22222,MATCH(亚马逊后台模板!D124,自发货!$E$2:$E$22222,0)),IF(A124&lt;&gt;"",0,"")),"")</f>
        <v/>
      </c>
      <c r="AD124" s="1" t="str">
        <f t="shared" si="14"/>
        <v/>
      </c>
      <c r="AE124" s="1" t="str">
        <f>IF(AB124="否",IFERROR(INDEX(品名转换及头程预估及采购成本模板!$D$2:$D$22203,MATCH(亚马逊后台模板!E124,品名转换及头程预估及采购成本模板!$A$2:$A$22203,0)),""),"")</f>
        <v/>
      </c>
      <c r="AF124" s="4" t="str">
        <f t="shared" si="16"/>
        <v/>
      </c>
    </row>
    <row r="125" spans="24:32" x14ac:dyDescent="0.15">
      <c r="X125" s="4" t="str">
        <f t="shared" si="17"/>
        <v/>
      </c>
      <c r="Y125" s="1" t="str">
        <f t="shared" si="15"/>
        <v/>
      </c>
      <c r="Z125" s="4" t="str">
        <f>IFERROR(INDEX(品名转换及头程预估及采购成本模板!$B$2:$B$22203,MATCH(亚马逊后台模板!E125,品名转换及头程预估及采购成本模板!$A$2:$A$22203,0)),"")</f>
        <v/>
      </c>
      <c r="AA125" s="1" t="str">
        <f>IFERROR(INDEX(品名转换及头程预估及采购成本模板!$C$2:$C$22203,MATCH(亚马逊后台模板!E125,品名转换及头程预估及采购成本模板!$A$2:$A$22203,0)),"")</f>
        <v/>
      </c>
      <c r="AB125" s="4" t="str">
        <f t="shared" si="13"/>
        <v/>
      </c>
      <c r="AC125" s="1" t="str">
        <f>IFERROR(IF(AB125="是",INDEX(自发货!$AJ$2:$AJ$22222,MATCH(亚马逊后台模板!D125,自发货!$E$2:$E$22222,0)),IF(A125&lt;&gt;"",0,"")),"")</f>
        <v/>
      </c>
      <c r="AD125" s="1" t="str">
        <f t="shared" si="14"/>
        <v/>
      </c>
      <c r="AE125" s="1" t="str">
        <f>IF(AB125="否",IFERROR(INDEX(品名转换及头程预估及采购成本模板!$D$2:$D$22203,MATCH(亚马逊后台模板!E125,品名转换及头程预估及采购成本模板!$A$2:$A$22203,0)),""),"")</f>
        <v/>
      </c>
      <c r="AF125" s="4" t="str">
        <f t="shared" si="16"/>
        <v/>
      </c>
    </row>
    <row r="126" spans="24:32" x14ac:dyDescent="0.15">
      <c r="X126" s="4" t="str">
        <f t="shared" si="17"/>
        <v/>
      </c>
      <c r="Y126" s="1" t="str">
        <f t="shared" si="15"/>
        <v/>
      </c>
      <c r="Z126" s="4" t="str">
        <f>IFERROR(INDEX(品名转换及头程预估及采购成本模板!$B$2:$B$22203,MATCH(亚马逊后台模板!E126,品名转换及头程预估及采购成本模板!$A$2:$A$22203,0)),"")</f>
        <v/>
      </c>
      <c r="AA126" s="1" t="str">
        <f>IFERROR(INDEX(品名转换及头程预估及采购成本模板!$C$2:$C$22203,MATCH(亚马逊后台模板!E126,品名转换及头程预估及采购成本模板!$A$2:$A$22203,0)),"")</f>
        <v/>
      </c>
      <c r="AB126" s="4" t="str">
        <f t="shared" ref="AB126:AB188" si="18">IF(A126&lt;&gt;"",IF(I126="Seller","是","否"),"")</f>
        <v/>
      </c>
      <c r="AC126" s="1" t="str">
        <f>IFERROR(IF(AB126="是",INDEX(自发货!$AJ$2:$AJ$22222,MATCH(亚马逊后台模板!D126,自发货!$E$2:$E$22222,0)),IF(A126&lt;&gt;"",0,"")),"")</f>
        <v/>
      </c>
      <c r="AD126" s="1" t="str">
        <f t="shared" ref="AD126:AD188" si="19">IFERROR(IF(Y126="正常订单",W126*X126-AA126-AC126,W126*X126),"")</f>
        <v/>
      </c>
      <c r="AE126" s="1" t="str">
        <f>IF(AB126="否",IFERROR(INDEX(品名转换及头程预估及采购成本模板!$D$2:$D$22203,MATCH(亚马逊后台模板!E126,品名转换及头程预估及采购成本模板!$A$2:$A$22203,0)),""),"")</f>
        <v/>
      </c>
      <c r="AF126" s="4" t="str">
        <f t="shared" si="16"/>
        <v/>
      </c>
    </row>
    <row r="127" spans="24:32" x14ac:dyDescent="0.15">
      <c r="X127" s="4" t="str">
        <f t="shared" si="17"/>
        <v/>
      </c>
      <c r="Y127" s="1" t="str">
        <f t="shared" si="15"/>
        <v/>
      </c>
      <c r="Z127" s="4" t="str">
        <f>IFERROR(INDEX(品名转换及头程预估及采购成本模板!$B$2:$B$22203,MATCH(亚马逊后台模板!E127,品名转换及头程预估及采购成本模板!$A$2:$A$22203,0)),"")</f>
        <v/>
      </c>
      <c r="AA127" s="1" t="str">
        <f>IFERROR(INDEX(品名转换及头程预估及采购成本模板!$C$2:$C$22203,MATCH(亚马逊后台模板!E127,品名转换及头程预估及采购成本模板!$A$2:$A$22203,0)),"")</f>
        <v/>
      </c>
      <c r="AB127" s="4" t="str">
        <f t="shared" si="18"/>
        <v/>
      </c>
      <c r="AC127" s="1" t="str">
        <f>IFERROR(IF(AB127="是",INDEX(自发货!$AJ$2:$AJ$22222,MATCH(亚马逊后台模板!D127,自发货!$E$2:$E$22222,0)),IF(A127&lt;&gt;"",0,"")),"")</f>
        <v/>
      </c>
      <c r="AD127" s="1" t="str">
        <f t="shared" si="19"/>
        <v/>
      </c>
      <c r="AE127" s="1" t="str">
        <f>IF(AB127="否",IFERROR(INDEX(品名转换及头程预估及采购成本模板!$D$2:$D$22203,MATCH(亚马逊后台模板!E127,品名转换及头程预估及采购成本模板!$A$2:$A$22203,0)),""),"")</f>
        <v/>
      </c>
      <c r="AF127" s="4" t="str">
        <f t="shared" si="16"/>
        <v/>
      </c>
    </row>
    <row r="128" spans="24:32" x14ac:dyDescent="0.15">
      <c r="X128" s="4" t="str">
        <f t="shared" si="17"/>
        <v/>
      </c>
      <c r="Y128" s="1" t="str">
        <f t="shared" si="15"/>
        <v/>
      </c>
      <c r="Z128" s="4" t="str">
        <f>IFERROR(INDEX(品名转换及头程预估及采购成本模板!$B$2:$B$22203,MATCH(亚马逊后台模板!E128,品名转换及头程预估及采购成本模板!$A$2:$A$22203,0)),"")</f>
        <v/>
      </c>
      <c r="AA128" s="1" t="str">
        <f>IFERROR(INDEX(品名转换及头程预估及采购成本模板!$C$2:$C$22203,MATCH(亚马逊后台模板!E128,品名转换及头程预估及采购成本模板!$A$2:$A$22203,0)),"")</f>
        <v/>
      </c>
      <c r="AB128" s="4" t="str">
        <f t="shared" si="18"/>
        <v/>
      </c>
      <c r="AC128" s="1" t="str">
        <f>IFERROR(IF(AB128="是",INDEX(自发货!$AJ$2:$AJ$22222,MATCH(亚马逊后台模板!D128,自发货!$E$2:$E$22222,0)),IF(A128&lt;&gt;"",0,"")),"")</f>
        <v/>
      </c>
      <c r="AD128" s="1" t="str">
        <f t="shared" si="19"/>
        <v/>
      </c>
      <c r="AE128" s="1" t="str">
        <f>IF(AB128="否",IFERROR(INDEX(品名转换及头程预估及采购成本模板!$D$2:$D$22203,MATCH(亚马逊后台模板!E128,品名转换及头程预估及采购成本模板!$A$2:$A$22203,0)),""),"")</f>
        <v/>
      </c>
      <c r="AF128" s="4" t="str">
        <f t="shared" si="16"/>
        <v/>
      </c>
    </row>
    <row r="129" spans="24:32" x14ac:dyDescent="0.15">
      <c r="X129" s="4" t="str">
        <f t="shared" si="17"/>
        <v/>
      </c>
      <c r="Y129" s="1" t="str">
        <f t="shared" si="15"/>
        <v/>
      </c>
      <c r="Z129" s="4" t="str">
        <f>IFERROR(INDEX(品名转换及头程预估及采购成本模板!$B$2:$B$22203,MATCH(亚马逊后台模板!E129,品名转换及头程预估及采购成本模板!$A$2:$A$22203,0)),"")</f>
        <v/>
      </c>
      <c r="AA129" s="1" t="str">
        <f>IFERROR(INDEX(品名转换及头程预估及采购成本模板!$C$2:$C$22203,MATCH(亚马逊后台模板!E129,品名转换及头程预估及采购成本模板!$A$2:$A$22203,0)),"")</f>
        <v/>
      </c>
      <c r="AB129" s="4" t="str">
        <f t="shared" si="18"/>
        <v/>
      </c>
      <c r="AC129" s="1" t="str">
        <f>IFERROR(IF(AB129="是",INDEX(自发货!$AJ$2:$AJ$22222,MATCH(亚马逊后台模板!D129,自发货!$E$2:$E$22222,0)),IF(A129&lt;&gt;"",0,"")),"")</f>
        <v/>
      </c>
      <c r="AD129" s="1" t="str">
        <f t="shared" si="19"/>
        <v/>
      </c>
      <c r="AE129" s="1" t="str">
        <f>IF(AB129="否",IFERROR(INDEX(品名转换及头程预估及采购成本模板!$D$2:$D$22203,MATCH(亚马逊后台模板!E129,品名转换及头程预估及采购成本模板!$A$2:$A$22203,0)),""),"")</f>
        <v/>
      </c>
      <c r="AF129" s="4" t="str">
        <f t="shared" si="16"/>
        <v/>
      </c>
    </row>
    <row r="130" spans="24:32" x14ac:dyDescent="0.15">
      <c r="X130" s="4" t="str">
        <f t="shared" si="17"/>
        <v/>
      </c>
      <c r="Y130" s="1" t="str">
        <f t="shared" si="15"/>
        <v/>
      </c>
      <c r="Z130" s="4" t="str">
        <f>IFERROR(INDEX(品名转换及头程预估及采购成本模板!$B$2:$B$22203,MATCH(亚马逊后台模板!E130,品名转换及头程预估及采购成本模板!$A$2:$A$22203,0)),"")</f>
        <v/>
      </c>
      <c r="AA130" s="1" t="str">
        <f>IFERROR(INDEX(品名转换及头程预估及采购成本模板!$C$2:$C$22203,MATCH(亚马逊后台模板!E130,品名转换及头程预估及采购成本模板!$A$2:$A$22203,0)),"")</f>
        <v/>
      </c>
      <c r="AB130" s="4" t="str">
        <f t="shared" si="18"/>
        <v/>
      </c>
      <c r="AC130" s="1" t="str">
        <f>IFERROR(IF(AB130="是",INDEX(自发货!$AJ$2:$AJ$22222,MATCH(亚马逊后台模板!D130,自发货!$E$2:$E$22222,0)),IF(A130&lt;&gt;"",0,"")),"")</f>
        <v/>
      </c>
      <c r="AD130" s="1" t="str">
        <f t="shared" si="19"/>
        <v/>
      </c>
      <c r="AE130" s="1" t="str">
        <f>IF(AB130="否",IFERROR(INDEX(品名转换及头程预估及采购成本模板!$D$2:$D$22203,MATCH(亚马逊后台模板!E130,品名转换及头程预估及采购成本模板!$A$2:$A$22203,0)),""),"")</f>
        <v/>
      </c>
      <c r="AF130" s="4" t="str">
        <f t="shared" si="16"/>
        <v/>
      </c>
    </row>
    <row r="131" spans="24:32" x14ac:dyDescent="0.15">
      <c r="X131" s="4" t="str">
        <f t="shared" si="17"/>
        <v/>
      </c>
      <c r="Y131" s="1" t="str">
        <f t="shared" si="15"/>
        <v/>
      </c>
      <c r="Z131" s="4" t="str">
        <f>IFERROR(INDEX(品名转换及头程预估及采购成本模板!$B$2:$B$22203,MATCH(亚马逊后台模板!E131,品名转换及头程预估及采购成本模板!$A$2:$A$22203,0)),"")</f>
        <v/>
      </c>
      <c r="AA131" s="1" t="str">
        <f>IFERROR(INDEX(品名转换及头程预估及采购成本模板!$C$2:$C$22203,MATCH(亚马逊后台模板!E131,品名转换及头程预估及采购成本模板!$A$2:$A$22203,0)),"")</f>
        <v/>
      </c>
      <c r="AB131" s="4" t="str">
        <f t="shared" si="18"/>
        <v/>
      </c>
      <c r="AC131" s="1" t="str">
        <f>IFERROR(IF(AB131="是",INDEX(自发货!$AJ$2:$AJ$22222,MATCH(亚马逊后台模板!D131,自发货!$E$2:$E$22222,0)),IF(A131&lt;&gt;"",0,"")),"")</f>
        <v/>
      </c>
      <c r="AD131" s="1" t="str">
        <f t="shared" si="19"/>
        <v/>
      </c>
      <c r="AE131" s="1" t="str">
        <f>IF(AB131="否",IFERROR(INDEX(品名转换及头程预估及采购成本模板!$D$2:$D$22203,MATCH(亚马逊后台模板!E131,品名转换及头程预估及采购成本模板!$A$2:$A$22203,0)),""),"")</f>
        <v/>
      </c>
      <c r="AF131" s="4" t="str">
        <f t="shared" si="16"/>
        <v/>
      </c>
    </row>
    <row r="132" spans="24:32" x14ac:dyDescent="0.15">
      <c r="X132" s="4" t="str">
        <f t="shared" si="17"/>
        <v/>
      </c>
      <c r="Y132" s="1" t="str">
        <f t="shared" si="15"/>
        <v/>
      </c>
      <c r="Z132" s="4" t="str">
        <f>IFERROR(INDEX(品名转换及头程预估及采购成本模板!$B$2:$B$22203,MATCH(亚马逊后台模板!E132,品名转换及头程预估及采购成本模板!$A$2:$A$22203,0)),"")</f>
        <v/>
      </c>
      <c r="AA132" s="1" t="str">
        <f>IFERROR(INDEX(品名转换及头程预估及采购成本模板!$C$2:$C$22203,MATCH(亚马逊后台模板!E132,品名转换及头程预估及采购成本模板!$A$2:$A$22203,0)),"")</f>
        <v/>
      </c>
      <c r="AB132" s="4" t="str">
        <f t="shared" si="18"/>
        <v/>
      </c>
      <c r="AC132" s="1" t="str">
        <f>IFERROR(IF(AB132="是",INDEX(自发货!$AJ$2:$AJ$22222,MATCH(亚马逊后台模板!D132,自发货!$E$2:$E$22222,0)),IF(A132&lt;&gt;"",0,"")),"")</f>
        <v/>
      </c>
      <c r="AD132" s="1" t="str">
        <f t="shared" si="19"/>
        <v/>
      </c>
      <c r="AE132" s="1" t="str">
        <f>IF(AB132="否",IFERROR(INDEX(品名转换及头程预估及采购成本模板!$D$2:$D$22203,MATCH(亚马逊后台模板!E132,品名转换及头程预估及采购成本模板!$A$2:$A$22203,0)),""),"")</f>
        <v/>
      </c>
      <c r="AF132" s="4" t="str">
        <f t="shared" si="16"/>
        <v/>
      </c>
    </row>
    <row r="133" spans="24:32" x14ac:dyDescent="0.15">
      <c r="X133" s="4" t="str">
        <f t="shared" si="17"/>
        <v/>
      </c>
      <c r="Y133" s="1" t="str">
        <f t="shared" si="15"/>
        <v/>
      </c>
      <c r="Z133" s="4" t="str">
        <f>IFERROR(INDEX(品名转换及头程预估及采购成本模板!$B$2:$B$22203,MATCH(亚马逊后台模板!E133,品名转换及头程预估及采购成本模板!$A$2:$A$22203,0)),"")</f>
        <v/>
      </c>
      <c r="AA133" s="1" t="str">
        <f>IFERROR(INDEX(品名转换及头程预估及采购成本模板!$C$2:$C$22203,MATCH(亚马逊后台模板!E133,品名转换及头程预估及采购成本模板!$A$2:$A$22203,0)),"")</f>
        <v/>
      </c>
      <c r="AB133" s="4" t="str">
        <f t="shared" si="18"/>
        <v/>
      </c>
      <c r="AC133" s="1" t="str">
        <f>IFERROR(IF(AB133="是",INDEX(自发货!$AJ$2:$AJ$22222,MATCH(亚马逊后台模板!D133,自发货!$E$2:$E$22222,0)),IF(A133&lt;&gt;"",0,"")),"")</f>
        <v/>
      </c>
      <c r="AD133" s="1" t="str">
        <f t="shared" si="19"/>
        <v/>
      </c>
      <c r="AE133" s="1" t="str">
        <f>IF(AB133="否",IFERROR(INDEX(品名转换及头程预估及采购成本模板!$D$2:$D$22203,MATCH(亚马逊后台模板!E133,品名转换及头程预估及采购成本模板!$A$2:$A$22203,0)),""),"")</f>
        <v/>
      </c>
      <c r="AF133" s="4" t="str">
        <f t="shared" si="16"/>
        <v/>
      </c>
    </row>
    <row r="134" spans="24:32" x14ac:dyDescent="0.15">
      <c r="X134" s="4" t="str">
        <f t="shared" si="17"/>
        <v/>
      </c>
      <c r="Y134" s="1" t="str">
        <f t="shared" si="15"/>
        <v/>
      </c>
      <c r="Z134" s="4" t="str">
        <f>IFERROR(INDEX(品名转换及头程预估及采购成本模板!$B$2:$B$22203,MATCH(亚马逊后台模板!E134,品名转换及头程预估及采购成本模板!$A$2:$A$22203,0)),"")</f>
        <v/>
      </c>
      <c r="AA134" s="1" t="str">
        <f>IFERROR(INDEX(品名转换及头程预估及采购成本模板!$C$2:$C$22203,MATCH(亚马逊后台模板!E134,品名转换及头程预估及采购成本模板!$A$2:$A$22203,0)),"")</f>
        <v/>
      </c>
      <c r="AB134" s="4" t="str">
        <f t="shared" si="18"/>
        <v/>
      </c>
      <c r="AC134" s="1" t="str">
        <f>IFERROR(IF(AB134="是",INDEX(自发货!$AJ$2:$AJ$22222,MATCH(亚马逊后台模板!D134,自发货!$E$2:$E$22222,0)),IF(A134&lt;&gt;"",0,"")),"")</f>
        <v/>
      </c>
      <c r="AD134" s="1" t="str">
        <f t="shared" si="19"/>
        <v/>
      </c>
      <c r="AE134" s="1" t="str">
        <f>IF(AB134="否",IFERROR(INDEX(品名转换及头程预估及采购成本模板!$D$2:$D$22203,MATCH(亚马逊后台模板!E134,品名转换及头程预估及采购成本模板!$A$2:$A$22203,0)),""),"")</f>
        <v/>
      </c>
      <c r="AF134" s="4" t="str">
        <f t="shared" si="16"/>
        <v/>
      </c>
    </row>
    <row r="135" spans="24:32" x14ac:dyDescent="0.15">
      <c r="X135" s="4" t="str">
        <f t="shared" si="17"/>
        <v/>
      </c>
      <c r="Y135" s="1" t="str">
        <f t="shared" si="15"/>
        <v/>
      </c>
      <c r="Z135" s="4" t="str">
        <f>IFERROR(INDEX(品名转换及头程预估及采购成本模板!$B$2:$B$22203,MATCH(亚马逊后台模板!E135,品名转换及头程预估及采购成本模板!$A$2:$A$22203,0)),"")</f>
        <v/>
      </c>
      <c r="AA135" s="1" t="str">
        <f>IFERROR(INDEX(品名转换及头程预估及采购成本模板!$C$2:$C$22203,MATCH(亚马逊后台模板!E135,品名转换及头程预估及采购成本模板!$A$2:$A$22203,0)),"")</f>
        <v/>
      </c>
      <c r="AB135" s="4" t="str">
        <f t="shared" si="18"/>
        <v/>
      </c>
      <c r="AC135" s="1" t="str">
        <f>IFERROR(IF(AB135="是",INDEX(自发货!$AJ$2:$AJ$22222,MATCH(亚马逊后台模板!D135,自发货!$E$2:$E$22222,0)),IF(A135&lt;&gt;"",0,"")),"")</f>
        <v/>
      </c>
      <c r="AD135" s="1" t="str">
        <f t="shared" si="19"/>
        <v/>
      </c>
      <c r="AE135" s="1" t="str">
        <f>IF(AB135="否",IFERROR(INDEX(品名转换及头程预估及采购成本模板!$D$2:$D$22203,MATCH(亚马逊后台模板!E135,品名转换及头程预估及采购成本模板!$A$2:$A$22203,0)),""),"")</f>
        <v/>
      </c>
      <c r="AF135" s="4" t="str">
        <f t="shared" si="16"/>
        <v/>
      </c>
    </row>
    <row r="136" spans="24:32" x14ac:dyDescent="0.15">
      <c r="X136" s="4" t="str">
        <f t="shared" si="17"/>
        <v/>
      </c>
      <c r="Y136" s="1" t="str">
        <f t="shared" si="15"/>
        <v/>
      </c>
      <c r="Z136" s="4" t="str">
        <f>IFERROR(INDEX(品名转换及头程预估及采购成本模板!$B$2:$B$22203,MATCH(亚马逊后台模板!E136,品名转换及头程预估及采购成本模板!$A$2:$A$22203,0)),"")</f>
        <v/>
      </c>
      <c r="AA136" s="1" t="str">
        <f>IFERROR(INDEX(品名转换及头程预估及采购成本模板!$C$2:$C$22203,MATCH(亚马逊后台模板!E136,品名转换及头程预估及采购成本模板!$A$2:$A$22203,0)),"")</f>
        <v/>
      </c>
      <c r="AB136" s="4" t="str">
        <f t="shared" si="18"/>
        <v/>
      </c>
      <c r="AC136" s="1" t="str">
        <f>IFERROR(IF(AB136="是",INDEX(自发货!$AJ$2:$AJ$22222,MATCH(亚马逊后台模板!D136,自发货!$E$2:$E$22222,0)),IF(A136&lt;&gt;"",0,"")),"")</f>
        <v/>
      </c>
      <c r="AD136" s="1" t="str">
        <f t="shared" si="19"/>
        <v/>
      </c>
      <c r="AE136" s="1" t="str">
        <f>IF(AB136="否",IFERROR(INDEX(品名转换及头程预估及采购成本模板!$D$2:$D$22203,MATCH(亚马逊后台模板!E136,品名转换及头程预估及采购成本模板!$A$2:$A$22203,0)),""),"")</f>
        <v/>
      </c>
      <c r="AF136" s="4" t="str">
        <f t="shared" si="16"/>
        <v/>
      </c>
    </row>
    <row r="137" spans="24:32" x14ac:dyDescent="0.15">
      <c r="X137" s="4" t="str">
        <f t="shared" si="17"/>
        <v/>
      </c>
      <c r="Y137" s="1" t="str">
        <f t="shared" si="15"/>
        <v/>
      </c>
      <c r="Z137" s="4" t="str">
        <f>IFERROR(INDEX(品名转换及头程预估及采购成本模板!$B$2:$B$22203,MATCH(亚马逊后台模板!E137,品名转换及头程预估及采购成本模板!$A$2:$A$22203,0)),"")</f>
        <v/>
      </c>
      <c r="AA137" s="1" t="str">
        <f>IFERROR(INDEX(品名转换及头程预估及采购成本模板!$C$2:$C$22203,MATCH(亚马逊后台模板!E137,品名转换及头程预估及采购成本模板!$A$2:$A$22203,0)),"")</f>
        <v/>
      </c>
      <c r="AB137" s="4" t="str">
        <f t="shared" si="18"/>
        <v/>
      </c>
      <c r="AC137" s="1" t="str">
        <f>IFERROR(IF(AB137="是",INDEX(自发货!$AJ$2:$AJ$22222,MATCH(亚马逊后台模板!D137,自发货!$E$2:$E$22222,0)),IF(A137&lt;&gt;"",0,"")),"")</f>
        <v/>
      </c>
      <c r="AD137" s="1" t="str">
        <f t="shared" si="19"/>
        <v/>
      </c>
      <c r="AE137" s="1" t="str">
        <f>IF(AB137="否",IFERROR(INDEX(品名转换及头程预估及采购成本模板!$D$2:$D$22203,MATCH(亚马逊后台模板!E137,品名转换及头程预估及采购成本模板!$A$2:$A$22203,0)),""),"")</f>
        <v/>
      </c>
      <c r="AF137" s="4" t="str">
        <f t="shared" si="16"/>
        <v/>
      </c>
    </row>
    <row r="138" spans="24:32" x14ac:dyDescent="0.15">
      <c r="X138" s="4" t="str">
        <f t="shared" si="17"/>
        <v/>
      </c>
      <c r="Y138" s="1" t="str">
        <f t="shared" ref="Y138:Y200" si="20">IF(IFERROR(FIND("FBA Removal Order",F138),0),"FBA订单移除费用",IF(C138="Order","正常订单",IF(F138="Cost of Advertising","广告费",IF(C138="Transfer","回款账单要删除",IF(C138="Refund","退款",IF(F138="SellerPayments_Report_Fee_Subscription","平台月租费",IF(IFERROR(FIND("Save",F138),0),"优惠卷或者折扣返点",IF(IFERROR(FIND("FBA Inventory Reimbursement",F138),0),"FBA库存赔偿",IF(F138="FBA Long-Term Storage Fee","FBA长期储存费",IF(C138="Lightning Deal Fee","秒杀费",IF(F138="FBA Inventory Storage Fee","FBA月度仓储费",IF(IFERROR(FIND("Early Reviewer Program",F138),0),"早期评论人费用",IF(IFERROR(FIND("FBA Inventory Placement Service Fee",F138),0),"FBA库存安置服务费",IF(IFERROR(FIND("Debt",C138),0),"账户余额不够从信用卡扣除的费用",""))))))))))))))</f>
        <v/>
      </c>
      <c r="Z138" s="4" t="str">
        <f>IFERROR(INDEX(品名转换及头程预估及采购成本模板!$B$2:$B$22203,MATCH(亚马逊后台模板!E138,品名转换及头程预估及采购成本模板!$A$2:$A$22203,0)),"")</f>
        <v/>
      </c>
      <c r="AA138" s="1" t="str">
        <f>IFERROR(INDEX(品名转换及头程预估及采购成本模板!$C$2:$C$22203,MATCH(亚马逊后台模板!E138,品名转换及头程预估及采购成本模板!$A$2:$A$22203,0)),"")</f>
        <v/>
      </c>
      <c r="AB138" s="4" t="str">
        <f t="shared" si="18"/>
        <v/>
      </c>
      <c r="AC138" s="1" t="str">
        <f>IFERROR(IF(AB138="是",INDEX(自发货!$AJ$2:$AJ$22222,MATCH(亚马逊后台模板!D138,自发货!$E$2:$E$22222,0)),IF(A138&lt;&gt;"",0,"")),"")</f>
        <v/>
      </c>
      <c r="AD138" s="1" t="str">
        <f t="shared" si="19"/>
        <v/>
      </c>
      <c r="AE138" s="1" t="str">
        <f>IF(AB138="否",IFERROR(INDEX(品名转换及头程预估及采购成本模板!$D$2:$D$22203,MATCH(亚马逊后台模板!E138,品名转换及头程预估及采购成本模板!$A$2:$A$22203,0)),""),"")</f>
        <v/>
      </c>
      <c r="AF138" s="4" t="str">
        <f t="shared" si="16"/>
        <v/>
      </c>
    </row>
    <row r="139" spans="24:32" x14ac:dyDescent="0.15">
      <c r="X139" s="4" t="str">
        <f t="shared" si="17"/>
        <v/>
      </c>
      <c r="Y139" s="1" t="str">
        <f t="shared" si="20"/>
        <v/>
      </c>
      <c r="Z139" s="4" t="str">
        <f>IFERROR(INDEX(品名转换及头程预估及采购成本模板!$B$2:$B$22203,MATCH(亚马逊后台模板!E139,品名转换及头程预估及采购成本模板!$A$2:$A$22203,0)),"")</f>
        <v/>
      </c>
      <c r="AA139" s="1" t="str">
        <f>IFERROR(INDEX(品名转换及头程预估及采购成本模板!$C$2:$C$22203,MATCH(亚马逊后台模板!E139,品名转换及头程预估及采购成本模板!$A$2:$A$22203,0)),"")</f>
        <v/>
      </c>
      <c r="AB139" s="4" t="str">
        <f t="shared" si="18"/>
        <v/>
      </c>
      <c r="AC139" s="1" t="str">
        <f>IFERROR(IF(AB139="是",INDEX(自发货!$AJ$2:$AJ$22222,MATCH(亚马逊后台模板!D139,自发货!$E$2:$E$22222,0)),IF(A139&lt;&gt;"",0,"")),"")</f>
        <v/>
      </c>
      <c r="AD139" s="1" t="str">
        <f t="shared" si="19"/>
        <v/>
      </c>
      <c r="AE139" s="1" t="str">
        <f>IF(AB139="否",IFERROR(INDEX(品名转换及头程预估及采购成本模板!$D$2:$D$22203,MATCH(亚马逊后台模板!E139,品名转换及头程预估及采购成本模板!$A$2:$A$22203,0)),""),"")</f>
        <v/>
      </c>
      <c r="AF139" s="4" t="str">
        <f t="shared" si="16"/>
        <v/>
      </c>
    </row>
    <row r="140" spans="24:32" x14ac:dyDescent="0.15">
      <c r="X140" s="4" t="str">
        <f t="shared" si="17"/>
        <v/>
      </c>
      <c r="Y140" s="1" t="str">
        <f t="shared" si="20"/>
        <v/>
      </c>
      <c r="Z140" s="4" t="str">
        <f>IFERROR(INDEX(品名转换及头程预估及采购成本模板!$B$2:$B$22203,MATCH(亚马逊后台模板!E140,品名转换及头程预估及采购成本模板!$A$2:$A$22203,0)),"")</f>
        <v/>
      </c>
      <c r="AA140" s="1" t="str">
        <f>IFERROR(INDEX(品名转换及头程预估及采购成本模板!$C$2:$C$22203,MATCH(亚马逊后台模板!E140,品名转换及头程预估及采购成本模板!$A$2:$A$22203,0)),"")</f>
        <v/>
      </c>
      <c r="AB140" s="4" t="str">
        <f t="shared" si="18"/>
        <v/>
      </c>
      <c r="AC140" s="1" t="str">
        <f>IFERROR(IF(AB140="是",INDEX(自发货!$AJ$2:$AJ$22222,MATCH(亚马逊后台模板!D140,自发货!$E$2:$E$22222,0)),IF(A140&lt;&gt;"",0,"")),"")</f>
        <v/>
      </c>
      <c r="AD140" s="1" t="str">
        <f t="shared" si="19"/>
        <v/>
      </c>
      <c r="AE140" s="1" t="str">
        <f>IF(AB140="否",IFERROR(INDEX(品名转换及头程预估及采购成本模板!$D$2:$D$22203,MATCH(亚马逊后台模板!E140,品名转换及头程预估及采购成本模板!$A$2:$A$22203,0)),""),"")</f>
        <v/>
      </c>
      <c r="AF140" s="4" t="str">
        <f t="shared" si="16"/>
        <v/>
      </c>
    </row>
    <row r="141" spans="24:32" x14ac:dyDescent="0.15">
      <c r="X141" s="4" t="str">
        <f t="shared" si="17"/>
        <v/>
      </c>
      <c r="Y141" s="1" t="str">
        <f t="shared" si="20"/>
        <v/>
      </c>
      <c r="Z141" s="4" t="str">
        <f>IFERROR(INDEX(品名转换及头程预估及采购成本模板!$B$2:$B$22203,MATCH(亚马逊后台模板!E141,品名转换及头程预估及采购成本模板!$A$2:$A$22203,0)),"")</f>
        <v/>
      </c>
      <c r="AA141" s="1" t="str">
        <f>IFERROR(INDEX(品名转换及头程预估及采购成本模板!$C$2:$C$22203,MATCH(亚马逊后台模板!E141,品名转换及头程预估及采购成本模板!$A$2:$A$22203,0)),"")</f>
        <v/>
      </c>
      <c r="AB141" s="4" t="str">
        <f t="shared" si="18"/>
        <v/>
      </c>
      <c r="AC141" s="1" t="str">
        <f>IFERROR(IF(AB141="是",INDEX(自发货!$AJ$2:$AJ$22222,MATCH(亚马逊后台模板!D141,自发货!$E$2:$E$22222,0)),IF(A141&lt;&gt;"",0,"")),"")</f>
        <v/>
      </c>
      <c r="AD141" s="1" t="str">
        <f t="shared" si="19"/>
        <v/>
      </c>
      <c r="AE141" s="1" t="str">
        <f>IF(AB141="否",IFERROR(INDEX(品名转换及头程预估及采购成本模板!$D$2:$D$22203,MATCH(亚马逊后台模板!E141,品名转换及头程预估及采购成本模板!$A$2:$A$22203,0)),""),"")</f>
        <v/>
      </c>
      <c r="AF141" s="4" t="str">
        <f t="shared" si="16"/>
        <v/>
      </c>
    </row>
    <row r="142" spans="24:32" x14ac:dyDescent="0.15">
      <c r="X142" s="4" t="str">
        <f t="shared" si="17"/>
        <v/>
      </c>
      <c r="Y142" s="1" t="str">
        <f t="shared" si="20"/>
        <v/>
      </c>
      <c r="Z142" s="4" t="str">
        <f>IFERROR(INDEX(品名转换及头程预估及采购成本模板!$B$2:$B$22203,MATCH(亚马逊后台模板!E142,品名转换及头程预估及采购成本模板!$A$2:$A$22203,0)),"")</f>
        <v/>
      </c>
      <c r="AA142" s="1" t="str">
        <f>IFERROR(INDEX(品名转换及头程预估及采购成本模板!$C$2:$C$22203,MATCH(亚马逊后台模板!E142,品名转换及头程预估及采购成本模板!$A$2:$A$22203,0)),"")</f>
        <v/>
      </c>
      <c r="AB142" s="4" t="str">
        <f t="shared" si="18"/>
        <v/>
      </c>
      <c r="AC142" s="1" t="str">
        <f>IFERROR(IF(AB142="是",INDEX(自发货!$AJ$2:$AJ$22222,MATCH(亚马逊后台模板!D142,自发货!$E$2:$E$22222,0)),IF(A142&lt;&gt;"",0,"")),"")</f>
        <v/>
      </c>
      <c r="AD142" s="1" t="str">
        <f t="shared" si="19"/>
        <v/>
      </c>
      <c r="AE142" s="1" t="str">
        <f>IF(AB142="否",IFERROR(INDEX(品名转换及头程预估及采购成本模板!$D$2:$D$22203,MATCH(亚马逊后台模板!E142,品名转换及头程预估及采购成本模板!$A$2:$A$22203,0)),""),"")</f>
        <v/>
      </c>
      <c r="AF142" s="4" t="str">
        <f t="shared" si="16"/>
        <v/>
      </c>
    </row>
    <row r="143" spans="24:32" x14ac:dyDescent="0.15">
      <c r="X143" s="4" t="str">
        <f t="shared" si="17"/>
        <v/>
      </c>
      <c r="Y143" s="1" t="str">
        <f t="shared" si="20"/>
        <v/>
      </c>
      <c r="Z143" s="4" t="str">
        <f>IFERROR(INDEX(品名转换及头程预估及采购成本模板!$B$2:$B$22203,MATCH(亚马逊后台模板!E143,品名转换及头程预估及采购成本模板!$A$2:$A$22203,0)),"")</f>
        <v/>
      </c>
      <c r="AA143" s="1" t="str">
        <f>IFERROR(INDEX(品名转换及头程预估及采购成本模板!$C$2:$C$22203,MATCH(亚马逊后台模板!E143,品名转换及头程预估及采购成本模板!$A$2:$A$22203,0)),"")</f>
        <v/>
      </c>
      <c r="AB143" s="4" t="str">
        <f t="shared" si="18"/>
        <v/>
      </c>
      <c r="AC143" s="1" t="str">
        <f>IFERROR(IF(AB143="是",INDEX(自发货!$AJ$2:$AJ$22222,MATCH(亚马逊后台模板!D143,自发货!$E$2:$E$22222,0)),IF(A143&lt;&gt;"",0,"")),"")</f>
        <v/>
      </c>
      <c r="AD143" s="1" t="str">
        <f t="shared" si="19"/>
        <v/>
      </c>
      <c r="AE143" s="1" t="str">
        <f>IF(AB143="否",IFERROR(INDEX(品名转换及头程预估及采购成本模板!$D$2:$D$22203,MATCH(亚马逊后台模板!E143,品名转换及头程预估及采购成本模板!$A$2:$A$22203,0)),""),"")</f>
        <v/>
      </c>
      <c r="AF143" s="4" t="str">
        <f t="shared" si="16"/>
        <v/>
      </c>
    </row>
    <row r="144" spans="24:32" x14ac:dyDescent="0.15">
      <c r="X144" s="4" t="str">
        <f t="shared" si="17"/>
        <v/>
      </c>
      <c r="Y144" s="1" t="str">
        <f t="shared" si="20"/>
        <v/>
      </c>
      <c r="Z144" s="4" t="str">
        <f>IFERROR(INDEX(品名转换及头程预估及采购成本模板!$B$2:$B$22203,MATCH(亚马逊后台模板!E144,品名转换及头程预估及采购成本模板!$A$2:$A$22203,0)),"")</f>
        <v/>
      </c>
      <c r="AA144" s="1" t="str">
        <f>IFERROR(INDEX(品名转换及头程预估及采购成本模板!$C$2:$C$22203,MATCH(亚马逊后台模板!E144,品名转换及头程预估及采购成本模板!$A$2:$A$22203,0)),"")</f>
        <v/>
      </c>
      <c r="AB144" s="4" t="str">
        <f t="shared" si="18"/>
        <v/>
      </c>
      <c r="AC144" s="1" t="str">
        <f>IFERROR(IF(AB144="是",INDEX(自发货!$AJ$2:$AJ$22222,MATCH(亚马逊后台模板!D144,自发货!$E$2:$E$22222,0)),IF(A144&lt;&gt;"",0,"")),"")</f>
        <v/>
      </c>
      <c r="AD144" s="1" t="str">
        <f t="shared" si="19"/>
        <v/>
      </c>
      <c r="AE144" s="1" t="str">
        <f>IF(AB144="否",IFERROR(INDEX(品名转换及头程预估及采购成本模板!$D$2:$D$22203,MATCH(亚马逊后台模板!E144,品名转换及头程预估及采购成本模板!$A$2:$A$22203,0)),""),"")</f>
        <v/>
      </c>
      <c r="AF144" s="4" t="str">
        <f t="shared" si="16"/>
        <v/>
      </c>
    </row>
    <row r="145" spans="24:32" x14ac:dyDescent="0.15">
      <c r="X145" s="4" t="str">
        <f t="shared" si="17"/>
        <v/>
      </c>
      <c r="Y145" s="1" t="str">
        <f t="shared" si="20"/>
        <v/>
      </c>
      <c r="Z145" s="4" t="str">
        <f>IFERROR(INDEX(品名转换及头程预估及采购成本模板!$B$2:$B$22203,MATCH(亚马逊后台模板!E145,品名转换及头程预估及采购成本模板!$A$2:$A$22203,0)),"")</f>
        <v/>
      </c>
      <c r="AA145" s="1" t="str">
        <f>IFERROR(INDEX(品名转换及头程预估及采购成本模板!$C$2:$C$22203,MATCH(亚马逊后台模板!E145,品名转换及头程预估及采购成本模板!$A$2:$A$22203,0)),"")</f>
        <v/>
      </c>
      <c r="AB145" s="4" t="str">
        <f t="shared" si="18"/>
        <v/>
      </c>
      <c r="AC145" s="1" t="str">
        <f>IFERROR(IF(AB145="是",INDEX(自发货!$AJ$2:$AJ$22222,MATCH(亚马逊后台模板!D145,自发货!$E$2:$E$22222,0)),IF(A145&lt;&gt;"",0,"")),"")</f>
        <v/>
      </c>
      <c r="AD145" s="1" t="str">
        <f t="shared" si="19"/>
        <v/>
      </c>
      <c r="AE145" s="1" t="str">
        <f>IF(AB145="否",IFERROR(INDEX(品名转换及头程预估及采购成本模板!$D$2:$D$22203,MATCH(亚马逊后台模板!E145,品名转换及头程预估及采购成本模板!$A$2:$A$22203,0)),""),"")</f>
        <v/>
      </c>
      <c r="AF145" s="4" t="str">
        <f t="shared" si="16"/>
        <v/>
      </c>
    </row>
    <row r="146" spans="24:32" x14ac:dyDescent="0.15">
      <c r="X146" s="4" t="str">
        <f t="shared" si="17"/>
        <v/>
      </c>
      <c r="Y146" s="1" t="str">
        <f t="shared" si="20"/>
        <v/>
      </c>
      <c r="Z146" s="4" t="str">
        <f>IFERROR(INDEX(品名转换及头程预估及采购成本模板!$B$2:$B$22203,MATCH(亚马逊后台模板!E146,品名转换及头程预估及采购成本模板!$A$2:$A$22203,0)),"")</f>
        <v/>
      </c>
      <c r="AA146" s="1" t="str">
        <f>IFERROR(INDEX(品名转换及头程预估及采购成本模板!$C$2:$C$22203,MATCH(亚马逊后台模板!E146,品名转换及头程预估及采购成本模板!$A$2:$A$22203,0)),"")</f>
        <v/>
      </c>
      <c r="AB146" s="4" t="str">
        <f t="shared" si="18"/>
        <v/>
      </c>
      <c r="AC146" s="1" t="str">
        <f>IFERROR(IF(AB146="是",INDEX(自发货!$AJ$2:$AJ$22222,MATCH(亚马逊后台模板!D146,自发货!$E$2:$E$22222,0)),IF(A146&lt;&gt;"",0,"")),"")</f>
        <v/>
      </c>
      <c r="AD146" s="1" t="str">
        <f t="shared" si="19"/>
        <v/>
      </c>
      <c r="AE146" s="1" t="str">
        <f>IF(AB146="否",IFERROR(INDEX(品名转换及头程预估及采购成本模板!$D$2:$D$22203,MATCH(亚马逊后台模板!E146,品名转换及头程预估及采购成本模板!$A$2:$A$22203,0)),""),"")</f>
        <v/>
      </c>
      <c r="AF146" s="4" t="str">
        <f t="shared" si="16"/>
        <v/>
      </c>
    </row>
    <row r="147" spans="24:32" x14ac:dyDescent="0.15">
      <c r="X147" s="4" t="str">
        <f t="shared" si="17"/>
        <v/>
      </c>
      <c r="Y147" s="1" t="str">
        <f t="shared" si="20"/>
        <v/>
      </c>
      <c r="Z147" s="4" t="str">
        <f>IFERROR(INDEX(品名转换及头程预估及采购成本模板!$B$2:$B$22203,MATCH(亚马逊后台模板!E147,品名转换及头程预估及采购成本模板!$A$2:$A$22203,0)),"")</f>
        <v/>
      </c>
      <c r="AA147" s="1" t="str">
        <f>IFERROR(INDEX(品名转换及头程预估及采购成本模板!$C$2:$C$22203,MATCH(亚马逊后台模板!E147,品名转换及头程预估及采购成本模板!$A$2:$A$22203,0)),"")</f>
        <v/>
      </c>
      <c r="AB147" s="4" t="str">
        <f t="shared" si="18"/>
        <v/>
      </c>
      <c r="AC147" s="1" t="str">
        <f>IFERROR(IF(AB147="是",INDEX(自发货!$AJ$2:$AJ$22222,MATCH(亚马逊后台模板!D147,自发货!$E$2:$E$22222,0)),IF(A147&lt;&gt;"",0,"")),"")</f>
        <v/>
      </c>
      <c r="AD147" s="1" t="str">
        <f t="shared" si="19"/>
        <v/>
      </c>
      <c r="AE147" s="1" t="str">
        <f>IF(AB147="否",IFERROR(INDEX(品名转换及头程预估及采购成本模板!$D$2:$D$22203,MATCH(亚马逊后台模板!E147,品名转换及头程预估及采购成本模板!$A$2:$A$22203,0)),""),"")</f>
        <v/>
      </c>
      <c r="AF147" s="4" t="str">
        <f t="shared" si="16"/>
        <v/>
      </c>
    </row>
    <row r="148" spans="24:32" x14ac:dyDescent="0.15">
      <c r="X148" s="4" t="str">
        <f t="shared" si="17"/>
        <v/>
      </c>
      <c r="Y148" s="1" t="str">
        <f t="shared" si="20"/>
        <v/>
      </c>
      <c r="Z148" s="4" t="str">
        <f>IFERROR(INDEX(品名转换及头程预估及采购成本模板!$B$2:$B$22203,MATCH(亚马逊后台模板!E148,品名转换及头程预估及采购成本模板!$A$2:$A$22203,0)),"")</f>
        <v/>
      </c>
      <c r="AA148" s="1" t="str">
        <f>IFERROR(INDEX(品名转换及头程预估及采购成本模板!$C$2:$C$22203,MATCH(亚马逊后台模板!E148,品名转换及头程预估及采购成本模板!$A$2:$A$22203,0)),"")</f>
        <v/>
      </c>
      <c r="AB148" s="4" t="str">
        <f t="shared" si="18"/>
        <v/>
      </c>
      <c r="AC148" s="1" t="str">
        <f>IFERROR(IF(AB148="是",INDEX(自发货!$AJ$2:$AJ$22222,MATCH(亚马逊后台模板!D148,自发货!$E$2:$E$22222,0)),IF(A148&lt;&gt;"",0,"")),"")</f>
        <v/>
      </c>
      <c r="AD148" s="1" t="str">
        <f t="shared" si="19"/>
        <v/>
      </c>
      <c r="AE148" s="1" t="str">
        <f>IF(AB148="否",IFERROR(INDEX(品名转换及头程预估及采购成本模板!$D$2:$D$22203,MATCH(亚马逊后台模板!E148,品名转换及头程预估及采购成本模板!$A$2:$A$22203,0)),""),"")</f>
        <v/>
      </c>
      <c r="AF148" s="4" t="str">
        <f t="shared" si="16"/>
        <v/>
      </c>
    </row>
    <row r="149" spans="24:32" x14ac:dyDescent="0.15">
      <c r="X149" s="4" t="str">
        <f t="shared" si="17"/>
        <v/>
      </c>
      <c r="Y149" s="1" t="str">
        <f t="shared" si="20"/>
        <v/>
      </c>
      <c r="Z149" s="4" t="str">
        <f>IFERROR(INDEX(品名转换及头程预估及采购成本模板!$B$2:$B$22203,MATCH(亚马逊后台模板!E149,品名转换及头程预估及采购成本模板!$A$2:$A$22203,0)),"")</f>
        <v/>
      </c>
      <c r="AA149" s="1" t="str">
        <f>IFERROR(INDEX(品名转换及头程预估及采购成本模板!$C$2:$C$22203,MATCH(亚马逊后台模板!E149,品名转换及头程预估及采购成本模板!$A$2:$A$22203,0)),"")</f>
        <v/>
      </c>
      <c r="AB149" s="4" t="str">
        <f t="shared" si="18"/>
        <v/>
      </c>
      <c r="AC149" s="1" t="str">
        <f>IFERROR(IF(AB149="是",INDEX(自发货!$AJ$2:$AJ$22222,MATCH(亚马逊后台模板!D149,自发货!$E$2:$E$22222,0)),IF(A149&lt;&gt;"",0,"")),"")</f>
        <v/>
      </c>
      <c r="AD149" s="1" t="str">
        <f t="shared" si="19"/>
        <v/>
      </c>
      <c r="AE149" s="1" t="str">
        <f>IF(AB149="否",IFERROR(INDEX(品名转换及头程预估及采购成本模板!$D$2:$D$22203,MATCH(亚马逊后台模板!E149,品名转换及头程预估及采购成本模板!$A$2:$A$22203,0)),""),"")</f>
        <v/>
      </c>
      <c r="AF149" s="4" t="str">
        <f t="shared" si="16"/>
        <v/>
      </c>
    </row>
    <row r="150" spans="24:32" x14ac:dyDescent="0.15">
      <c r="X150" s="4" t="str">
        <f t="shared" si="17"/>
        <v/>
      </c>
      <c r="Y150" s="1" t="str">
        <f t="shared" si="20"/>
        <v/>
      </c>
      <c r="Z150" s="4" t="str">
        <f>IFERROR(INDEX(品名转换及头程预估及采购成本模板!$B$2:$B$22203,MATCH(亚马逊后台模板!E150,品名转换及头程预估及采购成本模板!$A$2:$A$22203,0)),"")</f>
        <v/>
      </c>
      <c r="AA150" s="1" t="str">
        <f>IFERROR(INDEX(品名转换及头程预估及采购成本模板!$C$2:$C$22203,MATCH(亚马逊后台模板!E150,品名转换及头程预估及采购成本模板!$A$2:$A$22203,0)),"")</f>
        <v/>
      </c>
      <c r="AB150" s="4" t="str">
        <f t="shared" si="18"/>
        <v/>
      </c>
      <c r="AC150" s="1" t="str">
        <f>IFERROR(IF(AB150="是",INDEX(自发货!$AJ$2:$AJ$22222,MATCH(亚马逊后台模板!D150,自发货!$E$2:$E$22222,0)),IF(A150&lt;&gt;"",0,"")),"")</f>
        <v/>
      </c>
      <c r="AD150" s="1" t="str">
        <f t="shared" si="19"/>
        <v/>
      </c>
      <c r="AE150" s="1" t="str">
        <f>IF(AB150="否",IFERROR(INDEX(品名转换及头程预估及采购成本模板!$D$2:$D$22203,MATCH(亚马逊后台模板!E150,品名转换及头程预估及采购成本模板!$A$2:$A$22203,0)),""),"")</f>
        <v/>
      </c>
      <c r="AF150" s="4" t="str">
        <f t="shared" si="16"/>
        <v/>
      </c>
    </row>
    <row r="151" spans="24:32" x14ac:dyDescent="0.15">
      <c r="X151" s="4" t="str">
        <f t="shared" si="17"/>
        <v/>
      </c>
      <c r="Y151" s="1" t="str">
        <f t="shared" si="20"/>
        <v/>
      </c>
      <c r="Z151" s="4" t="str">
        <f>IFERROR(INDEX(品名转换及头程预估及采购成本模板!$B$2:$B$22203,MATCH(亚马逊后台模板!E151,品名转换及头程预估及采购成本模板!$A$2:$A$22203,0)),"")</f>
        <v/>
      </c>
      <c r="AA151" s="1" t="str">
        <f>IFERROR(INDEX(品名转换及头程预估及采购成本模板!$C$2:$C$22203,MATCH(亚马逊后台模板!E151,品名转换及头程预估及采购成本模板!$A$2:$A$22203,0)),"")</f>
        <v/>
      </c>
      <c r="AB151" s="4" t="str">
        <f t="shared" si="18"/>
        <v/>
      </c>
      <c r="AC151" s="1" t="str">
        <f>IFERROR(IF(AB151="是",INDEX(自发货!$AJ$2:$AJ$22222,MATCH(亚马逊后台模板!D151,自发货!$E$2:$E$22222,0)),IF(A151&lt;&gt;"",0,"")),"")</f>
        <v/>
      </c>
      <c r="AD151" s="1" t="str">
        <f t="shared" si="19"/>
        <v/>
      </c>
      <c r="AE151" s="1" t="str">
        <f>IF(AB151="否",IFERROR(INDEX(品名转换及头程预估及采购成本模板!$D$2:$D$22203,MATCH(亚马逊后台模板!E151,品名转换及头程预估及采购成本模板!$A$2:$A$22203,0)),""),"")</f>
        <v/>
      </c>
      <c r="AF151" s="4" t="str">
        <f t="shared" si="16"/>
        <v/>
      </c>
    </row>
    <row r="152" spans="24:32" x14ac:dyDescent="0.15">
      <c r="X152" s="4" t="str">
        <f t="shared" si="17"/>
        <v/>
      </c>
      <c r="Y152" s="1" t="str">
        <f t="shared" si="20"/>
        <v/>
      </c>
      <c r="Z152" s="4" t="str">
        <f>IFERROR(INDEX(品名转换及头程预估及采购成本模板!$B$2:$B$22203,MATCH(亚马逊后台模板!E152,品名转换及头程预估及采购成本模板!$A$2:$A$22203,0)),"")</f>
        <v/>
      </c>
      <c r="AA152" s="1" t="str">
        <f>IFERROR(INDEX(品名转换及头程预估及采购成本模板!$C$2:$C$22203,MATCH(亚马逊后台模板!E152,品名转换及头程预估及采购成本模板!$A$2:$A$22203,0)),"")</f>
        <v/>
      </c>
      <c r="AB152" s="4" t="str">
        <f t="shared" si="18"/>
        <v/>
      </c>
      <c r="AC152" s="1" t="str">
        <f>IFERROR(IF(AB152="是",INDEX(自发货!$AJ$2:$AJ$22222,MATCH(亚马逊后台模板!D152,自发货!$E$2:$E$22222,0)),IF(A152&lt;&gt;"",0,"")),"")</f>
        <v/>
      </c>
      <c r="AD152" s="1" t="str">
        <f t="shared" si="19"/>
        <v/>
      </c>
      <c r="AE152" s="1" t="str">
        <f>IF(AB152="否",IFERROR(INDEX(品名转换及头程预估及采购成本模板!$D$2:$D$22203,MATCH(亚马逊后台模板!E152,品名转换及头程预估及采购成本模板!$A$2:$A$22203,0)),""),"")</f>
        <v/>
      </c>
      <c r="AF152" s="4" t="str">
        <f t="shared" si="16"/>
        <v/>
      </c>
    </row>
    <row r="153" spans="24:32" x14ac:dyDescent="0.15">
      <c r="X153" s="4" t="str">
        <f t="shared" si="17"/>
        <v/>
      </c>
      <c r="Y153" s="1" t="str">
        <f t="shared" si="20"/>
        <v/>
      </c>
      <c r="Z153" s="4" t="str">
        <f>IFERROR(INDEX(品名转换及头程预估及采购成本模板!$B$2:$B$22203,MATCH(亚马逊后台模板!E153,品名转换及头程预估及采购成本模板!$A$2:$A$22203,0)),"")</f>
        <v/>
      </c>
      <c r="AA153" s="1" t="str">
        <f>IFERROR(INDEX(品名转换及头程预估及采购成本模板!$C$2:$C$22203,MATCH(亚马逊后台模板!E153,品名转换及头程预估及采购成本模板!$A$2:$A$22203,0)),"")</f>
        <v/>
      </c>
      <c r="AB153" s="4" t="str">
        <f t="shared" si="18"/>
        <v/>
      </c>
      <c r="AC153" s="1" t="str">
        <f>IFERROR(IF(AB153="是",INDEX(自发货!$AJ$2:$AJ$22222,MATCH(亚马逊后台模板!D153,自发货!$E$2:$E$22222,0)),IF(A153&lt;&gt;"",0,"")),"")</f>
        <v/>
      </c>
      <c r="AD153" s="1" t="str">
        <f t="shared" si="19"/>
        <v/>
      </c>
      <c r="AE153" s="1" t="str">
        <f>IF(AB153="否",IFERROR(INDEX(品名转换及头程预估及采购成本模板!$D$2:$D$22203,MATCH(亚马逊后台模板!E153,品名转换及头程预估及采购成本模板!$A$2:$A$22203,0)),""),"")</f>
        <v/>
      </c>
      <c r="AF153" s="4" t="str">
        <f t="shared" si="16"/>
        <v/>
      </c>
    </row>
    <row r="154" spans="24:32" x14ac:dyDescent="0.15">
      <c r="X154" s="4" t="str">
        <f t="shared" si="17"/>
        <v/>
      </c>
      <c r="Y154" s="1" t="str">
        <f t="shared" si="20"/>
        <v/>
      </c>
      <c r="Z154" s="4" t="str">
        <f>IFERROR(INDEX(品名转换及头程预估及采购成本模板!$B$2:$B$22203,MATCH(亚马逊后台模板!E154,品名转换及头程预估及采购成本模板!$A$2:$A$22203,0)),"")</f>
        <v/>
      </c>
      <c r="AA154" s="1" t="str">
        <f>IFERROR(INDEX(品名转换及头程预估及采购成本模板!$C$2:$C$22203,MATCH(亚马逊后台模板!E154,品名转换及头程预估及采购成本模板!$A$2:$A$22203,0)),"")</f>
        <v/>
      </c>
      <c r="AB154" s="4" t="str">
        <f t="shared" si="18"/>
        <v/>
      </c>
      <c r="AC154" s="1" t="str">
        <f>IFERROR(IF(AB154="是",INDEX(自发货!$AJ$2:$AJ$22222,MATCH(亚马逊后台模板!D154,自发货!$E$2:$E$22222,0)),IF(A154&lt;&gt;"",0,"")),"")</f>
        <v/>
      </c>
      <c r="AD154" s="1" t="str">
        <f t="shared" si="19"/>
        <v/>
      </c>
      <c r="AE154" s="1" t="str">
        <f>IF(AB154="否",IFERROR(INDEX(品名转换及头程预估及采购成本模板!$D$2:$D$22203,MATCH(亚马逊后台模板!E154,品名转换及头程预估及采购成本模板!$A$2:$A$22203,0)),""),"")</f>
        <v/>
      </c>
      <c r="AF154" s="4" t="str">
        <f t="shared" si="16"/>
        <v/>
      </c>
    </row>
    <row r="155" spans="24:32" x14ac:dyDescent="0.15">
      <c r="X155" s="4" t="str">
        <f t="shared" si="17"/>
        <v/>
      </c>
      <c r="Y155" s="1" t="str">
        <f t="shared" si="20"/>
        <v/>
      </c>
      <c r="Z155" s="4" t="str">
        <f>IFERROR(INDEX(品名转换及头程预估及采购成本模板!$B$2:$B$22203,MATCH(亚马逊后台模板!E155,品名转换及头程预估及采购成本模板!$A$2:$A$22203,0)),"")</f>
        <v/>
      </c>
      <c r="AA155" s="1" t="str">
        <f>IFERROR(INDEX(品名转换及头程预估及采购成本模板!$C$2:$C$22203,MATCH(亚马逊后台模板!E155,品名转换及头程预估及采购成本模板!$A$2:$A$22203,0)),"")</f>
        <v/>
      </c>
      <c r="AB155" s="4" t="str">
        <f t="shared" si="18"/>
        <v/>
      </c>
      <c r="AC155" s="1" t="str">
        <f>IFERROR(IF(AB155="是",INDEX(自发货!$AJ$2:$AJ$22222,MATCH(亚马逊后台模板!D155,自发货!$E$2:$E$22222,0)),IF(A155&lt;&gt;"",0,"")),"")</f>
        <v/>
      </c>
      <c r="AD155" s="1" t="str">
        <f t="shared" si="19"/>
        <v/>
      </c>
      <c r="AE155" s="1" t="str">
        <f>IF(AB155="否",IFERROR(INDEX(品名转换及头程预估及采购成本模板!$D$2:$D$22203,MATCH(亚马逊后台模板!E155,品名转换及头程预估及采购成本模板!$A$2:$A$22203,0)),""),"")</f>
        <v/>
      </c>
      <c r="AF155" s="4" t="str">
        <f t="shared" si="16"/>
        <v/>
      </c>
    </row>
    <row r="156" spans="24:32" x14ac:dyDescent="0.15">
      <c r="X156" s="4" t="str">
        <f t="shared" si="17"/>
        <v/>
      </c>
      <c r="Y156" s="1" t="str">
        <f t="shared" si="20"/>
        <v/>
      </c>
      <c r="Z156" s="4" t="str">
        <f>IFERROR(INDEX(品名转换及头程预估及采购成本模板!$B$2:$B$22203,MATCH(亚马逊后台模板!E156,品名转换及头程预估及采购成本模板!$A$2:$A$22203,0)),"")</f>
        <v/>
      </c>
      <c r="AA156" s="1" t="str">
        <f>IFERROR(INDEX(品名转换及头程预估及采购成本模板!$C$2:$C$22203,MATCH(亚马逊后台模板!E156,品名转换及头程预估及采购成本模板!$A$2:$A$22203,0)),"")</f>
        <v/>
      </c>
      <c r="AB156" s="4" t="str">
        <f t="shared" si="18"/>
        <v/>
      </c>
      <c r="AC156" s="1" t="str">
        <f>IFERROR(IF(AB156="是",INDEX(自发货!$AJ$2:$AJ$22222,MATCH(亚马逊后台模板!D156,自发货!$E$2:$E$22222,0)),IF(A156&lt;&gt;"",0,"")),"")</f>
        <v/>
      </c>
      <c r="AD156" s="1" t="str">
        <f t="shared" si="19"/>
        <v/>
      </c>
      <c r="AE156" s="1" t="str">
        <f>IF(AB156="否",IFERROR(INDEX(品名转换及头程预估及采购成本模板!$D$2:$D$22203,MATCH(亚马逊后台模板!E156,品名转换及头程预估及采购成本模板!$A$2:$A$22203,0)),""),"")</f>
        <v/>
      </c>
      <c r="AF156" s="4" t="str">
        <f t="shared" si="16"/>
        <v/>
      </c>
    </row>
    <row r="157" spans="24:32" x14ac:dyDescent="0.15">
      <c r="X157" s="4" t="str">
        <f t="shared" si="17"/>
        <v/>
      </c>
      <c r="Y157" s="1" t="str">
        <f t="shared" si="20"/>
        <v/>
      </c>
      <c r="Z157" s="4" t="str">
        <f>IFERROR(INDEX(品名转换及头程预估及采购成本模板!$B$2:$B$22203,MATCH(亚马逊后台模板!E157,品名转换及头程预估及采购成本模板!$A$2:$A$22203,0)),"")</f>
        <v/>
      </c>
      <c r="AA157" s="1" t="str">
        <f>IFERROR(INDEX(品名转换及头程预估及采购成本模板!$C$2:$C$22203,MATCH(亚马逊后台模板!E157,品名转换及头程预估及采购成本模板!$A$2:$A$22203,0)),"")</f>
        <v/>
      </c>
      <c r="AB157" s="4" t="str">
        <f t="shared" si="18"/>
        <v/>
      </c>
      <c r="AC157" s="1" t="str">
        <f>IFERROR(IF(AB157="是",INDEX(自发货!$AJ$2:$AJ$22222,MATCH(亚马逊后台模板!D157,自发货!$E$2:$E$22222,0)),IF(A157&lt;&gt;"",0,"")),"")</f>
        <v/>
      </c>
      <c r="AD157" s="1" t="str">
        <f t="shared" si="19"/>
        <v/>
      </c>
      <c r="AE157" s="1" t="str">
        <f>IF(AB157="否",IFERROR(INDEX(品名转换及头程预估及采购成本模板!$D$2:$D$22203,MATCH(亚马逊后台模板!E157,品名转换及头程预估及采购成本模板!$A$2:$A$22203,0)),""),"")</f>
        <v/>
      </c>
      <c r="AF157" s="4" t="str">
        <f t="shared" si="16"/>
        <v/>
      </c>
    </row>
    <row r="158" spans="24:32" x14ac:dyDescent="0.15">
      <c r="X158" s="4" t="str">
        <f t="shared" si="17"/>
        <v/>
      </c>
      <c r="Y158" s="1" t="str">
        <f t="shared" si="20"/>
        <v/>
      </c>
      <c r="Z158" s="4" t="str">
        <f>IFERROR(INDEX(品名转换及头程预估及采购成本模板!$B$2:$B$22203,MATCH(亚马逊后台模板!E158,品名转换及头程预估及采购成本模板!$A$2:$A$22203,0)),"")</f>
        <v/>
      </c>
      <c r="AA158" s="1" t="str">
        <f>IFERROR(INDEX(品名转换及头程预估及采购成本模板!$C$2:$C$22203,MATCH(亚马逊后台模板!E158,品名转换及头程预估及采购成本模板!$A$2:$A$22203,0)),"")</f>
        <v/>
      </c>
      <c r="AB158" s="4" t="str">
        <f t="shared" si="18"/>
        <v/>
      </c>
      <c r="AC158" s="1" t="str">
        <f>IFERROR(IF(AB158="是",INDEX(自发货!$AJ$2:$AJ$22222,MATCH(亚马逊后台模板!D158,自发货!$E$2:$E$22222,0)),IF(A158&lt;&gt;"",0,"")),"")</f>
        <v/>
      </c>
      <c r="AD158" s="1" t="str">
        <f t="shared" si="19"/>
        <v/>
      </c>
      <c r="AE158" s="1" t="str">
        <f>IF(AB158="否",IFERROR(INDEX(品名转换及头程预估及采购成本模板!$D$2:$D$22203,MATCH(亚马逊后台模板!E158,品名转换及头程预估及采购成本模板!$A$2:$A$22203,0)),""),"")</f>
        <v/>
      </c>
      <c r="AF158" s="4" t="str">
        <f t="shared" si="16"/>
        <v/>
      </c>
    </row>
    <row r="159" spans="24:32" x14ac:dyDescent="0.15">
      <c r="X159" s="4" t="str">
        <f t="shared" si="17"/>
        <v/>
      </c>
      <c r="Y159" s="1" t="str">
        <f t="shared" si="20"/>
        <v/>
      </c>
      <c r="Z159" s="4" t="str">
        <f>IFERROR(INDEX(品名转换及头程预估及采购成本模板!$B$2:$B$22203,MATCH(亚马逊后台模板!E159,品名转换及头程预估及采购成本模板!$A$2:$A$22203,0)),"")</f>
        <v/>
      </c>
      <c r="AA159" s="1" t="str">
        <f>IFERROR(INDEX(品名转换及头程预估及采购成本模板!$C$2:$C$22203,MATCH(亚马逊后台模板!E159,品名转换及头程预估及采购成本模板!$A$2:$A$22203,0)),"")</f>
        <v/>
      </c>
      <c r="AB159" s="4" t="str">
        <f t="shared" si="18"/>
        <v/>
      </c>
      <c r="AC159" s="1" t="str">
        <f>IFERROR(IF(AB159="是",INDEX(自发货!$AJ$2:$AJ$22222,MATCH(亚马逊后台模板!D159,自发货!$E$2:$E$22222,0)),IF(A159&lt;&gt;"",0,"")),"")</f>
        <v/>
      </c>
      <c r="AD159" s="1" t="str">
        <f t="shared" si="19"/>
        <v/>
      </c>
      <c r="AE159" s="1" t="str">
        <f>IF(AB159="否",IFERROR(INDEX(品名转换及头程预估及采购成本模板!$D$2:$D$22203,MATCH(亚马逊后台模板!E159,品名转换及头程预估及采购成本模板!$A$2:$A$22203,0)),""),"")</f>
        <v/>
      </c>
      <c r="AF159" s="4" t="str">
        <f t="shared" si="16"/>
        <v/>
      </c>
    </row>
    <row r="160" spans="24:32" x14ac:dyDescent="0.15">
      <c r="X160" s="4" t="str">
        <f t="shared" si="17"/>
        <v/>
      </c>
      <c r="Y160" s="1" t="str">
        <f t="shared" si="20"/>
        <v/>
      </c>
      <c r="Z160" s="4" t="str">
        <f>IFERROR(INDEX(品名转换及头程预估及采购成本模板!$B$2:$B$22203,MATCH(亚马逊后台模板!E160,品名转换及头程预估及采购成本模板!$A$2:$A$22203,0)),"")</f>
        <v/>
      </c>
      <c r="AA160" s="1" t="str">
        <f>IFERROR(INDEX(品名转换及头程预估及采购成本模板!$C$2:$C$22203,MATCH(亚马逊后台模板!E160,品名转换及头程预估及采购成本模板!$A$2:$A$22203,0)),"")</f>
        <v/>
      </c>
      <c r="AB160" s="4" t="str">
        <f t="shared" si="18"/>
        <v/>
      </c>
      <c r="AC160" s="1" t="str">
        <f>IFERROR(IF(AB160="是",INDEX(自发货!$AJ$2:$AJ$22222,MATCH(亚马逊后台模板!D160,自发货!$E$2:$E$22222,0)),IF(A160&lt;&gt;"",0,"")),"")</f>
        <v/>
      </c>
      <c r="AD160" s="1" t="str">
        <f t="shared" si="19"/>
        <v/>
      </c>
      <c r="AE160" s="1" t="str">
        <f>IF(AB160="否",IFERROR(INDEX(品名转换及头程预估及采购成本模板!$D$2:$D$22203,MATCH(亚马逊后台模板!E160,品名转换及头程预估及采购成本模板!$A$2:$A$22203,0)),""),"")</f>
        <v/>
      </c>
      <c r="AF160" s="4" t="str">
        <f t="shared" si="16"/>
        <v/>
      </c>
    </row>
    <row r="161" spans="24:32" x14ac:dyDescent="0.15">
      <c r="X161" s="4" t="str">
        <f t="shared" si="17"/>
        <v/>
      </c>
      <c r="Y161" s="1" t="str">
        <f t="shared" si="20"/>
        <v/>
      </c>
      <c r="Z161" s="4" t="str">
        <f>IFERROR(INDEX(品名转换及头程预估及采购成本模板!$B$2:$B$22203,MATCH(亚马逊后台模板!E161,品名转换及头程预估及采购成本模板!$A$2:$A$22203,0)),"")</f>
        <v/>
      </c>
      <c r="AA161" s="1" t="str">
        <f>IFERROR(INDEX(品名转换及头程预估及采购成本模板!$C$2:$C$22203,MATCH(亚马逊后台模板!E161,品名转换及头程预估及采购成本模板!$A$2:$A$22203,0)),"")</f>
        <v/>
      </c>
      <c r="AB161" s="4" t="str">
        <f t="shared" si="18"/>
        <v/>
      </c>
      <c r="AC161" s="1" t="str">
        <f>IFERROR(IF(AB161="是",INDEX(自发货!$AJ$2:$AJ$22222,MATCH(亚马逊后台模板!D161,自发货!$E$2:$E$22222,0)),IF(A161&lt;&gt;"",0,"")),"")</f>
        <v/>
      </c>
      <c r="AD161" s="1" t="str">
        <f t="shared" si="19"/>
        <v/>
      </c>
      <c r="AE161" s="1" t="str">
        <f>IF(AB161="否",IFERROR(INDEX(品名转换及头程预估及采购成本模板!$D$2:$D$22203,MATCH(亚马逊后台模板!E161,品名转换及头程预估及采购成本模板!$A$2:$A$22203,0)),""),"")</f>
        <v/>
      </c>
      <c r="AF161" s="4" t="str">
        <f t="shared" si="16"/>
        <v/>
      </c>
    </row>
    <row r="162" spans="24:32" x14ac:dyDescent="0.15">
      <c r="X162" s="4" t="str">
        <f t="shared" si="17"/>
        <v/>
      </c>
      <c r="Y162" s="1" t="str">
        <f t="shared" si="20"/>
        <v/>
      </c>
      <c r="Z162" s="4" t="str">
        <f>IFERROR(INDEX(品名转换及头程预估及采购成本模板!$B$2:$B$22203,MATCH(亚马逊后台模板!E162,品名转换及头程预估及采购成本模板!$A$2:$A$22203,0)),"")</f>
        <v/>
      </c>
      <c r="AA162" s="1" t="str">
        <f>IFERROR(INDEX(品名转换及头程预估及采购成本模板!$C$2:$C$22203,MATCH(亚马逊后台模板!E162,品名转换及头程预估及采购成本模板!$A$2:$A$22203,0)),"")</f>
        <v/>
      </c>
      <c r="AB162" s="4" t="str">
        <f t="shared" si="18"/>
        <v/>
      </c>
      <c r="AC162" s="1" t="str">
        <f>IFERROR(IF(AB162="是",INDEX(自发货!$AJ$2:$AJ$22222,MATCH(亚马逊后台模板!D162,自发货!$E$2:$E$22222,0)),IF(A162&lt;&gt;"",0,"")),"")</f>
        <v/>
      </c>
      <c r="AD162" s="1" t="str">
        <f t="shared" si="19"/>
        <v/>
      </c>
      <c r="AE162" s="1" t="str">
        <f>IF(AB162="否",IFERROR(INDEX(品名转换及头程预估及采购成本模板!$D$2:$D$22203,MATCH(亚马逊后台模板!E162,品名转换及头程预估及采购成本模板!$A$2:$A$22203,0)),""),"")</f>
        <v/>
      </c>
      <c r="AF162" s="4" t="str">
        <f t="shared" si="16"/>
        <v/>
      </c>
    </row>
    <row r="163" spans="24:32" x14ac:dyDescent="0.15">
      <c r="X163" s="4" t="str">
        <f t="shared" si="17"/>
        <v/>
      </c>
      <c r="Y163" s="1" t="str">
        <f t="shared" si="20"/>
        <v/>
      </c>
      <c r="Z163" s="4" t="str">
        <f>IFERROR(INDEX(品名转换及头程预估及采购成本模板!$B$2:$B$22203,MATCH(亚马逊后台模板!E163,品名转换及头程预估及采购成本模板!$A$2:$A$22203,0)),"")</f>
        <v/>
      </c>
      <c r="AA163" s="1" t="str">
        <f>IFERROR(INDEX(品名转换及头程预估及采购成本模板!$C$2:$C$22203,MATCH(亚马逊后台模板!E163,品名转换及头程预估及采购成本模板!$A$2:$A$22203,0)),"")</f>
        <v/>
      </c>
      <c r="AB163" s="4" t="str">
        <f t="shared" si="18"/>
        <v/>
      </c>
      <c r="AC163" s="1" t="str">
        <f>IFERROR(IF(AB163="是",INDEX(自发货!$AJ$2:$AJ$22222,MATCH(亚马逊后台模板!D163,自发货!$E$2:$E$22222,0)),IF(A163&lt;&gt;"",0,"")),"")</f>
        <v/>
      </c>
      <c r="AD163" s="1" t="str">
        <f t="shared" si="19"/>
        <v/>
      </c>
      <c r="AE163" s="1" t="str">
        <f>IF(AB163="否",IFERROR(INDEX(品名转换及头程预估及采购成本模板!$D$2:$D$22203,MATCH(亚马逊后台模板!E163,品名转换及头程预估及采购成本模板!$A$2:$A$22203,0)),""),"")</f>
        <v/>
      </c>
      <c r="AF163" s="4" t="str">
        <f t="shared" si="16"/>
        <v/>
      </c>
    </row>
    <row r="164" spans="24:32" x14ac:dyDescent="0.15">
      <c r="X164" s="4" t="str">
        <f t="shared" si="17"/>
        <v/>
      </c>
      <c r="Y164" s="1" t="str">
        <f t="shared" si="20"/>
        <v/>
      </c>
      <c r="Z164" s="4" t="str">
        <f>IFERROR(INDEX(品名转换及头程预估及采购成本模板!$B$2:$B$22203,MATCH(亚马逊后台模板!E164,品名转换及头程预估及采购成本模板!$A$2:$A$22203,0)),"")</f>
        <v/>
      </c>
      <c r="AA164" s="1" t="str">
        <f>IFERROR(INDEX(品名转换及头程预估及采购成本模板!$C$2:$C$22203,MATCH(亚马逊后台模板!E164,品名转换及头程预估及采购成本模板!$A$2:$A$22203,0)),"")</f>
        <v/>
      </c>
      <c r="AB164" s="4" t="str">
        <f t="shared" si="18"/>
        <v/>
      </c>
      <c r="AC164" s="1" t="str">
        <f>IFERROR(IF(AB164="是",INDEX(自发货!$AJ$2:$AJ$22222,MATCH(亚马逊后台模板!D164,自发货!$E$2:$E$22222,0)),IF(A164&lt;&gt;"",0,"")),"")</f>
        <v/>
      </c>
      <c r="AD164" s="1" t="str">
        <f t="shared" si="19"/>
        <v/>
      </c>
      <c r="AE164" s="1" t="str">
        <f>IF(AB164="否",IFERROR(INDEX(品名转换及头程预估及采购成本模板!$D$2:$D$22203,MATCH(亚马逊后台模板!E164,品名转换及头程预估及采购成本模板!$A$2:$A$22203,0)),""),"")</f>
        <v/>
      </c>
      <c r="AF164" s="4" t="str">
        <f t="shared" si="16"/>
        <v/>
      </c>
    </row>
    <row r="165" spans="24:32" x14ac:dyDescent="0.15">
      <c r="X165" s="4" t="str">
        <f t="shared" si="17"/>
        <v/>
      </c>
      <c r="Y165" s="1" t="str">
        <f t="shared" si="20"/>
        <v/>
      </c>
      <c r="Z165" s="4" t="str">
        <f>IFERROR(INDEX(品名转换及头程预估及采购成本模板!$B$2:$B$22203,MATCH(亚马逊后台模板!E165,品名转换及头程预估及采购成本模板!$A$2:$A$22203,0)),"")</f>
        <v/>
      </c>
      <c r="AA165" s="1" t="str">
        <f>IFERROR(INDEX(品名转换及头程预估及采购成本模板!$C$2:$C$22203,MATCH(亚马逊后台模板!E165,品名转换及头程预估及采购成本模板!$A$2:$A$22203,0)),"")</f>
        <v/>
      </c>
      <c r="AB165" s="4" t="str">
        <f t="shared" si="18"/>
        <v/>
      </c>
      <c r="AC165" s="1" t="str">
        <f>IFERROR(IF(AB165="是",INDEX(自发货!$AJ$2:$AJ$22222,MATCH(亚马逊后台模板!D165,自发货!$E$2:$E$22222,0)),IF(A165&lt;&gt;"",0,"")),"")</f>
        <v/>
      </c>
      <c r="AD165" s="1" t="str">
        <f t="shared" si="19"/>
        <v/>
      </c>
      <c r="AE165" s="1" t="str">
        <f>IF(AB165="否",IFERROR(INDEX(品名转换及头程预估及采购成本模板!$D$2:$D$22203,MATCH(亚马逊后台模板!E165,品名转换及头程预估及采购成本模板!$A$2:$A$22203,0)),""),"")</f>
        <v/>
      </c>
      <c r="AF165" s="4" t="str">
        <f t="shared" si="16"/>
        <v/>
      </c>
    </row>
    <row r="166" spans="24:32" x14ac:dyDescent="0.15">
      <c r="X166" s="4" t="str">
        <f t="shared" si="17"/>
        <v/>
      </c>
      <c r="Y166" s="1" t="str">
        <f t="shared" si="20"/>
        <v/>
      </c>
      <c r="Z166" s="4" t="str">
        <f>IFERROR(INDEX(品名转换及头程预估及采购成本模板!$B$2:$B$22203,MATCH(亚马逊后台模板!E166,品名转换及头程预估及采购成本模板!$A$2:$A$22203,0)),"")</f>
        <v/>
      </c>
      <c r="AA166" s="1" t="str">
        <f>IFERROR(INDEX(品名转换及头程预估及采购成本模板!$C$2:$C$22203,MATCH(亚马逊后台模板!E166,品名转换及头程预估及采购成本模板!$A$2:$A$22203,0)),"")</f>
        <v/>
      </c>
      <c r="AB166" s="4" t="str">
        <f t="shared" si="18"/>
        <v/>
      </c>
      <c r="AC166" s="1" t="str">
        <f>IFERROR(IF(AB166="是",INDEX(自发货!$AJ$2:$AJ$22222,MATCH(亚马逊后台模板!D166,自发货!$E$2:$E$22222,0)),IF(A166&lt;&gt;"",0,"")),"")</f>
        <v/>
      </c>
      <c r="AD166" s="1" t="str">
        <f t="shared" si="19"/>
        <v/>
      </c>
      <c r="AE166" s="1" t="str">
        <f>IF(AB166="否",IFERROR(INDEX(品名转换及头程预估及采购成本模板!$D$2:$D$22203,MATCH(亚马逊后台模板!E166,品名转换及头程预估及采购成本模板!$A$2:$A$22203,0)),""),"")</f>
        <v/>
      </c>
      <c r="AF166" s="4" t="str">
        <f t="shared" si="16"/>
        <v/>
      </c>
    </row>
    <row r="167" spans="24:32" x14ac:dyDescent="0.15">
      <c r="X167" s="4" t="str">
        <f t="shared" si="17"/>
        <v/>
      </c>
      <c r="Y167" s="1" t="str">
        <f t="shared" si="20"/>
        <v/>
      </c>
      <c r="Z167" s="4" t="str">
        <f>IFERROR(INDEX(品名转换及头程预估及采购成本模板!$B$2:$B$22203,MATCH(亚马逊后台模板!E167,品名转换及头程预估及采购成本模板!$A$2:$A$22203,0)),"")</f>
        <v/>
      </c>
      <c r="AA167" s="1" t="str">
        <f>IFERROR(INDEX(品名转换及头程预估及采购成本模板!$C$2:$C$22203,MATCH(亚马逊后台模板!E167,品名转换及头程预估及采购成本模板!$A$2:$A$22203,0)),"")</f>
        <v/>
      </c>
      <c r="AB167" s="4" t="str">
        <f t="shared" si="18"/>
        <v/>
      </c>
      <c r="AC167" s="1" t="str">
        <f>IFERROR(IF(AB167="是",INDEX(自发货!$AJ$2:$AJ$22222,MATCH(亚马逊后台模板!D167,自发货!$E$2:$E$22222,0)),IF(A167&lt;&gt;"",0,"")),"")</f>
        <v/>
      </c>
      <c r="AD167" s="1" t="str">
        <f t="shared" si="19"/>
        <v/>
      </c>
      <c r="AE167" s="1" t="str">
        <f>IF(AB167="否",IFERROR(INDEX(品名转换及头程预估及采购成本模板!$D$2:$D$22203,MATCH(亚马逊后台模板!E167,品名转换及头程预估及采购成本模板!$A$2:$A$22203,0)),""),"")</f>
        <v/>
      </c>
      <c r="AF167" s="4" t="str">
        <f t="shared" si="16"/>
        <v/>
      </c>
    </row>
    <row r="168" spans="24:32" x14ac:dyDescent="0.15">
      <c r="X168" s="4" t="str">
        <f t="shared" si="17"/>
        <v/>
      </c>
      <c r="Y168" s="1" t="str">
        <f t="shared" si="20"/>
        <v/>
      </c>
      <c r="Z168" s="4" t="str">
        <f>IFERROR(INDEX(品名转换及头程预估及采购成本模板!$B$2:$B$22203,MATCH(亚马逊后台模板!E168,品名转换及头程预估及采购成本模板!$A$2:$A$22203,0)),"")</f>
        <v/>
      </c>
      <c r="AA168" s="1" t="str">
        <f>IFERROR(INDEX(品名转换及头程预估及采购成本模板!$C$2:$C$22203,MATCH(亚马逊后台模板!E168,品名转换及头程预估及采购成本模板!$A$2:$A$22203,0)),"")</f>
        <v/>
      </c>
      <c r="AB168" s="4" t="str">
        <f t="shared" si="18"/>
        <v/>
      </c>
      <c r="AC168" s="1" t="str">
        <f>IFERROR(IF(AB168="是",INDEX(自发货!$AJ$2:$AJ$22222,MATCH(亚马逊后台模板!D168,自发货!$E$2:$E$22222,0)),IF(A168&lt;&gt;"",0,"")),"")</f>
        <v/>
      </c>
      <c r="AD168" s="1" t="str">
        <f t="shared" si="19"/>
        <v/>
      </c>
      <c r="AE168" s="1" t="str">
        <f>IF(AB168="否",IFERROR(INDEX(品名转换及头程预估及采购成本模板!$D$2:$D$22203,MATCH(亚马逊后台模板!E168,品名转换及头程预估及采购成本模板!$A$2:$A$22203,0)),""),"")</f>
        <v/>
      </c>
      <c r="AF168" s="4" t="str">
        <f t="shared" si="16"/>
        <v/>
      </c>
    </row>
    <row r="169" spans="24:32" x14ac:dyDescent="0.15">
      <c r="X169" s="4" t="str">
        <f t="shared" si="17"/>
        <v/>
      </c>
      <c r="Y169" s="1" t="str">
        <f t="shared" si="20"/>
        <v/>
      </c>
      <c r="Z169" s="4" t="str">
        <f>IFERROR(INDEX(品名转换及头程预估及采购成本模板!$B$2:$B$22203,MATCH(亚马逊后台模板!E169,品名转换及头程预估及采购成本模板!$A$2:$A$22203,0)),"")</f>
        <v/>
      </c>
      <c r="AA169" s="1" t="str">
        <f>IFERROR(INDEX(品名转换及头程预估及采购成本模板!$C$2:$C$22203,MATCH(亚马逊后台模板!E169,品名转换及头程预估及采购成本模板!$A$2:$A$22203,0)),"")</f>
        <v/>
      </c>
      <c r="AB169" s="4" t="str">
        <f t="shared" si="18"/>
        <v/>
      </c>
      <c r="AC169" s="1" t="str">
        <f>IFERROR(IF(AB169="是",INDEX(自发货!$AJ$2:$AJ$22222,MATCH(亚马逊后台模板!D169,自发货!$E$2:$E$22222,0)),IF(A169&lt;&gt;"",0,"")),"")</f>
        <v/>
      </c>
      <c r="AD169" s="1" t="str">
        <f t="shared" si="19"/>
        <v/>
      </c>
      <c r="AE169" s="1" t="str">
        <f>IF(AB169="否",IFERROR(INDEX(品名转换及头程预估及采购成本模板!$D$2:$D$22203,MATCH(亚马逊后台模板!E169,品名转换及头程预估及采购成本模板!$A$2:$A$22203,0)),""),"")</f>
        <v/>
      </c>
      <c r="AF169" s="4" t="str">
        <f t="shared" si="16"/>
        <v/>
      </c>
    </row>
    <row r="170" spans="24:32" x14ac:dyDescent="0.15">
      <c r="X170" s="4" t="str">
        <f t="shared" si="17"/>
        <v/>
      </c>
      <c r="Y170" s="1" t="str">
        <f t="shared" si="20"/>
        <v/>
      </c>
      <c r="Z170" s="4" t="str">
        <f>IFERROR(INDEX(品名转换及头程预估及采购成本模板!$B$2:$B$22203,MATCH(亚马逊后台模板!E170,品名转换及头程预估及采购成本模板!$A$2:$A$22203,0)),"")</f>
        <v/>
      </c>
      <c r="AA170" s="1" t="str">
        <f>IFERROR(INDEX(品名转换及头程预估及采购成本模板!$C$2:$C$22203,MATCH(亚马逊后台模板!E170,品名转换及头程预估及采购成本模板!$A$2:$A$22203,0)),"")</f>
        <v/>
      </c>
      <c r="AB170" s="4" t="str">
        <f t="shared" si="18"/>
        <v/>
      </c>
      <c r="AC170" s="1" t="str">
        <f>IFERROR(IF(AB170="是",INDEX(自发货!$AJ$2:$AJ$22222,MATCH(亚马逊后台模板!D170,自发货!$E$2:$E$22222,0)),IF(A170&lt;&gt;"",0,"")),"")</f>
        <v/>
      </c>
      <c r="AD170" s="1" t="str">
        <f t="shared" si="19"/>
        <v/>
      </c>
      <c r="AE170" s="1" t="str">
        <f>IF(AB170="否",IFERROR(INDEX(品名转换及头程预估及采购成本模板!$D$2:$D$22203,MATCH(亚马逊后台模板!E170,品名转换及头程预估及采购成本模板!$A$2:$A$22203,0)),""),"")</f>
        <v/>
      </c>
      <c r="AF170" s="4" t="str">
        <f t="shared" si="16"/>
        <v/>
      </c>
    </row>
    <row r="171" spans="24:32" x14ac:dyDescent="0.15">
      <c r="X171" s="4" t="str">
        <f t="shared" si="17"/>
        <v/>
      </c>
      <c r="Y171" s="1" t="str">
        <f t="shared" si="20"/>
        <v/>
      </c>
      <c r="Z171" s="4" t="str">
        <f>IFERROR(INDEX(品名转换及头程预估及采购成本模板!$B$2:$B$22203,MATCH(亚马逊后台模板!E171,品名转换及头程预估及采购成本模板!$A$2:$A$22203,0)),"")</f>
        <v/>
      </c>
      <c r="AA171" s="1" t="str">
        <f>IFERROR(INDEX(品名转换及头程预估及采购成本模板!$C$2:$C$22203,MATCH(亚马逊后台模板!E171,品名转换及头程预估及采购成本模板!$A$2:$A$22203,0)),"")</f>
        <v/>
      </c>
      <c r="AB171" s="4" t="str">
        <f t="shared" si="18"/>
        <v/>
      </c>
      <c r="AC171" s="1" t="str">
        <f>IFERROR(IF(AB171="是",INDEX(自发货!$AJ$2:$AJ$22222,MATCH(亚马逊后台模板!D171,自发货!$E$2:$E$22222,0)),IF(A171&lt;&gt;"",0,"")),"")</f>
        <v/>
      </c>
      <c r="AD171" s="1" t="str">
        <f t="shared" si="19"/>
        <v/>
      </c>
      <c r="AE171" s="1" t="str">
        <f>IF(AB171="否",IFERROR(INDEX(品名转换及头程预估及采购成本模板!$D$2:$D$22203,MATCH(亚马逊后台模板!E171,品名转换及头程预估及采购成本模板!$A$2:$A$22203,0)),""),"")</f>
        <v/>
      </c>
      <c r="AF171" s="4" t="str">
        <f t="shared" si="16"/>
        <v/>
      </c>
    </row>
    <row r="172" spans="24:32" x14ac:dyDescent="0.15">
      <c r="X172" s="4" t="str">
        <f t="shared" si="17"/>
        <v/>
      </c>
      <c r="Y172" s="1" t="str">
        <f t="shared" si="20"/>
        <v/>
      </c>
      <c r="Z172" s="4" t="str">
        <f>IFERROR(INDEX(品名转换及头程预估及采购成本模板!$B$2:$B$22203,MATCH(亚马逊后台模板!E172,品名转换及头程预估及采购成本模板!$A$2:$A$22203,0)),"")</f>
        <v/>
      </c>
      <c r="AA172" s="1" t="str">
        <f>IFERROR(INDEX(品名转换及头程预估及采购成本模板!$C$2:$C$22203,MATCH(亚马逊后台模板!E172,品名转换及头程预估及采购成本模板!$A$2:$A$22203,0)),"")</f>
        <v/>
      </c>
      <c r="AB172" s="4" t="str">
        <f t="shared" si="18"/>
        <v/>
      </c>
      <c r="AC172" s="1" t="str">
        <f>IFERROR(IF(AB172="是",INDEX(自发货!$AJ$2:$AJ$22222,MATCH(亚马逊后台模板!D172,自发货!$E$2:$E$22222,0)),IF(A172&lt;&gt;"",0,"")),"")</f>
        <v/>
      </c>
      <c r="AD172" s="1" t="str">
        <f t="shared" si="19"/>
        <v/>
      </c>
      <c r="AE172" s="1" t="str">
        <f>IF(AB172="否",IFERROR(INDEX(品名转换及头程预估及采购成本模板!$D$2:$D$22203,MATCH(亚马逊后台模板!E172,品名转换及头程预估及采购成本模板!$A$2:$A$22203,0)),""),"")</f>
        <v/>
      </c>
      <c r="AF172" s="4" t="str">
        <f t="shared" si="16"/>
        <v/>
      </c>
    </row>
    <row r="173" spans="24:32" x14ac:dyDescent="0.15">
      <c r="X173" s="4" t="str">
        <f t="shared" si="17"/>
        <v/>
      </c>
      <c r="Y173" s="1" t="str">
        <f t="shared" si="20"/>
        <v/>
      </c>
      <c r="Z173" s="4" t="str">
        <f>IFERROR(INDEX(品名转换及头程预估及采购成本模板!$B$2:$B$22203,MATCH(亚马逊后台模板!E173,品名转换及头程预估及采购成本模板!$A$2:$A$22203,0)),"")</f>
        <v/>
      </c>
      <c r="AA173" s="1" t="str">
        <f>IFERROR(INDEX(品名转换及头程预估及采购成本模板!$C$2:$C$22203,MATCH(亚马逊后台模板!E173,品名转换及头程预估及采购成本模板!$A$2:$A$22203,0)),"")</f>
        <v/>
      </c>
      <c r="AB173" s="4" t="str">
        <f t="shared" si="18"/>
        <v/>
      </c>
      <c r="AC173" s="1" t="str">
        <f>IFERROR(IF(AB173="是",INDEX(自发货!$AJ$2:$AJ$22222,MATCH(亚马逊后台模板!D173,自发货!$E$2:$E$22222,0)),IF(A173&lt;&gt;"",0,"")),"")</f>
        <v/>
      </c>
      <c r="AD173" s="1" t="str">
        <f t="shared" si="19"/>
        <v/>
      </c>
      <c r="AE173" s="1" t="str">
        <f>IF(AB173="否",IFERROR(INDEX(品名转换及头程预估及采购成本模板!$D$2:$D$22203,MATCH(亚马逊后台模板!E173,品名转换及头程预估及采购成本模板!$A$2:$A$22203,0)),""),"")</f>
        <v/>
      </c>
      <c r="AF173" s="4" t="str">
        <f t="shared" si="16"/>
        <v/>
      </c>
    </row>
    <row r="174" spans="24:32" x14ac:dyDescent="0.15">
      <c r="X174" s="4" t="str">
        <f t="shared" si="17"/>
        <v/>
      </c>
      <c r="Y174" s="1" t="str">
        <f t="shared" si="20"/>
        <v/>
      </c>
      <c r="Z174" s="4" t="str">
        <f>IFERROR(INDEX(品名转换及头程预估及采购成本模板!$B$2:$B$22203,MATCH(亚马逊后台模板!E174,品名转换及头程预估及采购成本模板!$A$2:$A$22203,0)),"")</f>
        <v/>
      </c>
      <c r="AA174" s="1" t="str">
        <f>IFERROR(INDEX(品名转换及头程预估及采购成本模板!$C$2:$C$22203,MATCH(亚马逊后台模板!E174,品名转换及头程预估及采购成本模板!$A$2:$A$22203,0)),"")</f>
        <v/>
      </c>
      <c r="AB174" s="4" t="str">
        <f t="shared" si="18"/>
        <v/>
      </c>
      <c r="AC174" s="1" t="str">
        <f>IFERROR(IF(AB174="是",INDEX(自发货!$AJ$2:$AJ$22222,MATCH(亚马逊后台模板!D174,自发货!$E$2:$E$22222,0)),IF(A174&lt;&gt;"",0,"")),"")</f>
        <v/>
      </c>
      <c r="AD174" s="1" t="str">
        <f t="shared" si="19"/>
        <v/>
      </c>
      <c r="AE174" s="1" t="str">
        <f>IF(AB174="否",IFERROR(INDEX(品名转换及头程预估及采购成本模板!$D$2:$D$22203,MATCH(亚马逊后台模板!E174,品名转换及头程预估及采购成本模板!$A$2:$A$22203,0)),""),"")</f>
        <v/>
      </c>
      <c r="AF174" s="4" t="str">
        <f t="shared" si="16"/>
        <v/>
      </c>
    </row>
    <row r="175" spans="24:32" x14ac:dyDescent="0.15">
      <c r="X175" s="4" t="str">
        <f t="shared" si="17"/>
        <v/>
      </c>
      <c r="Y175" s="1" t="str">
        <f t="shared" si="20"/>
        <v/>
      </c>
      <c r="Z175" s="4" t="str">
        <f>IFERROR(INDEX(品名转换及头程预估及采购成本模板!$B$2:$B$22203,MATCH(亚马逊后台模板!E175,品名转换及头程预估及采购成本模板!$A$2:$A$22203,0)),"")</f>
        <v/>
      </c>
      <c r="AA175" s="1" t="str">
        <f>IFERROR(INDEX(品名转换及头程预估及采购成本模板!$C$2:$C$22203,MATCH(亚马逊后台模板!E175,品名转换及头程预估及采购成本模板!$A$2:$A$22203,0)),"")</f>
        <v/>
      </c>
      <c r="AB175" s="4" t="str">
        <f t="shared" si="18"/>
        <v/>
      </c>
      <c r="AC175" s="1" t="str">
        <f>IFERROR(IF(AB175="是",INDEX(自发货!$AJ$2:$AJ$22222,MATCH(亚马逊后台模板!D175,自发货!$E$2:$E$22222,0)),IF(A175&lt;&gt;"",0,"")),"")</f>
        <v/>
      </c>
      <c r="AD175" s="1" t="str">
        <f t="shared" si="19"/>
        <v/>
      </c>
      <c r="AE175" s="1" t="str">
        <f>IF(AB175="否",IFERROR(INDEX(品名转换及头程预估及采购成本模板!$D$2:$D$22203,MATCH(亚马逊后台模板!E175,品名转换及头程预估及采购成本模板!$A$2:$A$22203,0)),""),"")</f>
        <v/>
      </c>
      <c r="AF175" s="4" t="str">
        <f t="shared" si="16"/>
        <v/>
      </c>
    </row>
    <row r="176" spans="24:32" x14ac:dyDescent="0.15">
      <c r="X176" s="4" t="str">
        <f t="shared" si="17"/>
        <v/>
      </c>
      <c r="Y176" s="1" t="str">
        <f t="shared" si="20"/>
        <v/>
      </c>
      <c r="Z176" s="4" t="str">
        <f>IFERROR(INDEX(品名转换及头程预估及采购成本模板!$B$2:$B$22203,MATCH(亚马逊后台模板!E176,品名转换及头程预估及采购成本模板!$A$2:$A$22203,0)),"")</f>
        <v/>
      </c>
      <c r="AA176" s="1" t="str">
        <f>IFERROR(INDEX(品名转换及头程预估及采购成本模板!$C$2:$C$22203,MATCH(亚马逊后台模板!E176,品名转换及头程预估及采购成本模板!$A$2:$A$22203,0)),"")</f>
        <v/>
      </c>
      <c r="AB176" s="4" t="str">
        <f t="shared" si="18"/>
        <v/>
      </c>
      <c r="AC176" s="1" t="str">
        <f>IFERROR(IF(AB176="是",INDEX(自发货!$AJ$2:$AJ$22222,MATCH(亚马逊后台模板!D176,自发货!$E$2:$E$22222,0)),IF(A176&lt;&gt;"",0,"")),"")</f>
        <v/>
      </c>
      <c r="AD176" s="1" t="str">
        <f t="shared" si="19"/>
        <v/>
      </c>
      <c r="AE176" s="1" t="str">
        <f>IF(AB176="否",IFERROR(INDEX(品名转换及头程预估及采购成本模板!$D$2:$D$22203,MATCH(亚马逊后台模板!E176,品名转换及头程预估及采购成本模板!$A$2:$A$22203,0)),""),"")</f>
        <v/>
      </c>
      <c r="AF176" s="4" t="str">
        <f t="shared" ref="AF176:AF238" si="21">IF(Y176="","",IF(OR(AND(Y176="正常订单",Z176=""),AND(AB176="是",AC176="")),"异常","正常"))</f>
        <v/>
      </c>
    </row>
    <row r="177" spans="24:32" x14ac:dyDescent="0.15">
      <c r="X177" s="4" t="str">
        <f t="shared" ref="X177:X239" si="22">IF(A177&lt;&gt;"",6.89,"")</f>
        <v/>
      </c>
      <c r="Y177" s="1" t="str">
        <f t="shared" si="20"/>
        <v/>
      </c>
      <c r="Z177" s="4" t="str">
        <f>IFERROR(INDEX(品名转换及头程预估及采购成本模板!$B$2:$B$22203,MATCH(亚马逊后台模板!E177,品名转换及头程预估及采购成本模板!$A$2:$A$22203,0)),"")</f>
        <v/>
      </c>
      <c r="AA177" s="1" t="str">
        <f>IFERROR(INDEX(品名转换及头程预估及采购成本模板!$C$2:$C$22203,MATCH(亚马逊后台模板!E177,品名转换及头程预估及采购成本模板!$A$2:$A$22203,0)),"")</f>
        <v/>
      </c>
      <c r="AB177" s="4" t="str">
        <f t="shared" si="18"/>
        <v/>
      </c>
      <c r="AC177" s="1" t="str">
        <f>IFERROR(IF(AB177="是",INDEX(自发货!$AJ$2:$AJ$22222,MATCH(亚马逊后台模板!D177,自发货!$E$2:$E$22222,0)),IF(A177&lt;&gt;"",0,"")),"")</f>
        <v/>
      </c>
      <c r="AD177" s="1" t="str">
        <f t="shared" si="19"/>
        <v/>
      </c>
      <c r="AE177" s="1" t="str">
        <f>IF(AB177="否",IFERROR(INDEX(品名转换及头程预估及采购成本模板!$D$2:$D$22203,MATCH(亚马逊后台模板!E177,品名转换及头程预估及采购成本模板!$A$2:$A$22203,0)),""),"")</f>
        <v/>
      </c>
      <c r="AF177" s="4" t="str">
        <f t="shared" si="21"/>
        <v/>
      </c>
    </row>
    <row r="178" spans="24:32" x14ac:dyDescent="0.15">
      <c r="X178" s="4" t="str">
        <f t="shared" si="22"/>
        <v/>
      </c>
      <c r="Y178" s="1" t="str">
        <f t="shared" si="20"/>
        <v/>
      </c>
      <c r="Z178" s="4" t="str">
        <f>IFERROR(INDEX(品名转换及头程预估及采购成本模板!$B$2:$B$22203,MATCH(亚马逊后台模板!E178,品名转换及头程预估及采购成本模板!$A$2:$A$22203,0)),"")</f>
        <v/>
      </c>
      <c r="AA178" s="1" t="str">
        <f>IFERROR(INDEX(品名转换及头程预估及采购成本模板!$C$2:$C$22203,MATCH(亚马逊后台模板!E178,品名转换及头程预估及采购成本模板!$A$2:$A$22203,0)),"")</f>
        <v/>
      </c>
      <c r="AB178" s="4" t="str">
        <f t="shared" si="18"/>
        <v/>
      </c>
      <c r="AC178" s="1" t="str">
        <f>IFERROR(IF(AB178="是",INDEX(自发货!$AJ$2:$AJ$22222,MATCH(亚马逊后台模板!D178,自发货!$E$2:$E$22222,0)),IF(A178&lt;&gt;"",0,"")),"")</f>
        <v/>
      </c>
      <c r="AD178" s="1" t="str">
        <f t="shared" si="19"/>
        <v/>
      </c>
      <c r="AE178" s="1" t="str">
        <f>IF(AB178="否",IFERROR(INDEX(品名转换及头程预估及采购成本模板!$D$2:$D$22203,MATCH(亚马逊后台模板!E178,品名转换及头程预估及采购成本模板!$A$2:$A$22203,0)),""),"")</f>
        <v/>
      </c>
      <c r="AF178" s="4" t="str">
        <f t="shared" si="21"/>
        <v/>
      </c>
    </row>
    <row r="179" spans="24:32" x14ac:dyDescent="0.15">
      <c r="X179" s="4" t="str">
        <f t="shared" si="22"/>
        <v/>
      </c>
      <c r="Y179" s="1" t="str">
        <f t="shared" si="20"/>
        <v/>
      </c>
      <c r="Z179" s="4" t="str">
        <f>IFERROR(INDEX(品名转换及头程预估及采购成本模板!$B$2:$B$22203,MATCH(亚马逊后台模板!E179,品名转换及头程预估及采购成本模板!$A$2:$A$22203,0)),"")</f>
        <v/>
      </c>
      <c r="AA179" s="1" t="str">
        <f>IFERROR(INDEX(品名转换及头程预估及采购成本模板!$C$2:$C$22203,MATCH(亚马逊后台模板!E179,品名转换及头程预估及采购成本模板!$A$2:$A$22203,0)),"")</f>
        <v/>
      </c>
      <c r="AB179" s="4" t="str">
        <f t="shared" si="18"/>
        <v/>
      </c>
      <c r="AC179" s="1" t="str">
        <f>IFERROR(IF(AB179="是",INDEX(自发货!$AJ$2:$AJ$22222,MATCH(亚马逊后台模板!D179,自发货!$E$2:$E$22222,0)),IF(A179&lt;&gt;"",0,"")),"")</f>
        <v/>
      </c>
      <c r="AD179" s="1" t="str">
        <f t="shared" si="19"/>
        <v/>
      </c>
      <c r="AE179" s="1" t="str">
        <f>IF(AB179="否",IFERROR(INDEX(品名转换及头程预估及采购成本模板!$D$2:$D$22203,MATCH(亚马逊后台模板!E179,品名转换及头程预估及采购成本模板!$A$2:$A$22203,0)),""),"")</f>
        <v/>
      </c>
      <c r="AF179" s="4" t="str">
        <f t="shared" si="21"/>
        <v/>
      </c>
    </row>
    <row r="180" spans="24:32" x14ac:dyDescent="0.15">
      <c r="X180" s="4" t="str">
        <f t="shared" si="22"/>
        <v/>
      </c>
      <c r="Y180" s="1" t="str">
        <f t="shared" si="20"/>
        <v/>
      </c>
      <c r="Z180" s="4" t="str">
        <f>IFERROR(INDEX(品名转换及头程预估及采购成本模板!$B$2:$B$22203,MATCH(亚马逊后台模板!E180,品名转换及头程预估及采购成本模板!$A$2:$A$22203,0)),"")</f>
        <v/>
      </c>
      <c r="AA180" s="1" t="str">
        <f>IFERROR(INDEX(品名转换及头程预估及采购成本模板!$C$2:$C$22203,MATCH(亚马逊后台模板!E180,品名转换及头程预估及采购成本模板!$A$2:$A$22203,0)),"")</f>
        <v/>
      </c>
      <c r="AB180" s="4" t="str">
        <f t="shared" si="18"/>
        <v/>
      </c>
      <c r="AC180" s="1" t="str">
        <f>IFERROR(IF(AB180="是",INDEX(自发货!$AJ$2:$AJ$22222,MATCH(亚马逊后台模板!D180,自发货!$E$2:$E$22222,0)),IF(A180&lt;&gt;"",0,"")),"")</f>
        <v/>
      </c>
      <c r="AD180" s="1" t="str">
        <f t="shared" si="19"/>
        <v/>
      </c>
      <c r="AE180" s="1" t="str">
        <f>IF(AB180="否",IFERROR(INDEX(品名转换及头程预估及采购成本模板!$D$2:$D$22203,MATCH(亚马逊后台模板!E180,品名转换及头程预估及采购成本模板!$A$2:$A$22203,0)),""),"")</f>
        <v/>
      </c>
      <c r="AF180" s="4" t="str">
        <f t="shared" si="21"/>
        <v/>
      </c>
    </row>
    <row r="181" spans="24:32" x14ac:dyDescent="0.15">
      <c r="X181" s="4" t="str">
        <f t="shared" si="22"/>
        <v/>
      </c>
      <c r="Y181" s="1" t="str">
        <f t="shared" si="20"/>
        <v/>
      </c>
      <c r="Z181" s="4" t="str">
        <f>IFERROR(INDEX(品名转换及头程预估及采购成本模板!$B$2:$B$22203,MATCH(亚马逊后台模板!E181,品名转换及头程预估及采购成本模板!$A$2:$A$22203,0)),"")</f>
        <v/>
      </c>
      <c r="AA181" s="1" t="str">
        <f>IFERROR(INDEX(品名转换及头程预估及采购成本模板!$C$2:$C$22203,MATCH(亚马逊后台模板!E181,品名转换及头程预估及采购成本模板!$A$2:$A$22203,0)),"")</f>
        <v/>
      </c>
      <c r="AB181" s="4" t="str">
        <f t="shared" si="18"/>
        <v/>
      </c>
      <c r="AC181" s="1" t="str">
        <f>IFERROR(IF(AB181="是",INDEX(自发货!$AJ$2:$AJ$22222,MATCH(亚马逊后台模板!D181,自发货!$E$2:$E$22222,0)),IF(A181&lt;&gt;"",0,"")),"")</f>
        <v/>
      </c>
      <c r="AD181" s="1" t="str">
        <f t="shared" si="19"/>
        <v/>
      </c>
      <c r="AE181" s="1" t="str">
        <f>IF(AB181="否",IFERROR(INDEX(品名转换及头程预估及采购成本模板!$D$2:$D$22203,MATCH(亚马逊后台模板!E181,品名转换及头程预估及采购成本模板!$A$2:$A$22203,0)),""),"")</f>
        <v/>
      </c>
      <c r="AF181" s="4" t="str">
        <f t="shared" si="21"/>
        <v/>
      </c>
    </row>
    <row r="182" spans="24:32" x14ac:dyDescent="0.15">
      <c r="X182" s="4" t="str">
        <f t="shared" si="22"/>
        <v/>
      </c>
      <c r="Y182" s="1" t="str">
        <f t="shared" si="20"/>
        <v/>
      </c>
      <c r="Z182" s="4" t="str">
        <f>IFERROR(INDEX(品名转换及头程预估及采购成本模板!$B$2:$B$22203,MATCH(亚马逊后台模板!E182,品名转换及头程预估及采购成本模板!$A$2:$A$22203,0)),"")</f>
        <v/>
      </c>
      <c r="AA182" s="1" t="str">
        <f>IFERROR(INDEX(品名转换及头程预估及采购成本模板!$C$2:$C$22203,MATCH(亚马逊后台模板!E182,品名转换及头程预估及采购成本模板!$A$2:$A$22203,0)),"")</f>
        <v/>
      </c>
      <c r="AB182" s="4" t="str">
        <f t="shared" si="18"/>
        <v/>
      </c>
      <c r="AC182" s="1" t="str">
        <f>IFERROR(IF(AB182="是",INDEX(自发货!$AJ$2:$AJ$22222,MATCH(亚马逊后台模板!D182,自发货!$E$2:$E$22222,0)),IF(A182&lt;&gt;"",0,"")),"")</f>
        <v/>
      </c>
      <c r="AD182" s="1" t="str">
        <f t="shared" si="19"/>
        <v/>
      </c>
      <c r="AE182" s="1" t="str">
        <f>IF(AB182="否",IFERROR(INDEX(品名转换及头程预估及采购成本模板!$D$2:$D$22203,MATCH(亚马逊后台模板!E182,品名转换及头程预估及采购成本模板!$A$2:$A$22203,0)),""),"")</f>
        <v/>
      </c>
      <c r="AF182" s="4" t="str">
        <f t="shared" si="21"/>
        <v/>
      </c>
    </row>
    <row r="183" spans="24:32" x14ac:dyDescent="0.15">
      <c r="X183" s="4" t="str">
        <f t="shared" si="22"/>
        <v/>
      </c>
      <c r="Y183" s="1" t="str">
        <f t="shared" si="20"/>
        <v/>
      </c>
      <c r="Z183" s="4" t="str">
        <f>IFERROR(INDEX(品名转换及头程预估及采购成本模板!$B$2:$B$22203,MATCH(亚马逊后台模板!E183,品名转换及头程预估及采购成本模板!$A$2:$A$22203,0)),"")</f>
        <v/>
      </c>
      <c r="AA183" s="1" t="str">
        <f>IFERROR(INDEX(品名转换及头程预估及采购成本模板!$C$2:$C$22203,MATCH(亚马逊后台模板!E183,品名转换及头程预估及采购成本模板!$A$2:$A$22203,0)),"")</f>
        <v/>
      </c>
      <c r="AB183" s="4" t="str">
        <f t="shared" si="18"/>
        <v/>
      </c>
      <c r="AC183" s="1" t="str">
        <f>IFERROR(IF(AB183="是",INDEX(自发货!$AJ$2:$AJ$22222,MATCH(亚马逊后台模板!D183,自发货!$E$2:$E$22222,0)),IF(A183&lt;&gt;"",0,"")),"")</f>
        <v/>
      </c>
      <c r="AD183" s="1" t="str">
        <f t="shared" si="19"/>
        <v/>
      </c>
      <c r="AE183" s="1" t="str">
        <f>IF(AB183="否",IFERROR(INDEX(品名转换及头程预估及采购成本模板!$D$2:$D$22203,MATCH(亚马逊后台模板!E183,品名转换及头程预估及采购成本模板!$A$2:$A$22203,0)),""),"")</f>
        <v/>
      </c>
      <c r="AF183" s="4" t="str">
        <f t="shared" si="21"/>
        <v/>
      </c>
    </row>
    <row r="184" spans="24:32" x14ac:dyDescent="0.15">
      <c r="X184" s="4" t="str">
        <f t="shared" si="22"/>
        <v/>
      </c>
      <c r="Y184" s="1" t="str">
        <f t="shared" si="20"/>
        <v/>
      </c>
      <c r="Z184" s="4" t="str">
        <f>IFERROR(INDEX(品名转换及头程预估及采购成本模板!$B$2:$B$22203,MATCH(亚马逊后台模板!E184,品名转换及头程预估及采购成本模板!$A$2:$A$22203,0)),"")</f>
        <v/>
      </c>
      <c r="AA184" s="1" t="str">
        <f>IFERROR(INDEX(品名转换及头程预估及采购成本模板!$C$2:$C$22203,MATCH(亚马逊后台模板!E184,品名转换及头程预估及采购成本模板!$A$2:$A$22203,0)),"")</f>
        <v/>
      </c>
      <c r="AB184" s="4" t="str">
        <f t="shared" si="18"/>
        <v/>
      </c>
      <c r="AC184" s="1" t="str">
        <f>IFERROR(IF(AB184="是",INDEX(自发货!$AJ$2:$AJ$22222,MATCH(亚马逊后台模板!D184,自发货!$E$2:$E$22222,0)),IF(A184&lt;&gt;"",0,"")),"")</f>
        <v/>
      </c>
      <c r="AD184" s="1" t="str">
        <f t="shared" si="19"/>
        <v/>
      </c>
      <c r="AE184" s="1" t="str">
        <f>IF(AB184="否",IFERROR(INDEX(品名转换及头程预估及采购成本模板!$D$2:$D$22203,MATCH(亚马逊后台模板!E184,品名转换及头程预估及采购成本模板!$A$2:$A$22203,0)),""),"")</f>
        <v/>
      </c>
      <c r="AF184" s="4" t="str">
        <f t="shared" si="21"/>
        <v/>
      </c>
    </row>
    <row r="185" spans="24:32" x14ac:dyDescent="0.15">
      <c r="X185" s="4" t="str">
        <f t="shared" si="22"/>
        <v/>
      </c>
      <c r="Y185" s="1" t="str">
        <f t="shared" si="20"/>
        <v/>
      </c>
      <c r="Z185" s="4" t="str">
        <f>IFERROR(INDEX(品名转换及头程预估及采购成本模板!$B$2:$B$22203,MATCH(亚马逊后台模板!E185,品名转换及头程预估及采购成本模板!$A$2:$A$22203,0)),"")</f>
        <v/>
      </c>
      <c r="AA185" s="1" t="str">
        <f>IFERROR(INDEX(品名转换及头程预估及采购成本模板!$C$2:$C$22203,MATCH(亚马逊后台模板!E185,品名转换及头程预估及采购成本模板!$A$2:$A$22203,0)),"")</f>
        <v/>
      </c>
      <c r="AB185" s="4" t="str">
        <f t="shared" si="18"/>
        <v/>
      </c>
      <c r="AC185" s="1" t="str">
        <f>IFERROR(IF(AB185="是",INDEX(自发货!$AJ$2:$AJ$22222,MATCH(亚马逊后台模板!D185,自发货!$E$2:$E$22222,0)),IF(A185&lt;&gt;"",0,"")),"")</f>
        <v/>
      </c>
      <c r="AD185" s="1" t="str">
        <f t="shared" si="19"/>
        <v/>
      </c>
      <c r="AE185" s="1" t="str">
        <f>IF(AB185="否",IFERROR(INDEX(品名转换及头程预估及采购成本模板!$D$2:$D$22203,MATCH(亚马逊后台模板!E185,品名转换及头程预估及采购成本模板!$A$2:$A$22203,0)),""),"")</f>
        <v/>
      </c>
      <c r="AF185" s="4" t="str">
        <f t="shared" si="21"/>
        <v/>
      </c>
    </row>
    <row r="186" spans="24:32" x14ac:dyDescent="0.15">
      <c r="X186" s="4" t="str">
        <f t="shared" si="22"/>
        <v/>
      </c>
      <c r="Y186" s="1" t="str">
        <f t="shared" si="20"/>
        <v/>
      </c>
      <c r="Z186" s="4" t="str">
        <f>IFERROR(INDEX(品名转换及头程预估及采购成本模板!$B$2:$B$22203,MATCH(亚马逊后台模板!E186,品名转换及头程预估及采购成本模板!$A$2:$A$22203,0)),"")</f>
        <v/>
      </c>
      <c r="AA186" s="1" t="str">
        <f>IFERROR(INDEX(品名转换及头程预估及采购成本模板!$C$2:$C$22203,MATCH(亚马逊后台模板!E186,品名转换及头程预估及采购成本模板!$A$2:$A$22203,0)),"")</f>
        <v/>
      </c>
      <c r="AB186" s="4" t="str">
        <f t="shared" si="18"/>
        <v/>
      </c>
      <c r="AC186" s="1" t="str">
        <f>IFERROR(IF(AB186="是",INDEX(自发货!$AJ$2:$AJ$22222,MATCH(亚马逊后台模板!D186,自发货!$E$2:$E$22222,0)),IF(A186&lt;&gt;"",0,"")),"")</f>
        <v/>
      </c>
      <c r="AD186" s="1" t="str">
        <f t="shared" si="19"/>
        <v/>
      </c>
      <c r="AE186" s="1" t="str">
        <f>IF(AB186="否",IFERROR(INDEX(品名转换及头程预估及采购成本模板!$D$2:$D$22203,MATCH(亚马逊后台模板!E186,品名转换及头程预估及采购成本模板!$A$2:$A$22203,0)),""),"")</f>
        <v/>
      </c>
      <c r="AF186" s="4" t="str">
        <f t="shared" si="21"/>
        <v/>
      </c>
    </row>
    <row r="187" spans="24:32" x14ac:dyDescent="0.15">
      <c r="X187" s="4" t="str">
        <f t="shared" si="22"/>
        <v/>
      </c>
      <c r="Y187" s="1" t="str">
        <f t="shared" si="20"/>
        <v/>
      </c>
      <c r="Z187" s="4" t="str">
        <f>IFERROR(INDEX(品名转换及头程预估及采购成本模板!$B$2:$B$22203,MATCH(亚马逊后台模板!E187,品名转换及头程预估及采购成本模板!$A$2:$A$22203,0)),"")</f>
        <v/>
      </c>
      <c r="AA187" s="1" t="str">
        <f>IFERROR(INDEX(品名转换及头程预估及采购成本模板!$C$2:$C$22203,MATCH(亚马逊后台模板!E187,品名转换及头程预估及采购成本模板!$A$2:$A$22203,0)),"")</f>
        <v/>
      </c>
      <c r="AB187" s="4" t="str">
        <f t="shared" si="18"/>
        <v/>
      </c>
      <c r="AC187" s="1" t="str">
        <f>IFERROR(IF(AB187="是",INDEX(自发货!$AJ$2:$AJ$22222,MATCH(亚马逊后台模板!D187,自发货!$E$2:$E$22222,0)),IF(A187&lt;&gt;"",0,"")),"")</f>
        <v/>
      </c>
      <c r="AD187" s="1" t="str">
        <f t="shared" si="19"/>
        <v/>
      </c>
      <c r="AE187" s="1" t="str">
        <f>IF(AB187="否",IFERROR(INDEX(品名转换及头程预估及采购成本模板!$D$2:$D$22203,MATCH(亚马逊后台模板!E187,品名转换及头程预估及采购成本模板!$A$2:$A$22203,0)),""),"")</f>
        <v/>
      </c>
      <c r="AF187" s="4" t="str">
        <f t="shared" si="21"/>
        <v/>
      </c>
    </row>
    <row r="188" spans="24:32" x14ac:dyDescent="0.15">
      <c r="X188" s="4" t="str">
        <f t="shared" si="22"/>
        <v/>
      </c>
      <c r="Y188" s="1" t="str">
        <f t="shared" si="20"/>
        <v/>
      </c>
      <c r="Z188" s="4" t="str">
        <f>IFERROR(INDEX(品名转换及头程预估及采购成本模板!$B$2:$B$22203,MATCH(亚马逊后台模板!E188,品名转换及头程预估及采购成本模板!$A$2:$A$22203,0)),"")</f>
        <v/>
      </c>
      <c r="AA188" s="1" t="str">
        <f>IFERROR(INDEX(品名转换及头程预估及采购成本模板!$C$2:$C$22203,MATCH(亚马逊后台模板!E188,品名转换及头程预估及采购成本模板!$A$2:$A$22203,0)),"")</f>
        <v/>
      </c>
      <c r="AB188" s="4" t="str">
        <f t="shared" si="18"/>
        <v/>
      </c>
      <c r="AC188" s="1" t="str">
        <f>IFERROR(IF(AB188="是",INDEX(自发货!$AJ$2:$AJ$22222,MATCH(亚马逊后台模板!D188,自发货!$E$2:$E$22222,0)),IF(A188&lt;&gt;"",0,"")),"")</f>
        <v/>
      </c>
      <c r="AD188" s="1" t="str">
        <f t="shared" si="19"/>
        <v/>
      </c>
      <c r="AE188" s="1" t="str">
        <f>IF(AB188="否",IFERROR(INDEX(品名转换及头程预估及采购成本模板!$D$2:$D$22203,MATCH(亚马逊后台模板!E188,品名转换及头程预估及采购成本模板!$A$2:$A$22203,0)),""),"")</f>
        <v/>
      </c>
      <c r="AF188" s="4" t="str">
        <f t="shared" si="21"/>
        <v/>
      </c>
    </row>
    <row r="189" spans="24:32" x14ac:dyDescent="0.15">
      <c r="X189" s="4" t="str">
        <f t="shared" si="22"/>
        <v/>
      </c>
      <c r="Y189" s="1" t="str">
        <f t="shared" si="20"/>
        <v/>
      </c>
      <c r="Z189" s="4" t="str">
        <f>IFERROR(INDEX(品名转换及头程预估及采购成本模板!$B$2:$B$22203,MATCH(亚马逊后台模板!E189,品名转换及头程预估及采购成本模板!$A$2:$A$22203,0)),"")</f>
        <v/>
      </c>
      <c r="AA189" s="1" t="str">
        <f>IFERROR(INDEX(品名转换及头程预估及采购成本模板!$C$2:$C$22203,MATCH(亚马逊后台模板!E189,品名转换及头程预估及采购成本模板!$A$2:$A$22203,0)),"")</f>
        <v/>
      </c>
      <c r="AB189" s="4" t="str">
        <f t="shared" ref="AB189:AB252" si="23">IF(A189&lt;&gt;"",IF(I189="Seller","是","否"),"")</f>
        <v/>
      </c>
      <c r="AC189" s="1" t="str">
        <f>IFERROR(IF(AB189="是",INDEX(自发货!$AJ$2:$AJ$22222,MATCH(亚马逊后台模板!D189,自发货!$E$2:$E$22222,0)),IF(A189&lt;&gt;"",0,"")),"")</f>
        <v/>
      </c>
      <c r="AD189" s="1" t="str">
        <f t="shared" ref="AD189:AD252" si="24">IFERROR(IF(Y189="正常订单",W189*X189-AA189-AC189,W189*X189),"")</f>
        <v/>
      </c>
      <c r="AE189" s="1" t="str">
        <f>IF(AB189="否",IFERROR(INDEX(品名转换及头程预估及采购成本模板!$D$2:$D$22203,MATCH(亚马逊后台模板!E189,品名转换及头程预估及采购成本模板!$A$2:$A$22203,0)),""),"")</f>
        <v/>
      </c>
      <c r="AF189" s="4" t="str">
        <f t="shared" si="21"/>
        <v/>
      </c>
    </row>
    <row r="190" spans="24:32" x14ac:dyDescent="0.15">
      <c r="X190" s="4" t="str">
        <f t="shared" si="22"/>
        <v/>
      </c>
      <c r="Y190" s="1" t="str">
        <f t="shared" si="20"/>
        <v/>
      </c>
      <c r="Z190" s="4" t="str">
        <f>IFERROR(INDEX(品名转换及头程预估及采购成本模板!$B$2:$B$22203,MATCH(亚马逊后台模板!E190,品名转换及头程预估及采购成本模板!$A$2:$A$22203,0)),"")</f>
        <v/>
      </c>
      <c r="AA190" s="1" t="str">
        <f>IFERROR(INDEX(品名转换及头程预估及采购成本模板!$C$2:$C$22203,MATCH(亚马逊后台模板!E190,品名转换及头程预估及采购成本模板!$A$2:$A$22203,0)),"")</f>
        <v/>
      </c>
      <c r="AB190" s="4" t="str">
        <f t="shared" si="23"/>
        <v/>
      </c>
      <c r="AC190" s="1" t="str">
        <f>IFERROR(IF(AB190="是",INDEX(自发货!$AJ$2:$AJ$22222,MATCH(亚马逊后台模板!D190,自发货!$E$2:$E$22222,0)),IF(A190&lt;&gt;"",0,"")),"")</f>
        <v/>
      </c>
      <c r="AD190" s="1" t="str">
        <f t="shared" si="24"/>
        <v/>
      </c>
      <c r="AE190" s="1" t="str">
        <f>IF(AB190="否",IFERROR(INDEX(品名转换及头程预估及采购成本模板!$D$2:$D$22203,MATCH(亚马逊后台模板!E190,品名转换及头程预估及采购成本模板!$A$2:$A$22203,0)),""),"")</f>
        <v/>
      </c>
      <c r="AF190" s="4" t="str">
        <f t="shared" si="21"/>
        <v/>
      </c>
    </row>
    <row r="191" spans="24:32" x14ac:dyDescent="0.15">
      <c r="X191" s="4" t="str">
        <f t="shared" si="22"/>
        <v/>
      </c>
      <c r="Y191" s="1" t="str">
        <f t="shared" si="20"/>
        <v/>
      </c>
      <c r="Z191" s="4" t="str">
        <f>IFERROR(INDEX(品名转换及头程预估及采购成本模板!$B$2:$B$22203,MATCH(亚马逊后台模板!E191,品名转换及头程预估及采购成本模板!$A$2:$A$22203,0)),"")</f>
        <v/>
      </c>
      <c r="AA191" s="1" t="str">
        <f>IFERROR(INDEX(品名转换及头程预估及采购成本模板!$C$2:$C$22203,MATCH(亚马逊后台模板!E191,品名转换及头程预估及采购成本模板!$A$2:$A$22203,0)),"")</f>
        <v/>
      </c>
      <c r="AB191" s="4" t="str">
        <f t="shared" si="23"/>
        <v/>
      </c>
      <c r="AC191" s="1" t="str">
        <f>IFERROR(IF(AB191="是",INDEX(自发货!$AJ$2:$AJ$22222,MATCH(亚马逊后台模板!D191,自发货!$E$2:$E$22222,0)),IF(A191&lt;&gt;"",0,"")),"")</f>
        <v/>
      </c>
      <c r="AD191" s="1" t="str">
        <f t="shared" si="24"/>
        <v/>
      </c>
      <c r="AE191" s="1" t="str">
        <f>IF(AB191="否",IFERROR(INDEX(品名转换及头程预估及采购成本模板!$D$2:$D$22203,MATCH(亚马逊后台模板!E191,品名转换及头程预估及采购成本模板!$A$2:$A$22203,0)),""),"")</f>
        <v/>
      </c>
      <c r="AF191" s="4" t="str">
        <f t="shared" si="21"/>
        <v/>
      </c>
    </row>
    <row r="192" spans="24:32" x14ac:dyDescent="0.15">
      <c r="X192" s="4" t="str">
        <f t="shared" si="22"/>
        <v/>
      </c>
      <c r="Y192" s="1" t="str">
        <f t="shared" si="20"/>
        <v/>
      </c>
      <c r="Z192" s="4" t="str">
        <f>IFERROR(INDEX(品名转换及头程预估及采购成本模板!$B$2:$B$22203,MATCH(亚马逊后台模板!E192,品名转换及头程预估及采购成本模板!$A$2:$A$22203,0)),"")</f>
        <v/>
      </c>
      <c r="AA192" s="1" t="str">
        <f>IFERROR(INDEX(品名转换及头程预估及采购成本模板!$C$2:$C$22203,MATCH(亚马逊后台模板!E192,品名转换及头程预估及采购成本模板!$A$2:$A$22203,0)),"")</f>
        <v/>
      </c>
      <c r="AB192" s="4" t="str">
        <f t="shared" si="23"/>
        <v/>
      </c>
      <c r="AC192" s="1" t="str">
        <f>IFERROR(IF(AB192="是",INDEX(自发货!$AJ$2:$AJ$22222,MATCH(亚马逊后台模板!D192,自发货!$E$2:$E$22222,0)),IF(A192&lt;&gt;"",0,"")),"")</f>
        <v/>
      </c>
      <c r="AD192" s="1" t="str">
        <f t="shared" si="24"/>
        <v/>
      </c>
      <c r="AE192" s="1" t="str">
        <f>IF(AB192="否",IFERROR(INDEX(品名转换及头程预估及采购成本模板!$D$2:$D$22203,MATCH(亚马逊后台模板!E192,品名转换及头程预估及采购成本模板!$A$2:$A$22203,0)),""),"")</f>
        <v/>
      </c>
      <c r="AF192" s="4" t="str">
        <f t="shared" si="21"/>
        <v/>
      </c>
    </row>
    <row r="193" spans="24:32" x14ac:dyDescent="0.15">
      <c r="X193" s="4" t="str">
        <f t="shared" si="22"/>
        <v/>
      </c>
      <c r="Y193" s="1" t="str">
        <f t="shared" si="20"/>
        <v/>
      </c>
      <c r="Z193" s="4" t="str">
        <f>IFERROR(INDEX(品名转换及头程预估及采购成本模板!$B$2:$B$22203,MATCH(亚马逊后台模板!E193,品名转换及头程预估及采购成本模板!$A$2:$A$22203,0)),"")</f>
        <v/>
      </c>
      <c r="AA193" s="1" t="str">
        <f>IFERROR(INDEX(品名转换及头程预估及采购成本模板!$C$2:$C$22203,MATCH(亚马逊后台模板!E193,品名转换及头程预估及采购成本模板!$A$2:$A$22203,0)),"")</f>
        <v/>
      </c>
      <c r="AB193" s="4" t="str">
        <f t="shared" si="23"/>
        <v/>
      </c>
      <c r="AC193" s="1" t="str">
        <f>IFERROR(IF(AB193="是",INDEX(自发货!$AJ$2:$AJ$22222,MATCH(亚马逊后台模板!D193,自发货!$E$2:$E$22222,0)),IF(A193&lt;&gt;"",0,"")),"")</f>
        <v/>
      </c>
      <c r="AD193" s="1" t="str">
        <f t="shared" si="24"/>
        <v/>
      </c>
      <c r="AE193" s="1" t="str">
        <f>IF(AB193="否",IFERROR(INDEX(品名转换及头程预估及采购成本模板!$D$2:$D$22203,MATCH(亚马逊后台模板!E193,品名转换及头程预估及采购成本模板!$A$2:$A$22203,0)),""),"")</f>
        <v/>
      </c>
      <c r="AF193" s="4" t="str">
        <f t="shared" si="21"/>
        <v/>
      </c>
    </row>
    <row r="194" spans="24:32" x14ac:dyDescent="0.15">
      <c r="X194" s="4" t="str">
        <f t="shared" si="22"/>
        <v/>
      </c>
      <c r="Y194" s="1" t="str">
        <f t="shared" si="20"/>
        <v/>
      </c>
      <c r="Z194" s="4" t="str">
        <f>IFERROR(INDEX(品名转换及头程预估及采购成本模板!$B$2:$B$22203,MATCH(亚马逊后台模板!E194,品名转换及头程预估及采购成本模板!$A$2:$A$22203,0)),"")</f>
        <v/>
      </c>
      <c r="AA194" s="1" t="str">
        <f>IFERROR(INDEX(品名转换及头程预估及采购成本模板!$C$2:$C$22203,MATCH(亚马逊后台模板!E194,品名转换及头程预估及采购成本模板!$A$2:$A$22203,0)),"")</f>
        <v/>
      </c>
      <c r="AB194" s="4" t="str">
        <f t="shared" si="23"/>
        <v/>
      </c>
      <c r="AC194" s="1" t="str">
        <f>IFERROR(IF(AB194="是",INDEX(自发货!$AJ$2:$AJ$22222,MATCH(亚马逊后台模板!D194,自发货!$E$2:$E$22222,0)),IF(A194&lt;&gt;"",0,"")),"")</f>
        <v/>
      </c>
      <c r="AD194" s="1" t="str">
        <f t="shared" si="24"/>
        <v/>
      </c>
      <c r="AE194" s="1" t="str">
        <f>IF(AB194="否",IFERROR(INDEX(品名转换及头程预估及采购成本模板!$D$2:$D$22203,MATCH(亚马逊后台模板!E194,品名转换及头程预估及采购成本模板!$A$2:$A$22203,0)),""),"")</f>
        <v/>
      </c>
      <c r="AF194" s="4" t="str">
        <f t="shared" si="21"/>
        <v/>
      </c>
    </row>
    <row r="195" spans="24:32" x14ac:dyDescent="0.15">
      <c r="X195" s="4" t="str">
        <f t="shared" si="22"/>
        <v/>
      </c>
      <c r="Y195" s="1" t="str">
        <f t="shared" si="20"/>
        <v/>
      </c>
      <c r="Z195" s="4" t="str">
        <f>IFERROR(INDEX(品名转换及头程预估及采购成本模板!$B$2:$B$22203,MATCH(亚马逊后台模板!E195,品名转换及头程预估及采购成本模板!$A$2:$A$22203,0)),"")</f>
        <v/>
      </c>
      <c r="AA195" s="1" t="str">
        <f>IFERROR(INDEX(品名转换及头程预估及采购成本模板!$C$2:$C$22203,MATCH(亚马逊后台模板!E195,品名转换及头程预估及采购成本模板!$A$2:$A$22203,0)),"")</f>
        <v/>
      </c>
      <c r="AB195" s="4" t="str">
        <f t="shared" si="23"/>
        <v/>
      </c>
      <c r="AC195" s="1" t="str">
        <f>IFERROR(IF(AB195="是",INDEX(自发货!$AJ$2:$AJ$22222,MATCH(亚马逊后台模板!D195,自发货!$E$2:$E$22222,0)),IF(A195&lt;&gt;"",0,"")),"")</f>
        <v/>
      </c>
      <c r="AD195" s="1" t="str">
        <f t="shared" si="24"/>
        <v/>
      </c>
      <c r="AE195" s="1" t="str">
        <f>IF(AB195="否",IFERROR(INDEX(品名转换及头程预估及采购成本模板!$D$2:$D$22203,MATCH(亚马逊后台模板!E195,品名转换及头程预估及采购成本模板!$A$2:$A$22203,0)),""),"")</f>
        <v/>
      </c>
      <c r="AF195" s="4" t="str">
        <f t="shared" si="21"/>
        <v/>
      </c>
    </row>
    <row r="196" spans="24:32" x14ac:dyDescent="0.15">
      <c r="X196" s="4" t="str">
        <f t="shared" si="22"/>
        <v/>
      </c>
      <c r="Y196" s="1" t="str">
        <f t="shared" si="20"/>
        <v/>
      </c>
      <c r="Z196" s="4" t="str">
        <f>IFERROR(INDEX(品名转换及头程预估及采购成本模板!$B$2:$B$22203,MATCH(亚马逊后台模板!E196,品名转换及头程预估及采购成本模板!$A$2:$A$22203,0)),"")</f>
        <v/>
      </c>
      <c r="AA196" s="1" t="str">
        <f>IFERROR(INDEX(品名转换及头程预估及采购成本模板!$C$2:$C$22203,MATCH(亚马逊后台模板!E196,品名转换及头程预估及采购成本模板!$A$2:$A$22203,0)),"")</f>
        <v/>
      </c>
      <c r="AB196" s="4" t="str">
        <f t="shared" si="23"/>
        <v/>
      </c>
      <c r="AC196" s="1" t="str">
        <f>IFERROR(IF(AB196="是",INDEX(自发货!$AJ$2:$AJ$22222,MATCH(亚马逊后台模板!D196,自发货!$E$2:$E$22222,0)),IF(A196&lt;&gt;"",0,"")),"")</f>
        <v/>
      </c>
      <c r="AD196" s="1" t="str">
        <f t="shared" si="24"/>
        <v/>
      </c>
      <c r="AE196" s="1" t="str">
        <f>IF(AB196="否",IFERROR(INDEX(品名转换及头程预估及采购成本模板!$D$2:$D$22203,MATCH(亚马逊后台模板!E196,品名转换及头程预估及采购成本模板!$A$2:$A$22203,0)),""),"")</f>
        <v/>
      </c>
      <c r="AF196" s="4" t="str">
        <f t="shared" si="21"/>
        <v/>
      </c>
    </row>
    <row r="197" spans="24:32" x14ac:dyDescent="0.15">
      <c r="X197" s="4" t="str">
        <f t="shared" si="22"/>
        <v/>
      </c>
      <c r="Y197" s="1" t="str">
        <f t="shared" si="20"/>
        <v/>
      </c>
      <c r="Z197" s="4" t="str">
        <f>IFERROR(INDEX(品名转换及头程预估及采购成本模板!$B$2:$B$22203,MATCH(亚马逊后台模板!E197,品名转换及头程预估及采购成本模板!$A$2:$A$22203,0)),"")</f>
        <v/>
      </c>
      <c r="AA197" s="1" t="str">
        <f>IFERROR(INDEX(品名转换及头程预估及采购成本模板!$C$2:$C$22203,MATCH(亚马逊后台模板!E197,品名转换及头程预估及采购成本模板!$A$2:$A$22203,0)),"")</f>
        <v/>
      </c>
      <c r="AB197" s="4" t="str">
        <f t="shared" si="23"/>
        <v/>
      </c>
      <c r="AC197" s="1" t="str">
        <f>IFERROR(IF(AB197="是",INDEX(自发货!$AJ$2:$AJ$22222,MATCH(亚马逊后台模板!D197,自发货!$E$2:$E$22222,0)),IF(A197&lt;&gt;"",0,"")),"")</f>
        <v/>
      </c>
      <c r="AD197" s="1" t="str">
        <f t="shared" si="24"/>
        <v/>
      </c>
      <c r="AE197" s="1" t="str">
        <f>IF(AB197="否",IFERROR(INDEX(品名转换及头程预估及采购成本模板!$D$2:$D$22203,MATCH(亚马逊后台模板!E197,品名转换及头程预估及采购成本模板!$A$2:$A$22203,0)),""),"")</f>
        <v/>
      </c>
      <c r="AF197" s="4" t="str">
        <f t="shared" si="21"/>
        <v/>
      </c>
    </row>
    <row r="198" spans="24:32" x14ac:dyDescent="0.15">
      <c r="X198" s="4" t="str">
        <f t="shared" si="22"/>
        <v/>
      </c>
      <c r="Y198" s="1" t="str">
        <f t="shared" si="20"/>
        <v/>
      </c>
      <c r="Z198" s="4" t="str">
        <f>IFERROR(INDEX(品名转换及头程预估及采购成本模板!$B$2:$B$22203,MATCH(亚马逊后台模板!E198,品名转换及头程预估及采购成本模板!$A$2:$A$22203,0)),"")</f>
        <v/>
      </c>
      <c r="AA198" s="1" t="str">
        <f>IFERROR(INDEX(品名转换及头程预估及采购成本模板!$C$2:$C$22203,MATCH(亚马逊后台模板!E198,品名转换及头程预估及采购成本模板!$A$2:$A$22203,0)),"")</f>
        <v/>
      </c>
      <c r="AB198" s="4" t="str">
        <f t="shared" si="23"/>
        <v/>
      </c>
      <c r="AC198" s="1" t="str">
        <f>IFERROR(IF(AB198="是",INDEX(自发货!$AJ$2:$AJ$22222,MATCH(亚马逊后台模板!D198,自发货!$E$2:$E$22222,0)),IF(A198&lt;&gt;"",0,"")),"")</f>
        <v/>
      </c>
      <c r="AD198" s="1" t="str">
        <f t="shared" si="24"/>
        <v/>
      </c>
      <c r="AE198" s="1" t="str">
        <f>IF(AB198="否",IFERROR(INDEX(品名转换及头程预估及采购成本模板!$D$2:$D$22203,MATCH(亚马逊后台模板!E198,品名转换及头程预估及采购成本模板!$A$2:$A$22203,0)),""),"")</f>
        <v/>
      </c>
      <c r="AF198" s="4" t="str">
        <f t="shared" si="21"/>
        <v/>
      </c>
    </row>
    <row r="199" spans="24:32" x14ac:dyDescent="0.15">
      <c r="X199" s="4" t="str">
        <f t="shared" si="22"/>
        <v/>
      </c>
      <c r="Y199" s="1" t="str">
        <f t="shared" si="20"/>
        <v/>
      </c>
      <c r="Z199" s="4" t="str">
        <f>IFERROR(INDEX(品名转换及头程预估及采购成本模板!$B$2:$B$22203,MATCH(亚马逊后台模板!E199,品名转换及头程预估及采购成本模板!$A$2:$A$22203,0)),"")</f>
        <v/>
      </c>
      <c r="AA199" s="1" t="str">
        <f>IFERROR(INDEX(品名转换及头程预估及采购成本模板!$C$2:$C$22203,MATCH(亚马逊后台模板!E199,品名转换及头程预估及采购成本模板!$A$2:$A$22203,0)),"")</f>
        <v/>
      </c>
      <c r="AB199" s="4" t="str">
        <f t="shared" si="23"/>
        <v/>
      </c>
      <c r="AC199" s="1" t="str">
        <f>IFERROR(IF(AB199="是",INDEX(自发货!$AJ$2:$AJ$22222,MATCH(亚马逊后台模板!D199,自发货!$E$2:$E$22222,0)),IF(A199&lt;&gt;"",0,"")),"")</f>
        <v/>
      </c>
      <c r="AD199" s="1" t="str">
        <f t="shared" si="24"/>
        <v/>
      </c>
      <c r="AE199" s="1" t="str">
        <f>IF(AB199="否",IFERROR(INDEX(品名转换及头程预估及采购成本模板!$D$2:$D$22203,MATCH(亚马逊后台模板!E199,品名转换及头程预估及采购成本模板!$A$2:$A$22203,0)),""),"")</f>
        <v/>
      </c>
      <c r="AF199" s="4" t="str">
        <f t="shared" si="21"/>
        <v/>
      </c>
    </row>
    <row r="200" spans="24:32" x14ac:dyDescent="0.15">
      <c r="X200" s="4" t="str">
        <f t="shared" si="22"/>
        <v/>
      </c>
      <c r="Y200" s="1" t="str">
        <f t="shared" si="20"/>
        <v/>
      </c>
      <c r="Z200" s="4" t="str">
        <f>IFERROR(INDEX(品名转换及头程预估及采购成本模板!$B$2:$B$22203,MATCH(亚马逊后台模板!E200,品名转换及头程预估及采购成本模板!$A$2:$A$22203,0)),"")</f>
        <v/>
      </c>
      <c r="AA200" s="1" t="str">
        <f>IFERROR(INDEX(品名转换及头程预估及采购成本模板!$C$2:$C$22203,MATCH(亚马逊后台模板!E200,品名转换及头程预估及采购成本模板!$A$2:$A$22203,0)),"")</f>
        <v/>
      </c>
      <c r="AB200" s="4" t="str">
        <f t="shared" si="23"/>
        <v/>
      </c>
      <c r="AC200" s="1" t="str">
        <f>IFERROR(IF(AB200="是",INDEX(自发货!$AJ$2:$AJ$22222,MATCH(亚马逊后台模板!D200,自发货!$E$2:$E$22222,0)),IF(A200&lt;&gt;"",0,"")),"")</f>
        <v/>
      </c>
      <c r="AD200" s="1" t="str">
        <f t="shared" si="24"/>
        <v/>
      </c>
      <c r="AE200" s="1" t="str">
        <f>IF(AB200="否",IFERROR(INDEX(品名转换及头程预估及采购成本模板!$D$2:$D$22203,MATCH(亚马逊后台模板!E200,品名转换及头程预估及采购成本模板!$A$2:$A$22203,0)),""),"")</f>
        <v/>
      </c>
      <c r="AF200" s="4" t="str">
        <f t="shared" si="21"/>
        <v/>
      </c>
    </row>
    <row r="201" spans="24:32" x14ac:dyDescent="0.15">
      <c r="X201" s="4" t="str">
        <f t="shared" si="22"/>
        <v/>
      </c>
      <c r="Y201" s="1" t="str">
        <f t="shared" ref="Y201:Y264" si="25">IF(IFERROR(FIND("FBA Removal Order",F201),0),"FBA订单移除费用",IF(C201="Order","正常订单",IF(F201="Cost of Advertising","广告费",IF(C201="Transfer","回款账单要删除",IF(C201="Refund","退款",IF(F201="SellerPayments_Report_Fee_Subscription","平台月租费",IF(IFERROR(FIND("Save",F201),0),"优惠卷或者折扣返点",IF(IFERROR(FIND("FBA Inventory Reimbursement",F201),0),"FBA库存赔偿",IF(F201="FBA Long-Term Storage Fee","FBA长期储存费",IF(C201="Lightning Deal Fee","秒杀费",IF(F201="FBA Inventory Storage Fee","FBA月度仓储费",IF(IFERROR(FIND("Early Reviewer Program",F201),0),"早期评论人费用",IF(IFERROR(FIND("FBA Inventory Placement Service Fee",F201),0),"FBA库存安置服务费",IF(IFERROR(FIND("Debt",C201),0),"账户余额不够从信用卡扣除的费用",""))))))))))))))</f>
        <v/>
      </c>
      <c r="Z201" s="4" t="str">
        <f>IFERROR(INDEX(品名转换及头程预估及采购成本模板!$B$2:$B$22203,MATCH(亚马逊后台模板!E201,品名转换及头程预估及采购成本模板!$A$2:$A$22203,0)),"")</f>
        <v/>
      </c>
      <c r="AA201" s="1" t="str">
        <f>IFERROR(INDEX(品名转换及头程预估及采购成本模板!$C$2:$C$22203,MATCH(亚马逊后台模板!E201,品名转换及头程预估及采购成本模板!$A$2:$A$22203,0)),"")</f>
        <v/>
      </c>
      <c r="AB201" s="4" t="str">
        <f t="shared" si="23"/>
        <v/>
      </c>
      <c r="AC201" s="1" t="str">
        <f>IFERROR(IF(AB201="是",INDEX(自发货!$AJ$2:$AJ$22222,MATCH(亚马逊后台模板!D201,自发货!$E$2:$E$22222,0)),IF(A201&lt;&gt;"",0,"")),"")</f>
        <v/>
      </c>
      <c r="AD201" s="1" t="str">
        <f t="shared" si="24"/>
        <v/>
      </c>
      <c r="AE201" s="1" t="str">
        <f>IF(AB201="否",IFERROR(INDEX(品名转换及头程预估及采购成本模板!$D$2:$D$22203,MATCH(亚马逊后台模板!E201,品名转换及头程预估及采购成本模板!$A$2:$A$22203,0)),""),"")</f>
        <v/>
      </c>
      <c r="AF201" s="4" t="str">
        <f t="shared" si="21"/>
        <v/>
      </c>
    </row>
    <row r="202" spans="24:32" x14ac:dyDescent="0.15">
      <c r="X202" s="4" t="str">
        <f t="shared" si="22"/>
        <v/>
      </c>
      <c r="Y202" s="1" t="str">
        <f t="shared" si="25"/>
        <v/>
      </c>
      <c r="Z202" s="4" t="str">
        <f>IFERROR(INDEX(品名转换及头程预估及采购成本模板!$B$2:$B$22203,MATCH(亚马逊后台模板!E202,品名转换及头程预估及采购成本模板!$A$2:$A$22203,0)),"")</f>
        <v/>
      </c>
      <c r="AA202" s="1" t="str">
        <f>IFERROR(INDEX(品名转换及头程预估及采购成本模板!$C$2:$C$22203,MATCH(亚马逊后台模板!E202,品名转换及头程预估及采购成本模板!$A$2:$A$22203,0)),"")</f>
        <v/>
      </c>
      <c r="AB202" s="4" t="str">
        <f t="shared" si="23"/>
        <v/>
      </c>
      <c r="AC202" s="1" t="str">
        <f>IFERROR(IF(AB202="是",INDEX(自发货!$AJ$2:$AJ$22222,MATCH(亚马逊后台模板!D202,自发货!$E$2:$E$22222,0)),IF(A202&lt;&gt;"",0,"")),"")</f>
        <v/>
      </c>
      <c r="AD202" s="1" t="str">
        <f t="shared" si="24"/>
        <v/>
      </c>
      <c r="AE202" s="1" t="str">
        <f>IF(AB202="否",IFERROR(INDEX(品名转换及头程预估及采购成本模板!$D$2:$D$22203,MATCH(亚马逊后台模板!E202,品名转换及头程预估及采购成本模板!$A$2:$A$22203,0)),""),"")</f>
        <v/>
      </c>
      <c r="AF202" s="4" t="str">
        <f t="shared" si="21"/>
        <v/>
      </c>
    </row>
    <row r="203" spans="24:32" x14ac:dyDescent="0.15">
      <c r="X203" s="4" t="str">
        <f t="shared" si="22"/>
        <v/>
      </c>
      <c r="Y203" s="1" t="str">
        <f t="shared" si="25"/>
        <v/>
      </c>
      <c r="Z203" s="4" t="str">
        <f>IFERROR(INDEX(品名转换及头程预估及采购成本模板!$B$2:$B$22203,MATCH(亚马逊后台模板!E203,品名转换及头程预估及采购成本模板!$A$2:$A$22203,0)),"")</f>
        <v/>
      </c>
      <c r="AA203" s="1" t="str">
        <f>IFERROR(INDEX(品名转换及头程预估及采购成本模板!$C$2:$C$22203,MATCH(亚马逊后台模板!E203,品名转换及头程预估及采购成本模板!$A$2:$A$22203,0)),"")</f>
        <v/>
      </c>
      <c r="AB203" s="4" t="str">
        <f t="shared" si="23"/>
        <v/>
      </c>
      <c r="AC203" s="1" t="str">
        <f>IFERROR(IF(AB203="是",INDEX(自发货!$AJ$2:$AJ$22222,MATCH(亚马逊后台模板!D203,自发货!$E$2:$E$22222,0)),IF(A203&lt;&gt;"",0,"")),"")</f>
        <v/>
      </c>
      <c r="AD203" s="1" t="str">
        <f t="shared" si="24"/>
        <v/>
      </c>
      <c r="AE203" s="1" t="str">
        <f>IF(AB203="否",IFERROR(INDEX(品名转换及头程预估及采购成本模板!$D$2:$D$22203,MATCH(亚马逊后台模板!E203,品名转换及头程预估及采购成本模板!$A$2:$A$22203,0)),""),"")</f>
        <v/>
      </c>
      <c r="AF203" s="4" t="str">
        <f t="shared" si="21"/>
        <v/>
      </c>
    </row>
    <row r="204" spans="24:32" x14ac:dyDescent="0.15">
      <c r="X204" s="4" t="str">
        <f t="shared" si="22"/>
        <v/>
      </c>
      <c r="Y204" s="1" t="str">
        <f t="shared" si="25"/>
        <v/>
      </c>
      <c r="Z204" s="4" t="str">
        <f>IFERROR(INDEX(品名转换及头程预估及采购成本模板!$B$2:$B$22203,MATCH(亚马逊后台模板!E204,品名转换及头程预估及采购成本模板!$A$2:$A$22203,0)),"")</f>
        <v/>
      </c>
      <c r="AA204" s="1" t="str">
        <f>IFERROR(INDEX(品名转换及头程预估及采购成本模板!$C$2:$C$22203,MATCH(亚马逊后台模板!E204,品名转换及头程预估及采购成本模板!$A$2:$A$22203,0)),"")</f>
        <v/>
      </c>
      <c r="AB204" s="4" t="str">
        <f t="shared" si="23"/>
        <v/>
      </c>
      <c r="AC204" s="1" t="str">
        <f>IFERROR(IF(AB204="是",INDEX(自发货!$AJ$2:$AJ$22222,MATCH(亚马逊后台模板!D204,自发货!$E$2:$E$22222,0)),IF(A204&lt;&gt;"",0,"")),"")</f>
        <v/>
      </c>
      <c r="AD204" s="1" t="str">
        <f t="shared" si="24"/>
        <v/>
      </c>
      <c r="AE204" s="1" t="str">
        <f>IF(AB204="否",IFERROR(INDEX(品名转换及头程预估及采购成本模板!$D$2:$D$22203,MATCH(亚马逊后台模板!E204,品名转换及头程预估及采购成本模板!$A$2:$A$22203,0)),""),"")</f>
        <v/>
      </c>
      <c r="AF204" s="4" t="str">
        <f t="shared" si="21"/>
        <v/>
      </c>
    </row>
    <row r="205" spans="24:32" x14ac:dyDescent="0.15">
      <c r="X205" s="4" t="str">
        <f t="shared" si="22"/>
        <v/>
      </c>
      <c r="Y205" s="1" t="str">
        <f t="shared" si="25"/>
        <v/>
      </c>
      <c r="Z205" s="4" t="str">
        <f>IFERROR(INDEX(品名转换及头程预估及采购成本模板!$B$2:$B$22203,MATCH(亚马逊后台模板!E205,品名转换及头程预估及采购成本模板!$A$2:$A$22203,0)),"")</f>
        <v/>
      </c>
      <c r="AA205" s="1" t="str">
        <f>IFERROR(INDEX(品名转换及头程预估及采购成本模板!$C$2:$C$22203,MATCH(亚马逊后台模板!E205,品名转换及头程预估及采购成本模板!$A$2:$A$22203,0)),"")</f>
        <v/>
      </c>
      <c r="AB205" s="4" t="str">
        <f t="shared" si="23"/>
        <v/>
      </c>
      <c r="AC205" s="1" t="str">
        <f>IFERROR(IF(AB205="是",INDEX(自发货!$AJ$2:$AJ$22222,MATCH(亚马逊后台模板!D205,自发货!$E$2:$E$22222,0)),IF(A205&lt;&gt;"",0,"")),"")</f>
        <v/>
      </c>
      <c r="AD205" s="1" t="str">
        <f t="shared" si="24"/>
        <v/>
      </c>
      <c r="AE205" s="1" t="str">
        <f>IF(AB205="否",IFERROR(INDEX(品名转换及头程预估及采购成本模板!$D$2:$D$22203,MATCH(亚马逊后台模板!E205,品名转换及头程预估及采购成本模板!$A$2:$A$22203,0)),""),"")</f>
        <v/>
      </c>
      <c r="AF205" s="4" t="str">
        <f t="shared" si="21"/>
        <v/>
      </c>
    </row>
    <row r="206" spans="24:32" x14ac:dyDescent="0.15">
      <c r="X206" s="4" t="str">
        <f t="shared" si="22"/>
        <v/>
      </c>
      <c r="Y206" s="1" t="str">
        <f t="shared" si="25"/>
        <v/>
      </c>
      <c r="Z206" s="4" t="str">
        <f>IFERROR(INDEX(品名转换及头程预估及采购成本模板!$B$2:$B$22203,MATCH(亚马逊后台模板!E206,品名转换及头程预估及采购成本模板!$A$2:$A$22203,0)),"")</f>
        <v/>
      </c>
      <c r="AA206" s="1" t="str">
        <f>IFERROR(INDEX(品名转换及头程预估及采购成本模板!$C$2:$C$22203,MATCH(亚马逊后台模板!E206,品名转换及头程预估及采购成本模板!$A$2:$A$22203,0)),"")</f>
        <v/>
      </c>
      <c r="AB206" s="4" t="str">
        <f t="shared" si="23"/>
        <v/>
      </c>
      <c r="AC206" s="1" t="str">
        <f>IFERROR(IF(AB206="是",INDEX(自发货!$AJ$2:$AJ$22222,MATCH(亚马逊后台模板!D206,自发货!$E$2:$E$22222,0)),IF(A206&lt;&gt;"",0,"")),"")</f>
        <v/>
      </c>
      <c r="AD206" s="1" t="str">
        <f t="shared" si="24"/>
        <v/>
      </c>
      <c r="AE206" s="1" t="str">
        <f>IF(AB206="否",IFERROR(INDEX(品名转换及头程预估及采购成本模板!$D$2:$D$22203,MATCH(亚马逊后台模板!E206,品名转换及头程预估及采购成本模板!$A$2:$A$22203,0)),""),"")</f>
        <v/>
      </c>
      <c r="AF206" s="4" t="str">
        <f t="shared" si="21"/>
        <v/>
      </c>
    </row>
    <row r="207" spans="24:32" x14ac:dyDescent="0.15">
      <c r="X207" s="4" t="str">
        <f t="shared" si="22"/>
        <v/>
      </c>
      <c r="Y207" s="1" t="str">
        <f t="shared" si="25"/>
        <v/>
      </c>
      <c r="Z207" s="4" t="str">
        <f>IFERROR(INDEX(品名转换及头程预估及采购成本模板!$B$2:$B$22203,MATCH(亚马逊后台模板!E207,品名转换及头程预估及采购成本模板!$A$2:$A$22203,0)),"")</f>
        <v/>
      </c>
      <c r="AA207" s="1" t="str">
        <f>IFERROR(INDEX(品名转换及头程预估及采购成本模板!$C$2:$C$22203,MATCH(亚马逊后台模板!E207,品名转换及头程预估及采购成本模板!$A$2:$A$22203,0)),"")</f>
        <v/>
      </c>
      <c r="AB207" s="4" t="str">
        <f t="shared" si="23"/>
        <v/>
      </c>
      <c r="AC207" s="1" t="str">
        <f>IFERROR(IF(AB207="是",INDEX(自发货!$AJ$2:$AJ$22222,MATCH(亚马逊后台模板!D207,自发货!$E$2:$E$22222,0)),IF(A207&lt;&gt;"",0,"")),"")</f>
        <v/>
      </c>
      <c r="AD207" s="1" t="str">
        <f t="shared" si="24"/>
        <v/>
      </c>
      <c r="AE207" s="1" t="str">
        <f>IF(AB207="否",IFERROR(INDEX(品名转换及头程预估及采购成本模板!$D$2:$D$22203,MATCH(亚马逊后台模板!E207,品名转换及头程预估及采购成本模板!$A$2:$A$22203,0)),""),"")</f>
        <v/>
      </c>
      <c r="AF207" s="4" t="str">
        <f t="shared" si="21"/>
        <v/>
      </c>
    </row>
    <row r="208" spans="24:32" x14ac:dyDescent="0.15">
      <c r="X208" s="4" t="str">
        <f t="shared" si="22"/>
        <v/>
      </c>
      <c r="Y208" s="1" t="str">
        <f t="shared" si="25"/>
        <v/>
      </c>
      <c r="Z208" s="4" t="str">
        <f>IFERROR(INDEX(品名转换及头程预估及采购成本模板!$B$2:$B$22203,MATCH(亚马逊后台模板!E208,品名转换及头程预估及采购成本模板!$A$2:$A$22203,0)),"")</f>
        <v/>
      </c>
      <c r="AA208" s="1" t="str">
        <f>IFERROR(INDEX(品名转换及头程预估及采购成本模板!$C$2:$C$22203,MATCH(亚马逊后台模板!E208,品名转换及头程预估及采购成本模板!$A$2:$A$22203,0)),"")</f>
        <v/>
      </c>
      <c r="AB208" s="4" t="str">
        <f t="shared" si="23"/>
        <v/>
      </c>
      <c r="AC208" s="1" t="str">
        <f>IFERROR(IF(AB208="是",INDEX(自发货!$AJ$2:$AJ$22222,MATCH(亚马逊后台模板!D208,自发货!$E$2:$E$22222,0)),IF(A208&lt;&gt;"",0,"")),"")</f>
        <v/>
      </c>
      <c r="AD208" s="1" t="str">
        <f t="shared" si="24"/>
        <v/>
      </c>
      <c r="AE208" s="1" t="str">
        <f>IF(AB208="否",IFERROR(INDEX(品名转换及头程预估及采购成本模板!$D$2:$D$22203,MATCH(亚马逊后台模板!E208,品名转换及头程预估及采购成本模板!$A$2:$A$22203,0)),""),"")</f>
        <v/>
      </c>
      <c r="AF208" s="4" t="str">
        <f t="shared" si="21"/>
        <v/>
      </c>
    </row>
    <row r="209" spans="24:32" x14ac:dyDescent="0.15">
      <c r="X209" s="4" t="str">
        <f t="shared" si="22"/>
        <v/>
      </c>
      <c r="Y209" s="1" t="str">
        <f t="shared" si="25"/>
        <v/>
      </c>
      <c r="Z209" s="4" t="str">
        <f>IFERROR(INDEX(品名转换及头程预估及采购成本模板!$B$2:$B$22203,MATCH(亚马逊后台模板!E209,品名转换及头程预估及采购成本模板!$A$2:$A$22203,0)),"")</f>
        <v/>
      </c>
      <c r="AA209" s="1" t="str">
        <f>IFERROR(INDEX(品名转换及头程预估及采购成本模板!$C$2:$C$22203,MATCH(亚马逊后台模板!E209,品名转换及头程预估及采购成本模板!$A$2:$A$22203,0)),"")</f>
        <v/>
      </c>
      <c r="AB209" s="4" t="str">
        <f t="shared" si="23"/>
        <v/>
      </c>
      <c r="AC209" s="1" t="str">
        <f>IFERROR(IF(AB209="是",INDEX(自发货!$AJ$2:$AJ$22222,MATCH(亚马逊后台模板!D209,自发货!$E$2:$E$22222,0)),IF(A209&lt;&gt;"",0,"")),"")</f>
        <v/>
      </c>
      <c r="AD209" s="1" t="str">
        <f t="shared" si="24"/>
        <v/>
      </c>
      <c r="AE209" s="1" t="str">
        <f>IF(AB209="否",IFERROR(INDEX(品名转换及头程预估及采购成本模板!$D$2:$D$22203,MATCH(亚马逊后台模板!E209,品名转换及头程预估及采购成本模板!$A$2:$A$22203,0)),""),"")</f>
        <v/>
      </c>
      <c r="AF209" s="4" t="str">
        <f t="shared" si="21"/>
        <v/>
      </c>
    </row>
    <row r="210" spans="24:32" x14ac:dyDescent="0.15">
      <c r="X210" s="4" t="str">
        <f t="shared" si="22"/>
        <v/>
      </c>
      <c r="Y210" s="1" t="str">
        <f t="shared" si="25"/>
        <v/>
      </c>
      <c r="Z210" s="4" t="str">
        <f>IFERROR(INDEX(品名转换及头程预估及采购成本模板!$B$2:$B$22203,MATCH(亚马逊后台模板!E210,品名转换及头程预估及采购成本模板!$A$2:$A$22203,0)),"")</f>
        <v/>
      </c>
      <c r="AA210" s="1" t="str">
        <f>IFERROR(INDEX(品名转换及头程预估及采购成本模板!$C$2:$C$22203,MATCH(亚马逊后台模板!E210,品名转换及头程预估及采购成本模板!$A$2:$A$22203,0)),"")</f>
        <v/>
      </c>
      <c r="AB210" s="4" t="str">
        <f t="shared" si="23"/>
        <v/>
      </c>
      <c r="AC210" s="1" t="str">
        <f>IFERROR(IF(AB210="是",INDEX(自发货!$AJ$2:$AJ$22222,MATCH(亚马逊后台模板!D210,自发货!$E$2:$E$22222,0)),IF(A210&lt;&gt;"",0,"")),"")</f>
        <v/>
      </c>
      <c r="AD210" s="1" t="str">
        <f t="shared" si="24"/>
        <v/>
      </c>
      <c r="AE210" s="1" t="str">
        <f>IF(AB210="否",IFERROR(INDEX(品名转换及头程预估及采购成本模板!$D$2:$D$22203,MATCH(亚马逊后台模板!E210,品名转换及头程预估及采购成本模板!$A$2:$A$22203,0)),""),"")</f>
        <v/>
      </c>
      <c r="AF210" s="4" t="str">
        <f t="shared" si="21"/>
        <v/>
      </c>
    </row>
    <row r="211" spans="24:32" x14ac:dyDescent="0.15">
      <c r="X211" s="4" t="str">
        <f t="shared" si="22"/>
        <v/>
      </c>
      <c r="Y211" s="1" t="str">
        <f t="shared" si="25"/>
        <v/>
      </c>
      <c r="Z211" s="4" t="str">
        <f>IFERROR(INDEX(品名转换及头程预估及采购成本模板!$B$2:$B$22203,MATCH(亚马逊后台模板!E211,品名转换及头程预估及采购成本模板!$A$2:$A$22203,0)),"")</f>
        <v/>
      </c>
      <c r="AA211" s="1" t="str">
        <f>IFERROR(INDEX(品名转换及头程预估及采购成本模板!$C$2:$C$22203,MATCH(亚马逊后台模板!E211,品名转换及头程预估及采购成本模板!$A$2:$A$22203,0)),"")</f>
        <v/>
      </c>
      <c r="AB211" s="4" t="str">
        <f t="shared" si="23"/>
        <v/>
      </c>
      <c r="AC211" s="1" t="str">
        <f>IFERROR(IF(AB211="是",INDEX(自发货!$AJ$2:$AJ$22222,MATCH(亚马逊后台模板!D211,自发货!$E$2:$E$22222,0)),IF(A211&lt;&gt;"",0,"")),"")</f>
        <v/>
      </c>
      <c r="AD211" s="1" t="str">
        <f t="shared" si="24"/>
        <v/>
      </c>
      <c r="AE211" s="1" t="str">
        <f>IF(AB211="否",IFERROR(INDEX(品名转换及头程预估及采购成本模板!$D$2:$D$22203,MATCH(亚马逊后台模板!E211,品名转换及头程预估及采购成本模板!$A$2:$A$22203,0)),""),"")</f>
        <v/>
      </c>
      <c r="AF211" s="4" t="str">
        <f t="shared" si="21"/>
        <v/>
      </c>
    </row>
    <row r="212" spans="24:32" x14ac:dyDescent="0.15">
      <c r="X212" s="4" t="str">
        <f t="shared" si="22"/>
        <v/>
      </c>
      <c r="Y212" s="1" t="str">
        <f t="shared" si="25"/>
        <v/>
      </c>
      <c r="Z212" s="4" t="str">
        <f>IFERROR(INDEX(品名转换及头程预估及采购成本模板!$B$2:$B$22203,MATCH(亚马逊后台模板!E212,品名转换及头程预估及采购成本模板!$A$2:$A$22203,0)),"")</f>
        <v/>
      </c>
      <c r="AA212" s="1" t="str">
        <f>IFERROR(INDEX(品名转换及头程预估及采购成本模板!$C$2:$C$22203,MATCH(亚马逊后台模板!E212,品名转换及头程预估及采购成本模板!$A$2:$A$22203,0)),"")</f>
        <v/>
      </c>
      <c r="AB212" s="4" t="str">
        <f t="shared" si="23"/>
        <v/>
      </c>
      <c r="AC212" s="1" t="str">
        <f>IFERROR(IF(AB212="是",INDEX(自发货!$AJ$2:$AJ$22222,MATCH(亚马逊后台模板!D212,自发货!$E$2:$E$22222,0)),IF(A212&lt;&gt;"",0,"")),"")</f>
        <v/>
      </c>
      <c r="AD212" s="1" t="str">
        <f t="shared" si="24"/>
        <v/>
      </c>
      <c r="AE212" s="1" t="str">
        <f>IF(AB212="否",IFERROR(INDEX(品名转换及头程预估及采购成本模板!$D$2:$D$22203,MATCH(亚马逊后台模板!E212,品名转换及头程预估及采购成本模板!$A$2:$A$22203,0)),""),"")</f>
        <v/>
      </c>
      <c r="AF212" s="4" t="str">
        <f t="shared" si="21"/>
        <v/>
      </c>
    </row>
    <row r="213" spans="24:32" x14ac:dyDescent="0.15">
      <c r="X213" s="4" t="str">
        <f t="shared" si="22"/>
        <v/>
      </c>
      <c r="Y213" s="1" t="str">
        <f t="shared" si="25"/>
        <v/>
      </c>
      <c r="Z213" s="4" t="str">
        <f>IFERROR(INDEX(品名转换及头程预估及采购成本模板!$B$2:$B$22203,MATCH(亚马逊后台模板!E213,品名转换及头程预估及采购成本模板!$A$2:$A$22203,0)),"")</f>
        <v/>
      </c>
      <c r="AA213" s="1" t="str">
        <f>IFERROR(INDEX(品名转换及头程预估及采购成本模板!$C$2:$C$22203,MATCH(亚马逊后台模板!E213,品名转换及头程预估及采购成本模板!$A$2:$A$22203,0)),"")</f>
        <v/>
      </c>
      <c r="AB213" s="4" t="str">
        <f t="shared" si="23"/>
        <v/>
      </c>
      <c r="AC213" s="1" t="str">
        <f>IFERROR(IF(AB213="是",INDEX(自发货!$AJ$2:$AJ$22222,MATCH(亚马逊后台模板!D213,自发货!$E$2:$E$22222,0)),IF(A213&lt;&gt;"",0,"")),"")</f>
        <v/>
      </c>
      <c r="AD213" s="1" t="str">
        <f t="shared" si="24"/>
        <v/>
      </c>
      <c r="AE213" s="1" t="str">
        <f>IF(AB213="否",IFERROR(INDEX(品名转换及头程预估及采购成本模板!$D$2:$D$22203,MATCH(亚马逊后台模板!E213,品名转换及头程预估及采购成本模板!$A$2:$A$22203,0)),""),"")</f>
        <v/>
      </c>
      <c r="AF213" s="4" t="str">
        <f t="shared" si="21"/>
        <v/>
      </c>
    </row>
    <row r="214" spans="24:32" x14ac:dyDescent="0.15">
      <c r="X214" s="4" t="str">
        <f t="shared" si="22"/>
        <v/>
      </c>
      <c r="Y214" s="1" t="str">
        <f t="shared" si="25"/>
        <v/>
      </c>
      <c r="Z214" s="4" t="str">
        <f>IFERROR(INDEX(品名转换及头程预估及采购成本模板!$B$2:$B$22203,MATCH(亚马逊后台模板!E214,品名转换及头程预估及采购成本模板!$A$2:$A$22203,0)),"")</f>
        <v/>
      </c>
      <c r="AA214" s="1" t="str">
        <f>IFERROR(INDEX(品名转换及头程预估及采购成本模板!$C$2:$C$22203,MATCH(亚马逊后台模板!E214,品名转换及头程预估及采购成本模板!$A$2:$A$22203,0)),"")</f>
        <v/>
      </c>
      <c r="AB214" s="4" t="str">
        <f t="shared" si="23"/>
        <v/>
      </c>
      <c r="AC214" s="1" t="str">
        <f>IFERROR(IF(AB214="是",INDEX(自发货!$AJ$2:$AJ$22222,MATCH(亚马逊后台模板!D214,自发货!$E$2:$E$22222,0)),IF(A214&lt;&gt;"",0,"")),"")</f>
        <v/>
      </c>
      <c r="AD214" s="1" t="str">
        <f t="shared" si="24"/>
        <v/>
      </c>
      <c r="AE214" s="1" t="str">
        <f>IF(AB214="否",IFERROR(INDEX(品名转换及头程预估及采购成本模板!$D$2:$D$22203,MATCH(亚马逊后台模板!E214,品名转换及头程预估及采购成本模板!$A$2:$A$22203,0)),""),"")</f>
        <v/>
      </c>
      <c r="AF214" s="4" t="str">
        <f t="shared" si="21"/>
        <v/>
      </c>
    </row>
    <row r="215" spans="24:32" x14ac:dyDescent="0.15">
      <c r="X215" s="4" t="str">
        <f t="shared" si="22"/>
        <v/>
      </c>
      <c r="Y215" s="1" t="str">
        <f t="shared" si="25"/>
        <v/>
      </c>
      <c r="Z215" s="4" t="str">
        <f>IFERROR(INDEX(品名转换及头程预估及采购成本模板!$B$2:$B$22203,MATCH(亚马逊后台模板!E215,品名转换及头程预估及采购成本模板!$A$2:$A$22203,0)),"")</f>
        <v/>
      </c>
      <c r="AA215" s="1" t="str">
        <f>IFERROR(INDEX(品名转换及头程预估及采购成本模板!$C$2:$C$22203,MATCH(亚马逊后台模板!E215,品名转换及头程预估及采购成本模板!$A$2:$A$22203,0)),"")</f>
        <v/>
      </c>
      <c r="AB215" s="4" t="str">
        <f t="shared" si="23"/>
        <v/>
      </c>
      <c r="AC215" s="1" t="str">
        <f>IFERROR(IF(AB215="是",INDEX(自发货!$AJ$2:$AJ$22222,MATCH(亚马逊后台模板!D215,自发货!$E$2:$E$22222,0)),IF(A215&lt;&gt;"",0,"")),"")</f>
        <v/>
      </c>
      <c r="AD215" s="1" t="str">
        <f t="shared" si="24"/>
        <v/>
      </c>
      <c r="AE215" s="1" t="str">
        <f>IF(AB215="否",IFERROR(INDEX(品名转换及头程预估及采购成本模板!$D$2:$D$22203,MATCH(亚马逊后台模板!E215,品名转换及头程预估及采购成本模板!$A$2:$A$22203,0)),""),"")</f>
        <v/>
      </c>
      <c r="AF215" s="4" t="str">
        <f t="shared" si="21"/>
        <v/>
      </c>
    </row>
    <row r="216" spans="24:32" x14ac:dyDescent="0.15">
      <c r="X216" s="4" t="str">
        <f t="shared" si="22"/>
        <v/>
      </c>
      <c r="Y216" s="1" t="str">
        <f t="shared" si="25"/>
        <v/>
      </c>
      <c r="Z216" s="4" t="str">
        <f>IFERROR(INDEX(品名转换及头程预估及采购成本模板!$B$2:$B$22203,MATCH(亚马逊后台模板!E216,品名转换及头程预估及采购成本模板!$A$2:$A$22203,0)),"")</f>
        <v/>
      </c>
      <c r="AA216" s="1" t="str">
        <f>IFERROR(INDEX(品名转换及头程预估及采购成本模板!$C$2:$C$22203,MATCH(亚马逊后台模板!E216,品名转换及头程预估及采购成本模板!$A$2:$A$22203,0)),"")</f>
        <v/>
      </c>
      <c r="AB216" s="4" t="str">
        <f t="shared" si="23"/>
        <v/>
      </c>
      <c r="AC216" s="1" t="str">
        <f>IFERROR(IF(AB216="是",INDEX(自发货!$AJ$2:$AJ$22222,MATCH(亚马逊后台模板!D216,自发货!$E$2:$E$22222,0)),IF(A216&lt;&gt;"",0,"")),"")</f>
        <v/>
      </c>
      <c r="AD216" s="1" t="str">
        <f t="shared" si="24"/>
        <v/>
      </c>
      <c r="AE216" s="1" t="str">
        <f>IF(AB216="否",IFERROR(INDEX(品名转换及头程预估及采购成本模板!$D$2:$D$22203,MATCH(亚马逊后台模板!E216,品名转换及头程预估及采购成本模板!$A$2:$A$22203,0)),""),"")</f>
        <v/>
      </c>
      <c r="AF216" s="4" t="str">
        <f t="shared" si="21"/>
        <v/>
      </c>
    </row>
    <row r="217" spans="24:32" x14ac:dyDescent="0.15">
      <c r="X217" s="4" t="str">
        <f t="shared" si="22"/>
        <v/>
      </c>
      <c r="Y217" s="1" t="str">
        <f t="shared" si="25"/>
        <v/>
      </c>
      <c r="Z217" s="4" t="str">
        <f>IFERROR(INDEX(品名转换及头程预估及采购成本模板!$B$2:$B$22203,MATCH(亚马逊后台模板!E217,品名转换及头程预估及采购成本模板!$A$2:$A$22203,0)),"")</f>
        <v/>
      </c>
      <c r="AA217" s="1" t="str">
        <f>IFERROR(INDEX(品名转换及头程预估及采购成本模板!$C$2:$C$22203,MATCH(亚马逊后台模板!E217,品名转换及头程预估及采购成本模板!$A$2:$A$22203,0)),"")</f>
        <v/>
      </c>
      <c r="AB217" s="4" t="str">
        <f t="shared" si="23"/>
        <v/>
      </c>
      <c r="AC217" s="1" t="str">
        <f>IFERROR(IF(AB217="是",INDEX(自发货!$AJ$2:$AJ$22222,MATCH(亚马逊后台模板!D217,自发货!$E$2:$E$22222,0)),IF(A217&lt;&gt;"",0,"")),"")</f>
        <v/>
      </c>
      <c r="AD217" s="1" t="str">
        <f t="shared" si="24"/>
        <v/>
      </c>
      <c r="AE217" s="1" t="str">
        <f>IF(AB217="否",IFERROR(INDEX(品名转换及头程预估及采购成本模板!$D$2:$D$22203,MATCH(亚马逊后台模板!E217,品名转换及头程预估及采购成本模板!$A$2:$A$22203,0)),""),"")</f>
        <v/>
      </c>
      <c r="AF217" s="4" t="str">
        <f t="shared" si="21"/>
        <v/>
      </c>
    </row>
    <row r="218" spans="24:32" x14ac:dyDescent="0.15">
      <c r="X218" s="4" t="str">
        <f t="shared" si="22"/>
        <v/>
      </c>
      <c r="Y218" s="1" t="str">
        <f t="shared" si="25"/>
        <v/>
      </c>
      <c r="Z218" s="4" t="str">
        <f>IFERROR(INDEX(品名转换及头程预估及采购成本模板!$B$2:$B$22203,MATCH(亚马逊后台模板!E218,品名转换及头程预估及采购成本模板!$A$2:$A$22203,0)),"")</f>
        <v/>
      </c>
      <c r="AA218" s="1" t="str">
        <f>IFERROR(INDEX(品名转换及头程预估及采购成本模板!$C$2:$C$22203,MATCH(亚马逊后台模板!E218,品名转换及头程预估及采购成本模板!$A$2:$A$22203,0)),"")</f>
        <v/>
      </c>
      <c r="AB218" s="4" t="str">
        <f t="shared" si="23"/>
        <v/>
      </c>
      <c r="AC218" s="1" t="str">
        <f>IFERROR(IF(AB218="是",INDEX(自发货!$AJ$2:$AJ$22222,MATCH(亚马逊后台模板!D218,自发货!$E$2:$E$22222,0)),IF(A218&lt;&gt;"",0,"")),"")</f>
        <v/>
      </c>
      <c r="AD218" s="1" t="str">
        <f t="shared" si="24"/>
        <v/>
      </c>
      <c r="AE218" s="1" t="str">
        <f>IF(AB218="否",IFERROR(INDEX(品名转换及头程预估及采购成本模板!$D$2:$D$22203,MATCH(亚马逊后台模板!E218,品名转换及头程预估及采购成本模板!$A$2:$A$22203,0)),""),"")</f>
        <v/>
      </c>
      <c r="AF218" s="4" t="str">
        <f t="shared" si="21"/>
        <v/>
      </c>
    </row>
    <row r="219" spans="24:32" x14ac:dyDescent="0.15">
      <c r="X219" s="4" t="str">
        <f t="shared" si="22"/>
        <v/>
      </c>
      <c r="Y219" s="1" t="str">
        <f t="shared" si="25"/>
        <v/>
      </c>
      <c r="Z219" s="4" t="str">
        <f>IFERROR(INDEX(品名转换及头程预估及采购成本模板!$B$2:$B$22203,MATCH(亚马逊后台模板!E219,品名转换及头程预估及采购成本模板!$A$2:$A$22203,0)),"")</f>
        <v/>
      </c>
      <c r="AA219" s="1" t="str">
        <f>IFERROR(INDEX(品名转换及头程预估及采购成本模板!$C$2:$C$22203,MATCH(亚马逊后台模板!E219,品名转换及头程预估及采购成本模板!$A$2:$A$22203,0)),"")</f>
        <v/>
      </c>
      <c r="AB219" s="4" t="str">
        <f t="shared" si="23"/>
        <v/>
      </c>
      <c r="AC219" s="1" t="str">
        <f>IFERROR(IF(AB219="是",INDEX(自发货!$AJ$2:$AJ$22222,MATCH(亚马逊后台模板!D219,自发货!$E$2:$E$22222,0)),IF(A219&lt;&gt;"",0,"")),"")</f>
        <v/>
      </c>
      <c r="AD219" s="1" t="str">
        <f t="shared" si="24"/>
        <v/>
      </c>
      <c r="AE219" s="1" t="str">
        <f>IF(AB219="否",IFERROR(INDEX(品名转换及头程预估及采购成本模板!$D$2:$D$22203,MATCH(亚马逊后台模板!E219,品名转换及头程预估及采购成本模板!$A$2:$A$22203,0)),""),"")</f>
        <v/>
      </c>
      <c r="AF219" s="4" t="str">
        <f t="shared" si="21"/>
        <v/>
      </c>
    </row>
    <row r="220" spans="24:32" x14ac:dyDescent="0.15">
      <c r="X220" s="4" t="str">
        <f t="shared" si="22"/>
        <v/>
      </c>
      <c r="Y220" s="1" t="str">
        <f t="shared" si="25"/>
        <v/>
      </c>
      <c r="Z220" s="4" t="str">
        <f>IFERROR(INDEX(品名转换及头程预估及采购成本模板!$B$2:$B$22203,MATCH(亚马逊后台模板!E220,品名转换及头程预估及采购成本模板!$A$2:$A$22203,0)),"")</f>
        <v/>
      </c>
      <c r="AA220" s="1" t="str">
        <f>IFERROR(INDEX(品名转换及头程预估及采购成本模板!$C$2:$C$22203,MATCH(亚马逊后台模板!E220,品名转换及头程预估及采购成本模板!$A$2:$A$22203,0)),"")</f>
        <v/>
      </c>
      <c r="AB220" s="4" t="str">
        <f t="shared" si="23"/>
        <v/>
      </c>
      <c r="AC220" s="1" t="str">
        <f>IFERROR(IF(AB220="是",INDEX(自发货!$AJ$2:$AJ$22222,MATCH(亚马逊后台模板!D220,自发货!$E$2:$E$22222,0)),IF(A220&lt;&gt;"",0,"")),"")</f>
        <v/>
      </c>
      <c r="AD220" s="1" t="str">
        <f t="shared" si="24"/>
        <v/>
      </c>
      <c r="AE220" s="1" t="str">
        <f>IF(AB220="否",IFERROR(INDEX(品名转换及头程预估及采购成本模板!$D$2:$D$22203,MATCH(亚马逊后台模板!E220,品名转换及头程预估及采购成本模板!$A$2:$A$22203,0)),""),"")</f>
        <v/>
      </c>
      <c r="AF220" s="4" t="str">
        <f t="shared" si="21"/>
        <v/>
      </c>
    </row>
    <row r="221" spans="24:32" x14ac:dyDescent="0.15">
      <c r="X221" s="4" t="str">
        <f t="shared" si="22"/>
        <v/>
      </c>
      <c r="Y221" s="1" t="str">
        <f t="shared" si="25"/>
        <v/>
      </c>
      <c r="Z221" s="4" t="str">
        <f>IFERROR(INDEX(品名转换及头程预估及采购成本模板!$B$2:$B$22203,MATCH(亚马逊后台模板!E221,品名转换及头程预估及采购成本模板!$A$2:$A$22203,0)),"")</f>
        <v/>
      </c>
      <c r="AA221" s="1" t="str">
        <f>IFERROR(INDEX(品名转换及头程预估及采购成本模板!$C$2:$C$22203,MATCH(亚马逊后台模板!E221,品名转换及头程预估及采购成本模板!$A$2:$A$22203,0)),"")</f>
        <v/>
      </c>
      <c r="AB221" s="4" t="str">
        <f t="shared" si="23"/>
        <v/>
      </c>
      <c r="AC221" s="1" t="str">
        <f>IFERROR(IF(AB221="是",INDEX(自发货!$AJ$2:$AJ$22222,MATCH(亚马逊后台模板!D221,自发货!$E$2:$E$22222,0)),IF(A221&lt;&gt;"",0,"")),"")</f>
        <v/>
      </c>
      <c r="AD221" s="1" t="str">
        <f t="shared" si="24"/>
        <v/>
      </c>
      <c r="AE221" s="1" t="str">
        <f>IF(AB221="否",IFERROR(INDEX(品名转换及头程预估及采购成本模板!$D$2:$D$22203,MATCH(亚马逊后台模板!E221,品名转换及头程预估及采购成本模板!$A$2:$A$22203,0)),""),"")</f>
        <v/>
      </c>
      <c r="AF221" s="4" t="str">
        <f t="shared" si="21"/>
        <v/>
      </c>
    </row>
    <row r="222" spans="24:32" x14ac:dyDescent="0.15">
      <c r="X222" s="4" t="str">
        <f t="shared" si="22"/>
        <v/>
      </c>
      <c r="Y222" s="1" t="str">
        <f t="shared" si="25"/>
        <v/>
      </c>
      <c r="Z222" s="4" t="str">
        <f>IFERROR(INDEX(品名转换及头程预估及采购成本模板!$B$2:$B$22203,MATCH(亚马逊后台模板!E222,品名转换及头程预估及采购成本模板!$A$2:$A$22203,0)),"")</f>
        <v/>
      </c>
      <c r="AA222" s="1" t="str">
        <f>IFERROR(INDEX(品名转换及头程预估及采购成本模板!$C$2:$C$22203,MATCH(亚马逊后台模板!E222,品名转换及头程预估及采购成本模板!$A$2:$A$22203,0)),"")</f>
        <v/>
      </c>
      <c r="AB222" s="4" t="str">
        <f t="shared" si="23"/>
        <v/>
      </c>
      <c r="AC222" s="1" t="str">
        <f>IFERROR(IF(AB222="是",INDEX(自发货!$AJ$2:$AJ$22222,MATCH(亚马逊后台模板!D222,自发货!$E$2:$E$22222,0)),IF(A222&lt;&gt;"",0,"")),"")</f>
        <v/>
      </c>
      <c r="AD222" s="1" t="str">
        <f t="shared" si="24"/>
        <v/>
      </c>
      <c r="AE222" s="1" t="str">
        <f>IF(AB222="否",IFERROR(INDEX(品名转换及头程预估及采购成本模板!$D$2:$D$22203,MATCH(亚马逊后台模板!E222,品名转换及头程预估及采购成本模板!$A$2:$A$22203,0)),""),"")</f>
        <v/>
      </c>
      <c r="AF222" s="4" t="str">
        <f t="shared" si="21"/>
        <v/>
      </c>
    </row>
    <row r="223" spans="24:32" x14ac:dyDescent="0.15">
      <c r="X223" s="4" t="str">
        <f t="shared" si="22"/>
        <v/>
      </c>
      <c r="Y223" s="1" t="str">
        <f t="shared" si="25"/>
        <v/>
      </c>
      <c r="Z223" s="4" t="str">
        <f>IFERROR(INDEX(品名转换及头程预估及采购成本模板!$B$2:$B$22203,MATCH(亚马逊后台模板!E223,品名转换及头程预估及采购成本模板!$A$2:$A$22203,0)),"")</f>
        <v/>
      </c>
      <c r="AA223" s="1" t="str">
        <f>IFERROR(INDEX(品名转换及头程预估及采购成本模板!$C$2:$C$22203,MATCH(亚马逊后台模板!E223,品名转换及头程预估及采购成本模板!$A$2:$A$22203,0)),"")</f>
        <v/>
      </c>
      <c r="AB223" s="4" t="str">
        <f t="shared" si="23"/>
        <v/>
      </c>
      <c r="AC223" s="1" t="str">
        <f>IFERROR(IF(AB223="是",INDEX(自发货!$AJ$2:$AJ$22222,MATCH(亚马逊后台模板!D223,自发货!$E$2:$E$22222,0)),IF(A223&lt;&gt;"",0,"")),"")</f>
        <v/>
      </c>
      <c r="AD223" s="1" t="str">
        <f t="shared" si="24"/>
        <v/>
      </c>
      <c r="AE223" s="1" t="str">
        <f>IF(AB223="否",IFERROR(INDEX(品名转换及头程预估及采购成本模板!$D$2:$D$22203,MATCH(亚马逊后台模板!E223,品名转换及头程预估及采购成本模板!$A$2:$A$22203,0)),""),"")</f>
        <v/>
      </c>
      <c r="AF223" s="4" t="str">
        <f t="shared" si="21"/>
        <v/>
      </c>
    </row>
    <row r="224" spans="24:32" x14ac:dyDescent="0.15">
      <c r="X224" s="4" t="str">
        <f t="shared" si="22"/>
        <v/>
      </c>
      <c r="Y224" s="1" t="str">
        <f t="shared" si="25"/>
        <v/>
      </c>
      <c r="Z224" s="4" t="str">
        <f>IFERROR(INDEX(品名转换及头程预估及采购成本模板!$B$2:$B$22203,MATCH(亚马逊后台模板!E224,品名转换及头程预估及采购成本模板!$A$2:$A$22203,0)),"")</f>
        <v/>
      </c>
      <c r="AA224" s="1" t="str">
        <f>IFERROR(INDEX(品名转换及头程预估及采购成本模板!$C$2:$C$22203,MATCH(亚马逊后台模板!E224,品名转换及头程预估及采购成本模板!$A$2:$A$22203,0)),"")</f>
        <v/>
      </c>
      <c r="AB224" s="4" t="str">
        <f t="shared" si="23"/>
        <v/>
      </c>
      <c r="AC224" s="1" t="str">
        <f>IFERROR(IF(AB224="是",INDEX(自发货!$AJ$2:$AJ$22222,MATCH(亚马逊后台模板!D224,自发货!$E$2:$E$22222,0)),IF(A224&lt;&gt;"",0,"")),"")</f>
        <v/>
      </c>
      <c r="AD224" s="1" t="str">
        <f t="shared" si="24"/>
        <v/>
      </c>
      <c r="AE224" s="1" t="str">
        <f>IF(AB224="否",IFERROR(INDEX(品名转换及头程预估及采购成本模板!$D$2:$D$22203,MATCH(亚马逊后台模板!E224,品名转换及头程预估及采购成本模板!$A$2:$A$22203,0)),""),"")</f>
        <v/>
      </c>
      <c r="AF224" s="4" t="str">
        <f t="shared" si="21"/>
        <v/>
      </c>
    </row>
    <row r="225" spans="24:32" x14ac:dyDescent="0.15">
      <c r="X225" s="4" t="str">
        <f t="shared" si="22"/>
        <v/>
      </c>
      <c r="Y225" s="1" t="str">
        <f t="shared" si="25"/>
        <v/>
      </c>
      <c r="Z225" s="4" t="str">
        <f>IFERROR(INDEX(品名转换及头程预估及采购成本模板!$B$2:$B$22203,MATCH(亚马逊后台模板!E225,品名转换及头程预估及采购成本模板!$A$2:$A$22203,0)),"")</f>
        <v/>
      </c>
      <c r="AA225" s="1" t="str">
        <f>IFERROR(INDEX(品名转换及头程预估及采购成本模板!$C$2:$C$22203,MATCH(亚马逊后台模板!E225,品名转换及头程预估及采购成本模板!$A$2:$A$22203,0)),"")</f>
        <v/>
      </c>
      <c r="AB225" s="4" t="str">
        <f t="shared" si="23"/>
        <v/>
      </c>
      <c r="AC225" s="1" t="str">
        <f>IFERROR(IF(AB225="是",INDEX(自发货!$AJ$2:$AJ$22222,MATCH(亚马逊后台模板!D225,自发货!$E$2:$E$22222,0)),IF(A225&lt;&gt;"",0,"")),"")</f>
        <v/>
      </c>
      <c r="AD225" s="1" t="str">
        <f t="shared" si="24"/>
        <v/>
      </c>
      <c r="AE225" s="1" t="str">
        <f>IF(AB225="否",IFERROR(INDEX(品名转换及头程预估及采购成本模板!$D$2:$D$22203,MATCH(亚马逊后台模板!E225,品名转换及头程预估及采购成本模板!$A$2:$A$22203,0)),""),"")</f>
        <v/>
      </c>
      <c r="AF225" s="4" t="str">
        <f t="shared" si="21"/>
        <v/>
      </c>
    </row>
    <row r="226" spans="24:32" x14ac:dyDescent="0.15">
      <c r="X226" s="4" t="str">
        <f t="shared" si="22"/>
        <v/>
      </c>
      <c r="Y226" s="1" t="str">
        <f t="shared" si="25"/>
        <v/>
      </c>
      <c r="Z226" s="4" t="str">
        <f>IFERROR(INDEX(品名转换及头程预估及采购成本模板!$B$2:$B$22203,MATCH(亚马逊后台模板!E226,品名转换及头程预估及采购成本模板!$A$2:$A$22203,0)),"")</f>
        <v/>
      </c>
      <c r="AA226" s="1" t="str">
        <f>IFERROR(INDEX(品名转换及头程预估及采购成本模板!$C$2:$C$22203,MATCH(亚马逊后台模板!E226,品名转换及头程预估及采购成本模板!$A$2:$A$22203,0)),"")</f>
        <v/>
      </c>
      <c r="AB226" s="4" t="str">
        <f t="shared" si="23"/>
        <v/>
      </c>
      <c r="AC226" s="1" t="str">
        <f>IFERROR(IF(AB226="是",INDEX(自发货!$AJ$2:$AJ$22222,MATCH(亚马逊后台模板!D226,自发货!$E$2:$E$22222,0)),IF(A226&lt;&gt;"",0,"")),"")</f>
        <v/>
      </c>
      <c r="AD226" s="1" t="str">
        <f t="shared" si="24"/>
        <v/>
      </c>
      <c r="AE226" s="1" t="str">
        <f>IF(AB226="否",IFERROR(INDEX(品名转换及头程预估及采购成本模板!$D$2:$D$22203,MATCH(亚马逊后台模板!E226,品名转换及头程预估及采购成本模板!$A$2:$A$22203,0)),""),"")</f>
        <v/>
      </c>
      <c r="AF226" s="4" t="str">
        <f t="shared" si="21"/>
        <v/>
      </c>
    </row>
    <row r="227" spans="24:32" x14ac:dyDescent="0.15">
      <c r="X227" s="4" t="str">
        <f t="shared" si="22"/>
        <v/>
      </c>
      <c r="Y227" s="1" t="str">
        <f t="shared" si="25"/>
        <v/>
      </c>
      <c r="Z227" s="4" t="str">
        <f>IFERROR(INDEX(品名转换及头程预估及采购成本模板!$B$2:$B$22203,MATCH(亚马逊后台模板!E227,品名转换及头程预估及采购成本模板!$A$2:$A$22203,0)),"")</f>
        <v/>
      </c>
      <c r="AA227" s="1" t="str">
        <f>IFERROR(INDEX(品名转换及头程预估及采购成本模板!$C$2:$C$22203,MATCH(亚马逊后台模板!E227,品名转换及头程预估及采购成本模板!$A$2:$A$22203,0)),"")</f>
        <v/>
      </c>
      <c r="AB227" s="4" t="str">
        <f t="shared" si="23"/>
        <v/>
      </c>
      <c r="AC227" s="1" t="str">
        <f>IFERROR(IF(AB227="是",INDEX(自发货!$AJ$2:$AJ$22222,MATCH(亚马逊后台模板!D227,自发货!$E$2:$E$22222,0)),IF(A227&lt;&gt;"",0,"")),"")</f>
        <v/>
      </c>
      <c r="AD227" s="1" t="str">
        <f t="shared" si="24"/>
        <v/>
      </c>
      <c r="AE227" s="1" t="str">
        <f>IF(AB227="否",IFERROR(INDEX(品名转换及头程预估及采购成本模板!$D$2:$D$22203,MATCH(亚马逊后台模板!E227,品名转换及头程预估及采购成本模板!$A$2:$A$22203,0)),""),"")</f>
        <v/>
      </c>
      <c r="AF227" s="4" t="str">
        <f t="shared" si="21"/>
        <v/>
      </c>
    </row>
    <row r="228" spans="24:32" x14ac:dyDescent="0.15">
      <c r="X228" s="4" t="str">
        <f t="shared" si="22"/>
        <v/>
      </c>
      <c r="Y228" s="1" t="str">
        <f t="shared" si="25"/>
        <v/>
      </c>
      <c r="Z228" s="4" t="str">
        <f>IFERROR(INDEX(品名转换及头程预估及采购成本模板!$B$2:$B$22203,MATCH(亚马逊后台模板!E228,品名转换及头程预估及采购成本模板!$A$2:$A$22203,0)),"")</f>
        <v/>
      </c>
      <c r="AA228" s="1" t="str">
        <f>IFERROR(INDEX(品名转换及头程预估及采购成本模板!$C$2:$C$22203,MATCH(亚马逊后台模板!E228,品名转换及头程预估及采购成本模板!$A$2:$A$22203,0)),"")</f>
        <v/>
      </c>
      <c r="AB228" s="4" t="str">
        <f t="shared" si="23"/>
        <v/>
      </c>
      <c r="AC228" s="1" t="str">
        <f>IFERROR(IF(AB228="是",INDEX(自发货!$AJ$2:$AJ$22222,MATCH(亚马逊后台模板!D228,自发货!$E$2:$E$22222,0)),IF(A228&lt;&gt;"",0,"")),"")</f>
        <v/>
      </c>
      <c r="AD228" s="1" t="str">
        <f t="shared" si="24"/>
        <v/>
      </c>
      <c r="AE228" s="1" t="str">
        <f>IF(AB228="否",IFERROR(INDEX(品名转换及头程预估及采购成本模板!$D$2:$D$22203,MATCH(亚马逊后台模板!E228,品名转换及头程预估及采购成本模板!$A$2:$A$22203,0)),""),"")</f>
        <v/>
      </c>
      <c r="AF228" s="4" t="str">
        <f t="shared" si="21"/>
        <v/>
      </c>
    </row>
    <row r="229" spans="24:32" x14ac:dyDescent="0.15">
      <c r="X229" s="4" t="str">
        <f t="shared" si="22"/>
        <v/>
      </c>
      <c r="Y229" s="1" t="str">
        <f t="shared" si="25"/>
        <v/>
      </c>
      <c r="Z229" s="4" t="str">
        <f>IFERROR(INDEX(品名转换及头程预估及采购成本模板!$B$2:$B$22203,MATCH(亚马逊后台模板!E229,品名转换及头程预估及采购成本模板!$A$2:$A$22203,0)),"")</f>
        <v/>
      </c>
      <c r="AA229" s="1" t="str">
        <f>IFERROR(INDEX(品名转换及头程预估及采购成本模板!$C$2:$C$22203,MATCH(亚马逊后台模板!E229,品名转换及头程预估及采购成本模板!$A$2:$A$22203,0)),"")</f>
        <v/>
      </c>
      <c r="AB229" s="4" t="str">
        <f t="shared" si="23"/>
        <v/>
      </c>
      <c r="AC229" s="1" t="str">
        <f>IFERROR(IF(AB229="是",INDEX(自发货!$AJ$2:$AJ$22222,MATCH(亚马逊后台模板!D229,自发货!$E$2:$E$22222,0)),IF(A229&lt;&gt;"",0,"")),"")</f>
        <v/>
      </c>
      <c r="AD229" s="1" t="str">
        <f t="shared" si="24"/>
        <v/>
      </c>
      <c r="AE229" s="1" t="str">
        <f>IF(AB229="否",IFERROR(INDEX(品名转换及头程预估及采购成本模板!$D$2:$D$22203,MATCH(亚马逊后台模板!E229,品名转换及头程预估及采购成本模板!$A$2:$A$22203,0)),""),"")</f>
        <v/>
      </c>
      <c r="AF229" s="4" t="str">
        <f t="shared" si="21"/>
        <v/>
      </c>
    </row>
    <row r="230" spans="24:32" x14ac:dyDescent="0.15">
      <c r="X230" s="4" t="str">
        <f t="shared" si="22"/>
        <v/>
      </c>
      <c r="Y230" s="1" t="str">
        <f t="shared" si="25"/>
        <v/>
      </c>
      <c r="Z230" s="4" t="str">
        <f>IFERROR(INDEX(品名转换及头程预估及采购成本模板!$B$2:$B$22203,MATCH(亚马逊后台模板!E230,品名转换及头程预估及采购成本模板!$A$2:$A$22203,0)),"")</f>
        <v/>
      </c>
      <c r="AA230" s="1" t="str">
        <f>IFERROR(INDEX(品名转换及头程预估及采购成本模板!$C$2:$C$22203,MATCH(亚马逊后台模板!E230,品名转换及头程预估及采购成本模板!$A$2:$A$22203,0)),"")</f>
        <v/>
      </c>
      <c r="AB230" s="4" t="str">
        <f t="shared" si="23"/>
        <v/>
      </c>
      <c r="AC230" s="1" t="str">
        <f>IFERROR(IF(AB230="是",INDEX(自发货!$AJ$2:$AJ$22222,MATCH(亚马逊后台模板!D230,自发货!$E$2:$E$22222,0)),IF(A230&lt;&gt;"",0,"")),"")</f>
        <v/>
      </c>
      <c r="AD230" s="1" t="str">
        <f t="shared" si="24"/>
        <v/>
      </c>
      <c r="AE230" s="1" t="str">
        <f>IF(AB230="否",IFERROR(INDEX(品名转换及头程预估及采购成本模板!$D$2:$D$22203,MATCH(亚马逊后台模板!E230,品名转换及头程预估及采购成本模板!$A$2:$A$22203,0)),""),"")</f>
        <v/>
      </c>
      <c r="AF230" s="4" t="str">
        <f t="shared" si="21"/>
        <v/>
      </c>
    </row>
    <row r="231" spans="24:32" x14ac:dyDescent="0.15">
      <c r="X231" s="4" t="str">
        <f t="shared" si="22"/>
        <v/>
      </c>
      <c r="Y231" s="1" t="str">
        <f t="shared" si="25"/>
        <v/>
      </c>
      <c r="Z231" s="4" t="str">
        <f>IFERROR(INDEX(品名转换及头程预估及采购成本模板!$B$2:$B$22203,MATCH(亚马逊后台模板!E231,品名转换及头程预估及采购成本模板!$A$2:$A$22203,0)),"")</f>
        <v/>
      </c>
      <c r="AA231" s="1" t="str">
        <f>IFERROR(INDEX(品名转换及头程预估及采购成本模板!$C$2:$C$22203,MATCH(亚马逊后台模板!E231,品名转换及头程预估及采购成本模板!$A$2:$A$22203,0)),"")</f>
        <v/>
      </c>
      <c r="AB231" s="4" t="str">
        <f t="shared" si="23"/>
        <v/>
      </c>
      <c r="AC231" s="1" t="str">
        <f>IFERROR(IF(AB231="是",INDEX(自发货!$AJ$2:$AJ$22222,MATCH(亚马逊后台模板!D231,自发货!$E$2:$E$22222,0)),IF(A231&lt;&gt;"",0,"")),"")</f>
        <v/>
      </c>
      <c r="AD231" s="1" t="str">
        <f t="shared" si="24"/>
        <v/>
      </c>
      <c r="AE231" s="1" t="str">
        <f>IF(AB231="否",IFERROR(INDEX(品名转换及头程预估及采购成本模板!$D$2:$D$22203,MATCH(亚马逊后台模板!E231,品名转换及头程预估及采购成本模板!$A$2:$A$22203,0)),""),"")</f>
        <v/>
      </c>
      <c r="AF231" s="4" t="str">
        <f t="shared" si="21"/>
        <v/>
      </c>
    </row>
    <row r="232" spans="24:32" x14ac:dyDescent="0.15">
      <c r="X232" s="4" t="str">
        <f t="shared" si="22"/>
        <v/>
      </c>
      <c r="Y232" s="1" t="str">
        <f t="shared" si="25"/>
        <v/>
      </c>
      <c r="Z232" s="4" t="str">
        <f>IFERROR(INDEX(品名转换及头程预估及采购成本模板!$B$2:$B$22203,MATCH(亚马逊后台模板!E232,品名转换及头程预估及采购成本模板!$A$2:$A$22203,0)),"")</f>
        <v/>
      </c>
      <c r="AA232" s="1" t="str">
        <f>IFERROR(INDEX(品名转换及头程预估及采购成本模板!$C$2:$C$22203,MATCH(亚马逊后台模板!E232,品名转换及头程预估及采购成本模板!$A$2:$A$22203,0)),"")</f>
        <v/>
      </c>
      <c r="AB232" s="4" t="str">
        <f t="shared" si="23"/>
        <v/>
      </c>
      <c r="AC232" s="1" t="str">
        <f>IFERROR(IF(AB232="是",INDEX(自发货!$AJ$2:$AJ$22222,MATCH(亚马逊后台模板!D232,自发货!$E$2:$E$22222,0)),IF(A232&lt;&gt;"",0,"")),"")</f>
        <v/>
      </c>
      <c r="AD232" s="1" t="str">
        <f t="shared" si="24"/>
        <v/>
      </c>
      <c r="AE232" s="1" t="str">
        <f>IF(AB232="否",IFERROR(INDEX(品名转换及头程预估及采购成本模板!$D$2:$D$22203,MATCH(亚马逊后台模板!E232,品名转换及头程预估及采购成本模板!$A$2:$A$22203,0)),""),"")</f>
        <v/>
      </c>
      <c r="AF232" s="4" t="str">
        <f t="shared" si="21"/>
        <v/>
      </c>
    </row>
    <row r="233" spans="24:32" x14ac:dyDescent="0.15">
      <c r="X233" s="4" t="str">
        <f t="shared" si="22"/>
        <v/>
      </c>
      <c r="Y233" s="1" t="str">
        <f t="shared" si="25"/>
        <v/>
      </c>
      <c r="Z233" s="4" t="str">
        <f>IFERROR(INDEX(品名转换及头程预估及采购成本模板!$B$2:$B$22203,MATCH(亚马逊后台模板!E233,品名转换及头程预估及采购成本模板!$A$2:$A$22203,0)),"")</f>
        <v/>
      </c>
      <c r="AA233" s="1" t="str">
        <f>IFERROR(INDEX(品名转换及头程预估及采购成本模板!$C$2:$C$22203,MATCH(亚马逊后台模板!E233,品名转换及头程预估及采购成本模板!$A$2:$A$22203,0)),"")</f>
        <v/>
      </c>
      <c r="AB233" s="4" t="str">
        <f t="shared" si="23"/>
        <v/>
      </c>
      <c r="AC233" s="1" t="str">
        <f>IFERROR(IF(AB233="是",INDEX(自发货!$AJ$2:$AJ$22222,MATCH(亚马逊后台模板!D233,自发货!$E$2:$E$22222,0)),IF(A233&lt;&gt;"",0,"")),"")</f>
        <v/>
      </c>
      <c r="AD233" s="1" t="str">
        <f t="shared" si="24"/>
        <v/>
      </c>
      <c r="AE233" s="1" t="str">
        <f>IF(AB233="否",IFERROR(INDEX(品名转换及头程预估及采购成本模板!$D$2:$D$22203,MATCH(亚马逊后台模板!E233,品名转换及头程预估及采购成本模板!$A$2:$A$22203,0)),""),"")</f>
        <v/>
      </c>
      <c r="AF233" s="4" t="str">
        <f t="shared" si="21"/>
        <v/>
      </c>
    </row>
    <row r="234" spans="24:32" x14ac:dyDescent="0.15">
      <c r="X234" s="4" t="str">
        <f t="shared" si="22"/>
        <v/>
      </c>
      <c r="Y234" s="1" t="str">
        <f t="shared" si="25"/>
        <v/>
      </c>
      <c r="Z234" s="4" t="str">
        <f>IFERROR(INDEX(品名转换及头程预估及采购成本模板!$B$2:$B$22203,MATCH(亚马逊后台模板!E234,品名转换及头程预估及采购成本模板!$A$2:$A$22203,0)),"")</f>
        <v/>
      </c>
      <c r="AA234" s="1" t="str">
        <f>IFERROR(INDEX(品名转换及头程预估及采购成本模板!$C$2:$C$22203,MATCH(亚马逊后台模板!E234,品名转换及头程预估及采购成本模板!$A$2:$A$22203,0)),"")</f>
        <v/>
      </c>
      <c r="AB234" s="4" t="str">
        <f t="shared" si="23"/>
        <v/>
      </c>
      <c r="AC234" s="1" t="str">
        <f>IFERROR(IF(AB234="是",INDEX(自发货!$AJ$2:$AJ$22222,MATCH(亚马逊后台模板!D234,自发货!$E$2:$E$22222,0)),IF(A234&lt;&gt;"",0,"")),"")</f>
        <v/>
      </c>
      <c r="AD234" s="1" t="str">
        <f t="shared" si="24"/>
        <v/>
      </c>
      <c r="AE234" s="1" t="str">
        <f>IF(AB234="否",IFERROR(INDEX(品名转换及头程预估及采购成本模板!$D$2:$D$22203,MATCH(亚马逊后台模板!E234,品名转换及头程预估及采购成本模板!$A$2:$A$22203,0)),""),"")</f>
        <v/>
      </c>
      <c r="AF234" s="4" t="str">
        <f t="shared" si="21"/>
        <v/>
      </c>
    </row>
    <row r="235" spans="24:32" x14ac:dyDescent="0.15">
      <c r="X235" s="4" t="str">
        <f t="shared" si="22"/>
        <v/>
      </c>
      <c r="Y235" s="1" t="str">
        <f t="shared" si="25"/>
        <v/>
      </c>
      <c r="Z235" s="4" t="str">
        <f>IFERROR(INDEX(品名转换及头程预估及采购成本模板!$B$2:$B$22203,MATCH(亚马逊后台模板!E235,品名转换及头程预估及采购成本模板!$A$2:$A$22203,0)),"")</f>
        <v/>
      </c>
      <c r="AA235" s="1" t="str">
        <f>IFERROR(INDEX(品名转换及头程预估及采购成本模板!$C$2:$C$22203,MATCH(亚马逊后台模板!E235,品名转换及头程预估及采购成本模板!$A$2:$A$22203,0)),"")</f>
        <v/>
      </c>
      <c r="AB235" s="4" t="str">
        <f t="shared" si="23"/>
        <v/>
      </c>
      <c r="AC235" s="1" t="str">
        <f>IFERROR(IF(AB235="是",INDEX(自发货!$AJ$2:$AJ$22222,MATCH(亚马逊后台模板!D235,自发货!$E$2:$E$22222,0)),IF(A235&lt;&gt;"",0,"")),"")</f>
        <v/>
      </c>
      <c r="AD235" s="1" t="str">
        <f t="shared" si="24"/>
        <v/>
      </c>
      <c r="AE235" s="1" t="str">
        <f>IF(AB235="否",IFERROR(INDEX(品名转换及头程预估及采购成本模板!$D$2:$D$22203,MATCH(亚马逊后台模板!E235,品名转换及头程预估及采购成本模板!$A$2:$A$22203,0)),""),"")</f>
        <v/>
      </c>
      <c r="AF235" s="4" t="str">
        <f t="shared" si="21"/>
        <v/>
      </c>
    </row>
    <row r="236" spans="24:32" x14ac:dyDescent="0.15">
      <c r="X236" s="4" t="str">
        <f t="shared" si="22"/>
        <v/>
      </c>
      <c r="Y236" s="1" t="str">
        <f t="shared" si="25"/>
        <v/>
      </c>
      <c r="Z236" s="4" t="str">
        <f>IFERROR(INDEX(品名转换及头程预估及采购成本模板!$B$2:$B$22203,MATCH(亚马逊后台模板!E236,品名转换及头程预估及采购成本模板!$A$2:$A$22203,0)),"")</f>
        <v/>
      </c>
      <c r="AA236" s="1" t="str">
        <f>IFERROR(INDEX(品名转换及头程预估及采购成本模板!$C$2:$C$22203,MATCH(亚马逊后台模板!E236,品名转换及头程预估及采购成本模板!$A$2:$A$22203,0)),"")</f>
        <v/>
      </c>
      <c r="AB236" s="4" t="str">
        <f t="shared" si="23"/>
        <v/>
      </c>
      <c r="AC236" s="1" t="str">
        <f>IFERROR(IF(AB236="是",INDEX(自发货!$AJ$2:$AJ$22222,MATCH(亚马逊后台模板!D236,自发货!$E$2:$E$22222,0)),IF(A236&lt;&gt;"",0,"")),"")</f>
        <v/>
      </c>
      <c r="AD236" s="1" t="str">
        <f t="shared" si="24"/>
        <v/>
      </c>
      <c r="AE236" s="1" t="str">
        <f>IF(AB236="否",IFERROR(INDEX(品名转换及头程预估及采购成本模板!$D$2:$D$22203,MATCH(亚马逊后台模板!E236,品名转换及头程预估及采购成本模板!$A$2:$A$22203,0)),""),"")</f>
        <v/>
      </c>
      <c r="AF236" s="4" t="str">
        <f t="shared" si="21"/>
        <v/>
      </c>
    </row>
    <row r="237" spans="24:32" x14ac:dyDescent="0.15">
      <c r="X237" s="4" t="str">
        <f t="shared" si="22"/>
        <v/>
      </c>
      <c r="Y237" s="1" t="str">
        <f t="shared" si="25"/>
        <v/>
      </c>
      <c r="Z237" s="4" t="str">
        <f>IFERROR(INDEX(品名转换及头程预估及采购成本模板!$B$2:$B$22203,MATCH(亚马逊后台模板!E237,品名转换及头程预估及采购成本模板!$A$2:$A$22203,0)),"")</f>
        <v/>
      </c>
      <c r="AA237" s="1" t="str">
        <f>IFERROR(INDEX(品名转换及头程预估及采购成本模板!$C$2:$C$22203,MATCH(亚马逊后台模板!E237,品名转换及头程预估及采购成本模板!$A$2:$A$22203,0)),"")</f>
        <v/>
      </c>
      <c r="AB237" s="4" t="str">
        <f t="shared" si="23"/>
        <v/>
      </c>
      <c r="AC237" s="1" t="str">
        <f>IFERROR(IF(AB237="是",INDEX(自发货!$AJ$2:$AJ$22222,MATCH(亚马逊后台模板!D237,自发货!$E$2:$E$22222,0)),IF(A237&lt;&gt;"",0,"")),"")</f>
        <v/>
      </c>
      <c r="AD237" s="1" t="str">
        <f t="shared" si="24"/>
        <v/>
      </c>
      <c r="AE237" s="1" t="str">
        <f>IF(AB237="否",IFERROR(INDEX(品名转换及头程预估及采购成本模板!$D$2:$D$22203,MATCH(亚马逊后台模板!E237,品名转换及头程预估及采购成本模板!$A$2:$A$22203,0)),""),"")</f>
        <v/>
      </c>
      <c r="AF237" s="4" t="str">
        <f t="shared" si="21"/>
        <v/>
      </c>
    </row>
    <row r="238" spans="24:32" x14ac:dyDescent="0.15">
      <c r="X238" s="4" t="str">
        <f t="shared" si="22"/>
        <v/>
      </c>
      <c r="Y238" s="1" t="str">
        <f t="shared" si="25"/>
        <v/>
      </c>
      <c r="Z238" s="4" t="str">
        <f>IFERROR(INDEX(品名转换及头程预估及采购成本模板!$B$2:$B$22203,MATCH(亚马逊后台模板!E238,品名转换及头程预估及采购成本模板!$A$2:$A$22203,0)),"")</f>
        <v/>
      </c>
      <c r="AA238" s="1" t="str">
        <f>IFERROR(INDEX(品名转换及头程预估及采购成本模板!$C$2:$C$22203,MATCH(亚马逊后台模板!E238,品名转换及头程预估及采购成本模板!$A$2:$A$22203,0)),"")</f>
        <v/>
      </c>
      <c r="AB238" s="4" t="str">
        <f t="shared" si="23"/>
        <v/>
      </c>
      <c r="AC238" s="1" t="str">
        <f>IFERROR(IF(AB238="是",INDEX(自发货!$AJ$2:$AJ$22222,MATCH(亚马逊后台模板!D238,自发货!$E$2:$E$22222,0)),IF(A238&lt;&gt;"",0,"")),"")</f>
        <v/>
      </c>
      <c r="AD238" s="1" t="str">
        <f t="shared" si="24"/>
        <v/>
      </c>
      <c r="AE238" s="1" t="str">
        <f>IF(AB238="否",IFERROR(INDEX(品名转换及头程预估及采购成本模板!$D$2:$D$22203,MATCH(亚马逊后台模板!E238,品名转换及头程预估及采购成本模板!$A$2:$A$22203,0)),""),"")</f>
        <v/>
      </c>
      <c r="AF238" s="4" t="str">
        <f t="shared" si="21"/>
        <v/>
      </c>
    </row>
    <row r="239" spans="24:32" x14ac:dyDescent="0.15">
      <c r="X239" s="4" t="str">
        <f t="shared" si="22"/>
        <v/>
      </c>
      <c r="Y239" s="1" t="str">
        <f t="shared" si="25"/>
        <v/>
      </c>
      <c r="Z239" s="4" t="str">
        <f>IFERROR(INDEX(品名转换及头程预估及采购成本模板!$B$2:$B$22203,MATCH(亚马逊后台模板!E239,品名转换及头程预估及采购成本模板!$A$2:$A$22203,0)),"")</f>
        <v/>
      </c>
      <c r="AA239" s="1" t="str">
        <f>IFERROR(INDEX(品名转换及头程预估及采购成本模板!$C$2:$C$22203,MATCH(亚马逊后台模板!E239,品名转换及头程预估及采购成本模板!$A$2:$A$22203,0)),"")</f>
        <v/>
      </c>
      <c r="AB239" s="4" t="str">
        <f t="shared" si="23"/>
        <v/>
      </c>
      <c r="AC239" s="1" t="str">
        <f>IFERROR(IF(AB239="是",INDEX(自发货!$AJ$2:$AJ$22222,MATCH(亚马逊后台模板!D239,自发货!$E$2:$E$22222,0)),IF(A239&lt;&gt;"",0,"")),"")</f>
        <v/>
      </c>
      <c r="AD239" s="1" t="str">
        <f t="shared" si="24"/>
        <v/>
      </c>
      <c r="AE239" s="1" t="str">
        <f>IF(AB239="否",IFERROR(INDEX(品名转换及头程预估及采购成本模板!$D$2:$D$22203,MATCH(亚马逊后台模板!E239,品名转换及头程预估及采购成本模板!$A$2:$A$22203,0)),""),"")</f>
        <v/>
      </c>
      <c r="AF239" s="4" t="str">
        <f t="shared" ref="AF239:AF302" si="26">IF(Y239="","",IF(OR(AND(Y239="正常订单",Z239=""),AND(AB239="是",AC239="")),"异常","正常"))</f>
        <v/>
      </c>
    </row>
    <row r="240" spans="24:32" x14ac:dyDescent="0.15">
      <c r="X240" s="4" t="str">
        <f t="shared" ref="X240:X303" si="27">IF(A240&lt;&gt;"",6.89,"")</f>
        <v/>
      </c>
      <c r="Y240" s="1" t="str">
        <f t="shared" si="25"/>
        <v/>
      </c>
      <c r="Z240" s="4" t="str">
        <f>IFERROR(INDEX(品名转换及头程预估及采购成本模板!$B$2:$B$22203,MATCH(亚马逊后台模板!E240,品名转换及头程预估及采购成本模板!$A$2:$A$22203,0)),"")</f>
        <v/>
      </c>
      <c r="AA240" s="1" t="str">
        <f>IFERROR(INDEX(品名转换及头程预估及采购成本模板!$C$2:$C$22203,MATCH(亚马逊后台模板!E240,品名转换及头程预估及采购成本模板!$A$2:$A$22203,0)),"")</f>
        <v/>
      </c>
      <c r="AB240" s="4" t="str">
        <f t="shared" si="23"/>
        <v/>
      </c>
      <c r="AC240" s="1" t="str">
        <f>IFERROR(IF(AB240="是",INDEX(自发货!$AJ$2:$AJ$22222,MATCH(亚马逊后台模板!D240,自发货!$E$2:$E$22222,0)),IF(A240&lt;&gt;"",0,"")),"")</f>
        <v/>
      </c>
      <c r="AD240" s="1" t="str">
        <f t="shared" si="24"/>
        <v/>
      </c>
      <c r="AE240" s="1" t="str">
        <f>IF(AB240="否",IFERROR(INDEX(品名转换及头程预估及采购成本模板!$D$2:$D$22203,MATCH(亚马逊后台模板!E240,品名转换及头程预估及采购成本模板!$A$2:$A$22203,0)),""),"")</f>
        <v/>
      </c>
      <c r="AF240" s="4" t="str">
        <f t="shared" si="26"/>
        <v/>
      </c>
    </row>
    <row r="241" spans="24:32" x14ac:dyDescent="0.15">
      <c r="X241" s="4" t="str">
        <f t="shared" si="27"/>
        <v/>
      </c>
      <c r="Y241" s="1" t="str">
        <f t="shared" si="25"/>
        <v/>
      </c>
      <c r="Z241" s="4" t="str">
        <f>IFERROR(INDEX(品名转换及头程预估及采购成本模板!$B$2:$B$22203,MATCH(亚马逊后台模板!E241,品名转换及头程预估及采购成本模板!$A$2:$A$22203,0)),"")</f>
        <v/>
      </c>
      <c r="AA241" s="1" t="str">
        <f>IFERROR(INDEX(品名转换及头程预估及采购成本模板!$C$2:$C$22203,MATCH(亚马逊后台模板!E241,品名转换及头程预估及采购成本模板!$A$2:$A$22203,0)),"")</f>
        <v/>
      </c>
      <c r="AB241" s="4" t="str">
        <f t="shared" si="23"/>
        <v/>
      </c>
      <c r="AC241" s="1" t="str">
        <f>IFERROR(IF(AB241="是",INDEX(自发货!$AJ$2:$AJ$22222,MATCH(亚马逊后台模板!D241,自发货!$E$2:$E$22222,0)),IF(A241&lt;&gt;"",0,"")),"")</f>
        <v/>
      </c>
      <c r="AD241" s="1" t="str">
        <f t="shared" si="24"/>
        <v/>
      </c>
      <c r="AE241" s="1" t="str">
        <f>IF(AB241="否",IFERROR(INDEX(品名转换及头程预估及采购成本模板!$D$2:$D$22203,MATCH(亚马逊后台模板!E241,品名转换及头程预估及采购成本模板!$A$2:$A$22203,0)),""),"")</f>
        <v/>
      </c>
      <c r="AF241" s="4" t="str">
        <f t="shared" si="26"/>
        <v/>
      </c>
    </row>
    <row r="242" spans="24:32" x14ac:dyDescent="0.15">
      <c r="X242" s="4" t="str">
        <f t="shared" si="27"/>
        <v/>
      </c>
      <c r="Y242" s="1" t="str">
        <f t="shared" si="25"/>
        <v/>
      </c>
      <c r="Z242" s="4" t="str">
        <f>IFERROR(INDEX(品名转换及头程预估及采购成本模板!$B$2:$B$22203,MATCH(亚马逊后台模板!E242,品名转换及头程预估及采购成本模板!$A$2:$A$22203,0)),"")</f>
        <v/>
      </c>
      <c r="AA242" s="1" t="str">
        <f>IFERROR(INDEX(品名转换及头程预估及采购成本模板!$C$2:$C$22203,MATCH(亚马逊后台模板!E242,品名转换及头程预估及采购成本模板!$A$2:$A$22203,0)),"")</f>
        <v/>
      </c>
      <c r="AB242" s="4" t="str">
        <f t="shared" si="23"/>
        <v/>
      </c>
      <c r="AC242" s="1" t="str">
        <f>IFERROR(IF(AB242="是",INDEX(自发货!$AJ$2:$AJ$22222,MATCH(亚马逊后台模板!D242,自发货!$E$2:$E$22222,0)),IF(A242&lt;&gt;"",0,"")),"")</f>
        <v/>
      </c>
      <c r="AD242" s="1" t="str">
        <f t="shared" si="24"/>
        <v/>
      </c>
      <c r="AE242" s="1" t="str">
        <f>IF(AB242="否",IFERROR(INDEX(品名转换及头程预估及采购成本模板!$D$2:$D$22203,MATCH(亚马逊后台模板!E242,品名转换及头程预估及采购成本模板!$A$2:$A$22203,0)),""),"")</f>
        <v/>
      </c>
      <c r="AF242" s="4" t="str">
        <f t="shared" si="26"/>
        <v/>
      </c>
    </row>
    <row r="243" spans="24:32" x14ac:dyDescent="0.15">
      <c r="X243" s="4" t="str">
        <f t="shared" si="27"/>
        <v/>
      </c>
      <c r="Y243" s="1" t="str">
        <f t="shared" si="25"/>
        <v/>
      </c>
      <c r="Z243" s="4" t="str">
        <f>IFERROR(INDEX(品名转换及头程预估及采购成本模板!$B$2:$B$22203,MATCH(亚马逊后台模板!E243,品名转换及头程预估及采购成本模板!$A$2:$A$22203,0)),"")</f>
        <v/>
      </c>
      <c r="AA243" s="1" t="str">
        <f>IFERROR(INDEX(品名转换及头程预估及采购成本模板!$C$2:$C$22203,MATCH(亚马逊后台模板!E243,品名转换及头程预估及采购成本模板!$A$2:$A$22203,0)),"")</f>
        <v/>
      </c>
      <c r="AB243" s="4" t="str">
        <f t="shared" si="23"/>
        <v/>
      </c>
      <c r="AC243" s="1" t="str">
        <f>IFERROR(IF(AB243="是",INDEX(自发货!$AJ$2:$AJ$22222,MATCH(亚马逊后台模板!D243,自发货!$E$2:$E$22222,0)),IF(A243&lt;&gt;"",0,"")),"")</f>
        <v/>
      </c>
      <c r="AD243" s="1" t="str">
        <f t="shared" si="24"/>
        <v/>
      </c>
      <c r="AE243" s="1" t="str">
        <f>IF(AB243="否",IFERROR(INDEX(品名转换及头程预估及采购成本模板!$D$2:$D$22203,MATCH(亚马逊后台模板!E243,品名转换及头程预估及采购成本模板!$A$2:$A$22203,0)),""),"")</f>
        <v/>
      </c>
      <c r="AF243" s="4" t="str">
        <f t="shared" si="26"/>
        <v/>
      </c>
    </row>
    <row r="244" spans="24:32" x14ac:dyDescent="0.15">
      <c r="X244" s="4" t="str">
        <f t="shared" si="27"/>
        <v/>
      </c>
      <c r="Y244" s="1" t="str">
        <f t="shared" si="25"/>
        <v/>
      </c>
      <c r="Z244" s="4" t="str">
        <f>IFERROR(INDEX(品名转换及头程预估及采购成本模板!$B$2:$B$22203,MATCH(亚马逊后台模板!E244,品名转换及头程预估及采购成本模板!$A$2:$A$22203,0)),"")</f>
        <v/>
      </c>
      <c r="AA244" s="1" t="str">
        <f>IFERROR(INDEX(品名转换及头程预估及采购成本模板!$C$2:$C$22203,MATCH(亚马逊后台模板!E244,品名转换及头程预估及采购成本模板!$A$2:$A$22203,0)),"")</f>
        <v/>
      </c>
      <c r="AB244" s="4" t="str">
        <f t="shared" si="23"/>
        <v/>
      </c>
      <c r="AC244" s="1" t="str">
        <f>IFERROR(IF(AB244="是",INDEX(自发货!$AJ$2:$AJ$22222,MATCH(亚马逊后台模板!D244,自发货!$E$2:$E$22222,0)),IF(A244&lt;&gt;"",0,"")),"")</f>
        <v/>
      </c>
      <c r="AD244" s="1" t="str">
        <f t="shared" si="24"/>
        <v/>
      </c>
      <c r="AE244" s="1" t="str">
        <f>IF(AB244="否",IFERROR(INDEX(品名转换及头程预估及采购成本模板!$D$2:$D$22203,MATCH(亚马逊后台模板!E244,品名转换及头程预估及采购成本模板!$A$2:$A$22203,0)),""),"")</f>
        <v/>
      </c>
      <c r="AF244" s="4" t="str">
        <f t="shared" si="26"/>
        <v/>
      </c>
    </row>
    <row r="245" spans="24:32" x14ac:dyDescent="0.15">
      <c r="X245" s="4" t="str">
        <f t="shared" si="27"/>
        <v/>
      </c>
      <c r="Y245" s="1" t="str">
        <f t="shared" si="25"/>
        <v/>
      </c>
      <c r="Z245" s="4" t="str">
        <f>IFERROR(INDEX(品名转换及头程预估及采购成本模板!$B$2:$B$22203,MATCH(亚马逊后台模板!E245,品名转换及头程预估及采购成本模板!$A$2:$A$22203,0)),"")</f>
        <v/>
      </c>
      <c r="AA245" s="1" t="str">
        <f>IFERROR(INDEX(品名转换及头程预估及采购成本模板!$C$2:$C$22203,MATCH(亚马逊后台模板!E245,品名转换及头程预估及采购成本模板!$A$2:$A$22203,0)),"")</f>
        <v/>
      </c>
      <c r="AB245" s="4" t="str">
        <f t="shared" si="23"/>
        <v/>
      </c>
      <c r="AC245" s="1" t="str">
        <f>IFERROR(IF(AB245="是",INDEX(自发货!$AJ$2:$AJ$22222,MATCH(亚马逊后台模板!D245,自发货!$E$2:$E$22222,0)),IF(A245&lt;&gt;"",0,"")),"")</f>
        <v/>
      </c>
      <c r="AD245" s="1" t="str">
        <f t="shared" si="24"/>
        <v/>
      </c>
      <c r="AE245" s="1" t="str">
        <f>IF(AB245="否",IFERROR(INDEX(品名转换及头程预估及采购成本模板!$D$2:$D$22203,MATCH(亚马逊后台模板!E245,品名转换及头程预估及采购成本模板!$A$2:$A$22203,0)),""),"")</f>
        <v/>
      </c>
      <c r="AF245" s="4" t="str">
        <f t="shared" si="26"/>
        <v/>
      </c>
    </row>
    <row r="246" spans="24:32" x14ac:dyDescent="0.15">
      <c r="X246" s="4" t="str">
        <f t="shared" si="27"/>
        <v/>
      </c>
      <c r="Y246" s="1" t="str">
        <f t="shared" si="25"/>
        <v/>
      </c>
      <c r="Z246" s="4" t="str">
        <f>IFERROR(INDEX(品名转换及头程预估及采购成本模板!$B$2:$B$22203,MATCH(亚马逊后台模板!E246,品名转换及头程预估及采购成本模板!$A$2:$A$22203,0)),"")</f>
        <v/>
      </c>
      <c r="AA246" s="1" t="str">
        <f>IFERROR(INDEX(品名转换及头程预估及采购成本模板!$C$2:$C$22203,MATCH(亚马逊后台模板!E246,品名转换及头程预估及采购成本模板!$A$2:$A$22203,0)),"")</f>
        <v/>
      </c>
      <c r="AB246" s="4" t="str">
        <f t="shared" si="23"/>
        <v/>
      </c>
      <c r="AC246" s="1" t="str">
        <f>IFERROR(IF(AB246="是",INDEX(自发货!$AJ$2:$AJ$22222,MATCH(亚马逊后台模板!D246,自发货!$E$2:$E$22222,0)),IF(A246&lt;&gt;"",0,"")),"")</f>
        <v/>
      </c>
      <c r="AD246" s="1" t="str">
        <f t="shared" si="24"/>
        <v/>
      </c>
      <c r="AE246" s="1" t="str">
        <f>IF(AB246="否",IFERROR(INDEX(品名转换及头程预估及采购成本模板!$D$2:$D$22203,MATCH(亚马逊后台模板!E246,品名转换及头程预估及采购成本模板!$A$2:$A$22203,0)),""),"")</f>
        <v/>
      </c>
      <c r="AF246" s="4" t="str">
        <f t="shared" si="26"/>
        <v/>
      </c>
    </row>
    <row r="247" spans="24:32" x14ac:dyDescent="0.15">
      <c r="X247" s="4" t="str">
        <f t="shared" si="27"/>
        <v/>
      </c>
      <c r="Y247" s="1" t="str">
        <f t="shared" si="25"/>
        <v/>
      </c>
      <c r="Z247" s="4" t="str">
        <f>IFERROR(INDEX(品名转换及头程预估及采购成本模板!$B$2:$B$22203,MATCH(亚马逊后台模板!E247,品名转换及头程预估及采购成本模板!$A$2:$A$22203,0)),"")</f>
        <v/>
      </c>
      <c r="AA247" s="1" t="str">
        <f>IFERROR(INDEX(品名转换及头程预估及采购成本模板!$C$2:$C$22203,MATCH(亚马逊后台模板!E247,品名转换及头程预估及采购成本模板!$A$2:$A$22203,0)),"")</f>
        <v/>
      </c>
      <c r="AB247" s="4" t="str">
        <f t="shared" si="23"/>
        <v/>
      </c>
      <c r="AC247" s="1" t="str">
        <f>IFERROR(IF(AB247="是",INDEX(自发货!$AJ$2:$AJ$22222,MATCH(亚马逊后台模板!D247,自发货!$E$2:$E$22222,0)),IF(A247&lt;&gt;"",0,"")),"")</f>
        <v/>
      </c>
      <c r="AD247" s="1" t="str">
        <f t="shared" si="24"/>
        <v/>
      </c>
      <c r="AE247" s="1" t="str">
        <f>IF(AB247="否",IFERROR(INDEX(品名转换及头程预估及采购成本模板!$D$2:$D$22203,MATCH(亚马逊后台模板!E247,品名转换及头程预估及采购成本模板!$A$2:$A$22203,0)),""),"")</f>
        <v/>
      </c>
      <c r="AF247" s="4" t="str">
        <f t="shared" si="26"/>
        <v/>
      </c>
    </row>
    <row r="248" spans="24:32" x14ac:dyDescent="0.15">
      <c r="X248" s="4" t="str">
        <f t="shared" si="27"/>
        <v/>
      </c>
      <c r="Y248" s="1" t="str">
        <f t="shared" si="25"/>
        <v/>
      </c>
      <c r="Z248" s="4" t="str">
        <f>IFERROR(INDEX(品名转换及头程预估及采购成本模板!$B$2:$B$22203,MATCH(亚马逊后台模板!E248,品名转换及头程预估及采购成本模板!$A$2:$A$22203,0)),"")</f>
        <v/>
      </c>
      <c r="AA248" s="1" t="str">
        <f>IFERROR(INDEX(品名转换及头程预估及采购成本模板!$C$2:$C$22203,MATCH(亚马逊后台模板!E248,品名转换及头程预估及采购成本模板!$A$2:$A$22203,0)),"")</f>
        <v/>
      </c>
      <c r="AB248" s="4" t="str">
        <f t="shared" si="23"/>
        <v/>
      </c>
      <c r="AC248" s="1" t="str">
        <f>IFERROR(IF(AB248="是",INDEX(自发货!$AJ$2:$AJ$22222,MATCH(亚马逊后台模板!D248,自发货!$E$2:$E$22222,0)),IF(A248&lt;&gt;"",0,"")),"")</f>
        <v/>
      </c>
      <c r="AD248" s="1" t="str">
        <f t="shared" si="24"/>
        <v/>
      </c>
      <c r="AE248" s="1" t="str">
        <f>IF(AB248="否",IFERROR(INDEX(品名转换及头程预估及采购成本模板!$D$2:$D$22203,MATCH(亚马逊后台模板!E248,品名转换及头程预估及采购成本模板!$A$2:$A$22203,0)),""),"")</f>
        <v/>
      </c>
      <c r="AF248" s="4" t="str">
        <f t="shared" si="26"/>
        <v/>
      </c>
    </row>
    <row r="249" spans="24:32" x14ac:dyDescent="0.15">
      <c r="X249" s="4" t="str">
        <f t="shared" si="27"/>
        <v/>
      </c>
      <c r="Y249" s="1" t="str">
        <f t="shared" si="25"/>
        <v/>
      </c>
      <c r="Z249" s="4" t="str">
        <f>IFERROR(INDEX(品名转换及头程预估及采购成本模板!$B$2:$B$22203,MATCH(亚马逊后台模板!E249,品名转换及头程预估及采购成本模板!$A$2:$A$22203,0)),"")</f>
        <v/>
      </c>
      <c r="AA249" s="1" t="str">
        <f>IFERROR(INDEX(品名转换及头程预估及采购成本模板!$C$2:$C$22203,MATCH(亚马逊后台模板!E249,品名转换及头程预估及采购成本模板!$A$2:$A$22203,0)),"")</f>
        <v/>
      </c>
      <c r="AB249" s="4" t="str">
        <f t="shared" si="23"/>
        <v/>
      </c>
      <c r="AC249" s="1" t="str">
        <f>IFERROR(IF(AB249="是",INDEX(自发货!$AJ$2:$AJ$22222,MATCH(亚马逊后台模板!D249,自发货!$E$2:$E$22222,0)),IF(A249&lt;&gt;"",0,"")),"")</f>
        <v/>
      </c>
      <c r="AD249" s="1" t="str">
        <f t="shared" si="24"/>
        <v/>
      </c>
      <c r="AE249" s="1" t="str">
        <f>IF(AB249="否",IFERROR(INDEX(品名转换及头程预估及采购成本模板!$D$2:$D$22203,MATCH(亚马逊后台模板!E249,品名转换及头程预估及采购成本模板!$A$2:$A$22203,0)),""),"")</f>
        <v/>
      </c>
      <c r="AF249" s="4" t="str">
        <f t="shared" si="26"/>
        <v/>
      </c>
    </row>
    <row r="250" spans="24:32" x14ac:dyDescent="0.15">
      <c r="X250" s="4" t="str">
        <f t="shared" si="27"/>
        <v/>
      </c>
      <c r="Y250" s="1" t="str">
        <f t="shared" si="25"/>
        <v/>
      </c>
      <c r="Z250" s="4" t="str">
        <f>IFERROR(INDEX(品名转换及头程预估及采购成本模板!$B$2:$B$22203,MATCH(亚马逊后台模板!E250,品名转换及头程预估及采购成本模板!$A$2:$A$22203,0)),"")</f>
        <v/>
      </c>
      <c r="AA250" s="1" t="str">
        <f>IFERROR(INDEX(品名转换及头程预估及采购成本模板!$C$2:$C$22203,MATCH(亚马逊后台模板!E250,品名转换及头程预估及采购成本模板!$A$2:$A$22203,0)),"")</f>
        <v/>
      </c>
      <c r="AB250" s="4" t="str">
        <f t="shared" si="23"/>
        <v/>
      </c>
      <c r="AC250" s="1" t="str">
        <f>IFERROR(IF(AB250="是",INDEX(自发货!$AJ$2:$AJ$22222,MATCH(亚马逊后台模板!D250,自发货!$E$2:$E$22222,0)),IF(A250&lt;&gt;"",0,"")),"")</f>
        <v/>
      </c>
      <c r="AD250" s="1" t="str">
        <f t="shared" si="24"/>
        <v/>
      </c>
      <c r="AE250" s="1" t="str">
        <f>IF(AB250="否",IFERROR(INDEX(品名转换及头程预估及采购成本模板!$D$2:$D$22203,MATCH(亚马逊后台模板!E250,品名转换及头程预估及采购成本模板!$A$2:$A$22203,0)),""),"")</f>
        <v/>
      </c>
      <c r="AF250" s="4" t="str">
        <f t="shared" si="26"/>
        <v/>
      </c>
    </row>
    <row r="251" spans="24:32" x14ac:dyDescent="0.15">
      <c r="X251" s="4" t="str">
        <f t="shared" si="27"/>
        <v/>
      </c>
      <c r="Y251" s="1" t="str">
        <f t="shared" si="25"/>
        <v/>
      </c>
      <c r="Z251" s="4" t="str">
        <f>IFERROR(INDEX(品名转换及头程预估及采购成本模板!$B$2:$B$22203,MATCH(亚马逊后台模板!E251,品名转换及头程预估及采购成本模板!$A$2:$A$22203,0)),"")</f>
        <v/>
      </c>
      <c r="AA251" s="1" t="str">
        <f>IFERROR(INDEX(品名转换及头程预估及采购成本模板!$C$2:$C$22203,MATCH(亚马逊后台模板!E251,品名转换及头程预估及采购成本模板!$A$2:$A$22203,0)),"")</f>
        <v/>
      </c>
      <c r="AB251" s="4" t="str">
        <f t="shared" si="23"/>
        <v/>
      </c>
      <c r="AC251" s="1" t="str">
        <f>IFERROR(IF(AB251="是",INDEX(自发货!$AJ$2:$AJ$22222,MATCH(亚马逊后台模板!D251,自发货!$E$2:$E$22222,0)),IF(A251&lt;&gt;"",0,"")),"")</f>
        <v/>
      </c>
      <c r="AD251" s="1" t="str">
        <f t="shared" si="24"/>
        <v/>
      </c>
      <c r="AE251" s="1" t="str">
        <f>IF(AB251="否",IFERROR(INDEX(品名转换及头程预估及采购成本模板!$D$2:$D$22203,MATCH(亚马逊后台模板!E251,品名转换及头程预估及采购成本模板!$A$2:$A$22203,0)),""),"")</f>
        <v/>
      </c>
      <c r="AF251" s="4" t="str">
        <f t="shared" si="26"/>
        <v/>
      </c>
    </row>
    <row r="252" spans="24:32" x14ac:dyDescent="0.15">
      <c r="X252" s="4" t="str">
        <f t="shared" si="27"/>
        <v/>
      </c>
      <c r="Y252" s="1" t="str">
        <f t="shared" si="25"/>
        <v/>
      </c>
      <c r="Z252" s="4" t="str">
        <f>IFERROR(INDEX(品名转换及头程预估及采购成本模板!$B$2:$B$22203,MATCH(亚马逊后台模板!E252,品名转换及头程预估及采购成本模板!$A$2:$A$22203,0)),"")</f>
        <v/>
      </c>
      <c r="AA252" s="1" t="str">
        <f>IFERROR(INDEX(品名转换及头程预估及采购成本模板!$C$2:$C$22203,MATCH(亚马逊后台模板!E252,品名转换及头程预估及采购成本模板!$A$2:$A$22203,0)),"")</f>
        <v/>
      </c>
      <c r="AB252" s="4" t="str">
        <f t="shared" si="23"/>
        <v/>
      </c>
      <c r="AC252" s="1" t="str">
        <f>IFERROR(IF(AB252="是",INDEX(自发货!$AJ$2:$AJ$22222,MATCH(亚马逊后台模板!D252,自发货!$E$2:$E$22222,0)),IF(A252&lt;&gt;"",0,"")),"")</f>
        <v/>
      </c>
      <c r="AD252" s="1" t="str">
        <f t="shared" si="24"/>
        <v/>
      </c>
      <c r="AE252" s="1" t="str">
        <f>IF(AB252="否",IFERROR(INDEX(品名转换及头程预估及采购成本模板!$D$2:$D$22203,MATCH(亚马逊后台模板!E252,品名转换及头程预估及采购成本模板!$A$2:$A$22203,0)),""),"")</f>
        <v/>
      </c>
      <c r="AF252" s="4" t="str">
        <f t="shared" si="26"/>
        <v/>
      </c>
    </row>
    <row r="253" spans="24:32" x14ac:dyDescent="0.15">
      <c r="X253" s="4" t="str">
        <f t="shared" si="27"/>
        <v/>
      </c>
      <c r="Y253" s="1" t="str">
        <f t="shared" si="25"/>
        <v/>
      </c>
      <c r="Z253" s="4" t="str">
        <f>IFERROR(INDEX(品名转换及头程预估及采购成本模板!$B$2:$B$22203,MATCH(亚马逊后台模板!E253,品名转换及头程预估及采购成本模板!$A$2:$A$22203,0)),"")</f>
        <v/>
      </c>
      <c r="AA253" s="1" t="str">
        <f>IFERROR(INDEX(品名转换及头程预估及采购成本模板!$C$2:$C$22203,MATCH(亚马逊后台模板!E253,品名转换及头程预估及采购成本模板!$A$2:$A$22203,0)),"")</f>
        <v/>
      </c>
      <c r="AB253" s="4" t="str">
        <f t="shared" ref="AB253:AB298" si="28">IF(A253&lt;&gt;"",IF(I253="Seller","是","否"),"")</f>
        <v/>
      </c>
      <c r="AC253" s="1" t="str">
        <f>IFERROR(IF(AB253="是",INDEX(自发货!$AJ$2:$AJ$22222,MATCH(亚马逊后台模板!D253,自发货!$E$2:$E$22222,0)),IF(A253&lt;&gt;"",0,"")),"")</f>
        <v/>
      </c>
      <c r="AD253" s="1" t="str">
        <f t="shared" ref="AD253:AD298" si="29">IFERROR(IF(Y253="正常订单",W253*X253-AA253-AC253,W253*X253),"")</f>
        <v/>
      </c>
      <c r="AE253" s="1" t="str">
        <f>IF(AB253="否",IFERROR(INDEX(品名转换及头程预估及采购成本模板!$D$2:$D$22203,MATCH(亚马逊后台模板!E253,品名转换及头程预估及采购成本模板!$A$2:$A$22203,0)),""),"")</f>
        <v/>
      </c>
      <c r="AF253" s="4" t="str">
        <f t="shared" si="26"/>
        <v/>
      </c>
    </row>
    <row r="254" spans="24:32" x14ac:dyDescent="0.15">
      <c r="X254" s="4" t="str">
        <f t="shared" si="27"/>
        <v/>
      </c>
      <c r="Y254" s="1" t="str">
        <f t="shared" si="25"/>
        <v/>
      </c>
      <c r="Z254" s="4" t="str">
        <f>IFERROR(INDEX(品名转换及头程预估及采购成本模板!$B$2:$B$22203,MATCH(亚马逊后台模板!E254,品名转换及头程预估及采购成本模板!$A$2:$A$22203,0)),"")</f>
        <v/>
      </c>
      <c r="AA254" s="1" t="str">
        <f>IFERROR(INDEX(品名转换及头程预估及采购成本模板!$C$2:$C$22203,MATCH(亚马逊后台模板!E254,品名转换及头程预估及采购成本模板!$A$2:$A$22203,0)),"")</f>
        <v/>
      </c>
      <c r="AB254" s="4" t="str">
        <f t="shared" si="28"/>
        <v/>
      </c>
      <c r="AC254" s="1" t="str">
        <f>IFERROR(IF(AB254="是",INDEX(自发货!$AJ$2:$AJ$22222,MATCH(亚马逊后台模板!D254,自发货!$E$2:$E$22222,0)),IF(A254&lt;&gt;"",0,"")),"")</f>
        <v/>
      </c>
      <c r="AD254" s="1" t="str">
        <f t="shared" si="29"/>
        <v/>
      </c>
      <c r="AE254" s="1" t="str">
        <f>IF(AB254="否",IFERROR(INDEX(品名转换及头程预估及采购成本模板!$D$2:$D$22203,MATCH(亚马逊后台模板!E254,品名转换及头程预估及采购成本模板!$A$2:$A$22203,0)),""),"")</f>
        <v/>
      </c>
      <c r="AF254" s="4" t="str">
        <f t="shared" si="26"/>
        <v/>
      </c>
    </row>
    <row r="255" spans="24:32" x14ac:dyDescent="0.15">
      <c r="X255" s="4" t="str">
        <f t="shared" si="27"/>
        <v/>
      </c>
      <c r="Y255" s="1" t="str">
        <f t="shared" si="25"/>
        <v/>
      </c>
      <c r="Z255" s="4" t="str">
        <f>IFERROR(INDEX(品名转换及头程预估及采购成本模板!$B$2:$B$22203,MATCH(亚马逊后台模板!E255,品名转换及头程预估及采购成本模板!$A$2:$A$22203,0)),"")</f>
        <v/>
      </c>
      <c r="AA255" s="1" t="str">
        <f>IFERROR(INDEX(品名转换及头程预估及采购成本模板!$C$2:$C$22203,MATCH(亚马逊后台模板!E255,品名转换及头程预估及采购成本模板!$A$2:$A$22203,0)),"")</f>
        <v/>
      </c>
      <c r="AB255" s="4" t="str">
        <f t="shared" si="28"/>
        <v/>
      </c>
      <c r="AC255" s="1" t="str">
        <f>IFERROR(IF(AB255="是",INDEX(自发货!$AJ$2:$AJ$22222,MATCH(亚马逊后台模板!D255,自发货!$E$2:$E$22222,0)),IF(A255&lt;&gt;"",0,"")),"")</f>
        <v/>
      </c>
      <c r="AD255" s="1" t="str">
        <f t="shared" si="29"/>
        <v/>
      </c>
      <c r="AE255" s="1" t="str">
        <f>IF(AB255="否",IFERROR(INDEX(品名转换及头程预估及采购成本模板!$D$2:$D$22203,MATCH(亚马逊后台模板!E255,品名转换及头程预估及采购成本模板!$A$2:$A$22203,0)),""),"")</f>
        <v/>
      </c>
      <c r="AF255" s="4" t="str">
        <f t="shared" si="26"/>
        <v/>
      </c>
    </row>
    <row r="256" spans="24:32" x14ac:dyDescent="0.15">
      <c r="X256" s="4" t="str">
        <f t="shared" si="27"/>
        <v/>
      </c>
      <c r="Y256" s="1" t="str">
        <f t="shared" si="25"/>
        <v/>
      </c>
      <c r="Z256" s="4" t="str">
        <f>IFERROR(INDEX(品名转换及头程预估及采购成本模板!$B$2:$B$22203,MATCH(亚马逊后台模板!E256,品名转换及头程预估及采购成本模板!$A$2:$A$22203,0)),"")</f>
        <v/>
      </c>
      <c r="AA256" s="1" t="str">
        <f>IFERROR(INDEX(品名转换及头程预估及采购成本模板!$C$2:$C$22203,MATCH(亚马逊后台模板!E256,品名转换及头程预估及采购成本模板!$A$2:$A$22203,0)),"")</f>
        <v/>
      </c>
      <c r="AB256" s="4" t="str">
        <f t="shared" si="28"/>
        <v/>
      </c>
      <c r="AC256" s="1" t="str">
        <f>IFERROR(IF(AB256="是",INDEX(自发货!$AJ$2:$AJ$22222,MATCH(亚马逊后台模板!D256,自发货!$E$2:$E$22222,0)),IF(A256&lt;&gt;"",0,"")),"")</f>
        <v/>
      </c>
      <c r="AD256" s="1" t="str">
        <f t="shared" si="29"/>
        <v/>
      </c>
      <c r="AE256" s="1" t="str">
        <f>IF(AB256="否",IFERROR(INDEX(品名转换及头程预估及采购成本模板!$D$2:$D$22203,MATCH(亚马逊后台模板!E256,品名转换及头程预估及采购成本模板!$A$2:$A$22203,0)),""),"")</f>
        <v/>
      </c>
      <c r="AF256" s="4" t="str">
        <f t="shared" si="26"/>
        <v/>
      </c>
    </row>
    <row r="257" spans="24:32" x14ac:dyDescent="0.15">
      <c r="X257" s="4" t="str">
        <f t="shared" si="27"/>
        <v/>
      </c>
      <c r="Y257" s="1" t="str">
        <f t="shared" si="25"/>
        <v/>
      </c>
      <c r="Z257" s="4" t="str">
        <f>IFERROR(INDEX(品名转换及头程预估及采购成本模板!$B$2:$B$22203,MATCH(亚马逊后台模板!E257,品名转换及头程预估及采购成本模板!$A$2:$A$22203,0)),"")</f>
        <v/>
      </c>
      <c r="AA257" s="1" t="str">
        <f>IFERROR(INDEX(品名转换及头程预估及采购成本模板!$C$2:$C$22203,MATCH(亚马逊后台模板!E257,品名转换及头程预估及采购成本模板!$A$2:$A$22203,0)),"")</f>
        <v/>
      </c>
      <c r="AB257" s="4" t="str">
        <f t="shared" si="28"/>
        <v/>
      </c>
      <c r="AC257" s="1" t="str">
        <f>IFERROR(IF(AB257="是",INDEX(自发货!$AJ$2:$AJ$22222,MATCH(亚马逊后台模板!D257,自发货!$E$2:$E$22222,0)),IF(A257&lt;&gt;"",0,"")),"")</f>
        <v/>
      </c>
      <c r="AD257" s="1" t="str">
        <f t="shared" si="29"/>
        <v/>
      </c>
      <c r="AE257" s="1" t="str">
        <f>IF(AB257="否",IFERROR(INDEX(品名转换及头程预估及采购成本模板!$D$2:$D$22203,MATCH(亚马逊后台模板!E257,品名转换及头程预估及采购成本模板!$A$2:$A$22203,0)),""),"")</f>
        <v/>
      </c>
      <c r="AF257" s="4" t="str">
        <f t="shared" si="26"/>
        <v/>
      </c>
    </row>
    <row r="258" spans="24:32" x14ac:dyDescent="0.15">
      <c r="X258" s="4" t="str">
        <f t="shared" si="27"/>
        <v/>
      </c>
      <c r="Y258" s="1" t="str">
        <f t="shared" si="25"/>
        <v/>
      </c>
      <c r="Z258" s="4" t="str">
        <f>IFERROR(INDEX(品名转换及头程预估及采购成本模板!$B$2:$B$22203,MATCH(亚马逊后台模板!E258,品名转换及头程预估及采购成本模板!$A$2:$A$22203,0)),"")</f>
        <v/>
      </c>
      <c r="AA258" s="1" t="str">
        <f>IFERROR(INDEX(品名转换及头程预估及采购成本模板!$C$2:$C$22203,MATCH(亚马逊后台模板!E258,品名转换及头程预估及采购成本模板!$A$2:$A$22203,0)),"")</f>
        <v/>
      </c>
      <c r="AB258" s="4" t="str">
        <f t="shared" si="28"/>
        <v/>
      </c>
      <c r="AC258" s="1" t="str">
        <f>IFERROR(IF(AB258="是",INDEX(自发货!$AJ$2:$AJ$22222,MATCH(亚马逊后台模板!D258,自发货!$E$2:$E$22222,0)),IF(A258&lt;&gt;"",0,"")),"")</f>
        <v/>
      </c>
      <c r="AD258" s="1" t="str">
        <f t="shared" si="29"/>
        <v/>
      </c>
      <c r="AE258" s="1" t="str">
        <f>IF(AB258="否",IFERROR(INDEX(品名转换及头程预估及采购成本模板!$D$2:$D$22203,MATCH(亚马逊后台模板!E258,品名转换及头程预估及采购成本模板!$A$2:$A$22203,0)),""),"")</f>
        <v/>
      </c>
      <c r="AF258" s="4" t="str">
        <f t="shared" si="26"/>
        <v/>
      </c>
    </row>
    <row r="259" spans="24:32" x14ac:dyDescent="0.15">
      <c r="X259" s="4" t="str">
        <f t="shared" si="27"/>
        <v/>
      </c>
      <c r="Y259" s="1" t="str">
        <f t="shared" si="25"/>
        <v/>
      </c>
      <c r="Z259" s="4" t="str">
        <f>IFERROR(INDEX(品名转换及头程预估及采购成本模板!$B$2:$B$22203,MATCH(亚马逊后台模板!E259,品名转换及头程预估及采购成本模板!$A$2:$A$22203,0)),"")</f>
        <v/>
      </c>
      <c r="AA259" s="1" t="str">
        <f>IFERROR(INDEX(品名转换及头程预估及采购成本模板!$C$2:$C$22203,MATCH(亚马逊后台模板!E259,品名转换及头程预估及采购成本模板!$A$2:$A$22203,0)),"")</f>
        <v/>
      </c>
      <c r="AB259" s="4" t="str">
        <f t="shared" si="28"/>
        <v/>
      </c>
      <c r="AC259" s="1" t="str">
        <f>IFERROR(IF(AB259="是",INDEX(自发货!$AJ$2:$AJ$22222,MATCH(亚马逊后台模板!D259,自发货!$E$2:$E$22222,0)),IF(A259&lt;&gt;"",0,"")),"")</f>
        <v/>
      </c>
      <c r="AD259" s="1" t="str">
        <f t="shared" si="29"/>
        <v/>
      </c>
      <c r="AE259" s="1" t="str">
        <f>IF(AB259="否",IFERROR(INDEX(品名转换及头程预估及采购成本模板!$D$2:$D$22203,MATCH(亚马逊后台模板!E259,品名转换及头程预估及采购成本模板!$A$2:$A$22203,0)),""),"")</f>
        <v/>
      </c>
      <c r="AF259" s="4" t="str">
        <f t="shared" si="26"/>
        <v/>
      </c>
    </row>
    <row r="260" spans="24:32" x14ac:dyDescent="0.15">
      <c r="X260" s="4" t="str">
        <f t="shared" si="27"/>
        <v/>
      </c>
      <c r="Y260" s="1" t="str">
        <f t="shared" si="25"/>
        <v/>
      </c>
      <c r="Z260" s="4" t="str">
        <f>IFERROR(INDEX(品名转换及头程预估及采购成本模板!$B$2:$B$22203,MATCH(亚马逊后台模板!E260,品名转换及头程预估及采购成本模板!$A$2:$A$22203,0)),"")</f>
        <v/>
      </c>
      <c r="AA260" s="1" t="str">
        <f>IFERROR(INDEX(品名转换及头程预估及采购成本模板!$C$2:$C$22203,MATCH(亚马逊后台模板!E260,品名转换及头程预估及采购成本模板!$A$2:$A$22203,0)),"")</f>
        <v/>
      </c>
      <c r="AB260" s="4" t="str">
        <f t="shared" si="28"/>
        <v/>
      </c>
      <c r="AC260" s="1" t="str">
        <f>IFERROR(IF(AB260="是",INDEX(自发货!$AJ$2:$AJ$22222,MATCH(亚马逊后台模板!D260,自发货!$E$2:$E$22222,0)),IF(A260&lt;&gt;"",0,"")),"")</f>
        <v/>
      </c>
      <c r="AD260" s="1" t="str">
        <f t="shared" si="29"/>
        <v/>
      </c>
      <c r="AE260" s="1" t="str">
        <f>IF(AB260="否",IFERROR(INDEX(品名转换及头程预估及采购成本模板!$D$2:$D$22203,MATCH(亚马逊后台模板!E260,品名转换及头程预估及采购成本模板!$A$2:$A$22203,0)),""),"")</f>
        <v/>
      </c>
      <c r="AF260" s="4" t="str">
        <f t="shared" si="26"/>
        <v/>
      </c>
    </row>
    <row r="261" spans="24:32" x14ac:dyDescent="0.15">
      <c r="X261" s="4" t="str">
        <f t="shared" si="27"/>
        <v/>
      </c>
      <c r="Y261" s="1" t="str">
        <f t="shared" si="25"/>
        <v/>
      </c>
      <c r="Z261" s="4" t="str">
        <f>IFERROR(INDEX(品名转换及头程预估及采购成本模板!$B$2:$B$22203,MATCH(亚马逊后台模板!E261,品名转换及头程预估及采购成本模板!$A$2:$A$22203,0)),"")</f>
        <v/>
      </c>
      <c r="AA261" s="1" t="str">
        <f>IFERROR(INDEX(品名转换及头程预估及采购成本模板!$C$2:$C$22203,MATCH(亚马逊后台模板!E261,品名转换及头程预估及采购成本模板!$A$2:$A$22203,0)),"")</f>
        <v/>
      </c>
      <c r="AB261" s="4" t="str">
        <f t="shared" si="28"/>
        <v/>
      </c>
      <c r="AC261" s="1" t="str">
        <f>IFERROR(IF(AB261="是",INDEX(自发货!$AJ$2:$AJ$22222,MATCH(亚马逊后台模板!D261,自发货!$E$2:$E$22222,0)),IF(A261&lt;&gt;"",0,"")),"")</f>
        <v/>
      </c>
      <c r="AD261" s="1" t="str">
        <f t="shared" si="29"/>
        <v/>
      </c>
      <c r="AE261" s="1" t="str">
        <f>IF(AB261="否",IFERROR(INDEX(品名转换及头程预估及采购成本模板!$D$2:$D$22203,MATCH(亚马逊后台模板!E261,品名转换及头程预估及采购成本模板!$A$2:$A$22203,0)),""),"")</f>
        <v/>
      </c>
      <c r="AF261" s="4" t="str">
        <f t="shared" si="26"/>
        <v/>
      </c>
    </row>
    <row r="262" spans="24:32" x14ac:dyDescent="0.15">
      <c r="X262" s="4" t="str">
        <f t="shared" si="27"/>
        <v/>
      </c>
      <c r="Y262" s="1" t="str">
        <f t="shared" si="25"/>
        <v/>
      </c>
      <c r="Z262" s="4" t="str">
        <f>IFERROR(INDEX(品名转换及头程预估及采购成本模板!$B$2:$B$22203,MATCH(亚马逊后台模板!E262,品名转换及头程预估及采购成本模板!$A$2:$A$22203,0)),"")</f>
        <v/>
      </c>
      <c r="AA262" s="1" t="str">
        <f>IFERROR(INDEX(品名转换及头程预估及采购成本模板!$C$2:$C$22203,MATCH(亚马逊后台模板!E262,品名转换及头程预估及采购成本模板!$A$2:$A$22203,0)),"")</f>
        <v/>
      </c>
      <c r="AB262" s="4" t="str">
        <f t="shared" si="28"/>
        <v/>
      </c>
      <c r="AC262" s="1" t="str">
        <f>IFERROR(IF(AB262="是",INDEX(自发货!$AJ$2:$AJ$22222,MATCH(亚马逊后台模板!D262,自发货!$E$2:$E$22222,0)),IF(A262&lt;&gt;"",0,"")),"")</f>
        <v/>
      </c>
      <c r="AD262" s="1" t="str">
        <f t="shared" si="29"/>
        <v/>
      </c>
      <c r="AE262" s="1" t="str">
        <f>IF(AB262="否",IFERROR(INDEX(品名转换及头程预估及采购成本模板!$D$2:$D$22203,MATCH(亚马逊后台模板!E262,品名转换及头程预估及采购成本模板!$A$2:$A$22203,0)),""),"")</f>
        <v/>
      </c>
      <c r="AF262" s="4" t="str">
        <f t="shared" si="26"/>
        <v/>
      </c>
    </row>
    <row r="263" spans="24:32" x14ac:dyDescent="0.15">
      <c r="X263" s="4" t="str">
        <f t="shared" si="27"/>
        <v/>
      </c>
      <c r="Y263" s="1" t="str">
        <f t="shared" si="25"/>
        <v/>
      </c>
      <c r="Z263" s="4" t="str">
        <f>IFERROR(INDEX(品名转换及头程预估及采购成本模板!$B$2:$B$22203,MATCH(亚马逊后台模板!E263,品名转换及头程预估及采购成本模板!$A$2:$A$22203,0)),"")</f>
        <v/>
      </c>
      <c r="AA263" s="1" t="str">
        <f>IFERROR(INDEX(品名转换及头程预估及采购成本模板!$C$2:$C$22203,MATCH(亚马逊后台模板!E263,品名转换及头程预估及采购成本模板!$A$2:$A$22203,0)),"")</f>
        <v/>
      </c>
      <c r="AB263" s="4" t="str">
        <f t="shared" si="28"/>
        <v/>
      </c>
      <c r="AC263" s="1" t="str">
        <f>IFERROR(IF(AB263="是",INDEX(自发货!$AJ$2:$AJ$22222,MATCH(亚马逊后台模板!D263,自发货!$E$2:$E$22222,0)),IF(A263&lt;&gt;"",0,"")),"")</f>
        <v/>
      </c>
      <c r="AD263" s="1" t="str">
        <f t="shared" si="29"/>
        <v/>
      </c>
      <c r="AE263" s="1" t="str">
        <f>IF(AB263="否",IFERROR(INDEX(品名转换及头程预估及采购成本模板!$D$2:$D$22203,MATCH(亚马逊后台模板!E263,品名转换及头程预估及采购成本模板!$A$2:$A$22203,0)),""),"")</f>
        <v/>
      </c>
      <c r="AF263" s="4" t="str">
        <f t="shared" si="26"/>
        <v/>
      </c>
    </row>
    <row r="264" spans="24:32" x14ac:dyDescent="0.15">
      <c r="X264" s="4" t="str">
        <f t="shared" si="27"/>
        <v/>
      </c>
      <c r="Y264" s="1" t="str">
        <f t="shared" si="25"/>
        <v/>
      </c>
      <c r="Z264" s="4" t="str">
        <f>IFERROR(INDEX(品名转换及头程预估及采购成本模板!$B$2:$B$22203,MATCH(亚马逊后台模板!E264,品名转换及头程预估及采购成本模板!$A$2:$A$22203,0)),"")</f>
        <v/>
      </c>
      <c r="AA264" s="1" t="str">
        <f>IFERROR(INDEX(品名转换及头程预估及采购成本模板!$C$2:$C$22203,MATCH(亚马逊后台模板!E264,品名转换及头程预估及采购成本模板!$A$2:$A$22203,0)),"")</f>
        <v/>
      </c>
      <c r="AB264" s="4" t="str">
        <f t="shared" si="28"/>
        <v/>
      </c>
      <c r="AC264" s="1" t="str">
        <f>IFERROR(IF(AB264="是",INDEX(自发货!$AJ$2:$AJ$22222,MATCH(亚马逊后台模板!D264,自发货!$E$2:$E$22222,0)),IF(A264&lt;&gt;"",0,"")),"")</f>
        <v/>
      </c>
      <c r="AD264" s="1" t="str">
        <f t="shared" si="29"/>
        <v/>
      </c>
      <c r="AE264" s="1" t="str">
        <f>IF(AB264="否",IFERROR(INDEX(品名转换及头程预估及采购成本模板!$D$2:$D$22203,MATCH(亚马逊后台模板!E264,品名转换及头程预估及采购成本模板!$A$2:$A$22203,0)),""),"")</f>
        <v/>
      </c>
      <c r="AF264" s="4" t="str">
        <f t="shared" si="26"/>
        <v/>
      </c>
    </row>
    <row r="265" spans="24:32" x14ac:dyDescent="0.15">
      <c r="X265" s="4" t="str">
        <f t="shared" si="27"/>
        <v/>
      </c>
      <c r="Y265" s="1" t="str">
        <f t="shared" ref="Y265:Y328" si="30">IF(IFERROR(FIND("FBA Removal Order",F265),0),"FBA订单移除费用",IF(C265="Order","正常订单",IF(F265="Cost of Advertising","广告费",IF(C265="Transfer","回款账单要删除",IF(C265="Refund","退款",IF(F265="SellerPayments_Report_Fee_Subscription","平台月租费",IF(IFERROR(FIND("Save",F265),0),"优惠卷或者折扣返点",IF(IFERROR(FIND("FBA Inventory Reimbursement",F265),0),"FBA库存赔偿",IF(F265="FBA Long-Term Storage Fee","FBA长期储存费",IF(C265="Lightning Deal Fee","秒杀费",IF(F265="FBA Inventory Storage Fee","FBA月度仓储费",IF(IFERROR(FIND("Early Reviewer Program",F265),0),"早期评论人费用",IF(IFERROR(FIND("FBA Inventory Placement Service Fee",F265),0),"FBA库存安置服务费",IF(IFERROR(FIND("Debt",C265),0),"账户余额不够从信用卡扣除的费用",""))))))))))))))</f>
        <v/>
      </c>
      <c r="Z265" s="4" t="str">
        <f>IFERROR(INDEX(品名转换及头程预估及采购成本模板!$B$2:$B$22203,MATCH(亚马逊后台模板!E265,品名转换及头程预估及采购成本模板!$A$2:$A$22203,0)),"")</f>
        <v/>
      </c>
      <c r="AA265" s="1" t="str">
        <f>IFERROR(INDEX(品名转换及头程预估及采购成本模板!$C$2:$C$22203,MATCH(亚马逊后台模板!E265,品名转换及头程预估及采购成本模板!$A$2:$A$22203,0)),"")</f>
        <v/>
      </c>
      <c r="AB265" s="4" t="str">
        <f t="shared" si="28"/>
        <v/>
      </c>
      <c r="AC265" s="1" t="str">
        <f>IFERROR(IF(AB265="是",INDEX(自发货!$AJ$2:$AJ$22222,MATCH(亚马逊后台模板!D265,自发货!$E$2:$E$22222,0)),IF(A265&lt;&gt;"",0,"")),"")</f>
        <v/>
      </c>
      <c r="AD265" s="1" t="str">
        <f t="shared" si="29"/>
        <v/>
      </c>
      <c r="AE265" s="1" t="str">
        <f>IF(AB265="否",IFERROR(INDEX(品名转换及头程预估及采购成本模板!$D$2:$D$22203,MATCH(亚马逊后台模板!E265,品名转换及头程预估及采购成本模板!$A$2:$A$22203,0)),""),"")</f>
        <v/>
      </c>
      <c r="AF265" s="4" t="str">
        <f t="shared" si="26"/>
        <v/>
      </c>
    </row>
    <row r="266" spans="24:32" x14ac:dyDescent="0.15">
      <c r="X266" s="4" t="str">
        <f t="shared" si="27"/>
        <v/>
      </c>
      <c r="Y266" s="1" t="str">
        <f t="shared" si="30"/>
        <v/>
      </c>
      <c r="Z266" s="4" t="str">
        <f>IFERROR(INDEX(品名转换及头程预估及采购成本模板!$B$2:$B$22203,MATCH(亚马逊后台模板!E266,品名转换及头程预估及采购成本模板!$A$2:$A$22203,0)),"")</f>
        <v/>
      </c>
      <c r="AA266" s="1" t="str">
        <f>IFERROR(INDEX(品名转换及头程预估及采购成本模板!$C$2:$C$22203,MATCH(亚马逊后台模板!E266,品名转换及头程预估及采购成本模板!$A$2:$A$22203,0)),"")</f>
        <v/>
      </c>
      <c r="AB266" s="4" t="str">
        <f t="shared" si="28"/>
        <v/>
      </c>
      <c r="AC266" s="1" t="str">
        <f>IFERROR(IF(AB266="是",INDEX(自发货!$AJ$2:$AJ$22222,MATCH(亚马逊后台模板!D266,自发货!$E$2:$E$22222,0)),IF(A266&lt;&gt;"",0,"")),"")</f>
        <v/>
      </c>
      <c r="AD266" s="1" t="str">
        <f t="shared" si="29"/>
        <v/>
      </c>
      <c r="AE266" s="1" t="str">
        <f>IF(AB266="否",IFERROR(INDEX(品名转换及头程预估及采购成本模板!$D$2:$D$22203,MATCH(亚马逊后台模板!E266,品名转换及头程预估及采购成本模板!$A$2:$A$22203,0)),""),"")</f>
        <v/>
      </c>
      <c r="AF266" s="4" t="str">
        <f t="shared" si="26"/>
        <v/>
      </c>
    </row>
    <row r="267" spans="24:32" x14ac:dyDescent="0.15">
      <c r="X267" s="4" t="str">
        <f t="shared" si="27"/>
        <v/>
      </c>
      <c r="Y267" s="1" t="str">
        <f t="shared" si="30"/>
        <v/>
      </c>
      <c r="Z267" s="4" t="str">
        <f>IFERROR(INDEX(品名转换及头程预估及采购成本模板!$B$2:$B$22203,MATCH(亚马逊后台模板!E267,品名转换及头程预估及采购成本模板!$A$2:$A$22203,0)),"")</f>
        <v/>
      </c>
      <c r="AA267" s="1" t="str">
        <f>IFERROR(INDEX(品名转换及头程预估及采购成本模板!$C$2:$C$22203,MATCH(亚马逊后台模板!E267,品名转换及头程预估及采购成本模板!$A$2:$A$22203,0)),"")</f>
        <v/>
      </c>
      <c r="AB267" s="4" t="str">
        <f t="shared" si="28"/>
        <v/>
      </c>
      <c r="AC267" s="1" t="str">
        <f>IFERROR(IF(AB267="是",INDEX(自发货!$AJ$2:$AJ$22222,MATCH(亚马逊后台模板!D267,自发货!$E$2:$E$22222,0)),IF(A267&lt;&gt;"",0,"")),"")</f>
        <v/>
      </c>
      <c r="AD267" s="1" t="str">
        <f t="shared" si="29"/>
        <v/>
      </c>
      <c r="AE267" s="1" t="str">
        <f>IF(AB267="否",IFERROR(INDEX(品名转换及头程预估及采购成本模板!$D$2:$D$22203,MATCH(亚马逊后台模板!E267,品名转换及头程预估及采购成本模板!$A$2:$A$22203,0)),""),"")</f>
        <v/>
      </c>
      <c r="AF267" s="4" t="str">
        <f t="shared" si="26"/>
        <v/>
      </c>
    </row>
    <row r="268" spans="24:32" x14ac:dyDescent="0.15">
      <c r="X268" s="4" t="str">
        <f t="shared" si="27"/>
        <v/>
      </c>
      <c r="Y268" s="1" t="str">
        <f t="shared" si="30"/>
        <v/>
      </c>
      <c r="Z268" s="4" t="str">
        <f>IFERROR(INDEX(品名转换及头程预估及采购成本模板!$B$2:$B$22203,MATCH(亚马逊后台模板!E268,品名转换及头程预估及采购成本模板!$A$2:$A$22203,0)),"")</f>
        <v/>
      </c>
      <c r="AA268" s="1" t="str">
        <f>IFERROR(INDEX(品名转换及头程预估及采购成本模板!$C$2:$C$22203,MATCH(亚马逊后台模板!E268,品名转换及头程预估及采购成本模板!$A$2:$A$22203,0)),"")</f>
        <v/>
      </c>
      <c r="AB268" s="4" t="str">
        <f t="shared" si="28"/>
        <v/>
      </c>
      <c r="AC268" s="1" t="str">
        <f>IFERROR(IF(AB268="是",INDEX(自发货!$AJ$2:$AJ$22222,MATCH(亚马逊后台模板!D268,自发货!$E$2:$E$22222,0)),IF(A268&lt;&gt;"",0,"")),"")</f>
        <v/>
      </c>
      <c r="AD268" s="1" t="str">
        <f t="shared" si="29"/>
        <v/>
      </c>
      <c r="AE268" s="1" t="str">
        <f>IF(AB268="否",IFERROR(INDEX(品名转换及头程预估及采购成本模板!$D$2:$D$22203,MATCH(亚马逊后台模板!E268,品名转换及头程预估及采购成本模板!$A$2:$A$22203,0)),""),"")</f>
        <v/>
      </c>
      <c r="AF268" s="4" t="str">
        <f t="shared" si="26"/>
        <v/>
      </c>
    </row>
    <row r="269" spans="24:32" x14ac:dyDescent="0.15">
      <c r="X269" s="4" t="str">
        <f t="shared" si="27"/>
        <v/>
      </c>
      <c r="Y269" s="1" t="str">
        <f t="shared" si="30"/>
        <v/>
      </c>
      <c r="Z269" s="4" t="str">
        <f>IFERROR(INDEX(品名转换及头程预估及采购成本模板!$B$2:$B$22203,MATCH(亚马逊后台模板!E269,品名转换及头程预估及采购成本模板!$A$2:$A$22203,0)),"")</f>
        <v/>
      </c>
      <c r="AA269" s="1" t="str">
        <f>IFERROR(INDEX(品名转换及头程预估及采购成本模板!$C$2:$C$22203,MATCH(亚马逊后台模板!E269,品名转换及头程预估及采购成本模板!$A$2:$A$22203,0)),"")</f>
        <v/>
      </c>
      <c r="AB269" s="4" t="str">
        <f t="shared" si="28"/>
        <v/>
      </c>
      <c r="AC269" s="1" t="str">
        <f>IFERROR(IF(AB269="是",INDEX(自发货!$AJ$2:$AJ$22222,MATCH(亚马逊后台模板!D269,自发货!$E$2:$E$22222,0)),IF(A269&lt;&gt;"",0,"")),"")</f>
        <v/>
      </c>
      <c r="AD269" s="1" t="str">
        <f t="shared" si="29"/>
        <v/>
      </c>
      <c r="AE269" s="1" t="str">
        <f>IF(AB269="否",IFERROR(INDEX(品名转换及头程预估及采购成本模板!$D$2:$D$22203,MATCH(亚马逊后台模板!E269,品名转换及头程预估及采购成本模板!$A$2:$A$22203,0)),""),"")</f>
        <v/>
      </c>
      <c r="AF269" s="4" t="str">
        <f t="shared" si="26"/>
        <v/>
      </c>
    </row>
    <row r="270" spans="24:32" x14ac:dyDescent="0.15">
      <c r="X270" s="4" t="str">
        <f t="shared" si="27"/>
        <v/>
      </c>
      <c r="Y270" s="1" t="str">
        <f t="shared" si="30"/>
        <v/>
      </c>
      <c r="Z270" s="4" t="str">
        <f>IFERROR(INDEX(品名转换及头程预估及采购成本模板!$B$2:$B$22203,MATCH(亚马逊后台模板!E270,品名转换及头程预估及采购成本模板!$A$2:$A$22203,0)),"")</f>
        <v/>
      </c>
      <c r="AA270" s="1" t="str">
        <f>IFERROR(INDEX(品名转换及头程预估及采购成本模板!$C$2:$C$22203,MATCH(亚马逊后台模板!E270,品名转换及头程预估及采购成本模板!$A$2:$A$22203,0)),"")</f>
        <v/>
      </c>
      <c r="AB270" s="4" t="str">
        <f t="shared" si="28"/>
        <v/>
      </c>
      <c r="AC270" s="1" t="str">
        <f>IFERROR(IF(AB270="是",INDEX(自发货!$AJ$2:$AJ$22222,MATCH(亚马逊后台模板!D270,自发货!$E$2:$E$22222,0)),IF(A270&lt;&gt;"",0,"")),"")</f>
        <v/>
      </c>
      <c r="AD270" s="1" t="str">
        <f t="shared" si="29"/>
        <v/>
      </c>
      <c r="AE270" s="1" t="str">
        <f>IF(AB270="否",IFERROR(INDEX(品名转换及头程预估及采购成本模板!$D$2:$D$22203,MATCH(亚马逊后台模板!E270,品名转换及头程预估及采购成本模板!$A$2:$A$22203,0)),""),"")</f>
        <v/>
      </c>
      <c r="AF270" s="4" t="str">
        <f t="shared" si="26"/>
        <v/>
      </c>
    </row>
    <row r="271" spans="24:32" x14ac:dyDescent="0.15">
      <c r="X271" s="4" t="str">
        <f t="shared" si="27"/>
        <v/>
      </c>
      <c r="Y271" s="1" t="str">
        <f t="shared" si="30"/>
        <v/>
      </c>
      <c r="Z271" s="4" t="str">
        <f>IFERROR(INDEX(品名转换及头程预估及采购成本模板!$B$2:$B$22203,MATCH(亚马逊后台模板!E271,品名转换及头程预估及采购成本模板!$A$2:$A$22203,0)),"")</f>
        <v/>
      </c>
      <c r="AA271" s="1" t="str">
        <f>IFERROR(INDEX(品名转换及头程预估及采购成本模板!$C$2:$C$22203,MATCH(亚马逊后台模板!E271,品名转换及头程预估及采购成本模板!$A$2:$A$22203,0)),"")</f>
        <v/>
      </c>
      <c r="AB271" s="4" t="str">
        <f t="shared" si="28"/>
        <v/>
      </c>
      <c r="AC271" s="1" t="str">
        <f>IFERROR(IF(AB271="是",INDEX(自发货!$AJ$2:$AJ$22222,MATCH(亚马逊后台模板!D271,自发货!$E$2:$E$22222,0)),IF(A271&lt;&gt;"",0,"")),"")</f>
        <v/>
      </c>
      <c r="AD271" s="1" t="str">
        <f t="shared" si="29"/>
        <v/>
      </c>
      <c r="AE271" s="1" t="str">
        <f>IF(AB271="否",IFERROR(INDEX(品名转换及头程预估及采购成本模板!$D$2:$D$22203,MATCH(亚马逊后台模板!E271,品名转换及头程预估及采购成本模板!$A$2:$A$22203,0)),""),"")</f>
        <v/>
      </c>
      <c r="AF271" s="4" t="str">
        <f t="shared" si="26"/>
        <v/>
      </c>
    </row>
    <row r="272" spans="24:32" x14ac:dyDescent="0.15">
      <c r="X272" s="4" t="str">
        <f t="shared" si="27"/>
        <v/>
      </c>
      <c r="Y272" s="1" t="str">
        <f t="shared" si="30"/>
        <v/>
      </c>
      <c r="Z272" s="4" t="str">
        <f>IFERROR(INDEX(品名转换及头程预估及采购成本模板!$B$2:$B$22203,MATCH(亚马逊后台模板!E272,品名转换及头程预估及采购成本模板!$A$2:$A$22203,0)),"")</f>
        <v/>
      </c>
      <c r="AA272" s="1" t="str">
        <f>IFERROR(INDEX(品名转换及头程预估及采购成本模板!$C$2:$C$22203,MATCH(亚马逊后台模板!E272,品名转换及头程预估及采购成本模板!$A$2:$A$22203,0)),"")</f>
        <v/>
      </c>
      <c r="AB272" s="4" t="str">
        <f t="shared" si="28"/>
        <v/>
      </c>
      <c r="AC272" s="1" t="str">
        <f>IFERROR(IF(AB272="是",INDEX(自发货!$AJ$2:$AJ$22222,MATCH(亚马逊后台模板!D272,自发货!$E$2:$E$22222,0)),IF(A272&lt;&gt;"",0,"")),"")</f>
        <v/>
      </c>
      <c r="AD272" s="1" t="str">
        <f t="shared" si="29"/>
        <v/>
      </c>
      <c r="AE272" s="1" t="str">
        <f>IF(AB272="否",IFERROR(INDEX(品名转换及头程预估及采购成本模板!$D$2:$D$22203,MATCH(亚马逊后台模板!E272,品名转换及头程预估及采购成本模板!$A$2:$A$22203,0)),""),"")</f>
        <v/>
      </c>
      <c r="AF272" s="4" t="str">
        <f t="shared" si="26"/>
        <v/>
      </c>
    </row>
    <row r="273" spans="24:32" x14ac:dyDescent="0.15">
      <c r="X273" s="4" t="str">
        <f t="shared" si="27"/>
        <v/>
      </c>
      <c r="Y273" s="1" t="str">
        <f t="shared" si="30"/>
        <v/>
      </c>
      <c r="Z273" s="4" t="str">
        <f>IFERROR(INDEX(品名转换及头程预估及采购成本模板!$B$2:$B$22203,MATCH(亚马逊后台模板!E273,品名转换及头程预估及采购成本模板!$A$2:$A$22203,0)),"")</f>
        <v/>
      </c>
      <c r="AA273" s="1" t="str">
        <f>IFERROR(INDEX(品名转换及头程预估及采购成本模板!$C$2:$C$22203,MATCH(亚马逊后台模板!E273,品名转换及头程预估及采购成本模板!$A$2:$A$22203,0)),"")</f>
        <v/>
      </c>
      <c r="AB273" s="4" t="str">
        <f t="shared" si="28"/>
        <v/>
      </c>
      <c r="AC273" s="1" t="str">
        <f>IFERROR(IF(AB273="是",INDEX(自发货!$AJ$2:$AJ$22222,MATCH(亚马逊后台模板!D273,自发货!$E$2:$E$22222,0)),IF(A273&lt;&gt;"",0,"")),"")</f>
        <v/>
      </c>
      <c r="AD273" s="1" t="str">
        <f t="shared" si="29"/>
        <v/>
      </c>
      <c r="AE273" s="1" t="str">
        <f>IF(AB273="否",IFERROR(INDEX(品名转换及头程预估及采购成本模板!$D$2:$D$22203,MATCH(亚马逊后台模板!E273,品名转换及头程预估及采购成本模板!$A$2:$A$22203,0)),""),"")</f>
        <v/>
      </c>
      <c r="AF273" s="4" t="str">
        <f t="shared" si="26"/>
        <v/>
      </c>
    </row>
    <row r="274" spans="24:32" x14ac:dyDescent="0.15">
      <c r="X274" s="4" t="str">
        <f t="shared" si="27"/>
        <v/>
      </c>
      <c r="Y274" s="1" t="str">
        <f t="shared" si="30"/>
        <v/>
      </c>
      <c r="Z274" s="4" t="str">
        <f>IFERROR(INDEX(品名转换及头程预估及采购成本模板!$B$2:$B$22203,MATCH(亚马逊后台模板!E274,品名转换及头程预估及采购成本模板!$A$2:$A$22203,0)),"")</f>
        <v/>
      </c>
      <c r="AA274" s="1" t="str">
        <f>IFERROR(INDEX(品名转换及头程预估及采购成本模板!$C$2:$C$22203,MATCH(亚马逊后台模板!E274,品名转换及头程预估及采购成本模板!$A$2:$A$22203,0)),"")</f>
        <v/>
      </c>
      <c r="AB274" s="4" t="str">
        <f t="shared" si="28"/>
        <v/>
      </c>
      <c r="AC274" s="1" t="str">
        <f>IFERROR(IF(AB274="是",INDEX(自发货!$AJ$2:$AJ$22222,MATCH(亚马逊后台模板!D274,自发货!$E$2:$E$22222,0)),IF(A274&lt;&gt;"",0,"")),"")</f>
        <v/>
      </c>
      <c r="AD274" s="1" t="str">
        <f t="shared" si="29"/>
        <v/>
      </c>
      <c r="AE274" s="1" t="str">
        <f>IF(AB274="否",IFERROR(INDEX(品名转换及头程预估及采购成本模板!$D$2:$D$22203,MATCH(亚马逊后台模板!E274,品名转换及头程预估及采购成本模板!$A$2:$A$22203,0)),""),"")</f>
        <v/>
      </c>
      <c r="AF274" s="4" t="str">
        <f t="shared" si="26"/>
        <v/>
      </c>
    </row>
    <row r="275" spans="24:32" x14ac:dyDescent="0.15">
      <c r="X275" s="4" t="str">
        <f t="shared" si="27"/>
        <v/>
      </c>
      <c r="Y275" s="1" t="str">
        <f t="shared" si="30"/>
        <v/>
      </c>
      <c r="Z275" s="4" t="str">
        <f>IFERROR(INDEX(品名转换及头程预估及采购成本模板!$B$2:$B$22203,MATCH(亚马逊后台模板!E275,品名转换及头程预估及采购成本模板!$A$2:$A$22203,0)),"")</f>
        <v/>
      </c>
      <c r="AA275" s="1" t="str">
        <f>IFERROR(INDEX(品名转换及头程预估及采购成本模板!$C$2:$C$22203,MATCH(亚马逊后台模板!E275,品名转换及头程预估及采购成本模板!$A$2:$A$22203,0)),"")</f>
        <v/>
      </c>
      <c r="AB275" s="4" t="str">
        <f t="shared" si="28"/>
        <v/>
      </c>
      <c r="AC275" s="1" t="str">
        <f>IFERROR(IF(AB275="是",INDEX(自发货!$AJ$2:$AJ$22222,MATCH(亚马逊后台模板!D275,自发货!$E$2:$E$22222,0)),IF(A275&lt;&gt;"",0,"")),"")</f>
        <v/>
      </c>
      <c r="AD275" s="1" t="str">
        <f t="shared" si="29"/>
        <v/>
      </c>
      <c r="AE275" s="1" t="str">
        <f>IF(AB275="否",IFERROR(INDEX(品名转换及头程预估及采购成本模板!$D$2:$D$22203,MATCH(亚马逊后台模板!E275,品名转换及头程预估及采购成本模板!$A$2:$A$22203,0)),""),"")</f>
        <v/>
      </c>
      <c r="AF275" s="4" t="str">
        <f t="shared" si="26"/>
        <v/>
      </c>
    </row>
    <row r="276" spans="24:32" x14ac:dyDescent="0.15">
      <c r="X276" s="4" t="str">
        <f t="shared" si="27"/>
        <v/>
      </c>
      <c r="Y276" s="1" t="str">
        <f t="shared" si="30"/>
        <v/>
      </c>
      <c r="Z276" s="4" t="str">
        <f>IFERROR(INDEX(品名转换及头程预估及采购成本模板!$B$2:$B$22203,MATCH(亚马逊后台模板!E276,品名转换及头程预估及采购成本模板!$A$2:$A$22203,0)),"")</f>
        <v/>
      </c>
      <c r="AA276" s="1" t="str">
        <f>IFERROR(INDEX(品名转换及头程预估及采购成本模板!$C$2:$C$22203,MATCH(亚马逊后台模板!E276,品名转换及头程预估及采购成本模板!$A$2:$A$22203,0)),"")</f>
        <v/>
      </c>
      <c r="AB276" s="4" t="str">
        <f t="shared" si="28"/>
        <v/>
      </c>
      <c r="AC276" s="1" t="str">
        <f>IFERROR(IF(AB276="是",INDEX(自发货!$AJ$2:$AJ$22222,MATCH(亚马逊后台模板!D276,自发货!$E$2:$E$22222,0)),IF(A276&lt;&gt;"",0,"")),"")</f>
        <v/>
      </c>
      <c r="AD276" s="1" t="str">
        <f t="shared" si="29"/>
        <v/>
      </c>
      <c r="AE276" s="1" t="str">
        <f>IF(AB276="否",IFERROR(INDEX(品名转换及头程预估及采购成本模板!$D$2:$D$22203,MATCH(亚马逊后台模板!E276,品名转换及头程预估及采购成本模板!$A$2:$A$22203,0)),""),"")</f>
        <v/>
      </c>
      <c r="AF276" s="4" t="str">
        <f t="shared" si="26"/>
        <v/>
      </c>
    </row>
    <row r="277" spans="24:32" x14ac:dyDescent="0.15">
      <c r="X277" s="4" t="str">
        <f t="shared" si="27"/>
        <v/>
      </c>
      <c r="Y277" s="1" t="str">
        <f t="shared" si="30"/>
        <v/>
      </c>
      <c r="Z277" s="4" t="str">
        <f>IFERROR(INDEX(品名转换及头程预估及采购成本模板!$B$2:$B$22203,MATCH(亚马逊后台模板!E277,品名转换及头程预估及采购成本模板!$A$2:$A$22203,0)),"")</f>
        <v/>
      </c>
      <c r="AA277" s="1" t="str">
        <f>IFERROR(INDEX(品名转换及头程预估及采购成本模板!$C$2:$C$22203,MATCH(亚马逊后台模板!E277,品名转换及头程预估及采购成本模板!$A$2:$A$22203,0)),"")</f>
        <v/>
      </c>
      <c r="AB277" s="4" t="str">
        <f t="shared" si="28"/>
        <v/>
      </c>
      <c r="AC277" s="1" t="str">
        <f>IFERROR(IF(AB277="是",INDEX(自发货!$AJ$2:$AJ$22222,MATCH(亚马逊后台模板!D277,自发货!$E$2:$E$22222,0)),IF(A277&lt;&gt;"",0,"")),"")</f>
        <v/>
      </c>
      <c r="AD277" s="1" t="str">
        <f t="shared" si="29"/>
        <v/>
      </c>
      <c r="AE277" s="1" t="str">
        <f>IF(AB277="否",IFERROR(INDEX(品名转换及头程预估及采购成本模板!$D$2:$D$22203,MATCH(亚马逊后台模板!E277,品名转换及头程预估及采购成本模板!$A$2:$A$22203,0)),""),"")</f>
        <v/>
      </c>
      <c r="AF277" s="4" t="str">
        <f t="shared" si="26"/>
        <v/>
      </c>
    </row>
    <row r="278" spans="24:32" x14ac:dyDescent="0.15">
      <c r="X278" s="4" t="str">
        <f t="shared" si="27"/>
        <v/>
      </c>
      <c r="Y278" s="1" t="str">
        <f t="shared" si="30"/>
        <v/>
      </c>
      <c r="Z278" s="4" t="str">
        <f>IFERROR(INDEX(品名转换及头程预估及采购成本模板!$B$2:$B$22203,MATCH(亚马逊后台模板!E278,品名转换及头程预估及采购成本模板!$A$2:$A$22203,0)),"")</f>
        <v/>
      </c>
      <c r="AA278" s="1" t="str">
        <f>IFERROR(INDEX(品名转换及头程预估及采购成本模板!$C$2:$C$22203,MATCH(亚马逊后台模板!E278,品名转换及头程预估及采购成本模板!$A$2:$A$22203,0)),"")</f>
        <v/>
      </c>
      <c r="AB278" s="4" t="str">
        <f t="shared" si="28"/>
        <v/>
      </c>
      <c r="AC278" s="1" t="str">
        <f>IFERROR(IF(AB278="是",INDEX(自发货!$AJ$2:$AJ$22222,MATCH(亚马逊后台模板!D278,自发货!$E$2:$E$22222,0)),IF(A278&lt;&gt;"",0,"")),"")</f>
        <v/>
      </c>
      <c r="AD278" s="1" t="str">
        <f t="shared" si="29"/>
        <v/>
      </c>
      <c r="AE278" s="1" t="str">
        <f>IF(AB278="否",IFERROR(INDEX(品名转换及头程预估及采购成本模板!$D$2:$D$22203,MATCH(亚马逊后台模板!E278,品名转换及头程预估及采购成本模板!$A$2:$A$22203,0)),""),"")</f>
        <v/>
      </c>
      <c r="AF278" s="4" t="str">
        <f t="shared" si="26"/>
        <v/>
      </c>
    </row>
    <row r="279" spans="24:32" x14ac:dyDescent="0.15">
      <c r="X279" s="4" t="str">
        <f t="shared" si="27"/>
        <v/>
      </c>
      <c r="Y279" s="1" t="str">
        <f t="shared" si="30"/>
        <v/>
      </c>
      <c r="Z279" s="4" t="str">
        <f>IFERROR(INDEX(品名转换及头程预估及采购成本模板!$B$2:$B$22203,MATCH(亚马逊后台模板!E279,品名转换及头程预估及采购成本模板!$A$2:$A$22203,0)),"")</f>
        <v/>
      </c>
      <c r="AA279" s="1" t="str">
        <f>IFERROR(INDEX(品名转换及头程预估及采购成本模板!$C$2:$C$22203,MATCH(亚马逊后台模板!E279,品名转换及头程预估及采购成本模板!$A$2:$A$22203,0)),"")</f>
        <v/>
      </c>
      <c r="AB279" s="4" t="str">
        <f t="shared" si="28"/>
        <v/>
      </c>
      <c r="AC279" s="1" t="str">
        <f>IFERROR(IF(AB279="是",INDEX(自发货!$AJ$2:$AJ$22222,MATCH(亚马逊后台模板!D279,自发货!$E$2:$E$22222,0)),IF(A279&lt;&gt;"",0,"")),"")</f>
        <v/>
      </c>
      <c r="AD279" s="1" t="str">
        <f t="shared" si="29"/>
        <v/>
      </c>
      <c r="AE279" s="1" t="str">
        <f>IF(AB279="否",IFERROR(INDEX(品名转换及头程预估及采购成本模板!$D$2:$D$22203,MATCH(亚马逊后台模板!E279,品名转换及头程预估及采购成本模板!$A$2:$A$22203,0)),""),"")</f>
        <v/>
      </c>
      <c r="AF279" s="4" t="str">
        <f t="shared" si="26"/>
        <v/>
      </c>
    </row>
    <row r="280" spans="24:32" x14ac:dyDescent="0.15">
      <c r="X280" s="4" t="str">
        <f t="shared" si="27"/>
        <v/>
      </c>
      <c r="Y280" s="1" t="str">
        <f t="shared" si="30"/>
        <v/>
      </c>
      <c r="Z280" s="4" t="str">
        <f>IFERROR(INDEX(品名转换及头程预估及采购成本模板!$B$2:$B$22203,MATCH(亚马逊后台模板!E280,品名转换及头程预估及采购成本模板!$A$2:$A$22203,0)),"")</f>
        <v/>
      </c>
      <c r="AA280" s="1" t="str">
        <f>IFERROR(INDEX(品名转换及头程预估及采购成本模板!$C$2:$C$22203,MATCH(亚马逊后台模板!E280,品名转换及头程预估及采购成本模板!$A$2:$A$22203,0)),"")</f>
        <v/>
      </c>
      <c r="AB280" s="4" t="str">
        <f t="shared" si="28"/>
        <v/>
      </c>
      <c r="AC280" s="1" t="str">
        <f>IFERROR(IF(AB280="是",INDEX(自发货!$AJ$2:$AJ$22222,MATCH(亚马逊后台模板!D280,自发货!$E$2:$E$22222,0)),IF(A280&lt;&gt;"",0,"")),"")</f>
        <v/>
      </c>
      <c r="AD280" s="1" t="str">
        <f t="shared" si="29"/>
        <v/>
      </c>
      <c r="AE280" s="1" t="str">
        <f>IF(AB280="否",IFERROR(INDEX(品名转换及头程预估及采购成本模板!$D$2:$D$22203,MATCH(亚马逊后台模板!E280,品名转换及头程预估及采购成本模板!$A$2:$A$22203,0)),""),"")</f>
        <v/>
      </c>
      <c r="AF280" s="4" t="str">
        <f t="shared" si="26"/>
        <v/>
      </c>
    </row>
    <row r="281" spans="24:32" x14ac:dyDescent="0.15">
      <c r="X281" s="4" t="str">
        <f t="shared" si="27"/>
        <v/>
      </c>
      <c r="Y281" s="1" t="str">
        <f t="shared" si="30"/>
        <v/>
      </c>
      <c r="Z281" s="4" t="str">
        <f>IFERROR(INDEX(品名转换及头程预估及采购成本模板!$B$2:$B$22203,MATCH(亚马逊后台模板!E281,品名转换及头程预估及采购成本模板!$A$2:$A$22203,0)),"")</f>
        <v/>
      </c>
      <c r="AA281" s="1" t="str">
        <f>IFERROR(INDEX(品名转换及头程预估及采购成本模板!$C$2:$C$22203,MATCH(亚马逊后台模板!E281,品名转换及头程预估及采购成本模板!$A$2:$A$22203,0)),"")</f>
        <v/>
      </c>
      <c r="AB281" s="4" t="str">
        <f t="shared" si="28"/>
        <v/>
      </c>
      <c r="AC281" s="1" t="str">
        <f>IFERROR(IF(AB281="是",INDEX(自发货!$AJ$2:$AJ$22222,MATCH(亚马逊后台模板!D281,自发货!$E$2:$E$22222,0)),IF(A281&lt;&gt;"",0,"")),"")</f>
        <v/>
      </c>
      <c r="AD281" s="1" t="str">
        <f t="shared" si="29"/>
        <v/>
      </c>
      <c r="AE281" s="1" t="str">
        <f>IF(AB281="否",IFERROR(INDEX(品名转换及头程预估及采购成本模板!$D$2:$D$22203,MATCH(亚马逊后台模板!E281,品名转换及头程预估及采购成本模板!$A$2:$A$22203,0)),""),"")</f>
        <v/>
      </c>
      <c r="AF281" s="4" t="str">
        <f t="shared" si="26"/>
        <v/>
      </c>
    </row>
    <row r="282" spans="24:32" x14ac:dyDescent="0.15">
      <c r="X282" s="4" t="str">
        <f t="shared" si="27"/>
        <v/>
      </c>
      <c r="Y282" s="1" t="str">
        <f t="shared" si="30"/>
        <v/>
      </c>
      <c r="Z282" s="4" t="str">
        <f>IFERROR(INDEX(品名转换及头程预估及采购成本模板!$B$2:$B$22203,MATCH(亚马逊后台模板!E282,品名转换及头程预估及采购成本模板!$A$2:$A$22203,0)),"")</f>
        <v/>
      </c>
      <c r="AA282" s="1" t="str">
        <f>IFERROR(INDEX(品名转换及头程预估及采购成本模板!$C$2:$C$22203,MATCH(亚马逊后台模板!E282,品名转换及头程预估及采购成本模板!$A$2:$A$22203,0)),"")</f>
        <v/>
      </c>
      <c r="AB282" s="4" t="str">
        <f t="shared" si="28"/>
        <v/>
      </c>
      <c r="AC282" s="1" t="str">
        <f>IFERROR(IF(AB282="是",INDEX(自发货!$AJ$2:$AJ$22222,MATCH(亚马逊后台模板!D282,自发货!$E$2:$E$22222,0)),IF(A282&lt;&gt;"",0,"")),"")</f>
        <v/>
      </c>
      <c r="AD282" s="1" t="str">
        <f t="shared" si="29"/>
        <v/>
      </c>
      <c r="AE282" s="1" t="str">
        <f>IF(AB282="否",IFERROR(INDEX(品名转换及头程预估及采购成本模板!$D$2:$D$22203,MATCH(亚马逊后台模板!E282,品名转换及头程预估及采购成本模板!$A$2:$A$22203,0)),""),"")</f>
        <v/>
      </c>
      <c r="AF282" s="4" t="str">
        <f t="shared" si="26"/>
        <v/>
      </c>
    </row>
    <row r="283" spans="24:32" x14ac:dyDescent="0.15">
      <c r="X283" s="4" t="str">
        <f t="shared" si="27"/>
        <v/>
      </c>
      <c r="Y283" s="1" t="str">
        <f t="shared" si="30"/>
        <v/>
      </c>
      <c r="Z283" s="4" t="str">
        <f>IFERROR(INDEX(品名转换及头程预估及采购成本模板!$B$2:$B$22203,MATCH(亚马逊后台模板!E283,品名转换及头程预估及采购成本模板!$A$2:$A$22203,0)),"")</f>
        <v/>
      </c>
      <c r="AA283" s="1" t="str">
        <f>IFERROR(INDEX(品名转换及头程预估及采购成本模板!$C$2:$C$22203,MATCH(亚马逊后台模板!E283,品名转换及头程预估及采购成本模板!$A$2:$A$22203,0)),"")</f>
        <v/>
      </c>
      <c r="AB283" s="4" t="str">
        <f t="shared" si="28"/>
        <v/>
      </c>
      <c r="AC283" s="1" t="str">
        <f>IFERROR(IF(AB283="是",INDEX(自发货!$AJ$2:$AJ$22222,MATCH(亚马逊后台模板!D283,自发货!$E$2:$E$22222,0)),IF(A283&lt;&gt;"",0,"")),"")</f>
        <v/>
      </c>
      <c r="AD283" s="1" t="str">
        <f t="shared" si="29"/>
        <v/>
      </c>
      <c r="AE283" s="1" t="str">
        <f>IF(AB283="否",IFERROR(INDEX(品名转换及头程预估及采购成本模板!$D$2:$D$22203,MATCH(亚马逊后台模板!E283,品名转换及头程预估及采购成本模板!$A$2:$A$22203,0)),""),"")</f>
        <v/>
      </c>
      <c r="AF283" s="4" t="str">
        <f t="shared" si="26"/>
        <v/>
      </c>
    </row>
    <row r="284" spans="24:32" x14ac:dyDescent="0.15">
      <c r="X284" s="4" t="str">
        <f t="shared" si="27"/>
        <v/>
      </c>
      <c r="Y284" s="1" t="str">
        <f t="shared" si="30"/>
        <v/>
      </c>
      <c r="Z284" s="4" t="str">
        <f>IFERROR(INDEX(品名转换及头程预估及采购成本模板!$B$2:$B$22203,MATCH(亚马逊后台模板!E284,品名转换及头程预估及采购成本模板!$A$2:$A$22203,0)),"")</f>
        <v/>
      </c>
      <c r="AA284" s="1" t="str">
        <f>IFERROR(INDEX(品名转换及头程预估及采购成本模板!$C$2:$C$22203,MATCH(亚马逊后台模板!E284,品名转换及头程预估及采购成本模板!$A$2:$A$22203,0)),"")</f>
        <v/>
      </c>
      <c r="AB284" s="4" t="str">
        <f t="shared" si="28"/>
        <v/>
      </c>
      <c r="AC284" s="1" t="str">
        <f>IFERROR(IF(AB284="是",INDEX(自发货!$AJ$2:$AJ$22222,MATCH(亚马逊后台模板!D284,自发货!$E$2:$E$22222,0)),IF(A284&lt;&gt;"",0,"")),"")</f>
        <v/>
      </c>
      <c r="AD284" s="1" t="str">
        <f t="shared" si="29"/>
        <v/>
      </c>
      <c r="AE284" s="1" t="str">
        <f>IF(AB284="否",IFERROR(INDEX(品名转换及头程预估及采购成本模板!$D$2:$D$22203,MATCH(亚马逊后台模板!E284,品名转换及头程预估及采购成本模板!$A$2:$A$22203,0)),""),"")</f>
        <v/>
      </c>
      <c r="AF284" s="4" t="str">
        <f t="shared" si="26"/>
        <v/>
      </c>
    </row>
    <row r="285" spans="24:32" x14ac:dyDescent="0.15">
      <c r="X285" s="4" t="str">
        <f t="shared" si="27"/>
        <v/>
      </c>
      <c r="Y285" s="1" t="str">
        <f t="shared" si="30"/>
        <v/>
      </c>
      <c r="Z285" s="4" t="str">
        <f>IFERROR(INDEX(品名转换及头程预估及采购成本模板!$B$2:$B$22203,MATCH(亚马逊后台模板!E285,品名转换及头程预估及采购成本模板!$A$2:$A$22203,0)),"")</f>
        <v/>
      </c>
      <c r="AA285" s="1" t="str">
        <f>IFERROR(INDEX(品名转换及头程预估及采购成本模板!$C$2:$C$22203,MATCH(亚马逊后台模板!E285,品名转换及头程预估及采购成本模板!$A$2:$A$22203,0)),"")</f>
        <v/>
      </c>
      <c r="AB285" s="4" t="str">
        <f t="shared" si="28"/>
        <v/>
      </c>
      <c r="AC285" s="1" t="str">
        <f>IFERROR(IF(AB285="是",INDEX(自发货!$AJ$2:$AJ$22222,MATCH(亚马逊后台模板!D285,自发货!$E$2:$E$22222,0)),IF(A285&lt;&gt;"",0,"")),"")</f>
        <v/>
      </c>
      <c r="AD285" s="1" t="str">
        <f t="shared" si="29"/>
        <v/>
      </c>
      <c r="AE285" s="1" t="str">
        <f>IF(AB285="否",IFERROR(INDEX(品名转换及头程预估及采购成本模板!$D$2:$D$22203,MATCH(亚马逊后台模板!E285,品名转换及头程预估及采购成本模板!$A$2:$A$22203,0)),""),"")</f>
        <v/>
      </c>
      <c r="AF285" s="4" t="str">
        <f t="shared" si="26"/>
        <v/>
      </c>
    </row>
    <row r="286" spans="24:32" x14ac:dyDescent="0.15">
      <c r="X286" s="4" t="str">
        <f t="shared" si="27"/>
        <v/>
      </c>
      <c r="Y286" s="1" t="str">
        <f t="shared" si="30"/>
        <v/>
      </c>
      <c r="Z286" s="4" t="str">
        <f>IFERROR(INDEX(品名转换及头程预估及采购成本模板!$B$2:$B$22203,MATCH(亚马逊后台模板!E286,品名转换及头程预估及采购成本模板!$A$2:$A$22203,0)),"")</f>
        <v/>
      </c>
      <c r="AA286" s="1" t="str">
        <f>IFERROR(INDEX(品名转换及头程预估及采购成本模板!$C$2:$C$22203,MATCH(亚马逊后台模板!E286,品名转换及头程预估及采购成本模板!$A$2:$A$22203,0)),"")</f>
        <v/>
      </c>
      <c r="AB286" s="4" t="str">
        <f t="shared" si="28"/>
        <v/>
      </c>
      <c r="AC286" s="1" t="str">
        <f>IFERROR(IF(AB286="是",INDEX(自发货!$AJ$2:$AJ$22222,MATCH(亚马逊后台模板!D286,自发货!$E$2:$E$22222,0)),IF(A286&lt;&gt;"",0,"")),"")</f>
        <v/>
      </c>
      <c r="AD286" s="1" t="str">
        <f t="shared" si="29"/>
        <v/>
      </c>
      <c r="AE286" s="1" t="str">
        <f>IF(AB286="否",IFERROR(INDEX(品名转换及头程预估及采购成本模板!$D$2:$D$22203,MATCH(亚马逊后台模板!E286,品名转换及头程预估及采购成本模板!$A$2:$A$22203,0)),""),"")</f>
        <v/>
      </c>
      <c r="AF286" s="4" t="str">
        <f t="shared" si="26"/>
        <v/>
      </c>
    </row>
    <row r="287" spans="24:32" x14ac:dyDescent="0.15">
      <c r="X287" s="4" t="str">
        <f t="shared" si="27"/>
        <v/>
      </c>
      <c r="Y287" s="1" t="str">
        <f t="shared" si="30"/>
        <v/>
      </c>
      <c r="Z287" s="4" t="str">
        <f>IFERROR(INDEX(品名转换及头程预估及采购成本模板!$B$2:$B$22203,MATCH(亚马逊后台模板!E287,品名转换及头程预估及采购成本模板!$A$2:$A$22203,0)),"")</f>
        <v/>
      </c>
      <c r="AA287" s="1" t="str">
        <f>IFERROR(INDEX(品名转换及头程预估及采购成本模板!$C$2:$C$22203,MATCH(亚马逊后台模板!E287,品名转换及头程预估及采购成本模板!$A$2:$A$22203,0)),"")</f>
        <v/>
      </c>
      <c r="AB287" s="4" t="str">
        <f t="shared" si="28"/>
        <v/>
      </c>
      <c r="AC287" s="1" t="str">
        <f>IFERROR(IF(AB287="是",INDEX(自发货!$AJ$2:$AJ$22222,MATCH(亚马逊后台模板!D287,自发货!$E$2:$E$22222,0)),IF(A287&lt;&gt;"",0,"")),"")</f>
        <v/>
      </c>
      <c r="AD287" s="1" t="str">
        <f t="shared" si="29"/>
        <v/>
      </c>
      <c r="AE287" s="1" t="str">
        <f>IF(AB287="否",IFERROR(INDEX(品名转换及头程预估及采购成本模板!$D$2:$D$22203,MATCH(亚马逊后台模板!E287,品名转换及头程预估及采购成本模板!$A$2:$A$22203,0)),""),"")</f>
        <v/>
      </c>
      <c r="AF287" s="4" t="str">
        <f t="shared" si="26"/>
        <v/>
      </c>
    </row>
    <row r="288" spans="24:32" x14ac:dyDescent="0.15">
      <c r="X288" s="4" t="str">
        <f t="shared" si="27"/>
        <v/>
      </c>
      <c r="Y288" s="1" t="str">
        <f t="shared" si="30"/>
        <v/>
      </c>
      <c r="Z288" s="4" t="str">
        <f>IFERROR(INDEX(品名转换及头程预估及采购成本模板!$B$2:$B$22203,MATCH(亚马逊后台模板!E288,品名转换及头程预估及采购成本模板!$A$2:$A$22203,0)),"")</f>
        <v/>
      </c>
      <c r="AA288" s="1" t="str">
        <f>IFERROR(INDEX(品名转换及头程预估及采购成本模板!$C$2:$C$22203,MATCH(亚马逊后台模板!E288,品名转换及头程预估及采购成本模板!$A$2:$A$22203,0)),"")</f>
        <v/>
      </c>
      <c r="AB288" s="4" t="str">
        <f t="shared" si="28"/>
        <v/>
      </c>
      <c r="AC288" s="1" t="str">
        <f>IFERROR(IF(AB288="是",INDEX(自发货!$AJ$2:$AJ$22222,MATCH(亚马逊后台模板!D288,自发货!$E$2:$E$22222,0)),IF(A288&lt;&gt;"",0,"")),"")</f>
        <v/>
      </c>
      <c r="AD288" s="1" t="str">
        <f t="shared" si="29"/>
        <v/>
      </c>
      <c r="AE288" s="1" t="str">
        <f>IF(AB288="否",IFERROR(INDEX(品名转换及头程预估及采购成本模板!$D$2:$D$22203,MATCH(亚马逊后台模板!E288,品名转换及头程预估及采购成本模板!$A$2:$A$22203,0)),""),"")</f>
        <v/>
      </c>
      <c r="AF288" s="4" t="str">
        <f t="shared" si="26"/>
        <v/>
      </c>
    </row>
    <row r="289" spans="24:32" x14ac:dyDescent="0.15">
      <c r="X289" s="4" t="str">
        <f t="shared" si="27"/>
        <v/>
      </c>
      <c r="Y289" s="1" t="str">
        <f t="shared" si="30"/>
        <v/>
      </c>
      <c r="Z289" s="4" t="str">
        <f>IFERROR(INDEX(品名转换及头程预估及采购成本模板!$B$2:$B$22203,MATCH(亚马逊后台模板!E289,品名转换及头程预估及采购成本模板!$A$2:$A$22203,0)),"")</f>
        <v/>
      </c>
      <c r="AA289" s="1" t="str">
        <f>IFERROR(INDEX(品名转换及头程预估及采购成本模板!$C$2:$C$22203,MATCH(亚马逊后台模板!E289,品名转换及头程预估及采购成本模板!$A$2:$A$22203,0)),"")</f>
        <v/>
      </c>
      <c r="AB289" s="4" t="str">
        <f t="shared" si="28"/>
        <v/>
      </c>
      <c r="AC289" s="1" t="str">
        <f>IFERROR(IF(AB289="是",INDEX(自发货!$AJ$2:$AJ$22222,MATCH(亚马逊后台模板!D289,自发货!$E$2:$E$22222,0)),IF(A289&lt;&gt;"",0,"")),"")</f>
        <v/>
      </c>
      <c r="AD289" s="1" t="str">
        <f t="shared" si="29"/>
        <v/>
      </c>
      <c r="AE289" s="1" t="str">
        <f>IF(AB289="否",IFERROR(INDEX(品名转换及头程预估及采购成本模板!$D$2:$D$22203,MATCH(亚马逊后台模板!E289,品名转换及头程预估及采购成本模板!$A$2:$A$22203,0)),""),"")</f>
        <v/>
      </c>
      <c r="AF289" s="4" t="str">
        <f t="shared" si="26"/>
        <v/>
      </c>
    </row>
    <row r="290" spans="24:32" x14ac:dyDescent="0.15">
      <c r="X290" s="4" t="str">
        <f t="shared" si="27"/>
        <v/>
      </c>
      <c r="Y290" s="1" t="str">
        <f t="shared" si="30"/>
        <v/>
      </c>
      <c r="Z290" s="4" t="str">
        <f>IFERROR(INDEX(品名转换及头程预估及采购成本模板!$B$2:$B$22203,MATCH(亚马逊后台模板!E290,品名转换及头程预估及采购成本模板!$A$2:$A$22203,0)),"")</f>
        <v/>
      </c>
      <c r="AA290" s="1" t="str">
        <f>IFERROR(INDEX(品名转换及头程预估及采购成本模板!$C$2:$C$22203,MATCH(亚马逊后台模板!E290,品名转换及头程预估及采购成本模板!$A$2:$A$22203,0)),"")</f>
        <v/>
      </c>
      <c r="AB290" s="4" t="str">
        <f t="shared" si="28"/>
        <v/>
      </c>
      <c r="AC290" s="1" t="str">
        <f>IFERROR(IF(AB290="是",INDEX(自发货!$AJ$2:$AJ$22222,MATCH(亚马逊后台模板!D290,自发货!$E$2:$E$22222,0)),IF(A290&lt;&gt;"",0,"")),"")</f>
        <v/>
      </c>
      <c r="AD290" s="1" t="str">
        <f t="shared" si="29"/>
        <v/>
      </c>
      <c r="AE290" s="1" t="str">
        <f>IF(AB290="否",IFERROR(INDEX(品名转换及头程预估及采购成本模板!$D$2:$D$22203,MATCH(亚马逊后台模板!E290,品名转换及头程预估及采购成本模板!$A$2:$A$22203,0)),""),"")</f>
        <v/>
      </c>
      <c r="AF290" s="4" t="str">
        <f t="shared" si="26"/>
        <v/>
      </c>
    </row>
    <row r="291" spans="24:32" x14ac:dyDescent="0.15">
      <c r="X291" s="4" t="str">
        <f t="shared" si="27"/>
        <v/>
      </c>
      <c r="Y291" s="1" t="str">
        <f t="shared" si="30"/>
        <v/>
      </c>
      <c r="Z291" s="4" t="str">
        <f>IFERROR(INDEX(品名转换及头程预估及采购成本模板!$B$2:$B$22203,MATCH(亚马逊后台模板!E291,品名转换及头程预估及采购成本模板!$A$2:$A$22203,0)),"")</f>
        <v/>
      </c>
      <c r="AA291" s="1" t="str">
        <f>IFERROR(INDEX(品名转换及头程预估及采购成本模板!$C$2:$C$22203,MATCH(亚马逊后台模板!E291,品名转换及头程预估及采购成本模板!$A$2:$A$22203,0)),"")</f>
        <v/>
      </c>
      <c r="AB291" s="4" t="str">
        <f t="shared" si="28"/>
        <v/>
      </c>
      <c r="AC291" s="1" t="str">
        <f>IFERROR(IF(AB291="是",INDEX(自发货!$AJ$2:$AJ$22222,MATCH(亚马逊后台模板!D291,自发货!$E$2:$E$22222,0)),IF(A291&lt;&gt;"",0,"")),"")</f>
        <v/>
      </c>
      <c r="AD291" s="1" t="str">
        <f t="shared" si="29"/>
        <v/>
      </c>
      <c r="AE291" s="1" t="str">
        <f>IF(AB291="否",IFERROR(INDEX(品名转换及头程预估及采购成本模板!$D$2:$D$22203,MATCH(亚马逊后台模板!E291,品名转换及头程预估及采购成本模板!$A$2:$A$22203,0)),""),"")</f>
        <v/>
      </c>
      <c r="AF291" s="4" t="str">
        <f t="shared" si="26"/>
        <v/>
      </c>
    </row>
    <row r="292" spans="24:32" x14ac:dyDescent="0.15">
      <c r="X292" s="4" t="str">
        <f t="shared" si="27"/>
        <v/>
      </c>
      <c r="Y292" s="1" t="str">
        <f t="shared" si="30"/>
        <v/>
      </c>
      <c r="Z292" s="4" t="str">
        <f>IFERROR(INDEX(品名转换及头程预估及采购成本模板!$B$2:$B$22203,MATCH(亚马逊后台模板!E292,品名转换及头程预估及采购成本模板!$A$2:$A$22203,0)),"")</f>
        <v/>
      </c>
      <c r="AA292" s="1" t="str">
        <f>IFERROR(INDEX(品名转换及头程预估及采购成本模板!$C$2:$C$22203,MATCH(亚马逊后台模板!E292,品名转换及头程预估及采购成本模板!$A$2:$A$22203,0)),"")</f>
        <v/>
      </c>
      <c r="AB292" s="4" t="str">
        <f t="shared" si="28"/>
        <v/>
      </c>
      <c r="AC292" s="1" t="str">
        <f>IFERROR(IF(AB292="是",INDEX(自发货!$AJ$2:$AJ$22222,MATCH(亚马逊后台模板!D292,自发货!$E$2:$E$22222,0)),IF(A292&lt;&gt;"",0,"")),"")</f>
        <v/>
      </c>
      <c r="AD292" s="1" t="str">
        <f t="shared" si="29"/>
        <v/>
      </c>
      <c r="AE292" s="1" t="str">
        <f>IF(AB292="否",IFERROR(INDEX(品名转换及头程预估及采购成本模板!$D$2:$D$22203,MATCH(亚马逊后台模板!E292,品名转换及头程预估及采购成本模板!$A$2:$A$22203,0)),""),"")</f>
        <v/>
      </c>
      <c r="AF292" s="4" t="str">
        <f t="shared" si="26"/>
        <v/>
      </c>
    </row>
    <row r="293" spans="24:32" x14ac:dyDescent="0.15">
      <c r="X293" s="4" t="str">
        <f t="shared" si="27"/>
        <v/>
      </c>
      <c r="Y293" s="1" t="str">
        <f t="shared" si="30"/>
        <v/>
      </c>
      <c r="Z293" s="4" t="str">
        <f>IFERROR(INDEX(品名转换及头程预估及采购成本模板!$B$2:$B$22203,MATCH(亚马逊后台模板!E293,品名转换及头程预估及采购成本模板!$A$2:$A$22203,0)),"")</f>
        <v/>
      </c>
      <c r="AA293" s="1" t="str">
        <f>IFERROR(INDEX(品名转换及头程预估及采购成本模板!$C$2:$C$22203,MATCH(亚马逊后台模板!E293,品名转换及头程预估及采购成本模板!$A$2:$A$22203,0)),"")</f>
        <v/>
      </c>
      <c r="AB293" s="4" t="str">
        <f t="shared" si="28"/>
        <v/>
      </c>
      <c r="AC293" s="1" t="str">
        <f>IFERROR(IF(AB293="是",INDEX(自发货!$AJ$2:$AJ$22222,MATCH(亚马逊后台模板!D293,自发货!$E$2:$E$22222,0)),IF(A293&lt;&gt;"",0,"")),"")</f>
        <v/>
      </c>
      <c r="AD293" s="1" t="str">
        <f t="shared" si="29"/>
        <v/>
      </c>
      <c r="AE293" s="1" t="str">
        <f>IF(AB293="否",IFERROR(INDEX(品名转换及头程预估及采购成本模板!$D$2:$D$22203,MATCH(亚马逊后台模板!E293,品名转换及头程预估及采购成本模板!$A$2:$A$22203,0)),""),"")</f>
        <v/>
      </c>
      <c r="AF293" s="4" t="str">
        <f t="shared" si="26"/>
        <v/>
      </c>
    </row>
    <row r="294" spans="24:32" x14ac:dyDescent="0.15">
      <c r="X294" s="4" t="str">
        <f t="shared" si="27"/>
        <v/>
      </c>
      <c r="Y294" s="1" t="str">
        <f t="shared" si="30"/>
        <v/>
      </c>
      <c r="Z294" s="4" t="str">
        <f>IFERROR(INDEX(品名转换及头程预估及采购成本模板!$B$2:$B$22203,MATCH(亚马逊后台模板!E294,品名转换及头程预估及采购成本模板!$A$2:$A$22203,0)),"")</f>
        <v/>
      </c>
      <c r="AA294" s="1" t="str">
        <f>IFERROR(INDEX(品名转换及头程预估及采购成本模板!$C$2:$C$22203,MATCH(亚马逊后台模板!E294,品名转换及头程预估及采购成本模板!$A$2:$A$22203,0)),"")</f>
        <v/>
      </c>
      <c r="AB294" s="4" t="str">
        <f t="shared" si="28"/>
        <v/>
      </c>
      <c r="AC294" s="1" t="str">
        <f>IFERROR(IF(AB294="是",INDEX(自发货!$AJ$2:$AJ$22222,MATCH(亚马逊后台模板!D294,自发货!$E$2:$E$22222,0)),IF(A294&lt;&gt;"",0,"")),"")</f>
        <v/>
      </c>
      <c r="AD294" s="1" t="str">
        <f t="shared" si="29"/>
        <v/>
      </c>
      <c r="AE294" s="1" t="str">
        <f>IF(AB294="否",IFERROR(INDEX(品名转换及头程预估及采购成本模板!$D$2:$D$22203,MATCH(亚马逊后台模板!E294,品名转换及头程预估及采购成本模板!$A$2:$A$22203,0)),""),"")</f>
        <v/>
      </c>
      <c r="AF294" s="4" t="str">
        <f t="shared" si="26"/>
        <v/>
      </c>
    </row>
    <row r="295" spans="24:32" x14ac:dyDescent="0.15">
      <c r="X295" s="4" t="str">
        <f t="shared" si="27"/>
        <v/>
      </c>
      <c r="Y295" s="1" t="str">
        <f t="shared" si="30"/>
        <v/>
      </c>
      <c r="Z295" s="4" t="str">
        <f>IFERROR(INDEX(品名转换及头程预估及采购成本模板!$B$2:$B$22203,MATCH(亚马逊后台模板!E295,品名转换及头程预估及采购成本模板!$A$2:$A$22203,0)),"")</f>
        <v/>
      </c>
      <c r="AA295" s="1" t="str">
        <f>IFERROR(INDEX(品名转换及头程预估及采购成本模板!$C$2:$C$22203,MATCH(亚马逊后台模板!E295,品名转换及头程预估及采购成本模板!$A$2:$A$22203,0)),"")</f>
        <v/>
      </c>
      <c r="AB295" s="4" t="str">
        <f t="shared" si="28"/>
        <v/>
      </c>
      <c r="AC295" s="1" t="str">
        <f>IFERROR(IF(AB295="是",INDEX(自发货!$AJ$2:$AJ$22222,MATCH(亚马逊后台模板!D295,自发货!$E$2:$E$22222,0)),IF(A295&lt;&gt;"",0,"")),"")</f>
        <v/>
      </c>
      <c r="AD295" s="1" t="str">
        <f t="shared" si="29"/>
        <v/>
      </c>
      <c r="AE295" s="1" t="str">
        <f>IF(AB295="否",IFERROR(INDEX(品名转换及头程预估及采购成本模板!$D$2:$D$22203,MATCH(亚马逊后台模板!E295,品名转换及头程预估及采购成本模板!$A$2:$A$22203,0)),""),"")</f>
        <v/>
      </c>
      <c r="AF295" s="4" t="str">
        <f t="shared" si="26"/>
        <v/>
      </c>
    </row>
    <row r="296" spans="24:32" x14ac:dyDescent="0.15">
      <c r="X296" s="4" t="str">
        <f t="shared" si="27"/>
        <v/>
      </c>
      <c r="Y296" s="1" t="str">
        <f t="shared" si="30"/>
        <v/>
      </c>
      <c r="Z296" s="4" t="str">
        <f>IFERROR(INDEX(品名转换及头程预估及采购成本模板!$B$2:$B$22203,MATCH(亚马逊后台模板!E296,品名转换及头程预估及采购成本模板!$A$2:$A$22203,0)),"")</f>
        <v/>
      </c>
      <c r="AA296" s="1" t="str">
        <f>IFERROR(INDEX(品名转换及头程预估及采购成本模板!$C$2:$C$22203,MATCH(亚马逊后台模板!E296,品名转换及头程预估及采购成本模板!$A$2:$A$22203,0)),"")</f>
        <v/>
      </c>
      <c r="AB296" s="4" t="str">
        <f t="shared" si="28"/>
        <v/>
      </c>
      <c r="AC296" s="1" t="str">
        <f>IFERROR(IF(AB296="是",INDEX(自发货!$AJ$2:$AJ$22222,MATCH(亚马逊后台模板!D296,自发货!$E$2:$E$22222,0)),IF(A296&lt;&gt;"",0,"")),"")</f>
        <v/>
      </c>
      <c r="AD296" s="1" t="str">
        <f t="shared" si="29"/>
        <v/>
      </c>
      <c r="AE296" s="1" t="str">
        <f>IF(AB296="否",IFERROR(INDEX(品名转换及头程预估及采购成本模板!$D$2:$D$22203,MATCH(亚马逊后台模板!E296,品名转换及头程预估及采购成本模板!$A$2:$A$22203,0)),""),"")</f>
        <v/>
      </c>
      <c r="AF296" s="4" t="str">
        <f t="shared" si="26"/>
        <v/>
      </c>
    </row>
    <row r="297" spans="24:32" x14ac:dyDescent="0.15">
      <c r="X297" s="4" t="str">
        <f t="shared" si="27"/>
        <v/>
      </c>
      <c r="Y297" s="1" t="str">
        <f t="shared" si="30"/>
        <v/>
      </c>
      <c r="Z297" s="4" t="str">
        <f>IFERROR(INDEX(品名转换及头程预估及采购成本模板!$B$2:$B$22203,MATCH(亚马逊后台模板!E297,品名转换及头程预估及采购成本模板!$A$2:$A$22203,0)),"")</f>
        <v/>
      </c>
      <c r="AA297" s="1" t="str">
        <f>IFERROR(INDEX(品名转换及头程预估及采购成本模板!$C$2:$C$22203,MATCH(亚马逊后台模板!E297,品名转换及头程预估及采购成本模板!$A$2:$A$22203,0)),"")</f>
        <v/>
      </c>
      <c r="AB297" s="4" t="str">
        <f t="shared" si="28"/>
        <v/>
      </c>
      <c r="AC297" s="1" t="str">
        <f>IFERROR(IF(AB297="是",INDEX(自发货!$AJ$2:$AJ$22222,MATCH(亚马逊后台模板!D297,自发货!$E$2:$E$22222,0)),IF(A297&lt;&gt;"",0,"")),"")</f>
        <v/>
      </c>
      <c r="AD297" s="1" t="str">
        <f t="shared" si="29"/>
        <v/>
      </c>
      <c r="AE297" s="1" t="str">
        <f>IF(AB297="否",IFERROR(INDEX(品名转换及头程预估及采购成本模板!$D$2:$D$22203,MATCH(亚马逊后台模板!E297,品名转换及头程预估及采购成本模板!$A$2:$A$22203,0)),""),"")</f>
        <v/>
      </c>
      <c r="AF297" s="4" t="str">
        <f t="shared" si="26"/>
        <v/>
      </c>
    </row>
    <row r="298" spans="24:32" x14ac:dyDescent="0.15">
      <c r="X298" s="4" t="str">
        <f t="shared" si="27"/>
        <v/>
      </c>
      <c r="Y298" s="1" t="str">
        <f t="shared" si="30"/>
        <v/>
      </c>
      <c r="Z298" s="4" t="str">
        <f>IFERROR(INDEX(品名转换及头程预估及采购成本模板!$B$2:$B$22203,MATCH(亚马逊后台模板!E298,品名转换及头程预估及采购成本模板!$A$2:$A$22203,0)),"")</f>
        <v/>
      </c>
      <c r="AA298" s="1" t="str">
        <f>IFERROR(INDEX(品名转换及头程预估及采购成本模板!$C$2:$C$22203,MATCH(亚马逊后台模板!E298,品名转换及头程预估及采购成本模板!$A$2:$A$22203,0)),"")</f>
        <v/>
      </c>
      <c r="AB298" s="4" t="str">
        <f t="shared" si="28"/>
        <v/>
      </c>
      <c r="AC298" s="1" t="str">
        <f>IFERROR(IF(AB298="是",INDEX(自发货!$AJ$2:$AJ$22222,MATCH(亚马逊后台模板!D298,自发货!$E$2:$E$22222,0)),IF(A298&lt;&gt;"",0,"")),"")</f>
        <v/>
      </c>
      <c r="AD298" s="1" t="str">
        <f t="shared" si="29"/>
        <v/>
      </c>
      <c r="AE298" s="1" t="str">
        <f>IF(AB298="否",IFERROR(INDEX(品名转换及头程预估及采购成本模板!$D$2:$D$22203,MATCH(亚马逊后台模板!E298,品名转换及头程预估及采购成本模板!$A$2:$A$22203,0)),""),"")</f>
        <v/>
      </c>
      <c r="AF298" s="4" t="str">
        <f t="shared" si="26"/>
        <v/>
      </c>
    </row>
    <row r="299" spans="24:32" x14ac:dyDescent="0.15">
      <c r="X299" s="4" t="str">
        <f t="shared" si="27"/>
        <v/>
      </c>
      <c r="Y299" s="1" t="str">
        <f t="shared" si="30"/>
        <v/>
      </c>
      <c r="Z299" s="4" t="str">
        <f>IFERROR(INDEX(品名转换及头程预估及采购成本模板!$B$2:$B$22203,MATCH(亚马逊后台模板!E299,品名转换及头程预估及采购成本模板!$A$2:$A$22203,0)),"")</f>
        <v/>
      </c>
      <c r="AA299" s="1" t="str">
        <f>IFERROR(INDEX(品名转换及头程预估及采购成本模板!$C$2:$C$22203,MATCH(亚马逊后台模板!E299,品名转换及头程预估及采购成本模板!$A$2:$A$22203,0)),"")</f>
        <v/>
      </c>
      <c r="AB299" s="4" t="str">
        <f t="shared" ref="AB299:AB300" si="31">IF(A299&lt;&gt;"",IF(I299="Seller","是","否"),"")</f>
        <v/>
      </c>
      <c r="AC299" s="1" t="str">
        <f>IFERROR(IF(AB299="是",INDEX(自发货!$AJ$2:$AJ$22222,MATCH(亚马逊后台模板!D299,自发货!$E$2:$E$22222,0)),IF(A299&lt;&gt;"",0,"")),"")</f>
        <v/>
      </c>
      <c r="AD299" s="1" t="str">
        <f t="shared" ref="AD299:AD300" si="32">IFERROR(IF(Y299="正常订单",W299*X299-AA299-AC299,W299*X299),"")</f>
        <v/>
      </c>
      <c r="AE299" s="1" t="str">
        <f>IF(AB299="否",IFERROR(INDEX(品名转换及头程预估及采购成本模板!$D$2:$D$22203,MATCH(亚马逊后台模板!E299,品名转换及头程预估及采购成本模板!$A$2:$A$22203,0)),""),"")</f>
        <v/>
      </c>
      <c r="AF299" s="4" t="str">
        <f t="shared" si="26"/>
        <v/>
      </c>
    </row>
    <row r="300" spans="24:32" x14ac:dyDescent="0.15">
      <c r="X300" s="4" t="str">
        <f t="shared" si="27"/>
        <v/>
      </c>
      <c r="Y300" s="1" t="str">
        <f t="shared" si="30"/>
        <v/>
      </c>
      <c r="Z300" s="4" t="str">
        <f>IFERROR(INDEX(品名转换及头程预估及采购成本模板!$B$2:$B$22203,MATCH(亚马逊后台模板!E300,品名转换及头程预估及采购成本模板!$A$2:$A$22203,0)),"")</f>
        <v/>
      </c>
      <c r="AA300" s="1" t="str">
        <f>IFERROR(INDEX(品名转换及头程预估及采购成本模板!$C$2:$C$22203,MATCH(亚马逊后台模板!E300,品名转换及头程预估及采购成本模板!$A$2:$A$22203,0)),"")</f>
        <v/>
      </c>
      <c r="AB300" s="4" t="str">
        <f t="shared" si="31"/>
        <v/>
      </c>
      <c r="AC300" s="1" t="str">
        <f>IFERROR(IF(AB300="是",INDEX(自发货!$AJ$2:$AJ$22222,MATCH(亚马逊后台模板!D300,自发货!$E$2:$E$22222,0)),IF(A300&lt;&gt;"",0,"")),"")</f>
        <v/>
      </c>
      <c r="AD300" s="1" t="str">
        <f t="shared" si="32"/>
        <v/>
      </c>
      <c r="AE300" s="1" t="str">
        <f>IF(AB300="否",IFERROR(INDEX(品名转换及头程预估及采购成本模板!$D$2:$D$22203,MATCH(亚马逊后台模板!E300,品名转换及头程预估及采购成本模板!$A$2:$A$22203,0)),""),"")</f>
        <v/>
      </c>
      <c r="AF300" s="4" t="str">
        <f t="shared" si="26"/>
        <v/>
      </c>
    </row>
    <row r="301" spans="24:32" x14ac:dyDescent="0.15">
      <c r="X301" s="4" t="str">
        <f t="shared" si="27"/>
        <v/>
      </c>
      <c r="Y301" s="1" t="str">
        <f t="shared" si="30"/>
        <v/>
      </c>
      <c r="Z301" s="4" t="str">
        <f>IFERROR(INDEX(品名转换及头程预估及采购成本模板!$B$2:$B$22203,MATCH(亚马逊后台模板!E301,品名转换及头程预估及采购成本模板!$A$2:$A$22203,0)),"")</f>
        <v/>
      </c>
      <c r="AA301" s="1" t="str">
        <f>IFERROR(INDEX(品名转换及头程预估及采购成本模板!$C$2:$C$22203,MATCH(亚马逊后台模板!E301,品名转换及头程预估及采购成本模板!$A$2:$A$22203,0)),"")</f>
        <v/>
      </c>
      <c r="AB301" s="4" t="str">
        <f t="shared" ref="AB301:AB364" si="33">IF(A301&lt;&gt;"",IF(I301="Seller","是","否"),"")</f>
        <v/>
      </c>
      <c r="AC301" s="1" t="str">
        <f>IFERROR(IF(AB301="是",INDEX(自发货!$AJ$2:$AJ$22222,MATCH(亚马逊后台模板!D301,自发货!$E$2:$E$22222,0)),IF(A301&lt;&gt;"",0,"")),"")</f>
        <v/>
      </c>
      <c r="AD301" s="1" t="str">
        <f t="shared" ref="AD301:AD364" si="34">IFERROR(IF(Y301="正常订单",W301*X301-AA301-AC301,W301*X301),"")</f>
        <v/>
      </c>
      <c r="AE301" s="1" t="str">
        <f>IF(AB301="否",IFERROR(INDEX(品名转换及头程预估及采购成本模板!$D$2:$D$22203,MATCH(亚马逊后台模板!E301,品名转换及头程预估及采购成本模板!$A$2:$A$22203,0)),""),"")</f>
        <v/>
      </c>
      <c r="AF301" s="4" t="str">
        <f t="shared" si="26"/>
        <v/>
      </c>
    </row>
    <row r="302" spans="24:32" x14ac:dyDescent="0.15">
      <c r="X302" s="4" t="str">
        <f t="shared" si="27"/>
        <v/>
      </c>
      <c r="Y302" s="1" t="str">
        <f t="shared" si="30"/>
        <v/>
      </c>
      <c r="Z302" s="4" t="str">
        <f>IFERROR(INDEX(品名转换及头程预估及采购成本模板!$B$2:$B$22203,MATCH(亚马逊后台模板!E302,品名转换及头程预估及采购成本模板!$A$2:$A$22203,0)),"")</f>
        <v/>
      </c>
      <c r="AA302" s="1" t="str">
        <f>IFERROR(INDEX(品名转换及头程预估及采购成本模板!$C$2:$C$22203,MATCH(亚马逊后台模板!E302,品名转换及头程预估及采购成本模板!$A$2:$A$22203,0)),"")</f>
        <v/>
      </c>
      <c r="AB302" s="4" t="str">
        <f t="shared" si="33"/>
        <v/>
      </c>
      <c r="AC302" s="1" t="str">
        <f>IFERROR(IF(AB302="是",INDEX(自发货!$AJ$2:$AJ$22222,MATCH(亚马逊后台模板!D302,自发货!$E$2:$E$22222,0)),IF(A302&lt;&gt;"",0,"")),"")</f>
        <v/>
      </c>
      <c r="AD302" s="1" t="str">
        <f t="shared" si="34"/>
        <v/>
      </c>
      <c r="AE302" s="1" t="str">
        <f>IF(AB302="否",IFERROR(INDEX(品名转换及头程预估及采购成本模板!$D$2:$D$22203,MATCH(亚马逊后台模板!E302,品名转换及头程预估及采购成本模板!$A$2:$A$22203,0)),""),"")</f>
        <v/>
      </c>
      <c r="AF302" s="4" t="str">
        <f t="shared" si="26"/>
        <v/>
      </c>
    </row>
    <row r="303" spans="24:32" x14ac:dyDescent="0.15">
      <c r="X303" s="4" t="str">
        <f t="shared" si="27"/>
        <v/>
      </c>
      <c r="Y303" s="1" t="str">
        <f t="shared" si="30"/>
        <v/>
      </c>
      <c r="Z303" s="4" t="str">
        <f>IFERROR(INDEX(品名转换及头程预估及采购成本模板!$B$2:$B$22203,MATCH(亚马逊后台模板!E303,品名转换及头程预估及采购成本模板!$A$2:$A$22203,0)),"")</f>
        <v/>
      </c>
      <c r="AA303" s="1" t="str">
        <f>IFERROR(INDEX(品名转换及头程预估及采购成本模板!$C$2:$C$22203,MATCH(亚马逊后台模板!E303,品名转换及头程预估及采购成本模板!$A$2:$A$22203,0)),"")</f>
        <v/>
      </c>
      <c r="AB303" s="4" t="str">
        <f t="shared" si="33"/>
        <v/>
      </c>
      <c r="AC303" s="1" t="str">
        <f>IFERROR(IF(AB303="是",INDEX(自发货!$AJ$2:$AJ$22222,MATCH(亚马逊后台模板!D303,自发货!$E$2:$E$22222,0)),IF(A303&lt;&gt;"",0,"")),"")</f>
        <v/>
      </c>
      <c r="AD303" s="1" t="str">
        <f t="shared" si="34"/>
        <v/>
      </c>
      <c r="AE303" s="1" t="str">
        <f>IF(AB303="否",IFERROR(INDEX(品名转换及头程预估及采购成本模板!$D$2:$D$22203,MATCH(亚马逊后台模板!E303,品名转换及头程预估及采购成本模板!$A$2:$A$22203,0)),""),"")</f>
        <v/>
      </c>
      <c r="AF303" s="4" t="str">
        <f t="shared" ref="AF303:AF366" si="35">IF(Y303="","",IF(OR(AND(Y303="正常订单",Z303=""),AND(AB303="是",AC303="")),"异常","正常"))</f>
        <v/>
      </c>
    </row>
    <row r="304" spans="24:32" x14ac:dyDescent="0.15">
      <c r="X304" s="4" t="str">
        <f t="shared" ref="X304:X367" si="36">IF(A304&lt;&gt;"",6.89,"")</f>
        <v/>
      </c>
      <c r="Y304" s="1" t="str">
        <f t="shared" si="30"/>
        <v/>
      </c>
      <c r="Z304" s="4" t="str">
        <f>IFERROR(INDEX(品名转换及头程预估及采购成本模板!$B$2:$B$22203,MATCH(亚马逊后台模板!E304,品名转换及头程预估及采购成本模板!$A$2:$A$22203,0)),"")</f>
        <v/>
      </c>
      <c r="AA304" s="1" t="str">
        <f>IFERROR(INDEX(品名转换及头程预估及采购成本模板!$C$2:$C$22203,MATCH(亚马逊后台模板!E304,品名转换及头程预估及采购成本模板!$A$2:$A$22203,0)),"")</f>
        <v/>
      </c>
      <c r="AB304" s="4" t="str">
        <f t="shared" si="33"/>
        <v/>
      </c>
      <c r="AC304" s="1" t="str">
        <f>IFERROR(IF(AB304="是",INDEX(自发货!$AJ$2:$AJ$22222,MATCH(亚马逊后台模板!D304,自发货!$E$2:$E$22222,0)),IF(A304&lt;&gt;"",0,"")),"")</f>
        <v/>
      </c>
      <c r="AD304" s="1" t="str">
        <f t="shared" si="34"/>
        <v/>
      </c>
      <c r="AE304" s="1" t="str">
        <f>IF(AB304="否",IFERROR(INDEX(品名转换及头程预估及采购成本模板!$D$2:$D$22203,MATCH(亚马逊后台模板!E304,品名转换及头程预估及采购成本模板!$A$2:$A$22203,0)),""),"")</f>
        <v/>
      </c>
      <c r="AF304" s="4" t="str">
        <f t="shared" si="35"/>
        <v/>
      </c>
    </row>
    <row r="305" spans="24:32" x14ac:dyDescent="0.15">
      <c r="X305" s="4" t="str">
        <f t="shared" si="36"/>
        <v/>
      </c>
      <c r="Y305" s="1" t="str">
        <f t="shared" si="30"/>
        <v/>
      </c>
      <c r="Z305" s="4" t="str">
        <f>IFERROR(INDEX(品名转换及头程预估及采购成本模板!$B$2:$B$22203,MATCH(亚马逊后台模板!E305,品名转换及头程预估及采购成本模板!$A$2:$A$22203,0)),"")</f>
        <v/>
      </c>
      <c r="AA305" s="1" t="str">
        <f>IFERROR(INDEX(品名转换及头程预估及采购成本模板!$C$2:$C$22203,MATCH(亚马逊后台模板!E305,品名转换及头程预估及采购成本模板!$A$2:$A$22203,0)),"")</f>
        <v/>
      </c>
      <c r="AB305" s="4" t="str">
        <f t="shared" si="33"/>
        <v/>
      </c>
      <c r="AC305" s="1" t="str">
        <f>IFERROR(IF(AB305="是",INDEX(自发货!$AJ$2:$AJ$22222,MATCH(亚马逊后台模板!D305,自发货!$E$2:$E$22222,0)),IF(A305&lt;&gt;"",0,"")),"")</f>
        <v/>
      </c>
      <c r="AD305" s="1" t="str">
        <f t="shared" si="34"/>
        <v/>
      </c>
      <c r="AE305" s="1" t="str">
        <f>IF(AB305="否",IFERROR(INDEX(品名转换及头程预估及采购成本模板!$D$2:$D$22203,MATCH(亚马逊后台模板!E305,品名转换及头程预估及采购成本模板!$A$2:$A$22203,0)),""),"")</f>
        <v/>
      </c>
      <c r="AF305" s="4" t="str">
        <f t="shared" si="35"/>
        <v/>
      </c>
    </row>
    <row r="306" spans="24:32" x14ac:dyDescent="0.15">
      <c r="X306" s="4" t="str">
        <f t="shared" si="36"/>
        <v/>
      </c>
      <c r="Y306" s="1" t="str">
        <f t="shared" si="30"/>
        <v/>
      </c>
      <c r="Z306" s="4" t="str">
        <f>IFERROR(INDEX(品名转换及头程预估及采购成本模板!$B$2:$B$22203,MATCH(亚马逊后台模板!E306,品名转换及头程预估及采购成本模板!$A$2:$A$22203,0)),"")</f>
        <v/>
      </c>
      <c r="AA306" s="1" t="str">
        <f>IFERROR(INDEX(品名转换及头程预估及采购成本模板!$C$2:$C$22203,MATCH(亚马逊后台模板!E306,品名转换及头程预估及采购成本模板!$A$2:$A$22203,0)),"")</f>
        <v/>
      </c>
      <c r="AB306" s="4" t="str">
        <f t="shared" si="33"/>
        <v/>
      </c>
      <c r="AC306" s="1" t="str">
        <f>IFERROR(IF(AB306="是",INDEX(自发货!$AJ$2:$AJ$22222,MATCH(亚马逊后台模板!D306,自发货!$E$2:$E$22222,0)),IF(A306&lt;&gt;"",0,"")),"")</f>
        <v/>
      </c>
      <c r="AD306" s="1" t="str">
        <f t="shared" si="34"/>
        <v/>
      </c>
      <c r="AE306" s="1" t="str">
        <f>IF(AB306="否",IFERROR(INDEX(品名转换及头程预估及采购成本模板!$D$2:$D$22203,MATCH(亚马逊后台模板!E306,品名转换及头程预估及采购成本模板!$A$2:$A$22203,0)),""),"")</f>
        <v/>
      </c>
      <c r="AF306" s="4" t="str">
        <f t="shared" si="35"/>
        <v/>
      </c>
    </row>
    <row r="307" spans="24:32" x14ac:dyDescent="0.15">
      <c r="X307" s="4" t="str">
        <f t="shared" si="36"/>
        <v/>
      </c>
      <c r="Y307" s="1" t="str">
        <f t="shared" si="30"/>
        <v/>
      </c>
      <c r="Z307" s="4" t="str">
        <f>IFERROR(INDEX(品名转换及头程预估及采购成本模板!$B$2:$B$22203,MATCH(亚马逊后台模板!E307,品名转换及头程预估及采购成本模板!$A$2:$A$22203,0)),"")</f>
        <v/>
      </c>
      <c r="AA307" s="1" t="str">
        <f>IFERROR(INDEX(品名转换及头程预估及采购成本模板!$C$2:$C$22203,MATCH(亚马逊后台模板!E307,品名转换及头程预估及采购成本模板!$A$2:$A$22203,0)),"")</f>
        <v/>
      </c>
      <c r="AB307" s="4" t="str">
        <f t="shared" si="33"/>
        <v/>
      </c>
      <c r="AC307" s="1" t="str">
        <f>IFERROR(IF(AB307="是",INDEX(自发货!$AJ$2:$AJ$22222,MATCH(亚马逊后台模板!D307,自发货!$E$2:$E$22222,0)),IF(A307&lt;&gt;"",0,"")),"")</f>
        <v/>
      </c>
      <c r="AD307" s="1" t="str">
        <f t="shared" si="34"/>
        <v/>
      </c>
      <c r="AE307" s="1" t="str">
        <f>IF(AB307="否",IFERROR(INDEX(品名转换及头程预估及采购成本模板!$D$2:$D$22203,MATCH(亚马逊后台模板!E307,品名转换及头程预估及采购成本模板!$A$2:$A$22203,0)),""),"")</f>
        <v/>
      </c>
      <c r="AF307" s="4" t="str">
        <f t="shared" si="35"/>
        <v/>
      </c>
    </row>
    <row r="308" spans="24:32" x14ac:dyDescent="0.15">
      <c r="X308" s="4" t="str">
        <f t="shared" si="36"/>
        <v/>
      </c>
      <c r="Y308" s="1" t="str">
        <f t="shared" si="30"/>
        <v/>
      </c>
      <c r="Z308" s="4" t="str">
        <f>IFERROR(INDEX(品名转换及头程预估及采购成本模板!$B$2:$B$22203,MATCH(亚马逊后台模板!E308,品名转换及头程预估及采购成本模板!$A$2:$A$22203,0)),"")</f>
        <v/>
      </c>
      <c r="AA308" s="1" t="str">
        <f>IFERROR(INDEX(品名转换及头程预估及采购成本模板!$C$2:$C$22203,MATCH(亚马逊后台模板!E308,品名转换及头程预估及采购成本模板!$A$2:$A$22203,0)),"")</f>
        <v/>
      </c>
      <c r="AB308" s="4" t="str">
        <f t="shared" si="33"/>
        <v/>
      </c>
      <c r="AC308" s="1" t="str">
        <f>IFERROR(IF(AB308="是",INDEX(自发货!$AJ$2:$AJ$22222,MATCH(亚马逊后台模板!D308,自发货!$E$2:$E$22222,0)),IF(A308&lt;&gt;"",0,"")),"")</f>
        <v/>
      </c>
      <c r="AD308" s="1" t="str">
        <f t="shared" si="34"/>
        <v/>
      </c>
      <c r="AE308" s="1" t="str">
        <f>IF(AB308="否",IFERROR(INDEX(品名转换及头程预估及采购成本模板!$D$2:$D$22203,MATCH(亚马逊后台模板!E308,品名转换及头程预估及采购成本模板!$A$2:$A$22203,0)),""),"")</f>
        <v/>
      </c>
      <c r="AF308" s="4" t="str">
        <f t="shared" si="35"/>
        <v/>
      </c>
    </row>
    <row r="309" spans="24:32" x14ac:dyDescent="0.15">
      <c r="X309" s="4" t="str">
        <f t="shared" si="36"/>
        <v/>
      </c>
      <c r="Y309" s="1" t="str">
        <f t="shared" si="30"/>
        <v/>
      </c>
      <c r="Z309" s="4" t="str">
        <f>IFERROR(INDEX(品名转换及头程预估及采购成本模板!$B$2:$B$22203,MATCH(亚马逊后台模板!E309,品名转换及头程预估及采购成本模板!$A$2:$A$22203,0)),"")</f>
        <v/>
      </c>
      <c r="AA309" s="1" t="str">
        <f>IFERROR(INDEX(品名转换及头程预估及采购成本模板!$C$2:$C$22203,MATCH(亚马逊后台模板!E309,品名转换及头程预估及采购成本模板!$A$2:$A$22203,0)),"")</f>
        <v/>
      </c>
      <c r="AB309" s="4" t="str">
        <f t="shared" si="33"/>
        <v/>
      </c>
      <c r="AC309" s="1" t="str">
        <f>IFERROR(IF(AB309="是",INDEX(自发货!$AJ$2:$AJ$22222,MATCH(亚马逊后台模板!D309,自发货!$E$2:$E$22222,0)),IF(A309&lt;&gt;"",0,"")),"")</f>
        <v/>
      </c>
      <c r="AD309" s="1" t="str">
        <f t="shared" si="34"/>
        <v/>
      </c>
      <c r="AE309" s="1" t="str">
        <f>IF(AB309="否",IFERROR(INDEX(品名转换及头程预估及采购成本模板!$D$2:$D$22203,MATCH(亚马逊后台模板!E309,品名转换及头程预估及采购成本模板!$A$2:$A$22203,0)),""),"")</f>
        <v/>
      </c>
      <c r="AF309" s="4" t="str">
        <f t="shared" si="35"/>
        <v/>
      </c>
    </row>
    <row r="310" spans="24:32" x14ac:dyDescent="0.15">
      <c r="X310" s="4" t="str">
        <f t="shared" si="36"/>
        <v/>
      </c>
      <c r="Y310" s="1" t="str">
        <f t="shared" si="30"/>
        <v/>
      </c>
      <c r="Z310" s="4" t="str">
        <f>IFERROR(INDEX(品名转换及头程预估及采购成本模板!$B$2:$B$22203,MATCH(亚马逊后台模板!E310,品名转换及头程预估及采购成本模板!$A$2:$A$22203,0)),"")</f>
        <v/>
      </c>
      <c r="AA310" s="1" t="str">
        <f>IFERROR(INDEX(品名转换及头程预估及采购成本模板!$C$2:$C$22203,MATCH(亚马逊后台模板!E310,品名转换及头程预估及采购成本模板!$A$2:$A$22203,0)),"")</f>
        <v/>
      </c>
      <c r="AB310" s="4" t="str">
        <f t="shared" si="33"/>
        <v/>
      </c>
      <c r="AC310" s="1" t="str">
        <f>IFERROR(IF(AB310="是",INDEX(自发货!$AJ$2:$AJ$22222,MATCH(亚马逊后台模板!D310,自发货!$E$2:$E$22222,0)),IF(A310&lt;&gt;"",0,"")),"")</f>
        <v/>
      </c>
      <c r="AD310" s="1" t="str">
        <f t="shared" si="34"/>
        <v/>
      </c>
      <c r="AE310" s="1" t="str">
        <f>IF(AB310="否",IFERROR(INDEX(品名转换及头程预估及采购成本模板!$D$2:$D$22203,MATCH(亚马逊后台模板!E310,品名转换及头程预估及采购成本模板!$A$2:$A$22203,0)),""),"")</f>
        <v/>
      </c>
      <c r="AF310" s="4" t="str">
        <f t="shared" si="35"/>
        <v/>
      </c>
    </row>
    <row r="311" spans="24:32" x14ac:dyDescent="0.15">
      <c r="X311" s="4" t="str">
        <f t="shared" si="36"/>
        <v/>
      </c>
      <c r="Y311" s="1" t="str">
        <f t="shared" si="30"/>
        <v/>
      </c>
      <c r="Z311" s="4" t="str">
        <f>IFERROR(INDEX(品名转换及头程预估及采购成本模板!$B$2:$B$22203,MATCH(亚马逊后台模板!E311,品名转换及头程预估及采购成本模板!$A$2:$A$22203,0)),"")</f>
        <v/>
      </c>
      <c r="AA311" s="1" t="str">
        <f>IFERROR(INDEX(品名转换及头程预估及采购成本模板!$C$2:$C$22203,MATCH(亚马逊后台模板!E311,品名转换及头程预估及采购成本模板!$A$2:$A$22203,0)),"")</f>
        <v/>
      </c>
      <c r="AB311" s="4" t="str">
        <f t="shared" si="33"/>
        <v/>
      </c>
      <c r="AC311" s="1" t="str">
        <f>IFERROR(IF(AB311="是",INDEX(自发货!$AJ$2:$AJ$22222,MATCH(亚马逊后台模板!D311,自发货!$E$2:$E$22222,0)),IF(A311&lt;&gt;"",0,"")),"")</f>
        <v/>
      </c>
      <c r="AD311" s="1" t="str">
        <f t="shared" si="34"/>
        <v/>
      </c>
      <c r="AE311" s="1" t="str">
        <f>IF(AB311="否",IFERROR(INDEX(品名转换及头程预估及采购成本模板!$D$2:$D$22203,MATCH(亚马逊后台模板!E311,品名转换及头程预估及采购成本模板!$A$2:$A$22203,0)),""),"")</f>
        <v/>
      </c>
      <c r="AF311" s="4" t="str">
        <f t="shared" si="35"/>
        <v/>
      </c>
    </row>
    <row r="312" spans="24:32" x14ac:dyDescent="0.15">
      <c r="X312" s="4" t="str">
        <f t="shared" si="36"/>
        <v/>
      </c>
      <c r="Y312" s="1" t="str">
        <f t="shared" si="30"/>
        <v/>
      </c>
      <c r="Z312" s="4" t="str">
        <f>IFERROR(INDEX(品名转换及头程预估及采购成本模板!$B$2:$B$22203,MATCH(亚马逊后台模板!E312,品名转换及头程预估及采购成本模板!$A$2:$A$22203,0)),"")</f>
        <v/>
      </c>
      <c r="AA312" s="1" t="str">
        <f>IFERROR(INDEX(品名转换及头程预估及采购成本模板!$C$2:$C$22203,MATCH(亚马逊后台模板!E312,品名转换及头程预估及采购成本模板!$A$2:$A$22203,0)),"")</f>
        <v/>
      </c>
      <c r="AB312" s="4" t="str">
        <f t="shared" si="33"/>
        <v/>
      </c>
      <c r="AC312" s="1" t="str">
        <f>IFERROR(IF(AB312="是",INDEX(自发货!$AJ$2:$AJ$22222,MATCH(亚马逊后台模板!D312,自发货!$E$2:$E$22222,0)),IF(A312&lt;&gt;"",0,"")),"")</f>
        <v/>
      </c>
      <c r="AD312" s="1" t="str">
        <f t="shared" si="34"/>
        <v/>
      </c>
      <c r="AE312" s="1" t="str">
        <f>IF(AB312="否",IFERROR(INDEX(品名转换及头程预估及采购成本模板!$D$2:$D$22203,MATCH(亚马逊后台模板!E312,品名转换及头程预估及采购成本模板!$A$2:$A$22203,0)),""),"")</f>
        <v/>
      </c>
      <c r="AF312" s="4" t="str">
        <f t="shared" si="35"/>
        <v/>
      </c>
    </row>
    <row r="313" spans="24:32" x14ac:dyDescent="0.15">
      <c r="X313" s="4" t="str">
        <f t="shared" si="36"/>
        <v/>
      </c>
      <c r="Y313" s="1" t="str">
        <f t="shared" si="30"/>
        <v/>
      </c>
      <c r="Z313" s="4" t="str">
        <f>IFERROR(INDEX(品名转换及头程预估及采购成本模板!$B$2:$B$22203,MATCH(亚马逊后台模板!E313,品名转换及头程预估及采购成本模板!$A$2:$A$22203,0)),"")</f>
        <v/>
      </c>
      <c r="AA313" s="1" t="str">
        <f>IFERROR(INDEX(品名转换及头程预估及采购成本模板!$C$2:$C$22203,MATCH(亚马逊后台模板!E313,品名转换及头程预估及采购成本模板!$A$2:$A$22203,0)),"")</f>
        <v/>
      </c>
      <c r="AB313" s="4" t="str">
        <f t="shared" si="33"/>
        <v/>
      </c>
      <c r="AC313" s="1" t="str">
        <f>IFERROR(IF(AB313="是",INDEX(自发货!$AJ$2:$AJ$22222,MATCH(亚马逊后台模板!D313,自发货!$E$2:$E$22222,0)),IF(A313&lt;&gt;"",0,"")),"")</f>
        <v/>
      </c>
      <c r="AD313" s="1" t="str">
        <f t="shared" si="34"/>
        <v/>
      </c>
      <c r="AE313" s="1" t="str">
        <f>IF(AB313="否",IFERROR(INDEX(品名转换及头程预估及采购成本模板!$D$2:$D$22203,MATCH(亚马逊后台模板!E313,品名转换及头程预估及采购成本模板!$A$2:$A$22203,0)),""),"")</f>
        <v/>
      </c>
      <c r="AF313" s="4" t="str">
        <f t="shared" si="35"/>
        <v/>
      </c>
    </row>
    <row r="314" spans="24:32" x14ac:dyDescent="0.15">
      <c r="X314" s="4" t="str">
        <f t="shared" si="36"/>
        <v/>
      </c>
      <c r="Y314" s="1" t="str">
        <f t="shared" si="30"/>
        <v/>
      </c>
      <c r="Z314" s="4" t="str">
        <f>IFERROR(INDEX(品名转换及头程预估及采购成本模板!$B$2:$B$22203,MATCH(亚马逊后台模板!E314,品名转换及头程预估及采购成本模板!$A$2:$A$22203,0)),"")</f>
        <v/>
      </c>
      <c r="AA314" s="1" t="str">
        <f>IFERROR(INDEX(品名转换及头程预估及采购成本模板!$C$2:$C$22203,MATCH(亚马逊后台模板!E314,品名转换及头程预估及采购成本模板!$A$2:$A$22203,0)),"")</f>
        <v/>
      </c>
      <c r="AB314" s="4" t="str">
        <f t="shared" si="33"/>
        <v/>
      </c>
      <c r="AC314" s="1" t="str">
        <f>IFERROR(IF(AB314="是",INDEX(自发货!$AJ$2:$AJ$22222,MATCH(亚马逊后台模板!D314,自发货!$E$2:$E$22222,0)),IF(A314&lt;&gt;"",0,"")),"")</f>
        <v/>
      </c>
      <c r="AD314" s="1" t="str">
        <f t="shared" si="34"/>
        <v/>
      </c>
      <c r="AE314" s="1" t="str">
        <f>IF(AB314="否",IFERROR(INDEX(品名转换及头程预估及采购成本模板!$D$2:$D$22203,MATCH(亚马逊后台模板!E314,品名转换及头程预估及采购成本模板!$A$2:$A$22203,0)),""),"")</f>
        <v/>
      </c>
      <c r="AF314" s="4" t="str">
        <f t="shared" si="35"/>
        <v/>
      </c>
    </row>
    <row r="315" spans="24:32" x14ac:dyDescent="0.15">
      <c r="X315" s="4" t="str">
        <f t="shared" si="36"/>
        <v/>
      </c>
      <c r="Y315" s="1" t="str">
        <f t="shared" si="30"/>
        <v/>
      </c>
      <c r="Z315" s="4" t="str">
        <f>IFERROR(INDEX(品名转换及头程预估及采购成本模板!$B$2:$B$22203,MATCH(亚马逊后台模板!E315,品名转换及头程预估及采购成本模板!$A$2:$A$22203,0)),"")</f>
        <v/>
      </c>
      <c r="AA315" s="1" t="str">
        <f>IFERROR(INDEX(品名转换及头程预估及采购成本模板!$C$2:$C$22203,MATCH(亚马逊后台模板!E315,品名转换及头程预估及采购成本模板!$A$2:$A$22203,0)),"")</f>
        <v/>
      </c>
      <c r="AB315" s="4" t="str">
        <f t="shared" si="33"/>
        <v/>
      </c>
      <c r="AC315" s="1" t="str">
        <f>IFERROR(IF(AB315="是",INDEX(自发货!$AJ$2:$AJ$22222,MATCH(亚马逊后台模板!D315,自发货!$E$2:$E$22222,0)),IF(A315&lt;&gt;"",0,"")),"")</f>
        <v/>
      </c>
      <c r="AD315" s="1" t="str">
        <f t="shared" si="34"/>
        <v/>
      </c>
      <c r="AE315" s="1" t="str">
        <f>IF(AB315="否",IFERROR(INDEX(品名转换及头程预估及采购成本模板!$D$2:$D$22203,MATCH(亚马逊后台模板!E315,品名转换及头程预估及采购成本模板!$A$2:$A$22203,0)),""),"")</f>
        <v/>
      </c>
      <c r="AF315" s="4" t="str">
        <f t="shared" si="35"/>
        <v/>
      </c>
    </row>
    <row r="316" spans="24:32" x14ac:dyDescent="0.15">
      <c r="X316" s="4" t="str">
        <f t="shared" si="36"/>
        <v/>
      </c>
      <c r="Y316" s="1" t="str">
        <f t="shared" si="30"/>
        <v/>
      </c>
      <c r="Z316" s="4" t="str">
        <f>IFERROR(INDEX(品名转换及头程预估及采购成本模板!$B$2:$B$22203,MATCH(亚马逊后台模板!E316,品名转换及头程预估及采购成本模板!$A$2:$A$22203,0)),"")</f>
        <v/>
      </c>
      <c r="AA316" s="1" t="str">
        <f>IFERROR(INDEX(品名转换及头程预估及采购成本模板!$C$2:$C$22203,MATCH(亚马逊后台模板!E316,品名转换及头程预估及采购成本模板!$A$2:$A$22203,0)),"")</f>
        <v/>
      </c>
      <c r="AB316" s="4" t="str">
        <f t="shared" si="33"/>
        <v/>
      </c>
      <c r="AC316" s="1" t="str">
        <f>IFERROR(IF(AB316="是",INDEX(自发货!$AJ$2:$AJ$22222,MATCH(亚马逊后台模板!D316,自发货!$E$2:$E$22222,0)),IF(A316&lt;&gt;"",0,"")),"")</f>
        <v/>
      </c>
      <c r="AD316" s="1" t="str">
        <f t="shared" si="34"/>
        <v/>
      </c>
      <c r="AE316" s="1" t="str">
        <f>IF(AB316="否",IFERROR(INDEX(品名转换及头程预估及采购成本模板!$D$2:$D$22203,MATCH(亚马逊后台模板!E316,品名转换及头程预估及采购成本模板!$A$2:$A$22203,0)),""),"")</f>
        <v/>
      </c>
      <c r="AF316" s="4" t="str">
        <f t="shared" si="35"/>
        <v/>
      </c>
    </row>
    <row r="317" spans="24:32" x14ac:dyDescent="0.15">
      <c r="X317" s="4" t="str">
        <f t="shared" si="36"/>
        <v/>
      </c>
      <c r="Y317" s="1" t="str">
        <f t="shared" si="30"/>
        <v/>
      </c>
      <c r="Z317" s="4" t="str">
        <f>IFERROR(INDEX(品名转换及头程预估及采购成本模板!$B$2:$B$22203,MATCH(亚马逊后台模板!E317,品名转换及头程预估及采购成本模板!$A$2:$A$22203,0)),"")</f>
        <v/>
      </c>
      <c r="AA317" s="1" t="str">
        <f>IFERROR(INDEX(品名转换及头程预估及采购成本模板!$C$2:$C$22203,MATCH(亚马逊后台模板!E317,品名转换及头程预估及采购成本模板!$A$2:$A$22203,0)),"")</f>
        <v/>
      </c>
      <c r="AB317" s="4" t="str">
        <f t="shared" si="33"/>
        <v/>
      </c>
      <c r="AC317" s="1" t="str">
        <f>IFERROR(IF(AB317="是",INDEX(自发货!$AJ$2:$AJ$22222,MATCH(亚马逊后台模板!D317,自发货!$E$2:$E$22222,0)),IF(A317&lt;&gt;"",0,"")),"")</f>
        <v/>
      </c>
      <c r="AD317" s="1" t="str">
        <f t="shared" si="34"/>
        <v/>
      </c>
      <c r="AE317" s="1" t="str">
        <f>IF(AB317="否",IFERROR(INDEX(品名转换及头程预估及采购成本模板!$D$2:$D$22203,MATCH(亚马逊后台模板!E317,品名转换及头程预估及采购成本模板!$A$2:$A$22203,0)),""),"")</f>
        <v/>
      </c>
      <c r="AF317" s="4" t="str">
        <f t="shared" si="35"/>
        <v/>
      </c>
    </row>
    <row r="318" spans="24:32" x14ac:dyDescent="0.15">
      <c r="X318" s="4" t="str">
        <f t="shared" si="36"/>
        <v/>
      </c>
      <c r="Y318" s="1" t="str">
        <f t="shared" si="30"/>
        <v/>
      </c>
      <c r="Z318" s="4" t="str">
        <f>IFERROR(INDEX(品名转换及头程预估及采购成本模板!$B$2:$B$22203,MATCH(亚马逊后台模板!E318,品名转换及头程预估及采购成本模板!$A$2:$A$22203,0)),"")</f>
        <v/>
      </c>
      <c r="AA318" s="1" t="str">
        <f>IFERROR(INDEX(品名转换及头程预估及采购成本模板!$C$2:$C$22203,MATCH(亚马逊后台模板!E318,品名转换及头程预估及采购成本模板!$A$2:$A$22203,0)),"")</f>
        <v/>
      </c>
      <c r="AB318" s="4" t="str">
        <f t="shared" si="33"/>
        <v/>
      </c>
      <c r="AC318" s="1" t="str">
        <f>IFERROR(IF(AB318="是",INDEX(自发货!$AJ$2:$AJ$22222,MATCH(亚马逊后台模板!D318,自发货!$E$2:$E$22222,0)),IF(A318&lt;&gt;"",0,"")),"")</f>
        <v/>
      </c>
      <c r="AD318" s="1" t="str">
        <f t="shared" si="34"/>
        <v/>
      </c>
      <c r="AE318" s="1" t="str">
        <f>IF(AB318="否",IFERROR(INDEX(品名转换及头程预估及采购成本模板!$D$2:$D$22203,MATCH(亚马逊后台模板!E318,品名转换及头程预估及采购成本模板!$A$2:$A$22203,0)),""),"")</f>
        <v/>
      </c>
      <c r="AF318" s="4" t="str">
        <f t="shared" si="35"/>
        <v/>
      </c>
    </row>
    <row r="319" spans="24:32" x14ac:dyDescent="0.15">
      <c r="X319" s="4" t="str">
        <f t="shared" si="36"/>
        <v/>
      </c>
      <c r="Y319" s="1" t="str">
        <f t="shared" si="30"/>
        <v/>
      </c>
      <c r="Z319" s="4" t="str">
        <f>IFERROR(INDEX(品名转换及头程预估及采购成本模板!$B$2:$B$22203,MATCH(亚马逊后台模板!E319,品名转换及头程预估及采购成本模板!$A$2:$A$22203,0)),"")</f>
        <v/>
      </c>
      <c r="AA319" s="1" t="str">
        <f>IFERROR(INDEX(品名转换及头程预估及采购成本模板!$C$2:$C$22203,MATCH(亚马逊后台模板!E319,品名转换及头程预估及采购成本模板!$A$2:$A$22203,0)),"")</f>
        <v/>
      </c>
      <c r="AB319" s="4" t="str">
        <f t="shared" si="33"/>
        <v/>
      </c>
      <c r="AC319" s="1" t="str">
        <f>IFERROR(IF(AB319="是",INDEX(自发货!$AJ$2:$AJ$22222,MATCH(亚马逊后台模板!D319,自发货!$E$2:$E$22222,0)),IF(A319&lt;&gt;"",0,"")),"")</f>
        <v/>
      </c>
      <c r="AD319" s="1" t="str">
        <f t="shared" si="34"/>
        <v/>
      </c>
      <c r="AE319" s="1" t="str">
        <f>IF(AB319="否",IFERROR(INDEX(品名转换及头程预估及采购成本模板!$D$2:$D$22203,MATCH(亚马逊后台模板!E319,品名转换及头程预估及采购成本模板!$A$2:$A$22203,0)),""),"")</f>
        <v/>
      </c>
      <c r="AF319" s="4" t="str">
        <f t="shared" si="35"/>
        <v/>
      </c>
    </row>
    <row r="320" spans="24:32" x14ac:dyDescent="0.15">
      <c r="X320" s="4" t="str">
        <f t="shared" si="36"/>
        <v/>
      </c>
      <c r="Y320" s="1" t="str">
        <f t="shared" si="30"/>
        <v/>
      </c>
      <c r="Z320" s="4" t="str">
        <f>IFERROR(INDEX(品名转换及头程预估及采购成本模板!$B$2:$B$22203,MATCH(亚马逊后台模板!E320,品名转换及头程预估及采购成本模板!$A$2:$A$22203,0)),"")</f>
        <v/>
      </c>
      <c r="AA320" s="1" t="str">
        <f>IFERROR(INDEX(品名转换及头程预估及采购成本模板!$C$2:$C$22203,MATCH(亚马逊后台模板!E320,品名转换及头程预估及采购成本模板!$A$2:$A$22203,0)),"")</f>
        <v/>
      </c>
      <c r="AB320" s="4" t="str">
        <f t="shared" si="33"/>
        <v/>
      </c>
      <c r="AC320" s="1" t="str">
        <f>IFERROR(IF(AB320="是",INDEX(自发货!$AJ$2:$AJ$22222,MATCH(亚马逊后台模板!D320,自发货!$E$2:$E$22222,0)),IF(A320&lt;&gt;"",0,"")),"")</f>
        <v/>
      </c>
      <c r="AD320" s="1" t="str">
        <f t="shared" si="34"/>
        <v/>
      </c>
      <c r="AE320" s="1" t="str">
        <f>IF(AB320="否",IFERROR(INDEX(品名转换及头程预估及采购成本模板!$D$2:$D$22203,MATCH(亚马逊后台模板!E320,品名转换及头程预估及采购成本模板!$A$2:$A$22203,0)),""),"")</f>
        <v/>
      </c>
      <c r="AF320" s="4" t="str">
        <f t="shared" si="35"/>
        <v/>
      </c>
    </row>
    <row r="321" spans="24:32" x14ac:dyDescent="0.15">
      <c r="X321" s="4" t="str">
        <f t="shared" si="36"/>
        <v/>
      </c>
      <c r="Y321" s="1" t="str">
        <f t="shared" si="30"/>
        <v/>
      </c>
      <c r="Z321" s="4" t="str">
        <f>IFERROR(INDEX(品名转换及头程预估及采购成本模板!$B$2:$B$22203,MATCH(亚马逊后台模板!E321,品名转换及头程预估及采购成本模板!$A$2:$A$22203,0)),"")</f>
        <v/>
      </c>
      <c r="AA321" s="1" t="str">
        <f>IFERROR(INDEX(品名转换及头程预估及采购成本模板!$C$2:$C$22203,MATCH(亚马逊后台模板!E321,品名转换及头程预估及采购成本模板!$A$2:$A$22203,0)),"")</f>
        <v/>
      </c>
      <c r="AB321" s="4" t="str">
        <f t="shared" si="33"/>
        <v/>
      </c>
      <c r="AC321" s="1" t="str">
        <f>IFERROR(IF(AB321="是",INDEX(自发货!$AJ$2:$AJ$22222,MATCH(亚马逊后台模板!D321,自发货!$E$2:$E$22222,0)),IF(A321&lt;&gt;"",0,"")),"")</f>
        <v/>
      </c>
      <c r="AD321" s="1" t="str">
        <f t="shared" si="34"/>
        <v/>
      </c>
      <c r="AE321" s="1" t="str">
        <f>IF(AB321="否",IFERROR(INDEX(品名转换及头程预估及采购成本模板!$D$2:$D$22203,MATCH(亚马逊后台模板!E321,品名转换及头程预估及采购成本模板!$A$2:$A$22203,0)),""),"")</f>
        <v/>
      </c>
      <c r="AF321" s="4" t="str">
        <f t="shared" si="35"/>
        <v/>
      </c>
    </row>
    <row r="322" spans="24:32" x14ac:dyDescent="0.15">
      <c r="X322" s="4" t="str">
        <f t="shared" si="36"/>
        <v/>
      </c>
      <c r="Y322" s="1" t="str">
        <f t="shared" si="30"/>
        <v/>
      </c>
      <c r="Z322" s="4" t="str">
        <f>IFERROR(INDEX(品名转换及头程预估及采购成本模板!$B$2:$B$22203,MATCH(亚马逊后台模板!E322,品名转换及头程预估及采购成本模板!$A$2:$A$22203,0)),"")</f>
        <v/>
      </c>
      <c r="AA322" s="1" t="str">
        <f>IFERROR(INDEX(品名转换及头程预估及采购成本模板!$C$2:$C$22203,MATCH(亚马逊后台模板!E322,品名转换及头程预估及采购成本模板!$A$2:$A$22203,0)),"")</f>
        <v/>
      </c>
      <c r="AB322" s="4" t="str">
        <f t="shared" si="33"/>
        <v/>
      </c>
      <c r="AC322" s="1" t="str">
        <f>IFERROR(IF(AB322="是",INDEX(自发货!$AJ$2:$AJ$22222,MATCH(亚马逊后台模板!D322,自发货!$E$2:$E$22222,0)),IF(A322&lt;&gt;"",0,"")),"")</f>
        <v/>
      </c>
      <c r="AD322" s="1" t="str">
        <f t="shared" si="34"/>
        <v/>
      </c>
      <c r="AE322" s="1" t="str">
        <f>IF(AB322="否",IFERROR(INDEX(品名转换及头程预估及采购成本模板!$D$2:$D$22203,MATCH(亚马逊后台模板!E322,品名转换及头程预估及采购成本模板!$A$2:$A$22203,0)),""),"")</f>
        <v/>
      </c>
      <c r="AF322" s="4" t="str">
        <f t="shared" si="35"/>
        <v/>
      </c>
    </row>
    <row r="323" spans="24:32" x14ac:dyDescent="0.15">
      <c r="X323" s="4" t="str">
        <f t="shared" si="36"/>
        <v/>
      </c>
      <c r="Y323" s="1" t="str">
        <f t="shared" si="30"/>
        <v/>
      </c>
      <c r="Z323" s="4" t="str">
        <f>IFERROR(INDEX(品名转换及头程预估及采购成本模板!$B$2:$B$22203,MATCH(亚马逊后台模板!E323,品名转换及头程预估及采购成本模板!$A$2:$A$22203,0)),"")</f>
        <v/>
      </c>
      <c r="AA323" s="1" t="str">
        <f>IFERROR(INDEX(品名转换及头程预估及采购成本模板!$C$2:$C$22203,MATCH(亚马逊后台模板!E323,品名转换及头程预估及采购成本模板!$A$2:$A$22203,0)),"")</f>
        <v/>
      </c>
      <c r="AB323" s="4" t="str">
        <f t="shared" si="33"/>
        <v/>
      </c>
      <c r="AC323" s="1" t="str">
        <f>IFERROR(IF(AB323="是",INDEX(自发货!$AJ$2:$AJ$22222,MATCH(亚马逊后台模板!D323,自发货!$E$2:$E$22222,0)),IF(A323&lt;&gt;"",0,"")),"")</f>
        <v/>
      </c>
      <c r="AD323" s="1" t="str">
        <f t="shared" si="34"/>
        <v/>
      </c>
      <c r="AE323" s="1" t="str">
        <f>IF(AB323="否",IFERROR(INDEX(品名转换及头程预估及采购成本模板!$D$2:$D$22203,MATCH(亚马逊后台模板!E323,品名转换及头程预估及采购成本模板!$A$2:$A$22203,0)),""),"")</f>
        <v/>
      </c>
      <c r="AF323" s="4" t="str">
        <f t="shared" si="35"/>
        <v/>
      </c>
    </row>
    <row r="324" spans="24:32" x14ac:dyDescent="0.15">
      <c r="X324" s="4" t="str">
        <f t="shared" si="36"/>
        <v/>
      </c>
      <c r="Y324" s="1" t="str">
        <f t="shared" si="30"/>
        <v/>
      </c>
      <c r="Z324" s="4" t="str">
        <f>IFERROR(INDEX(品名转换及头程预估及采购成本模板!$B$2:$B$22203,MATCH(亚马逊后台模板!E324,品名转换及头程预估及采购成本模板!$A$2:$A$22203,0)),"")</f>
        <v/>
      </c>
      <c r="AA324" s="1" t="str">
        <f>IFERROR(INDEX(品名转换及头程预估及采购成本模板!$C$2:$C$22203,MATCH(亚马逊后台模板!E324,品名转换及头程预估及采购成本模板!$A$2:$A$22203,0)),"")</f>
        <v/>
      </c>
      <c r="AB324" s="4" t="str">
        <f t="shared" si="33"/>
        <v/>
      </c>
      <c r="AC324" s="1" t="str">
        <f>IFERROR(IF(AB324="是",INDEX(自发货!$AJ$2:$AJ$22222,MATCH(亚马逊后台模板!D324,自发货!$E$2:$E$22222,0)),IF(A324&lt;&gt;"",0,"")),"")</f>
        <v/>
      </c>
      <c r="AD324" s="1" t="str">
        <f t="shared" si="34"/>
        <v/>
      </c>
      <c r="AE324" s="1" t="str">
        <f>IF(AB324="否",IFERROR(INDEX(品名转换及头程预估及采购成本模板!$D$2:$D$22203,MATCH(亚马逊后台模板!E324,品名转换及头程预估及采购成本模板!$A$2:$A$22203,0)),""),"")</f>
        <v/>
      </c>
      <c r="AF324" s="4" t="str">
        <f t="shared" si="35"/>
        <v/>
      </c>
    </row>
    <row r="325" spans="24:32" x14ac:dyDescent="0.15">
      <c r="X325" s="4" t="str">
        <f t="shared" si="36"/>
        <v/>
      </c>
      <c r="Y325" s="1" t="str">
        <f t="shared" si="30"/>
        <v/>
      </c>
      <c r="Z325" s="4" t="str">
        <f>IFERROR(INDEX(品名转换及头程预估及采购成本模板!$B$2:$B$22203,MATCH(亚马逊后台模板!E325,品名转换及头程预估及采购成本模板!$A$2:$A$22203,0)),"")</f>
        <v/>
      </c>
      <c r="AA325" s="1" t="str">
        <f>IFERROR(INDEX(品名转换及头程预估及采购成本模板!$C$2:$C$22203,MATCH(亚马逊后台模板!E325,品名转换及头程预估及采购成本模板!$A$2:$A$22203,0)),"")</f>
        <v/>
      </c>
      <c r="AB325" s="4" t="str">
        <f t="shared" si="33"/>
        <v/>
      </c>
      <c r="AC325" s="1" t="str">
        <f>IFERROR(IF(AB325="是",INDEX(自发货!$AJ$2:$AJ$22222,MATCH(亚马逊后台模板!D325,自发货!$E$2:$E$22222,0)),IF(A325&lt;&gt;"",0,"")),"")</f>
        <v/>
      </c>
      <c r="AD325" s="1" t="str">
        <f t="shared" si="34"/>
        <v/>
      </c>
      <c r="AE325" s="1" t="str">
        <f>IF(AB325="否",IFERROR(INDEX(品名转换及头程预估及采购成本模板!$D$2:$D$22203,MATCH(亚马逊后台模板!E325,品名转换及头程预估及采购成本模板!$A$2:$A$22203,0)),""),"")</f>
        <v/>
      </c>
      <c r="AF325" s="4" t="str">
        <f t="shared" si="35"/>
        <v/>
      </c>
    </row>
    <row r="326" spans="24:32" x14ac:dyDescent="0.15">
      <c r="X326" s="4" t="str">
        <f t="shared" si="36"/>
        <v/>
      </c>
      <c r="Y326" s="1" t="str">
        <f t="shared" si="30"/>
        <v/>
      </c>
      <c r="Z326" s="4" t="str">
        <f>IFERROR(INDEX(品名转换及头程预估及采购成本模板!$B$2:$B$22203,MATCH(亚马逊后台模板!E326,品名转换及头程预估及采购成本模板!$A$2:$A$22203,0)),"")</f>
        <v/>
      </c>
      <c r="AA326" s="1" t="str">
        <f>IFERROR(INDEX(品名转换及头程预估及采购成本模板!$C$2:$C$22203,MATCH(亚马逊后台模板!E326,品名转换及头程预估及采购成本模板!$A$2:$A$22203,0)),"")</f>
        <v/>
      </c>
      <c r="AB326" s="4" t="str">
        <f t="shared" si="33"/>
        <v/>
      </c>
      <c r="AC326" s="1" t="str">
        <f>IFERROR(IF(AB326="是",INDEX(自发货!$AJ$2:$AJ$22222,MATCH(亚马逊后台模板!D326,自发货!$E$2:$E$22222,0)),IF(A326&lt;&gt;"",0,"")),"")</f>
        <v/>
      </c>
      <c r="AD326" s="1" t="str">
        <f t="shared" si="34"/>
        <v/>
      </c>
      <c r="AE326" s="1" t="str">
        <f>IF(AB326="否",IFERROR(INDEX(品名转换及头程预估及采购成本模板!$D$2:$D$22203,MATCH(亚马逊后台模板!E326,品名转换及头程预估及采购成本模板!$A$2:$A$22203,0)),""),"")</f>
        <v/>
      </c>
      <c r="AF326" s="4" t="str">
        <f t="shared" si="35"/>
        <v/>
      </c>
    </row>
    <row r="327" spans="24:32" x14ac:dyDescent="0.15">
      <c r="X327" s="4" t="str">
        <f t="shared" si="36"/>
        <v/>
      </c>
      <c r="Y327" s="1" t="str">
        <f t="shared" si="30"/>
        <v/>
      </c>
      <c r="Z327" s="4" t="str">
        <f>IFERROR(INDEX(品名转换及头程预估及采购成本模板!$B$2:$B$22203,MATCH(亚马逊后台模板!E327,品名转换及头程预估及采购成本模板!$A$2:$A$22203,0)),"")</f>
        <v/>
      </c>
      <c r="AA327" s="1" t="str">
        <f>IFERROR(INDEX(品名转换及头程预估及采购成本模板!$C$2:$C$22203,MATCH(亚马逊后台模板!E327,品名转换及头程预估及采购成本模板!$A$2:$A$22203,0)),"")</f>
        <v/>
      </c>
      <c r="AB327" s="4" t="str">
        <f t="shared" si="33"/>
        <v/>
      </c>
      <c r="AC327" s="1" t="str">
        <f>IFERROR(IF(AB327="是",INDEX(自发货!$AJ$2:$AJ$22222,MATCH(亚马逊后台模板!D327,自发货!$E$2:$E$22222,0)),IF(A327&lt;&gt;"",0,"")),"")</f>
        <v/>
      </c>
      <c r="AD327" s="1" t="str">
        <f t="shared" si="34"/>
        <v/>
      </c>
      <c r="AE327" s="1" t="str">
        <f>IF(AB327="否",IFERROR(INDEX(品名转换及头程预估及采购成本模板!$D$2:$D$22203,MATCH(亚马逊后台模板!E327,品名转换及头程预估及采购成本模板!$A$2:$A$22203,0)),""),"")</f>
        <v/>
      </c>
      <c r="AF327" s="4" t="str">
        <f t="shared" si="35"/>
        <v/>
      </c>
    </row>
    <row r="328" spans="24:32" x14ac:dyDescent="0.15">
      <c r="X328" s="4" t="str">
        <f t="shared" si="36"/>
        <v/>
      </c>
      <c r="Y328" s="1" t="str">
        <f t="shared" si="30"/>
        <v/>
      </c>
      <c r="Z328" s="4" t="str">
        <f>IFERROR(INDEX(品名转换及头程预估及采购成本模板!$B$2:$B$22203,MATCH(亚马逊后台模板!E328,品名转换及头程预估及采购成本模板!$A$2:$A$22203,0)),"")</f>
        <v/>
      </c>
      <c r="AA328" s="1" t="str">
        <f>IFERROR(INDEX(品名转换及头程预估及采购成本模板!$C$2:$C$22203,MATCH(亚马逊后台模板!E328,品名转换及头程预估及采购成本模板!$A$2:$A$22203,0)),"")</f>
        <v/>
      </c>
      <c r="AB328" s="4" t="str">
        <f t="shared" si="33"/>
        <v/>
      </c>
      <c r="AC328" s="1" t="str">
        <f>IFERROR(IF(AB328="是",INDEX(自发货!$AJ$2:$AJ$22222,MATCH(亚马逊后台模板!D328,自发货!$E$2:$E$22222,0)),IF(A328&lt;&gt;"",0,"")),"")</f>
        <v/>
      </c>
      <c r="AD328" s="1" t="str">
        <f t="shared" si="34"/>
        <v/>
      </c>
      <c r="AE328" s="1" t="str">
        <f>IF(AB328="否",IFERROR(INDEX(品名转换及头程预估及采购成本模板!$D$2:$D$22203,MATCH(亚马逊后台模板!E328,品名转换及头程预估及采购成本模板!$A$2:$A$22203,0)),""),"")</f>
        <v/>
      </c>
      <c r="AF328" s="4" t="str">
        <f t="shared" si="35"/>
        <v/>
      </c>
    </row>
    <row r="329" spans="24:32" x14ac:dyDescent="0.15">
      <c r="X329" s="4" t="str">
        <f t="shared" si="36"/>
        <v/>
      </c>
      <c r="Y329" s="1" t="str">
        <f t="shared" ref="Y329:Y392" si="37">IF(IFERROR(FIND("FBA Removal Order",F329),0),"FBA订单移除费用",IF(C329="Order","正常订单",IF(F329="Cost of Advertising","广告费",IF(C329="Transfer","回款账单要删除",IF(C329="Refund","退款",IF(F329="SellerPayments_Report_Fee_Subscription","平台月租费",IF(IFERROR(FIND("Save",F329),0),"优惠卷或者折扣返点",IF(IFERROR(FIND("FBA Inventory Reimbursement",F329),0),"FBA库存赔偿",IF(F329="FBA Long-Term Storage Fee","FBA长期储存费",IF(C329="Lightning Deal Fee","秒杀费",IF(F329="FBA Inventory Storage Fee","FBA月度仓储费",IF(IFERROR(FIND("Early Reviewer Program",F329),0),"早期评论人费用",IF(IFERROR(FIND("FBA Inventory Placement Service Fee",F329),0),"FBA库存安置服务费",IF(IFERROR(FIND("Debt",C329),0),"账户余额不够从信用卡扣除的费用",""))))))))))))))</f>
        <v/>
      </c>
      <c r="Z329" s="4" t="str">
        <f>IFERROR(INDEX(品名转换及头程预估及采购成本模板!$B$2:$B$22203,MATCH(亚马逊后台模板!E329,品名转换及头程预估及采购成本模板!$A$2:$A$22203,0)),"")</f>
        <v/>
      </c>
      <c r="AA329" s="1" t="str">
        <f>IFERROR(INDEX(品名转换及头程预估及采购成本模板!$C$2:$C$22203,MATCH(亚马逊后台模板!E329,品名转换及头程预估及采购成本模板!$A$2:$A$22203,0)),"")</f>
        <v/>
      </c>
      <c r="AB329" s="4" t="str">
        <f t="shared" si="33"/>
        <v/>
      </c>
      <c r="AC329" s="1" t="str">
        <f>IFERROR(IF(AB329="是",INDEX(自发货!$AJ$2:$AJ$22222,MATCH(亚马逊后台模板!D329,自发货!$E$2:$E$22222,0)),IF(A329&lt;&gt;"",0,"")),"")</f>
        <v/>
      </c>
      <c r="AD329" s="1" t="str">
        <f t="shared" si="34"/>
        <v/>
      </c>
      <c r="AE329" s="1" t="str">
        <f>IF(AB329="否",IFERROR(INDEX(品名转换及头程预估及采购成本模板!$D$2:$D$22203,MATCH(亚马逊后台模板!E329,品名转换及头程预估及采购成本模板!$A$2:$A$22203,0)),""),"")</f>
        <v/>
      </c>
      <c r="AF329" s="4" t="str">
        <f t="shared" si="35"/>
        <v/>
      </c>
    </row>
    <row r="330" spans="24:32" x14ac:dyDescent="0.15">
      <c r="X330" s="4" t="str">
        <f t="shared" si="36"/>
        <v/>
      </c>
      <c r="Y330" s="1" t="str">
        <f t="shared" si="37"/>
        <v/>
      </c>
      <c r="Z330" s="4" t="str">
        <f>IFERROR(INDEX(品名转换及头程预估及采购成本模板!$B$2:$B$22203,MATCH(亚马逊后台模板!E330,品名转换及头程预估及采购成本模板!$A$2:$A$22203,0)),"")</f>
        <v/>
      </c>
      <c r="AA330" s="1" t="str">
        <f>IFERROR(INDEX(品名转换及头程预估及采购成本模板!$C$2:$C$22203,MATCH(亚马逊后台模板!E330,品名转换及头程预估及采购成本模板!$A$2:$A$22203,0)),"")</f>
        <v/>
      </c>
      <c r="AB330" s="4" t="str">
        <f t="shared" si="33"/>
        <v/>
      </c>
      <c r="AC330" s="1" t="str">
        <f>IFERROR(IF(AB330="是",INDEX(自发货!$AJ$2:$AJ$22222,MATCH(亚马逊后台模板!D330,自发货!$E$2:$E$22222,0)),IF(A330&lt;&gt;"",0,"")),"")</f>
        <v/>
      </c>
      <c r="AD330" s="1" t="str">
        <f t="shared" si="34"/>
        <v/>
      </c>
      <c r="AE330" s="1" t="str">
        <f>IF(AB330="否",IFERROR(INDEX(品名转换及头程预估及采购成本模板!$D$2:$D$22203,MATCH(亚马逊后台模板!E330,品名转换及头程预估及采购成本模板!$A$2:$A$22203,0)),""),"")</f>
        <v/>
      </c>
      <c r="AF330" s="4" t="str">
        <f t="shared" si="35"/>
        <v/>
      </c>
    </row>
    <row r="331" spans="24:32" x14ac:dyDescent="0.15">
      <c r="X331" s="4" t="str">
        <f t="shared" si="36"/>
        <v/>
      </c>
      <c r="Y331" s="1" t="str">
        <f t="shared" si="37"/>
        <v/>
      </c>
      <c r="Z331" s="4" t="str">
        <f>IFERROR(INDEX(品名转换及头程预估及采购成本模板!$B$2:$B$22203,MATCH(亚马逊后台模板!E331,品名转换及头程预估及采购成本模板!$A$2:$A$22203,0)),"")</f>
        <v/>
      </c>
      <c r="AA331" s="1" t="str">
        <f>IFERROR(INDEX(品名转换及头程预估及采购成本模板!$C$2:$C$22203,MATCH(亚马逊后台模板!E331,品名转换及头程预估及采购成本模板!$A$2:$A$22203,0)),"")</f>
        <v/>
      </c>
      <c r="AB331" s="4" t="str">
        <f t="shared" si="33"/>
        <v/>
      </c>
      <c r="AC331" s="1" t="str">
        <f>IFERROR(IF(AB331="是",INDEX(自发货!$AJ$2:$AJ$22222,MATCH(亚马逊后台模板!D331,自发货!$E$2:$E$22222,0)),IF(A331&lt;&gt;"",0,"")),"")</f>
        <v/>
      </c>
      <c r="AD331" s="1" t="str">
        <f t="shared" si="34"/>
        <v/>
      </c>
      <c r="AE331" s="1" t="str">
        <f>IF(AB331="否",IFERROR(INDEX(品名转换及头程预估及采购成本模板!$D$2:$D$22203,MATCH(亚马逊后台模板!E331,品名转换及头程预估及采购成本模板!$A$2:$A$22203,0)),""),"")</f>
        <v/>
      </c>
      <c r="AF331" s="4" t="str">
        <f t="shared" si="35"/>
        <v/>
      </c>
    </row>
    <row r="332" spans="24:32" x14ac:dyDescent="0.15">
      <c r="X332" s="4" t="str">
        <f t="shared" si="36"/>
        <v/>
      </c>
      <c r="Y332" s="1" t="str">
        <f t="shared" si="37"/>
        <v/>
      </c>
      <c r="Z332" s="4" t="str">
        <f>IFERROR(INDEX(品名转换及头程预估及采购成本模板!$B$2:$B$22203,MATCH(亚马逊后台模板!E332,品名转换及头程预估及采购成本模板!$A$2:$A$22203,0)),"")</f>
        <v/>
      </c>
      <c r="AA332" s="1" t="str">
        <f>IFERROR(INDEX(品名转换及头程预估及采购成本模板!$C$2:$C$22203,MATCH(亚马逊后台模板!E332,品名转换及头程预估及采购成本模板!$A$2:$A$22203,0)),"")</f>
        <v/>
      </c>
      <c r="AB332" s="4" t="str">
        <f t="shared" si="33"/>
        <v/>
      </c>
      <c r="AC332" s="1" t="str">
        <f>IFERROR(IF(AB332="是",INDEX(自发货!$AJ$2:$AJ$22222,MATCH(亚马逊后台模板!D332,自发货!$E$2:$E$22222,0)),IF(A332&lt;&gt;"",0,"")),"")</f>
        <v/>
      </c>
      <c r="AD332" s="1" t="str">
        <f t="shared" si="34"/>
        <v/>
      </c>
      <c r="AE332" s="1" t="str">
        <f>IF(AB332="否",IFERROR(INDEX(品名转换及头程预估及采购成本模板!$D$2:$D$22203,MATCH(亚马逊后台模板!E332,品名转换及头程预估及采购成本模板!$A$2:$A$22203,0)),""),"")</f>
        <v/>
      </c>
      <c r="AF332" s="4" t="str">
        <f t="shared" si="35"/>
        <v/>
      </c>
    </row>
    <row r="333" spans="24:32" x14ac:dyDescent="0.15">
      <c r="X333" s="4" t="str">
        <f t="shared" si="36"/>
        <v/>
      </c>
      <c r="Y333" s="1" t="str">
        <f t="shared" si="37"/>
        <v/>
      </c>
      <c r="Z333" s="4" t="str">
        <f>IFERROR(INDEX(品名转换及头程预估及采购成本模板!$B$2:$B$22203,MATCH(亚马逊后台模板!E333,品名转换及头程预估及采购成本模板!$A$2:$A$22203,0)),"")</f>
        <v/>
      </c>
      <c r="AA333" s="1" t="str">
        <f>IFERROR(INDEX(品名转换及头程预估及采购成本模板!$C$2:$C$22203,MATCH(亚马逊后台模板!E333,品名转换及头程预估及采购成本模板!$A$2:$A$22203,0)),"")</f>
        <v/>
      </c>
      <c r="AB333" s="4" t="str">
        <f t="shared" si="33"/>
        <v/>
      </c>
      <c r="AC333" s="1" t="str">
        <f>IFERROR(IF(AB333="是",INDEX(自发货!$AJ$2:$AJ$22222,MATCH(亚马逊后台模板!D333,自发货!$E$2:$E$22222,0)),IF(A333&lt;&gt;"",0,"")),"")</f>
        <v/>
      </c>
      <c r="AD333" s="1" t="str">
        <f t="shared" si="34"/>
        <v/>
      </c>
      <c r="AE333" s="1" t="str">
        <f>IF(AB333="否",IFERROR(INDEX(品名转换及头程预估及采购成本模板!$D$2:$D$22203,MATCH(亚马逊后台模板!E333,品名转换及头程预估及采购成本模板!$A$2:$A$22203,0)),""),"")</f>
        <v/>
      </c>
      <c r="AF333" s="4" t="str">
        <f t="shared" si="35"/>
        <v/>
      </c>
    </row>
    <row r="334" spans="24:32" x14ac:dyDescent="0.15">
      <c r="X334" s="4" t="str">
        <f t="shared" si="36"/>
        <v/>
      </c>
      <c r="Y334" s="1" t="str">
        <f t="shared" si="37"/>
        <v/>
      </c>
      <c r="Z334" s="4" t="str">
        <f>IFERROR(INDEX(品名转换及头程预估及采购成本模板!$B$2:$B$22203,MATCH(亚马逊后台模板!E334,品名转换及头程预估及采购成本模板!$A$2:$A$22203,0)),"")</f>
        <v/>
      </c>
      <c r="AA334" s="1" t="str">
        <f>IFERROR(INDEX(品名转换及头程预估及采购成本模板!$C$2:$C$22203,MATCH(亚马逊后台模板!E334,品名转换及头程预估及采购成本模板!$A$2:$A$22203,0)),"")</f>
        <v/>
      </c>
      <c r="AB334" s="4" t="str">
        <f t="shared" si="33"/>
        <v/>
      </c>
      <c r="AC334" s="1" t="str">
        <f>IFERROR(IF(AB334="是",INDEX(自发货!$AJ$2:$AJ$22222,MATCH(亚马逊后台模板!D334,自发货!$E$2:$E$22222,0)),IF(A334&lt;&gt;"",0,"")),"")</f>
        <v/>
      </c>
      <c r="AD334" s="1" t="str">
        <f t="shared" si="34"/>
        <v/>
      </c>
      <c r="AE334" s="1" t="str">
        <f>IF(AB334="否",IFERROR(INDEX(品名转换及头程预估及采购成本模板!$D$2:$D$22203,MATCH(亚马逊后台模板!E334,品名转换及头程预估及采购成本模板!$A$2:$A$22203,0)),""),"")</f>
        <v/>
      </c>
      <c r="AF334" s="4" t="str">
        <f t="shared" si="35"/>
        <v/>
      </c>
    </row>
    <row r="335" spans="24:32" x14ac:dyDescent="0.15">
      <c r="X335" s="4" t="str">
        <f t="shared" si="36"/>
        <v/>
      </c>
      <c r="Y335" s="1" t="str">
        <f t="shared" si="37"/>
        <v/>
      </c>
      <c r="Z335" s="4" t="str">
        <f>IFERROR(INDEX(品名转换及头程预估及采购成本模板!$B$2:$B$22203,MATCH(亚马逊后台模板!E335,品名转换及头程预估及采购成本模板!$A$2:$A$22203,0)),"")</f>
        <v/>
      </c>
      <c r="AA335" s="1" t="str">
        <f>IFERROR(INDEX(品名转换及头程预估及采购成本模板!$C$2:$C$22203,MATCH(亚马逊后台模板!E335,品名转换及头程预估及采购成本模板!$A$2:$A$22203,0)),"")</f>
        <v/>
      </c>
      <c r="AB335" s="4" t="str">
        <f t="shared" si="33"/>
        <v/>
      </c>
      <c r="AC335" s="1" t="str">
        <f>IFERROR(IF(AB335="是",INDEX(自发货!$AJ$2:$AJ$22222,MATCH(亚马逊后台模板!D335,自发货!$E$2:$E$22222,0)),IF(A335&lt;&gt;"",0,"")),"")</f>
        <v/>
      </c>
      <c r="AD335" s="1" t="str">
        <f t="shared" si="34"/>
        <v/>
      </c>
      <c r="AE335" s="1" t="str">
        <f>IF(AB335="否",IFERROR(INDEX(品名转换及头程预估及采购成本模板!$D$2:$D$22203,MATCH(亚马逊后台模板!E335,品名转换及头程预估及采购成本模板!$A$2:$A$22203,0)),""),"")</f>
        <v/>
      </c>
      <c r="AF335" s="4" t="str">
        <f t="shared" si="35"/>
        <v/>
      </c>
    </row>
    <row r="336" spans="24:32" x14ac:dyDescent="0.15">
      <c r="X336" s="4" t="str">
        <f t="shared" si="36"/>
        <v/>
      </c>
      <c r="Y336" s="1" t="str">
        <f t="shared" si="37"/>
        <v/>
      </c>
      <c r="Z336" s="4" t="str">
        <f>IFERROR(INDEX(品名转换及头程预估及采购成本模板!$B$2:$B$22203,MATCH(亚马逊后台模板!E336,品名转换及头程预估及采购成本模板!$A$2:$A$22203,0)),"")</f>
        <v/>
      </c>
      <c r="AA336" s="1" t="str">
        <f>IFERROR(INDEX(品名转换及头程预估及采购成本模板!$C$2:$C$22203,MATCH(亚马逊后台模板!E336,品名转换及头程预估及采购成本模板!$A$2:$A$22203,0)),"")</f>
        <v/>
      </c>
      <c r="AB336" s="4" t="str">
        <f t="shared" si="33"/>
        <v/>
      </c>
      <c r="AC336" s="1" t="str">
        <f>IFERROR(IF(AB336="是",INDEX(自发货!$AJ$2:$AJ$22222,MATCH(亚马逊后台模板!D336,自发货!$E$2:$E$22222,0)),IF(A336&lt;&gt;"",0,"")),"")</f>
        <v/>
      </c>
      <c r="AD336" s="1" t="str">
        <f t="shared" si="34"/>
        <v/>
      </c>
      <c r="AE336" s="1" t="str">
        <f>IF(AB336="否",IFERROR(INDEX(品名转换及头程预估及采购成本模板!$D$2:$D$22203,MATCH(亚马逊后台模板!E336,品名转换及头程预估及采购成本模板!$A$2:$A$22203,0)),""),"")</f>
        <v/>
      </c>
      <c r="AF336" s="4" t="str">
        <f t="shared" si="35"/>
        <v/>
      </c>
    </row>
    <row r="337" spans="24:32" x14ac:dyDescent="0.15">
      <c r="X337" s="4" t="str">
        <f t="shared" si="36"/>
        <v/>
      </c>
      <c r="Y337" s="1" t="str">
        <f t="shared" si="37"/>
        <v/>
      </c>
      <c r="Z337" s="4" t="str">
        <f>IFERROR(INDEX(品名转换及头程预估及采购成本模板!$B$2:$B$22203,MATCH(亚马逊后台模板!E337,品名转换及头程预估及采购成本模板!$A$2:$A$22203,0)),"")</f>
        <v/>
      </c>
      <c r="AA337" s="1" t="str">
        <f>IFERROR(INDEX(品名转换及头程预估及采购成本模板!$C$2:$C$22203,MATCH(亚马逊后台模板!E337,品名转换及头程预估及采购成本模板!$A$2:$A$22203,0)),"")</f>
        <v/>
      </c>
      <c r="AB337" s="4" t="str">
        <f t="shared" si="33"/>
        <v/>
      </c>
      <c r="AC337" s="1" t="str">
        <f>IFERROR(IF(AB337="是",INDEX(自发货!$AJ$2:$AJ$22222,MATCH(亚马逊后台模板!D337,自发货!$E$2:$E$22222,0)),IF(A337&lt;&gt;"",0,"")),"")</f>
        <v/>
      </c>
      <c r="AD337" s="1" t="str">
        <f t="shared" si="34"/>
        <v/>
      </c>
      <c r="AE337" s="1" t="str">
        <f>IF(AB337="否",IFERROR(INDEX(品名转换及头程预估及采购成本模板!$D$2:$D$22203,MATCH(亚马逊后台模板!E337,品名转换及头程预估及采购成本模板!$A$2:$A$22203,0)),""),"")</f>
        <v/>
      </c>
      <c r="AF337" s="4" t="str">
        <f t="shared" si="35"/>
        <v/>
      </c>
    </row>
    <row r="338" spans="24:32" x14ac:dyDescent="0.15">
      <c r="X338" s="4" t="str">
        <f t="shared" si="36"/>
        <v/>
      </c>
      <c r="Y338" s="1" t="str">
        <f t="shared" si="37"/>
        <v/>
      </c>
      <c r="Z338" s="4" t="str">
        <f>IFERROR(INDEX(品名转换及头程预估及采购成本模板!$B$2:$B$22203,MATCH(亚马逊后台模板!E338,品名转换及头程预估及采购成本模板!$A$2:$A$22203,0)),"")</f>
        <v/>
      </c>
      <c r="AA338" s="1" t="str">
        <f>IFERROR(INDEX(品名转换及头程预估及采购成本模板!$C$2:$C$22203,MATCH(亚马逊后台模板!E338,品名转换及头程预估及采购成本模板!$A$2:$A$22203,0)),"")</f>
        <v/>
      </c>
      <c r="AB338" s="4" t="str">
        <f t="shared" si="33"/>
        <v/>
      </c>
      <c r="AC338" s="1" t="str">
        <f>IFERROR(IF(AB338="是",INDEX(自发货!$AJ$2:$AJ$22222,MATCH(亚马逊后台模板!D338,自发货!$E$2:$E$22222,0)),IF(A338&lt;&gt;"",0,"")),"")</f>
        <v/>
      </c>
      <c r="AD338" s="1" t="str">
        <f t="shared" si="34"/>
        <v/>
      </c>
      <c r="AE338" s="1" t="str">
        <f>IF(AB338="否",IFERROR(INDEX(品名转换及头程预估及采购成本模板!$D$2:$D$22203,MATCH(亚马逊后台模板!E338,品名转换及头程预估及采购成本模板!$A$2:$A$22203,0)),""),"")</f>
        <v/>
      </c>
      <c r="AF338" s="4" t="str">
        <f t="shared" si="35"/>
        <v/>
      </c>
    </row>
    <row r="339" spans="24:32" x14ac:dyDescent="0.15">
      <c r="X339" s="4" t="str">
        <f t="shared" si="36"/>
        <v/>
      </c>
      <c r="Y339" s="1" t="str">
        <f t="shared" si="37"/>
        <v/>
      </c>
      <c r="Z339" s="4" t="str">
        <f>IFERROR(INDEX(品名转换及头程预估及采购成本模板!$B$2:$B$22203,MATCH(亚马逊后台模板!E339,品名转换及头程预估及采购成本模板!$A$2:$A$22203,0)),"")</f>
        <v/>
      </c>
      <c r="AA339" s="1" t="str">
        <f>IFERROR(INDEX(品名转换及头程预估及采购成本模板!$C$2:$C$22203,MATCH(亚马逊后台模板!E339,品名转换及头程预估及采购成本模板!$A$2:$A$22203,0)),"")</f>
        <v/>
      </c>
      <c r="AB339" s="4" t="str">
        <f t="shared" si="33"/>
        <v/>
      </c>
      <c r="AC339" s="1" t="str">
        <f>IFERROR(IF(AB339="是",INDEX(自发货!$AJ$2:$AJ$22222,MATCH(亚马逊后台模板!D339,自发货!$E$2:$E$22222,0)),IF(A339&lt;&gt;"",0,"")),"")</f>
        <v/>
      </c>
      <c r="AD339" s="1" t="str">
        <f t="shared" si="34"/>
        <v/>
      </c>
      <c r="AE339" s="1" t="str">
        <f>IF(AB339="否",IFERROR(INDEX(品名转换及头程预估及采购成本模板!$D$2:$D$22203,MATCH(亚马逊后台模板!E339,品名转换及头程预估及采购成本模板!$A$2:$A$22203,0)),""),"")</f>
        <v/>
      </c>
      <c r="AF339" s="4" t="str">
        <f t="shared" si="35"/>
        <v/>
      </c>
    </row>
    <row r="340" spans="24:32" x14ac:dyDescent="0.15">
      <c r="X340" s="4" t="str">
        <f t="shared" si="36"/>
        <v/>
      </c>
      <c r="Y340" s="1" t="str">
        <f t="shared" si="37"/>
        <v/>
      </c>
      <c r="Z340" s="4" t="str">
        <f>IFERROR(INDEX(品名转换及头程预估及采购成本模板!$B$2:$B$22203,MATCH(亚马逊后台模板!E340,品名转换及头程预估及采购成本模板!$A$2:$A$22203,0)),"")</f>
        <v/>
      </c>
      <c r="AA340" s="1" t="str">
        <f>IFERROR(INDEX(品名转换及头程预估及采购成本模板!$C$2:$C$22203,MATCH(亚马逊后台模板!E340,品名转换及头程预估及采购成本模板!$A$2:$A$22203,0)),"")</f>
        <v/>
      </c>
      <c r="AB340" s="4" t="str">
        <f t="shared" si="33"/>
        <v/>
      </c>
      <c r="AC340" s="1" t="str">
        <f>IFERROR(IF(AB340="是",INDEX(自发货!$AJ$2:$AJ$22222,MATCH(亚马逊后台模板!D340,自发货!$E$2:$E$22222,0)),IF(A340&lt;&gt;"",0,"")),"")</f>
        <v/>
      </c>
      <c r="AD340" s="1" t="str">
        <f t="shared" si="34"/>
        <v/>
      </c>
      <c r="AE340" s="1" t="str">
        <f>IF(AB340="否",IFERROR(INDEX(品名转换及头程预估及采购成本模板!$D$2:$D$22203,MATCH(亚马逊后台模板!E340,品名转换及头程预估及采购成本模板!$A$2:$A$22203,0)),""),"")</f>
        <v/>
      </c>
      <c r="AF340" s="4" t="str">
        <f t="shared" si="35"/>
        <v/>
      </c>
    </row>
    <row r="341" spans="24:32" x14ac:dyDescent="0.15">
      <c r="X341" s="4" t="str">
        <f t="shared" si="36"/>
        <v/>
      </c>
      <c r="Y341" s="1" t="str">
        <f t="shared" si="37"/>
        <v/>
      </c>
      <c r="Z341" s="4" t="str">
        <f>IFERROR(INDEX(品名转换及头程预估及采购成本模板!$B$2:$B$22203,MATCH(亚马逊后台模板!E341,品名转换及头程预估及采购成本模板!$A$2:$A$22203,0)),"")</f>
        <v/>
      </c>
      <c r="AA341" s="1" t="str">
        <f>IFERROR(INDEX(品名转换及头程预估及采购成本模板!$C$2:$C$22203,MATCH(亚马逊后台模板!E341,品名转换及头程预估及采购成本模板!$A$2:$A$22203,0)),"")</f>
        <v/>
      </c>
      <c r="AB341" s="4" t="str">
        <f t="shared" si="33"/>
        <v/>
      </c>
      <c r="AC341" s="1" t="str">
        <f>IFERROR(IF(AB341="是",INDEX(自发货!$AJ$2:$AJ$22222,MATCH(亚马逊后台模板!D341,自发货!$E$2:$E$22222,0)),IF(A341&lt;&gt;"",0,"")),"")</f>
        <v/>
      </c>
      <c r="AD341" s="1" t="str">
        <f t="shared" si="34"/>
        <v/>
      </c>
      <c r="AE341" s="1" t="str">
        <f>IF(AB341="否",IFERROR(INDEX(品名转换及头程预估及采购成本模板!$D$2:$D$22203,MATCH(亚马逊后台模板!E341,品名转换及头程预估及采购成本模板!$A$2:$A$22203,0)),""),"")</f>
        <v/>
      </c>
      <c r="AF341" s="4" t="str">
        <f t="shared" si="35"/>
        <v/>
      </c>
    </row>
    <row r="342" spans="24:32" x14ac:dyDescent="0.15">
      <c r="X342" s="4" t="str">
        <f t="shared" si="36"/>
        <v/>
      </c>
      <c r="Y342" s="1" t="str">
        <f t="shared" si="37"/>
        <v/>
      </c>
      <c r="Z342" s="4" t="str">
        <f>IFERROR(INDEX(品名转换及头程预估及采购成本模板!$B$2:$B$22203,MATCH(亚马逊后台模板!E342,品名转换及头程预估及采购成本模板!$A$2:$A$22203,0)),"")</f>
        <v/>
      </c>
      <c r="AA342" s="1" t="str">
        <f>IFERROR(INDEX(品名转换及头程预估及采购成本模板!$C$2:$C$22203,MATCH(亚马逊后台模板!E342,品名转换及头程预估及采购成本模板!$A$2:$A$22203,0)),"")</f>
        <v/>
      </c>
      <c r="AB342" s="4" t="str">
        <f t="shared" si="33"/>
        <v/>
      </c>
      <c r="AC342" s="1" t="str">
        <f>IFERROR(IF(AB342="是",INDEX(自发货!$AJ$2:$AJ$22222,MATCH(亚马逊后台模板!D342,自发货!$E$2:$E$22222,0)),IF(A342&lt;&gt;"",0,"")),"")</f>
        <v/>
      </c>
      <c r="AD342" s="1" t="str">
        <f t="shared" si="34"/>
        <v/>
      </c>
      <c r="AE342" s="1" t="str">
        <f>IF(AB342="否",IFERROR(INDEX(品名转换及头程预估及采购成本模板!$D$2:$D$22203,MATCH(亚马逊后台模板!E342,品名转换及头程预估及采购成本模板!$A$2:$A$22203,0)),""),"")</f>
        <v/>
      </c>
      <c r="AF342" s="4" t="str">
        <f t="shared" si="35"/>
        <v/>
      </c>
    </row>
    <row r="343" spans="24:32" x14ac:dyDescent="0.15">
      <c r="X343" s="4" t="str">
        <f t="shared" si="36"/>
        <v/>
      </c>
      <c r="Y343" s="1" t="str">
        <f t="shared" si="37"/>
        <v/>
      </c>
      <c r="Z343" s="4" t="str">
        <f>IFERROR(INDEX(品名转换及头程预估及采购成本模板!$B$2:$B$22203,MATCH(亚马逊后台模板!E343,品名转换及头程预估及采购成本模板!$A$2:$A$22203,0)),"")</f>
        <v/>
      </c>
      <c r="AA343" s="1" t="str">
        <f>IFERROR(INDEX(品名转换及头程预估及采购成本模板!$C$2:$C$22203,MATCH(亚马逊后台模板!E343,品名转换及头程预估及采购成本模板!$A$2:$A$22203,0)),"")</f>
        <v/>
      </c>
      <c r="AB343" s="4" t="str">
        <f t="shared" si="33"/>
        <v/>
      </c>
      <c r="AC343" s="1" t="str">
        <f>IFERROR(IF(AB343="是",INDEX(自发货!$AJ$2:$AJ$22222,MATCH(亚马逊后台模板!D343,自发货!$E$2:$E$22222,0)),IF(A343&lt;&gt;"",0,"")),"")</f>
        <v/>
      </c>
      <c r="AD343" s="1" t="str">
        <f t="shared" si="34"/>
        <v/>
      </c>
      <c r="AE343" s="1" t="str">
        <f>IF(AB343="否",IFERROR(INDEX(品名转换及头程预估及采购成本模板!$D$2:$D$22203,MATCH(亚马逊后台模板!E343,品名转换及头程预估及采购成本模板!$A$2:$A$22203,0)),""),"")</f>
        <v/>
      </c>
      <c r="AF343" s="4" t="str">
        <f t="shared" si="35"/>
        <v/>
      </c>
    </row>
    <row r="344" spans="24:32" x14ac:dyDescent="0.15">
      <c r="X344" s="4" t="str">
        <f t="shared" si="36"/>
        <v/>
      </c>
      <c r="Y344" s="1" t="str">
        <f t="shared" si="37"/>
        <v/>
      </c>
      <c r="Z344" s="4" t="str">
        <f>IFERROR(INDEX(品名转换及头程预估及采购成本模板!$B$2:$B$22203,MATCH(亚马逊后台模板!E344,品名转换及头程预估及采购成本模板!$A$2:$A$22203,0)),"")</f>
        <v/>
      </c>
      <c r="AA344" s="1" t="str">
        <f>IFERROR(INDEX(品名转换及头程预估及采购成本模板!$C$2:$C$22203,MATCH(亚马逊后台模板!E344,品名转换及头程预估及采购成本模板!$A$2:$A$22203,0)),"")</f>
        <v/>
      </c>
      <c r="AB344" s="4" t="str">
        <f t="shared" si="33"/>
        <v/>
      </c>
      <c r="AC344" s="1" t="str">
        <f>IFERROR(IF(AB344="是",INDEX(自发货!$AJ$2:$AJ$22222,MATCH(亚马逊后台模板!D344,自发货!$E$2:$E$22222,0)),IF(A344&lt;&gt;"",0,"")),"")</f>
        <v/>
      </c>
      <c r="AD344" s="1" t="str">
        <f t="shared" si="34"/>
        <v/>
      </c>
      <c r="AE344" s="1" t="str">
        <f>IF(AB344="否",IFERROR(INDEX(品名转换及头程预估及采购成本模板!$D$2:$D$22203,MATCH(亚马逊后台模板!E344,品名转换及头程预估及采购成本模板!$A$2:$A$22203,0)),""),"")</f>
        <v/>
      </c>
      <c r="AF344" s="4" t="str">
        <f t="shared" si="35"/>
        <v/>
      </c>
    </row>
    <row r="345" spans="24:32" x14ac:dyDescent="0.15">
      <c r="X345" s="4" t="str">
        <f t="shared" si="36"/>
        <v/>
      </c>
      <c r="Y345" s="1" t="str">
        <f t="shared" si="37"/>
        <v/>
      </c>
      <c r="Z345" s="4" t="str">
        <f>IFERROR(INDEX(品名转换及头程预估及采购成本模板!$B$2:$B$22203,MATCH(亚马逊后台模板!E345,品名转换及头程预估及采购成本模板!$A$2:$A$22203,0)),"")</f>
        <v/>
      </c>
      <c r="AA345" s="1" t="str">
        <f>IFERROR(INDEX(品名转换及头程预估及采购成本模板!$C$2:$C$22203,MATCH(亚马逊后台模板!E345,品名转换及头程预估及采购成本模板!$A$2:$A$22203,0)),"")</f>
        <v/>
      </c>
      <c r="AB345" s="4" t="str">
        <f t="shared" si="33"/>
        <v/>
      </c>
      <c r="AC345" s="1" t="str">
        <f>IFERROR(IF(AB345="是",INDEX(自发货!$AJ$2:$AJ$22222,MATCH(亚马逊后台模板!D345,自发货!$E$2:$E$22222,0)),IF(A345&lt;&gt;"",0,"")),"")</f>
        <v/>
      </c>
      <c r="AD345" s="1" t="str">
        <f t="shared" si="34"/>
        <v/>
      </c>
      <c r="AE345" s="1" t="str">
        <f>IF(AB345="否",IFERROR(INDEX(品名转换及头程预估及采购成本模板!$D$2:$D$22203,MATCH(亚马逊后台模板!E345,品名转换及头程预估及采购成本模板!$A$2:$A$22203,0)),""),"")</f>
        <v/>
      </c>
      <c r="AF345" s="4" t="str">
        <f t="shared" si="35"/>
        <v/>
      </c>
    </row>
    <row r="346" spans="24:32" x14ac:dyDescent="0.15">
      <c r="X346" s="4" t="str">
        <f t="shared" si="36"/>
        <v/>
      </c>
      <c r="Y346" s="1" t="str">
        <f t="shared" si="37"/>
        <v/>
      </c>
      <c r="Z346" s="4" t="str">
        <f>IFERROR(INDEX(品名转换及头程预估及采购成本模板!$B$2:$B$22203,MATCH(亚马逊后台模板!E346,品名转换及头程预估及采购成本模板!$A$2:$A$22203,0)),"")</f>
        <v/>
      </c>
      <c r="AA346" s="1" t="str">
        <f>IFERROR(INDEX(品名转换及头程预估及采购成本模板!$C$2:$C$22203,MATCH(亚马逊后台模板!E346,品名转换及头程预估及采购成本模板!$A$2:$A$22203,0)),"")</f>
        <v/>
      </c>
      <c r="AB346" s="4" t="str">
        <f t="shared" si="33"/>
        <v/>
      </c>
      <c r="AC346" s="1" t="str">
        <f>IFERROR(IF(AB346="是",INDEX(自发货!$AJ$2:$AJ$22222,MATCH(亚马逊后台模板!D346,自发货!$E$2:$E$22222,0)),IF(A346&lt;&gt;"",0,"")),"")</f>
        <v/>
      </c>
      <c r="AD346" s="1" t="str">
        <f t="shared" si="34"/>
        <v/>
      </c>
      <c r="AE346" s="1" t="str">
        <f>IF(AB346="否",IFERROR(INDEX(品名转换及头程预估及采购成本模板!$D$2:$D$22203,MATCH(亚马逊后台模板!E346,品名转换及头程预估及采购成本模板!$A$2:$A$22203,0)),""),"")</f>
        <v/>
      </c>
      <c r="AF346" s="4" t="str">
        <f t="shared" si="35"/>
        <v/>
      </c>
    </row>
    <row r="347" spans="24:32" x14ac:dyDescent="0.15">
      <c r="X347" s="4" t="str">
        <f t="shared" si="36"/>
        <v/>
      </c>
      <c r="Y347" s="1" t="str">
        <f t="shared" si="37"/>
        <v/>
      </c>
      <c r="Z347" s="4" t="str">
        <f>IFERROR(INDEX(品名转换及头程预估及采购成本模板!$B$2:$B$22203,MATCH(亚马逊后台模板!E347,品名转换及头程预估及采购成本模板!$A$2:$A$22203,0)),"")</f>
        <v/>
      </c>
      <c r="AA347" s="1" t="str">
        <f>IFERROR(INDEX(品名转换及头程预估及采购成本模板!$C$2:$C$22203,MATCH(亚马逊后台模板!E347,品名转换及头程预估及采购成本模板!$A$2:$A$22203,0)),"")</f>
        <v/>
      </c>
      <c r="AB347" s="4" t="str">
        <f t="shared" si="33"/>
        <v/>
      </c>
      <c r="AC347" s="1" t="str">
        <f>IFERROR(IF(AB347="是",INDEX(自发货!$AJ$2:$AJ$22222,MATCH(亚马逊后台模板!D347,自发货!$E$2:$E$22222,0)),IF(A347&lt;&gt;"",0,"")),"")</f>
        <v/>
      </c>
      <c r="AD347" s="1" t="str">
        <f t="shared" si="34"/>
        <v/>
      </c>
      <c r="AE347" s="1" t="str">
        <f>IF(AB347="否",IFERROR(INDEX(品名转换及头程预估及采购成本模板!$D$2:$D$22203,MATCH(亚马逊后台模板!E347,品名转换及头程预估及采购成本模板!$A$2:$A$22203,0)),""),"")</f>
        <v/>
      </c>
      <c r="AF347" s="4" t="str">
        <f t="shared" si="35"/>
        <v/>
      </c>
    </row>
    <row r="348" spans="24:32" x14ac:dyDescent="0.15">
      <c r="X348" s="4" t="str">
        <f t="shared" si="36"/>
        <v/>
      </c>
      <c r="Y348" s="1" t="str">
        <f t="shared" si="37"/>
        <v/>
      </c>
      <c r="Z348" s="4" t="str">
        <f>IFERROR(INDEX(品名转换及头程预估及采购成本模板!$B$2:$B$22203,MATCH(亚马逊后台模板!E348,品名转换及头程预估及采购成本模板!$A$2:$A$22203,0)),"")</f>
        <v/>
      </c>
      <c r="AA348" s="1" t="str">
        <f>IFERROR(INDEX(品名转换及头程预估及采购成本模板!$C$2:$C$22203,MATCH(亚马逊后台模板!E348,品名转换及头程预估及采购成本模板!$A$2:$A$22203,0)),"")</f>
        <v/>
      </c>
      <c r="AB348" s="4" t="str">
        <f t="shared" si="33"/>
        <v/>
      </c>
      <c r="AC348" s="1" t="str">
        <f>IFERROR(IF(AB348="是",INDEX(自发货!$AJ$2:$AJ$22222,MATCH(亚马逊后台模板!D348,自发货!$E$2:$E$22222,0)),IF(A348&lt;&gt;"",0,"")),"")</f>
        <v/>
      </c>
      <c r="AD348" s="1" t="str">
        <f t="shared" si="34"/>
        <v/>
      </c>
      <c r="AE348" s="1" t="str">
        <f>IF(AB348="否",IFERROR(INDEX(品名转换及头程预估及采购成本模板!$D$2:$D$22203,MATCH(亚马逊后台模板!E348,品名转换及头程预估及采购成本模板!$A$2:$A$22203,0)),""),"")</f>
        <v/>
      </c>
      <c r="AF348" s="4" t="str">
        <f t="shared" si="35"/>
        <v/>
      </c>
    </row>
    <row r="349" spans="24:32" x14ac:dyDescent="0.15">
      <c r="X349" s="4" t="str">
        <f t="shared" si="36"/>
        <v/>
      </c>
      <c r="Y349" s="1" t="str">
        <f t="shared" si="37"/>
        <v/>
      </c>
      <c r="Z349" s="4" t="str">
        <f>IFERROR(INDEX(品名转换及头程预估及采购成本模板!$B$2:$B$22203,MATCH(亚马逊后台模板!E349,品名转换及头程预估及采购成本模板!$A$2:$A$22203,0)),"")</f>
        <v/>
      </c>
      <c r="AA349" s="1" t="str">
        <f>IFERROR(INDEX(品名转换及头程预估及采购成本模板!$C$2:$C$22203,MATCH(亚马逊后台模板!E349,品名转换及头程预估及采购成本模板!$A$2:$A$22203,0)),"")</f>
        <v/>
      </c>
      <c r="AB349" s="4" t="str">
        <f t="shared" si="33"/>
        <v/>
      </c>
      <c r="AC349" s="1" t="str">
        <f>IFERROR(IF(AB349="是",INDEX(自发货!$AJ$2:$AJ$22222,MATCH(亚马逊后台模板!D349,自发货!$E$2:$E$22222,0)),IF(A349&lt;&gt;"",0,"")),"")</f>
        <v/>
      </c>
      <c r="AD349" s="1" t="str">
        <f t="shared" si="34"/>
        <v/>
      </c>
      <c r="AE349" s="1" t="str">
        <f>IF(AB349="否",IFERROR(INDEX(品名转换及头程预估及采购成本模板!$D$2:$D$22203,MATCH(亚马逊后台模板!E349,品名转换及头程预估及采购成本模板!$A$2:$A$22203,0)),""),"")</f>
        <v/>
      </c>
      <c r="AF349" s="4" t="str">
        <f t="shared" si="35"/>
        <v/>
      </c>
    </row>
    <row r="350" spans="24:32" x14ac:dyDescent="0.15">
      <c r="X350" s="4" t="str">
        <f t="shared" si="36"/>
        <v/>
      </c>
      <c r="Y350" s="1" t="str">
        <f t="shared" si="37"/>
        <v/>
      </c>
      <c r="Z350" s="4" t="str">
        <f>IFERROR(INDEX(品名转换及头程预估及采购成本模板!$B$2:$B$22203,MATCH(亚马逊后台模板!E350,品名转换及头程预估及采购成本模板!$A$2:$A$22203,0)),"")</f>
        <v/>
      </c>
      <c r="AA350" s="1" t="str">
        <f>IFERROR(INDEX(品名转换及头程预估及采购成本模板!$C$2:$C$22203,MATCH(亚马逊后台模板!E350,品名转换及头程预估及采购成本模板!$A$2:$A$22203,0)),"")</f>
        <v/>
      </c>
      <c r="AB350" s="4" t="str">
        <f t="shared" si="33"/>
        <v/>
      </c>
      <c r="AC350" s="1" t="str">
        <f>IFERROR(IF(AB350="是",INDEX(自发货!$AJ$2:$AJ$22222,MATCH(亚马逊后台模板!D350,自发货!$E$2:$E$22222,0)),IF(A350&lt;&gt;"",0,"")),"")</f>
        <v/>
      </c>
      <c r="AD350" s="1" t="str">
        <f t="shared" si="34"/>
        <v/>
      </c>
      <c r="AE350" s="1" t="str">
        <f>IF(AB350="否",IFERROR(INDEX(品名转换及头程预估及采购成本模板!$D$2:$D$22203,MATCH(亚马逊后台模板!E350,品名转换及头程预估及采购成本模板!$A$2:$A$22203,0)),""),"")</f>
        <v/>
      </c>
      <c r="AF350" s="4" t="str">
        <f t="shared" si="35"/>
        <v/>
      </c>
    </row>
    <row r="351" spans="24:32" x14ac:dyDescent="0.15">
      <c r="X351" s="4" t="str">
        <f t="shared" si="36"/>
        <v/>
      </c>
      <c r="Y351" s="1" t="str">
        <f t="shared" si="37"/>
        <v/>
      </c>
      <c r="Z351" s="4" t="str">
        <f>IFERROR(INDEX(品名转换及头程预估及采购成本模板!$B$2:$B$22203,MATCH(亚马逊后台模板!E351,品名转换及头程预估及采购成本模板!$A$2:$A$22203,0)),"")</f>
        <v/>
      </c>
      <c r="AA351" s="1" t="str">
        <f>IFERROR(INDEX(品名转换及头程预估及采购成本模板!$C$2:$C$22203,MATCH(亚马逊后台模板!E351,品名转换及头程预估及采购成本模板!$A$2:$A$22203,0)),"")</f>
        <v/>
      </c>
      <c r="AB351" s="4" t="str">
        <f t="shared" si="33"/>
        <v/>
      </c>
      <c r="AC351" s="1" t="str">
        <f>IFERROR(IF(AB351="是",INDEX(自发货!$AJ$2:$AJ$22222,MATCH(亚马逊后台模板!D351,自发货!$E$2:$E$22222,0)),IF(A351&lt;&gt;"",0,"")),"")</f>
        <v/>
      </c>
      <c r="AD351" s="1" t="str">
        <f t="shared" si="34"/>
        <v/>
      </c>
      <c r="AE351" s="1" t="str">
        <f>IF(AB351="否",IFERROR(INDEX(品名转换及头程预估及采购成本模板!$D$2:$D$22203,MATCH(亚马逊后台模板!E351,品名转换及头程预估及采购成本模板!$A$2:$A$22203,0)),""),"")</f>
        <v/>
      </c>
      <c r="AF351" s="4" t="str">
        <f t="shared" si="35"/>
        <v/>
      </c>
    </row>
    <row r="352" spans="24:32" x14ac:dyDescent="0.15">
      <c r="X352" s="4" t="str">
        <f t="shared" si="36"/>
        <v/>
      </c>
      <c r="Y352" s="1" t="str">
        <f t="shared" si="37"/>
        <v/>
      </c>
      <c r="Z352" s="4" t="str">
        <f>IFERROR(INDEX(品名转换及头程预估及采购成本模板!$B$2:$B$22203,MATCH(亚马逊后台模板!E352,品名转换及头程预估及采购成本模板!$A$2:$A$22203,0)),"")</f>
        <v/>
      </c>
      <c r="AA352" s="1" t="str">
        <f>IFERROR(INDEX(品名转换及头程预估及采购成本模板!$C$2:$C$22203,MATCH(亚马逊后台模板!E352,品名转换及头程预估及采购成本模板!$A$2:$A$22203,0)),"")</f>
        <v/>
      </c>
      <c r="AB352" s="4" t="str">
        <f t="shared" si="33"/>
        <v/>
      </c>
      <c r="AC352" s="1" t="str">
        <f>IFERROR(IF(AB352="是",INDEX(自发货!$AJ$2:$AJ$22222,MATCH(亚马逊后台模板!D352,自发货!$E$2:$E$22222,0)),IF(A352&lt;&gt;"",0,"")),"")</f>
        <v/>
      </c>
      <c r="AD352" s="1" t="str">
        <f t="shared" si="34"/>
        <v/>
      </c>
      <c r="AE352" s="1" t="str">
        <f>IF(AB352="否",IFERROR(INDEX(品名转换及头程预估及采购成本模板!$D$2:$D$22203,MATCH(亚马逊后台模板!E352,品名转换及头程预估及采购成本模板!$A$2:$A$22203,0)),""),"")</f>
        <v/>
      </c>
      <c r="AF352" s="4" t="str">
        <f t="shared" si="35"/>
        <v/>
      </c>
    </row>
    <row r="353" spans="24:32" x14ac:dyDescent="0.15">
      <c r="X353" s="4" t="str">
        <f t="shared" si="36"/>
        <v/>
      </c>
      <c r="Y353" s="1" t="str">
        <f t="shared" si="37"/>
        <v/>
      </c>
      <c r="Z353" s="4" t="str">
        <f>IFERROR(INDEX(品名转换及头程预估及采购成本模板!$B$2:$B$22203,MATCH(亚马逊后台模板!E353,品名转换及头程预估及采购成本模板!$A$2:$A$22203,0)),"")</f>
        <v/>
      </c>
      <c r="AA353" s="1" t="str">
        <f>IFERROR(INDEX(品名转换及头程预估及采购成本模板!$C$2:$C$22203,MATCH(亚马逊后台模板!E353,品名转换及头程预估及采购成本模板!$A$2:$A$22203,0)),"")</f>
        <v/>
      </c>
      <c r="AB353" s="4" t="str">
        <f t="shared" si="33"/>
        <v/>
      </c>
      <c r="AC353" s="1" t="str">
        <f>IFERROR(IF(AB353="是",INDEX(自发货!$AJ$2:$AJ$22222,MATCH(亚马逊后台模板!D353,自发货!$E$2:$E$22222,0)),IF(A353&lt;&gt;"",0,"")),"")</f>
        <v/>
      </c>
      <c r="AD353" s="1" t="str">
        <f t="shared" si="34"/>
        <v/>
      </c>
      <c r="AE353" s="1" t="str">
        <f>IF(AB353="否",IFERROR(INDEX(品名转换及头程预估及采购成本模板!$D$2:$D$22203,MATCH(亚马逊后台模板!E353,品名转换及头程预估及采购成本模板!$A$2:$A$22203,0)),""),"")</f>
        <v/>
      </c>
      <c r="AF353" s="4" t="str">
        <f t="shared" si="35"/>
        <v/>
      </c>
    </row>
    <row r="354" spans="24:32" x14ac:dyDescent="0.15">
      <c r="X354" s="4" t="str">
        <f t="shared" si="36"/>
        <v/>
      </c>
      <c r="Y354" s="1" t="str">
        <f t="shared" si="37"/>
        <v/>
      </c>
      <c r="Z354" s="4" t="str">
        <f>IFERROR(INDEX(品名转换及头程预估及采购成本模板!$B$2:$B$22203,MATCH(亚马逊后台模板!E354,品名转换及头程预估及采购成本模板!$A$2:$A$22203,0)),"")</f>
        <v/>
      </c>
      <c r="AA354" s="1" t="str">
        <f>IFERROR(INDEX(品名转换及头程预估及采购成本模板!$C$2:$C$22203,MATCH(亚马逊后台模板!E354,品名转换及头程预估及采购成本模板!$A$2:$A$22203,0)),"")</f>
        <v/>
      </c>
      <c r="AB354" s="4" t="str">
        <f t="shared" si="33"/>
        <v/>
      </c>
      <c r="AC354" s="1" t="str">
        <f>IFERROR(IF(AB354="是",INDEX(自发货!$AJ$2:$AJ$22222,MATCH(亚马逊后台模板!D354,自发货!$E$2:$E$22222,0)),IF(A354&lt;&gt;"",0,"")),"")</f>
        <v/>
      </c>
      <c r="AD354" s="1" t="str">
        <f t="shared" si="34"/>
        <v/>
      </c>
      <c r="AE354" s="1" t="str">
        <f>IF(AB354="否",IFERROR(INDEX(品名转换及头程预估及采购成本模板!$D$2:$D$22203,MATCH(亚马逊后台模板!E354,品名转换及头程预估及采购成本模板!$A$2:$A$22203,0)),""),"")</f>
        <v/>
      </c>
      <c r="AF354" s="4" t="str">
        <f t="shared" si="35"/>
        <v/>
      </c>
    </row>
    <row r="355" spans="24:32" x14ac:dyDescent="0.15">
      <c r="X355" s="4" t="str">
        <f t="shared" si="36"/>
        <v/>
      </c>
      <c r="Y355" s="1" t="str">
        <f t="shared" si="37"/>
        <v/>
      </c>
      <c r="Z355" s="4" t="str">
        <f>IFERROR(INDEX(品名转换及头程预估及采购成本模板!$B$2:$B$22203,MATCH(亚马逊后台模板!E355,品名转换及头程预估及采购成本模板!$A$2:$A$22203,0)),"")</f>
        <v/>
      </c>
      <c r="AA355" s="1" t="str">
        <f>IFERROR(INDEX(品名转换及头程预估及采购成本模板!$C$2:$C$22203,MATCH(亚马逊后台模板!E355,品名转换及头程预估及采购成本模板!$A$2:$A$22203,0)),"")</f>
        <v/>
      </c>
      <c r="AB355" s="4" t="str">
        <f t="shared" si="33"/>
        <v/>
      </c>
      <c r="AC355" s="1" t="str">
        <f>IFERROR(IF(AB355="是",INDEX(自发货!$AJ$2:$AJ$22222,MATCH(亚马逊后台模板!D355,自发货!$E$2:$E$22222,0)),IF(A355&lt;&gt;"",0,"")),"")</f>
        <v/>
      </c>
      <c r="AD355" s="1" t="str">
        <f t="shared" si="34"/>
        <v/>
      </c>
      <c r="AE355" s="1" t="str">
        <f>IF(AB355="否",IFERROR(INDEX(品名转换及头程预估及采购成本模板!$D$2:$D$22203,MATCH(亚马逊后台模板!E355,品名转换及头程预估及采购成本模板!$A$2:$A$22203,0)),""),"")</f>
        <v/>
      </c>
      <c r="AF355" s="4" t="str">
        <f t="shared" si="35"/>
        <v/>
      </c>
    </row>
    <row r="356" spans="24:32" x14ac:dyDescent="0.15">
      <c r="X356" s="4" t="str">
        <f t="shared" si="36"/>
        <v/>
      </c>
      <c r="Y356" s="1" t="str">
        <f t="shared" si="37"/>
        <v/>
      </c>
      <c r="Z356" s="4" t="str">
        <f>IFERROR(INDEX(品名转换及头程预估及采购成本模板!$B$2:$B$22203,MATCH(亚马逊后台模板!E356,品名转换及头程预估及采购成本模板!$A$2:$A$22203,0)),"")</f>
        <v/>
      </c>
      <c r="AA356" s="1" t="str">
        <f>IFERROR(INDEX(品名转换及头程预估及采购成本模板!$C$2:$C$22203,MATCH(亚马逊后台模板!E356,品名转换及头程预估及采购成本模板!$A$2:$A$22203,0)),"")</f>
        <v/>
      </c>
      <c r="AB356" s="4" t="str">
        <f t="shared" si="33"/>
        <v/>
      </c>
      <c r="AC356" s="1" t="str">
        <f>IFERROR(IF(AB356="是",INDEX(自发货!$AJ$2:$AJ$22222,MATCH(亚马逊后台模板!D356,自发货!$E$2:$E$22222,0)),IF(A356&lt;&gt;"",0,"")),"")</f>
        <v/>
      </c>
      <c r="AD356" s="1" t="str">
        <f t="shared" si="34"/>
        <v/>
      </c>
      <c r="AE356" s="1" t="str">
        <f>IF(AB356="否",IFERROR(INDEX(品名转换及头程预估及采购成本模板!$D$2:$D$22203,MATCH(亚马逊后台模板!E356,品名转换及头程预估及采购成本模板!$A$2:$A$22203,0)),""),"")</f>
        <v/>
      </c>
      <c r="AF356" s="4" t="str">
        <f t="shared" si="35"/>
        <v/>
      </c>
    </row>
    <row r="357" spans="24:32" x14ac:dyDescent="0.15">
      <c r="X357" s="4" t="str">
        <f t="shared" si="36"/>
        <v/>
      </c>
      <c r="Y357" s="1" t="str">
        <f t="shared" si="37"/>
        <v/>
      </c>
      <c r="Z357" s="4" t="str">
        <f>IFERROR(INDEX(品名转换及头程预估及采购成本模板!$B$2:$B$22203,MATCH(亚马逊后台模板!E357,品名转换及头程预估及采购成本模板!$A$2:$A$22203,0)),"")</f>
        <v/>
      </c>
      <c r="AA357" s="1" t="str">
        <f>IFERROR(INDEX(品名转换及头程预估及采购成本模板!$C$2:$C$22203,MATCH(亚马逊后台模板!E357,品名转换及头程预估及采购成本模板!$A$2:$A$22203,0)),"")</f>
        <v/>
      </c>
      <c r="AB357" s="4" t="str">
        <f t="shared" si="33"/>
        <v/>
      </c>
      <c r="AC357" s="1" t="str">
        <f>IFERROR(IF(AB357="是",INDEX(自发货!$AJ$2:$AJ$22222,MATCH(亚马逊后台模板!D357,自发货!$E$2:$E$22222,0)),IF(A357&lt;&gt;"",0,"")),"")</f>
        <v/>
      </c>
      <c r="AD357" s="1" t="str">
        <f t="shared" si="34"/>
        <v/>
      </c>
      <c r="AE357" s="1" t="str">
        <f>IF(AB357="否",IFERROR(INDEX(品名转换及头程预估及采购成本模板!$D$2:$D$22203,MATCH(亚马逊后台模板!E357,品名转换及头程预估及采购成本模板!$A$2:$A$22203,0)),""),"")</f>
        <v/>
      </c>
      <c r="AF357" s="4" t="str">
        <f t="shared" si="35"/>
        <v/>
      </c>
    </row>
    <row r="358" spans="24:32" x14ac:dyDescent="0.15">
      <c r="X358" s="4" t="str">
        <f t="shared" si="36"/>
        <v/>
      </c>
      <c r="Y358" s="1" t="str">
        <f t="shared" si="37"/>
        <v/>
      </c>
      <c r="Z358" s="4" t="str">
        <f>IFERROR(INDEX(品名转换及头程预估及采购成本模板!$B$2:$B$22203,MATCH(亚马逊后台模板!E358,品名转换及头程预估及采购成本模板!$A$2:$A$22203,0)),"")</f>
        <v/>
      </c>
      <c r="AA358" s="1" t="str">
        <f>IFERROR(INDEX(品名转换及头程预估及采购成本模板!$C$2:$C$22203,MATCH(亚马逊后台模板!E358,品名转换及头程预估及采购成本模板!$A$2:$A$22203,0)),"")</f>
        <v/>
      </c>
      <c r="AB358" s="4" t="str">
        <f t="shared" si="33"/>
        <v/>
      </c>
      <c r="AC358" s="1" t="str">
        <f>IFERROR(IF(AB358="是",INDEX(自发货!$AJ$2:$AJ$22222,MATCH(亚马逊后台模板!D358,自发货!$E$2:$E$22222,0)),IF(A358&lt;&gt;"",0,"")),"")</f>
        <v/>
      </c>
      <c r="AD358" s="1" t="str">
        <f t="shared" si="34"/>
        <v/>
      </c>
      <c r="AE358" s="1" t="str">
        <f>IF(AB358="否",IFERROR(INDEX(品名转换及头程预估及采购成本模板!$D$2:$D$22203,MATCH(亚马逊后台模板!E358,品名转换及头程预估及采购成本模板!$A$2:$A$22203,0)),""),"")</f>
        <v/>
      </c>
      <c r="AF358" s="4" t="str">
        <f t="shared" si="35"/>
        <v/>
      </c>
    </row>
    <row r="359" spans="24:32" x14ac:dyDescent="0.15">
      <c r="X359" s="4" t="str">
        <f t="shared" si="36"/>
        <v/>
      </c>
      <c r="Y359" s="1" t="str">
        <f t="shared" si="37"/>
        <v/>
      </c>
      <c r="Z359" s="4" t="str">
        <f>IFERROR(INDEX(品名转换及头程预估及采购成本模板!$B$2:$B$22203,MATCH(亚马逊后台模板!E359,品名转换及头程预估及采购成本模板!$A$2:$A$22203,0)),"")</f>
        <v/>
      </c>
      <c r="AA359" s="1" t="str">
        <f>IFERROR(INDEX(品名转换及头程预估及采购成本模板!$C$2:$C$22203,MATCH(亚马逊后台模板!E359,品名转换及头程预估及采购成本模板!$A$2:$A$22203,0)),"")</f>
        <v/>
      </c>
      <c r="AB359" s="4" t="str">
        <f t="shared" si="33"/>
        <v/>
      </c>
      <c r="AC359" s="1" t="str">
        <f>IFERROR(IF(AB359="是",INDEX(自发货!$AJ$2:$AJ$22222,MATCH(亚马逊后台模板!D359,自发货!$E$2:$E$22222,0)),IF(A359&lt;&gt;"",0,"")),"")</f>
        <v/>
      </c>
      <c r="AD359" s="1" t="str">
        <f t="shared" si="34"/>
        <v/>
      </c>
      <c r="AE359" s="1" t="str">
        <f>IF(AB359="否",IFERROR(INDEX(品名转换及头程预估及采购成本模板!$D$2:$D$22203,MATCH(亚马逊后台模板!E359,品名转换及头程预估及采购成本模板!$A$2:$A$22203,0)),""),"")</f>
        <v/>
      </c>
      <c r="AF359" s="4" t="str">
        <f t="shared" si="35"/>
        <v/>
      </c>
    </row>
    <row r="360" spans="24:32" x14ac:dyDescent="0.15">
      <c r="X360" s="4" t="str">
        <f t="shared" si="36"/>
        <v/>
      </c>
      <c r="Y360" s="1" t="str">
        <f t="shared" si="37"/>
        <v/>
      </c>
      <c r="Z360" s="4" t="str">
        <f>IFERROR(INDEX(品名转换及头程预估及采购成本模板!$B$2:$B$22203,MATCH(亚马逊后台模板!E360,品名转换及头程预估及采购成本模板!$A$2:$A$22203,0)),"")</f>
        <v/>
      </c>
      <c r="AA360" s="1" t="str">
        <f>IFERROR(INDEX(品名转换及头程预估及采购成本模板!$C$2:$C$22203,MATCH(亚马逊后台模板!E360,品名转换及头程预估及采购成本模板!$A$2:$A$22203,0)),"")</f>
        <v/>
      </c>
      <c r="AB360" s="4" t="str">
        <f t="shared" si="33"/>
        <v/>
      </c>
      <c r="AC360" s="1" t="str">
        <f>IFERROR(IF(AB360="是",INDEX(自发货!$AJ$2:$AJ$22222,MATCH(亚马逊后台模板!D360,自发货!$E$2:$E$22222,0)),IF(A360&lt;&gt;"",0,"")),"")</f>
        <v/>
      </c>
      <c r="AD360" s="1" t="str">
        <f t="shared" si="34"/>
        <v/>
      </c>
      <c r="AE360" s="1" t="str">
        <f>IF(AB360="否",IFERROR(INDEX(品名转换及头程预估及采购成本模板!$D$2:$D$22203,MATCH(亚马逊后台模板!E360,品名转换及头程预估及采购成本模板!$A$2:$A$22203,0)),""),"")</f>
        <v/>
      </c>
      <c r="AF360" s="4" t="str">
        <f t="shared" si="35"/>
        <v/>
      </c>
    </row>
    <row r="361" spans="24:32" x14ac:dyDescent="0.15">
      <c r="X361" s="4" t="str">
        <f t="shared" si="36"/>
        <v/>
      </c>
      <c r="Y361" s="1" t="str">
        <f t="shared" si="37"/>
        <v/>
      </c>
      <c r="Z361" s="4" t="str">
        <f>IFERROR(INDEX(品名转换及头程预估及采购成本模板!$B$2:$B$22203,MATCH(亚马逊后台模板!E361,品名转换及头程预估及采购成本模板!$A$2:$A$22203,0)),"")</f>
        <v/>
      </c>
      <c r="AA361" s="1" t="str">
        <f>IFERROR(INDEX(品名转换及头程预估及采购成本模板!$C$2:$C$22203,MATCH(亚马逊后台模板!E361,品名转换及头程预估及采购成本模板!$A$2:$A$22203,0)),"")</f>
        <v/>
      </c>
      <c r="AB361" s="4" t="str">
        <f t="shared" si="33"/>
        <v/>
      </c>
      <c r="AC361" s="1" t="str">
        <f>IFERROR(IF(AB361="是",INDEX(自发货!$AJ$2:$AJ$22222,MATCH(亚马逊后台模板!D361,自发货!$E$2:$E$22222,0)),IF(A361&lt;&gt;"",0,"")),"")</f>
        <v/>
      </c>
      <c r="AD361" s="1" t="str">
        <f t="shared" si="34"/>
        <v/>
      </c>
      <c r="AE361" s="1" t="str">
        <f>IF(AB361="否",IFERROR(INDEX(品名转换及头程预估及采购成本模板!$D$2:$D$22203,MATCH(亚马逊后台模板!E361,品名转换及头程预估及采购成本模板!$A$2:$A$22203,0)),""),"")</f>
        <v/>
      </c>
      <c r="AF361" s="4" t="str">
        <f t="shared" si="35"/>
        <v/>
      </c>
    </row>
    <row r="362" spans="24:32" x14ac:dyDescent="0.15">
      <c r="X362" s="4" t="str">
        <f t="shared" si="36"/>
        <v/>
      </c>
      <c r="Y362" s="1" t="str">
        <f t="shared" si="37"/>
        <v/>
      </c>
      <c r="Z362" s="4" t="str">
        <f>IFERROR(INDEX(品名转换及头程预估及采购成本模板!$B$2:$B$22203,MATCH(亚马逊后台模板!E362,品名转换及头程预估及采购成本模板!$A$2:$A$22203,0)),"")</f>
        <v/>
      </c>
      <c r="AA362" s="1" t="str">
        <f>IFERROR(INDEX(品名转换及头程预估及采购成本模板!$C$2:$C$22203,MATCH(亚马逊后台模板!E362,品名转换及头程预估及采购成本模板!$A$2:$A$22203,0)),"")</f>
        <v/>
      </c>
      <c r="AB362" s="4" t="str">
        <f t="shared" si="33"/>
        <v/>
      </c>
      <c r="AC362" s="1" t="str">
        <f>IFERROR(IF(AB362="是",INDEX(自发货!$AJ$2:$AJ$22222,MATCH(亚马逊后台模板!D362,自发货!$E$2:$E$22222,0)),IF(A362&lt;&gt;"",0,"")),"")</f>
        <v/>
      </c>
      <c r="AD362" s="1" t="str">
        <f t="shared" si="34"/>
        <v/>
      </c>
      <c r="AE362" s="1" t="str">
        <f>IF(AB362="否",IFERROR(INDEX(品名转换及头程预估及采购成本模板!$D$2:$D$22203,MATCH(亚马逊后台模板!E362,品名转换及头程预估及采购成本模板!$A$2:$A$22203,0)),""),"")</f>
        <v/>
      </c>
      <c r="AF362" s="4" t="str">
        <f t="shared" si="35"/>
        <v/>
      </c>
    </row>
    <row r="363" spans="24:32" x14ac:dyDescent="0.15">
      <c r="X363" s="4" t="str">
        <f t="shared" si="36"/>
        <v/>
      </c>
      <c r="Y363" s="1" t="str">
        <f t="shared" si="37"/>
        <v/>
      </c>
      <c r="Z363" s="4" t="str">
        <f>IFERROR(INDEX(品名转换及头程预估及采购成本模板!$B$2:$B$22203,MATCH(亚马逊后台模板!E363,品名转换及头程预估及采购成本模板!$A$2:$A$22203,0)),"")</f>
        <v/>
      </c>
      <c r="AA363" s="1" t="str">
        <f>IFERROR(INDEX(品名转换及头程预估及采购成本模板!$C$2:$C$22203,MATCH(亚马逊后台模板!E363,品名转换及头程预估及采购成本模板!$A$2:$A$22203,0)),"")</f>
        <v/>
      </c>
      <c r="AB363" s="4" t="str">
        <f t="shared" si="33"/>
        <v/>
      </c>
      <c r="AC363" s="1" t="str">
        <f>IFERROR(IF(AB363="是",INDEX(自发货!$AJ$2:$AJ$22222,MATCH(亚马逊后台模板!D363,自发货!$E$2:$E$22222,0)),IF(A363&lt;&gt;"",0,"")),"")</f>
        <v/>
      </c>
      <c r="AD363" s="1" t="str">
        <f t="shared" si="34"/>
        <v/>
      </c>
      <c r="AE363" s="1" t="str">
        <f>IF(AB363="否",IFERROR(INDEX(品名转换及头程预估及采购成本模板!$D$2:$D$22203,MATCH(亚马逊后台模板!E363,品名转换及头程预估及采购成本模板!$A$2:$A$22203,0)),""),"")</f>
        <v/>
      </c>
      <c r="AF363" s="4" t="str">
        <f t="shared" si="35"/>
        <v/>
      </c>
    </row>
    <row r="364" spans="24:32" x14ac:dyDescent="0.15">
      <c r="X364" s="4" t="str">
        <f t="shared" si="36"/>
        <v/>
      </c>
      <c r="Y364" s="1" t="str">
        <f t="shared" si="37"/>
        <v/>
      </c>
      <c r="Z364" s="4" t="str">
        <f>IFERROR(INDEX(品名转换及头程预估及采购成本模板!$B$2:$B$22203,MATCH(亚马逊后台模板!E364,品名转换及头程预估及采购成本模板!$A$2:$A$22203,0)),"")</f>
        <v/>
      </c>
      <c r="AA364" s="1" t="str">
        <f>IFERROR(INDEX(品名转换及头程预估及采购成本模板!$C$2:$C$22203,MATCH(亚马逊后台模板!E364,品名转换及头程预估及采购成本模板!$A$2:$A$22203,0)),"")</f>
        <v/>
      </c>
      <c r="AB364" s="4" t="str">
        <f t="shared" si="33"/>
        <v/>
      </c>
      <c r="AC364" s="1" t="str">
        <f>IFERROR(IF(AB364="是",INDEX(自发货!$AJ$2:$AJ$22222,MATCH(亚马逊后台模板!D364,自发货!$E$2:$E$22222,0)),IF(A364&lt;&gt;"",0,"")),"")</f>
        <v/>
      </c>
      <c r="AD364" s="1" t="str">
        <f t="shared" si="34"/>
        <v/>
      </c>
      <c r="AE364" s="1" t="str">
        <f>IF(AB364="否",IFERROR(INDEX(品名转换及头程预估及采购成本模板!$D$2:$D$22203,MATCH(亚马逊后台模板!E364,品名转换及头程预估及采购成本模板!$A$2:$A$22203,0)),""),"")</f>
        <v/>
      </c>
      <c r="AF364" s="4" t="str">
        <f t="shared" si="35"/>
        <v/>
      </c>
    </row>
    <row r="365" spans="24:32" x14ac:dyDescent="0.15">
      <c r="X365" s="4" t="str">
        <f t="shared" si="36"/>
        <v/>
      </c>
      <c r="Y365" s="1" t="str">
        <f t="shared" si="37"/>
        <v/>
      </c>
      <c r="Z365" s="4" t="str">
        <f>IFERROR(INDEX(品名转换及头程预估及采购成本模板!$B$2:$B$22203,MATCH(亚马逊后台模板!E365,品名转换及头程预估及采购成本模板!$A$2:$A$22203,0)),"")</f>
        <v/>
      </c>
      <c r="AA365" s="1" t="str">
        <f>IFERROR(INDEX(品名转换及头程预估及采购成本模板!$C$2:$C$22203,MATCH(亚马逊后台模板!E365,品名转换及头程预估及采购成本模板!$A$2:$A$22203,0)),"")</f>
        <v/>
      </c>
      <c r="AB365" s="4" t="str">
        <f t="shared" ref="AB365:AB428" si="38">IF(A365&lt;&gt;"",IF(I365="Seller","是","否"),"")</f>
        <v/>
      </c>
      <c r="AC365" s="1" t="str">
        <f>IFERROR(IF(AB365="是",INDEX(自发货!$AJ$2:$AJ$22222,MATCH(亚马逊后台模板!D365,自发货!$E$2:$E$22222,0)),IF(A365&lt;&gt;"",0,"")),"")</f>
        <v/>
      </c>
      <c r="AD365" s="1" t="str">
        <f t="shared" ref="AD365:AD428" si="39">IFERROR(IF(Y365="正常订单",W365*X365-AA365-AC365,W365*X365),"")</f>
        <v/>
      </c>
      <c r="AE365" s="1" t="str">
        <f>IF(AB365="否",IFERROR(INDEX(品名转换及头程预估及采购成本模板!$D$2:$D$22203,MATCH(亚马逊后台模板!E365,品名转换及头程预估及采购成本模板!$A$2:$A$22203,0)),""),"")</f>
        <v/>
      </c>
      <c r="AF365" s="4" t="str">
        <f t="shared" si="35"/>
        <v/>
      </c>
    </row>
    <row r="366" spans="24:32" x14ac:dyDescent="0.15">
      <c r="X366" s="4" t="str">
        <f t="shared" si="36"/>
        <v/>
      </c>
      <c r="Y366" s="1" t="str">
        <f t="shared" si="37"/>
        <v/>
      </c>
      <c r="Z366" s="4" t="str">
        <f>IFERROR(INDEX(品名转换及头程预估及采购成本模板!$B$2:$B$22203,MATCH(亚马逊后台模板!E366,品名转换及头程预估及采购成本模板!$A$2:$A$22203,0)),"")</f>
        <v/>
      </c>
      <c r="AA366" s="1" t="str">
        <f>IFERROR(INDEX(品名转换及头程预估及采购成本模板!$C$2:$C$22203,MATCH(亚马逊后台模板!E366,品名转换及头程预估及采购成本模板!$A$2:$A$22203,0)),"")</f>
        <v/>
      </c>
      <c r="AB366" s="4" t="str">
        <f t="shared" si="38"/>
        <v/>
      </c>
      <c r="AC366" s="1" t="str">
        <f>IFERROR(IF(AB366="是",INDEX(自发货!$AJ$2:$AJ$22222,MATCH(亚马逊后台模板!D366,自发货!$E$2:$E$22222,0)),IF(A366&lt;&gt;"",0,"")),"")</f>
        <v/>
      </c>
      <c r="AD366" s="1" t="str">
        <f t="shared" si="39"/>
        <v/>
      </c>
      <c r="AE366" s="1" t="str">
        <f>IF(AB366="否",IFERROR(INDEX(品名转换及头程预估及采购成本模板!$D$2:$D$22203,MATCH(亚马逊后台模板!E366,品名转换及头程预估及采购成本模板!$A$2:$A$22203,0)),""),"")</f>
        <v/>
      </c>
      <c r="AF366" s="4" t="str">
        <f t="shared" si="35"/>
        <v/>
      </c>
    </row>
    <row r="367" spans="24:32" x14ac:dyDescent="0.15">
      <c r="X367" s="4" t="str">
        <f t="shared" si="36"/>
        <v/>
      </c>
      <c r="Y367" s="1" t="str">
        <f t="shared" si="37"/>
        <v/>
      </c>
      <c r="Z367" s="4" t="str">
        <f>IFERROR(INDEX(品名转换及头程预估及采购成本模板!$B$2:$B$22203,MATCH(亚马逊后台模板!E367,品名转换及头程预估及采购成本模板!$A$2:$A$22203,0)),"")</f>
        <v/>
      </c>
      <c r="AA367" s="1" t="str">
        <f>IFERROR(INDEX(品名转换及头程预估及采购成本模板!$C$2:$C$22203,MATCH(亚马逊后台模板!E367,品名转换及头程预估及采购成本模板!$A$2:$A$22203,0)),"")</f>
        <v/>
      </c>
      <c r="AB367" s="4" t="str">
        <f t="shared" si="38"/>
        <v/>
      </c>
      <c r="AC367" s="1" t="str">
        <f>IFERROR(IF(AB367="是",INDEX(自发货!$AJ$2:$AJ$22222,MATCH(亚马逊后台模板!D367,自发货!$E$2:$E$22222,0)),IF(A367&lt;&gt;"",0,"")),"")</f>
        <v/>
      </c>
      <c r="AD367" s="1" t="str">
        <f t="shared" si="39"/>
        <v/>
      </c>
      <c r="AE367" s="1" t="str">
        <f>IF(AB367="否",IFERROR(INDEX(品名转换及头程预估及采购成本模板!$D$2:$D$22203,MATCH(亚马逊后台模板!E367,品名转换及头程预估及采购成本模板!$A$2:$A$22203,0)),""),"")</f>
        <v/>
      </c>
      <c r="AF367" s="4" t="str">
        <f t="shared" ref="AF367:AF430" si="40">IF(Y367="","",IF(OR(AND(Y367="正常订单",Z367=""),AND(AB367="是",AC367="")),"异常","正常"))</f>
        <v/>
      </c>
    </row>
    <row r="368" spans="24:32" x14ac:dyDescent="0.15">
      <c r="X368" s="4" t="str">
        <f t="shared" ref="X368:X431" si="41">IF(A368&lt;&gt;"",6.89,"")</f>
        <v/>
      </c>
      <c r="Y368" s="1" t="str">
        <f t="shared" si="37"/>
        <v/>
      </c>
      <c r="Z368" s="4" t="str">
        <f>IFERROR(INDEX(品名转换及头程预估及采购成本模板!$B$2:$B$22203,MATCH(亚马逊后台模板!E368,品名转换及头程预估及采购成本模板!$A$2:$A$22203,0)),"")</f>
        <v/>
      </c>
      <c r="AA368" s="1" t="str">
        <f>IFERROR(INDEX(品名转换及头程预估及采购成本模板!$C$2:$C$22203,MATCH(亚马逊后台模板!E368,品名转换及头程预估及采购成本模板!$A$2:$A$22203,0)),"")</f>
        <v/>
      </c>
      <c r="AB368" s="4" t="str">
        <f t="shared" si="38"/>
        <v/>
      </c>
      <c r="AC368" s="1" t="str">
        <f>IFERROR(IF(AB368="是",INDEX(自发货!$AJ$2:$AJ$22222,MATCH(亚马逊后台模板!D368,自发货!$E$2:$E$22222,0)),IF(A368&lt;&gt;"",0,"")),"")</f>
        <v/>
      </c>
      <c r="AD368" s="1" t="str">
        <f t="shared" si="39"/>
        <v/>
      </c>
      <c r="AE368" s="1" t="str">
        <f>IF(AB368="否",IFERROR(INDEX(品名转换及头程预估及采购成本模板!$D$2:$D$22203,MATCH(亚马逊后台模板!E368,品名转换及头程预估及采购成本模板!$A$2:$A$22203,0)),""),"")</f>
        <v/>
      </c>
      <c r="AF368" s="4" t="str">
        <f t="shared" si="40"/>
        <v/>
      </c>
    </row>
    <row r="369" spans="24:32" x14ac:dyDescent="0.15">
      <c r="X369" s="4" t="str">
        <f t="shared" si="41"/>
        <v/>
      </c>
      <c r="Y369" s="1" t="str">
        <f t="shared" si="37"/>
        <v/>
      </c>
      <c r="Z369" s="4" t="str">
        <f>IFERROR(INDEX(品名转换及头程预估及采购成本模板!$B$2:$B$22203,MATCH(亚马逊后台模板!E369,品名转换及头程预估及采购成本模板!$A$2:$A$22203,0)),"")</f>
        <v/>
      </c>
      <c r="AA369" s="1" t="str">
        <f>IFERROR(INDEX(品名转换及头程预估及采购成本模板!$C$2:$C$22203,MATCH(亚马逊后台模板!E369,品名转换及头程预估及采购成本模板!$A$2:$A$22203,0)),"")</f>
        <v/>
      </c>
      <c r="AB369" s="4" t="str">
        <f t="shared" si="38"/>
        <v/>
      </c>
      <c r="AC369" s="1" t="str">
        <f>IFERROR(IF(AB369="是",INDEX(自发货!$AJ$2:$AJ$22222,MATCH(亚马逊后台模板!D369,自发货!$E$2:$E$22222,0)),IF(A369&lt;&gt;"",0,"")),"")</f>
        <v/>
      </c>
      <c r="AD369" s="1" t="str">
        <f t="shared" si="39"/>
        <v/>
      </c>
      <c r="AE369" s="1" t="str">
        <f>IF(AB369="否",IFERROR(INDEX(品名转换及头程预估及采购成本模板!$D$2:$D$22203,MATCH(亚马逊后台模板!E369,品名转换及头程预估及采购成本模板!$A$2:$A$22203,0)),""),"")</f>
        <v/>
      </c>
      <c r="AF369" s="4" t="str">
        <f t="shared" si="40"/>
        <v/>
      </c>
    </row>
    <row r="370" spans="24:32" x14ac:dyDescent="0.15">
      <c r="X370" s="4" t="str">
        <f t="shared" si="41"/>
        <v/>
      </c>
      <c r="Y370" s="1" t="str">
        <f t="shared" si="37"/>
        <v/>
      </c>
      <c r="Z370" s="4" t="str">
        <f>IFERROR(INDEX(品名转换及头程预估及采购成本模板!$B$2:$B$22203,MATCH(亚马逊后台模板!E370,品名转换及头程预估及采购成本模板!$A$2:$A$22203,0)),"")</f>
        <v/>
      </c>
      <c r="AA370" s="1" t="str">
        <f>IFERROR(INDEX(品名转换及头程预估及采购成本模板!$C$2:$C$22203,MATCH(亚马逊后台模板!E370,品名转换及头程预估及采购成本模板!$A$2:$A$22203,0)),"")</f>
        <v/>
      </c>
      <c r="AB370" s="4" t="str">
        <f t="shared" si="38"/>
        <v/>
      </c>
      <c r="AC370" s="1" t="str">
        <f>IFERROR(IF(AB370="是",INDEX(自发货!$AJ$2:$AJ$22222,MATCH(亚马逊后台模板!D370,自发货!$E$2:$E$22222,0)),IF(A370&lt;&gt;"",0,"")),"")</f>
        <v/>
      </c>
      <c r="AD370" s="1" t="str">
        <f t="shared" si="39"/>
        <v/>
      </c>
      <c r="AE370" s="1" t="str">
        <f>IF(AB370="否",IFERROR(INDEX(品名转换及头程预估及采购成本模板!$D$2:$D$22203,MATCH(亚马逊后台模板!E370,品名转换及头程预估及采购成本模板!$A$2:$A$22203,0)),""),"")</f>
        <v/>
      </c>
      <c r="AF370" s="4" t="str">
        <f t="shared" si="40"/>
        <v/>
      </c>
    </row>
    <row r="371" spans="24:32" x14ac:dyDescent="0.15">
      <c r="X371" s="4" t="str">
        <f t="shared" si="41"/>
        <v/>
      </c>
      <c r="Y371" s="1" t="str">
        <f t="shared" si="37"/>
        <v/>
      </c>
      <c r="Z371" s="4" t="str">
        <f>IFERROR(INDEX(品名转换及头程预估及采购成本模板!$B$2:$B$22203,MATCH(亚马逊后台模板!E371,品名转换及头程预估及采购成本模板!$A$2:$A$22203,0)),"")</f>
        <v/>
      </c>
      <c r="AA371" s="1" t="str">
        <f>IFERROR(INDEX(品名转换及头程预估及采购成本模板!$C$2:$C$22203,MATCH(亚马逊后台模板!E371,品名转换及头程预估及采购成本模板!$A$2:$A$22203,0)),"")</f>
        <v/>
      </c>
      <c r="AB371" s="4" t="str">
        <f t="shared" si="38"/>
        <v/>
      </c>
      <c r="AC371" s="1" t="str">
        <f>IFERROR(IF(AB371="是",INDEX(自发货!$AJ$2:$AJ$22222,MATCH(亚马逊后台模板!D371,自发货!$E$2:$E$22222,0)),IF(A371&lt;&gt;"",0,"")),"")</f>
        <v/>
      </c>
      <c r="AD371" s="1" t="str">
        <f t="shared" si="39"/>
        <v/>
      </c>
      <c r="AE371" s="1" t="str">
        <f>IF(AB371="否",IFERROR(INDEX(品名转换及头程预估及采购成本模板!$D$2:$D$22203,MATCH(亚马逊后台模板!E371,品名转换及头程预估及采购成本模板!$A$2:$A$22203,0)),""),"")</f>
        <v/>
      </c>
      <c r="AF371" s="4" t="str">
        <f t="shared" si="40"/>
        <v/>
      </c>
    </row>
    <row r="372" spans="24:32" x14ac:dyDescent="0.15">
      <c r="X372" s="4" t="str">
        <f t="shared" si="41"/>
        <v/>
      </c>
      <c r="Y372" s="1" t="str">
        <f t="shared" si="37"/>
        <v/>
      </c>
      <c r="Z372" s="4" t="str">
        <f>IFERROR(INDEX(品名转换及头程预估及采购成本模板!$B$2:$B$22203,MATCH(亚马逊后台模板!E372,品名转换及头程预估及采购成本模板!$A$2:$A$22203,0)),"")</f>
        <v/>
      </c>
      <c r="AA372" s="1" t="str">
        <f>IFERROR(INDEX(品名转换及头程预估及采购成本模板!$C$2:$C$22203,MATCH(亚马逊后台模板!E372,品名转换及头程预估及采购成本模板!$A$2:$A$22203,0)),"")</f>
        <v/>
      </c>
      <c r="AB372" s="4" t="str">
        <f t="shared" si="38"/>
        <v/>
      </c>
      <c r="AC372" s="1" t="str">
        <f>IFERROR(IF(AB372="是",INDEX(自发货!$AJ$2:$AJ$22222,MATCH(亚马逊后台模板!D372,自发货!$E$2:$E$22222,0)),IF(A372&lt;&gt;"",0,"")),"")</f>
        <v/>
      </c>
      <c r="AD372" s="1" t="str">
        <f t="shared" si="39"/>
        <v/>
      </c>
      <c r="AE372" s="1" t="str">
        <f>IF(AB372="否",IFERROR(INDEX(品名转换及头程预估及采购成本模板!$D$2:$D$22203,MATCH(亚马逊后台模板!E372,品名转换及头程预估及采购成本模板!$A$2:$A$22203,0)),""),"")</f>
        <v/>
      </c>
      <c r="AF372" s="4" t="str">
        <f t="shared" si="40"/>
        <v/>
      </c>
    </row>
    <row r="373" spans="24:32" x14ac:dyDescent="0.15">
      <c r="X373" s="4" t="str">
        <f t="shared" si="41"/>
        <v/>
      </c>
      <c r="Y373" s="1" t="str">
        <f t="shared" si="37"/>
        <v/>
      </c>
      <c r="Z373" s="4" t="str">
        <f>IFERROR(INDEX(品名转换及头程预估及采购成本模板!$B$2:$B$22203,MATCH(亚马逊后台模板!E373,品名转换及头程预估及采购成本模板!$A$2:$A$22203,0)),"")</f>
        <v/>
      </c>
      <c r="AA373" s="1" t="str">
        <f>IFERROR(INDEX(品名转换及头程预估及采购成本模板!$C$2:$C$22203,MATCH(亚马逊后台模板!E373,品名转换及头程预估及采购成本模板!$A$2:$A$22203,0)),"")</f>
        <v/>
      </c>
      <c r="AB373" s="4" t="str">
        <f t="shared" si="38"/>
        <v/>
      </c>
      <c r="AC373" s="1" t="str">
        <f>IFERROR(IF(AB373="是",INDEX(自发货!$AJ$2:$AJ$22222,MATCH(亚马逊后台模板!D373,自发货!$E$2:$E$22222,0)),IF(A373&lt;&gt;"",0,"")),"")</f>
        <v/>
      </c>
      <c r="AD373" s="1" t="str">
        <f t="shared" si="39"/>
        <v/>
      </c>
      <c r="AE373" s="1" t="str">
        <f>IF(AB373="否",IFERROR(INDEX(品名转换及头程预估及采购成本模板!$D$2:$D$22203,MATCH(亚马逊后台模板!E373,品名转换及头程预估及采购成本模板!$A$2:$A$22203,0)),""),"")</f>
        <v/>
      </c>
      <c r="AF373" s="4" t="str">
        <f t="shared" si="40"/>
        <v/>
      </c>
    </row>
    <row r="374" spans="24:32" x14ac:dyDescent="0.15">
      <c r="X374" s="4" t="str">
        <f t="shared" si="41"/>
        <v/>
      </c>
      <c r="Y374" s="1" t="str">
        <f t="shared" si="37"/>
        <v/>
      </c>
      <c r="Z374" s="4" t="str">
        <f>IFERROR(INDEX(品名转换及头程预估及采购成本模板!$B$2:$B$22203,MATCH(亚马逊后台模板!E374,品名转换及头程预估及采购成本模板!$A$2:$A$22203,0)),"")</f>
        <v/>
      </c>
      <c r="AA374" s="1" t="str">
        <f>IFERROR(INDEX(品名转换及头程预估及采购成本模板!$C$2:$C$22203,MATCH(亚马逊后台模板!E374,品名转换及头程预估及采购成本模板!$A$2:$A$22203,0)),"")</f>
        <v/>
      </c>
      <c r="AB374" s="4" t="str">
        <f t="shared" si="38"/>
        <v/>
      </c>
      <c r="AC374" s="1" t="str">
        <f>IFERROR(IF(AB374="是",INDEX(自发货!$AJ$2:$AJ$22222,MATCH(亚马逊后台模板!D374,自发货!$E$2:$E$22222,0)),IF(A374&lt;&gt;"",0,"")),"")</f>
        <v/>
      </c>
      <c r="AD374" s="1" t="str">
        <f t="shared" si="39"/>
        <v/>
      </c>
      <c r="AE374" s="1" t="str">
        <f>IF(AB374="否",IFERROR(INDEX(品名转换及头程预估及采购成本模板!$D$2:$D$22203,MATCH(亚马逊后台模板!E374,品名转换及头程预估及采购成本模板!$A$2:$A$22203,0)),""),"")</f>
        <v/>
      </c>
      <c r="AF374" s="4" t="str">
        <f t="shared" si="40"/>
        <v/>
      </c>
    </row>
    <row r="375" spans="24:32" x14ac:dyDescent="0.15">
      <c r="X375" s="4" t="str">
        <f t="shared" si="41"/>
        <v/>
      </c>
      <c r="Y375" s="1" t="str">
        <f t="shared" si="37"/>
        <v/>
      </c>
      <c r="Z375" s="4" t="str">
        <f>IFERROR(INDEX(品名转换及头程预估及采购成本模板!$B$2:$B$22203,MATCH(亚马逊后台模板!E375,品名转换及头程预估及采购成本模板!$A$2:$A$22203,0)),"")</f>
        <v/>
      </c>
      <c r="AA375" s="1" t="str">
        <f>IFERROR(INDEX(品名转换及头程预估及采购成本模板!$C$2:$C$22203,MATCH(亚马逊后台模板!E375,品名转换及头程预估及采购成本模板!$A$2:$A$22203,0)),"")</f>
        <v/>
      </c>
      <c r="AB375" s="4" t="str">
        <f t="shared" si="38"/>
        <v/>
      </c>
      <c r="AC375" s="1" t="str">
        <f>IFERROR(IF(AB375="是",INDEX(自发货!$AJ$2:$AJ$22222,MATCH(亚马逊后台模板!D375,自发货!$E$2:$E$22222,0)),IF(A375&lt;&gt;"",0,"")),"")</f>
        <v/>
      </c>
      <c r="AD375" s="1" t="str">
        <f t="shared" si="39"/>
        <v/>
      </c>
      <c r="AE375" s="1" t="str">
        <f>IF(AB375="否",IFERROR(INDEX(品名转换及头程预估及采购成本模板!$D$2:$D$22203,MATCH(亚马逊后台模板!E375,品名转换及头程预估及采购成本模板!$A$2:$A$22203,0)),""),"")</f>
        <v/>
      </c>
      <c r="AF375" s="4" t="str">
        <f t="shared" si="40"/>
        <v/>
      </c>
    </row>
    <row r="376" spans="24:32" x14ac:dyDescent="0.15">
      <c r="X376" s="4" t="str">
        <f t="shared" si="41"/>
        <v/>
      </c>
      <c r="Y376" s="1" t="str">
        <f t="shared" si="37"/>
        <v/>
      </c>
      <c r="Z376" s="4" t="str">
        <f>IFERROR(INDEX(品名转换及头程预估及采购成本模板!$B$2:$B$22203,MATCH(亚马逊后台模板!E376,品名转换及头程预估及采购成本模板!$A$2:$A$22203,0)),"")</f>
        <v/>
      </c>
      <c r="AA376" s="1" t="str">
        <f>IFERROR(INDEX(品名转换及头程预估及采购成本模板!$C$2:$C$22203,MATCH(亚马逊后台模板!E376,品名转换及头程预估及采购成本模板!$A$2:$A$22203,0)),"")</f>
        <v/>
      </c>
      <c r="AB376" s="4" t="str">
        <f t="shared" si="38"/>
        <v/>
      </c>
      <c r="AC376" s="1" t="str">
        <f>IFERROR(IF(AB376="是",INDEX(自发货!$AJ$2:$AJ$22222,MATCH(亚马逊后台模板!D376,自发货!$E$2:$E$22222,0)),IF(A376&lt;&gt;"",0,"")),"")</f>
        <v/>
      </c>
      <c r="AD376" s="1" t="str">
        <f t="shared" si="39"/>
        <v/>
      </c>
      <c r="AE376" s="1" t="str">
        <f>IF(AB376="否",IFERROR(INDEX(品名转换及头程预估及采购成本模板!$D$2:$D$22203,MATCH(亚马逊后台模板!E376,品名转换及头程预估及采购成本模板!$A$2:$A$22203,0)),""),"")</f>
        <v/>
      </c>
      <c r="AF376" s="4" t="str">
        <f t="shared" si="40"/>
        <v/>
      </c>
    </row>
    <row r="377" spans="24:32" x14ac:dyDescent="0.15">
      <c r="X377" s="4" t="str">
        <f t="shared" si="41"/>
        <v/>
      </c>
      <c r="Y377" s="1" t="str">
        <f t="shared" si="37"/>
        <v/>
      </c>
      <c r="Z377" s="4" t="str">
        <f>IFERROR(INDEX(品名转换及头程预估及采购成本模板!$B$2:$B$22203,MATCH(亚马逊后台模板!E377,品名转换及头程预估及采购成本模板!$A$2:$A$22203,0)),"")</f>
        <v/>
      </c>
      <c r="AA377" s="1" t="str">
        <f>IFERROR(INDEX(品名转换及头程预估及采购成本模板!$C$2:$C$22203,MATCH(亚马逊后台模板!E377,品名转换及头程预估及采购成本模板!$A$2:$A$22203,0)),"")</f>
        <v/>
      </c>
      <c r="AB377" s="4" t="str">
        <f t="shared" si="38"/>
        <v/>
      </c>
      <c r="AC377" s="1" t="str">
        <f>IFERROR(IF(AB377="是",INDEX(自发货!$AJ$2:$AJ$22222,MATCH(亚马逊后台模板!D377,自发货!$E$2:$E$22222,0)),IF(A377&lt;&gt;"",0,"")),"")</f>
        <v/>
      </c>
      <c r="AD377" s="1" t="str">
        <f t="shared" si="39"/>
        <v/>
      </c>
      <c r="AE377" s="1" t="str">
        <f>IF(AB377="否",IFERROR(INDEX(品名转换及头程预估及采购成本模板!$D$2:$D$22203,MATCH(亚马逊后台模板!E377,品名转换及头程预估及采购成本模板!$A$2:$A$22203,0)),""),"")</f>
        <v/>
      </c>
      <c r="AF377" s="4" t="str">
        <f t="shared" si="40"/>
        <v/>
      </c>
    </row>
    <row r="378" spans="24:32" x14ac:dyDescent="0.15">
      <c r="X378" s="4" t="str">
        <f t="shared" si="41"/>
        <v/>
      </c>
      <c r="Y378" s="1" t="str">
        <f t="shared" si="37"/>
        <v/>
      </c>
      <c r="Z378" s="4" t="str">
        <f>IFERROR(INDEX(品名转换及头程预估及采购成本模板!$B$2:$B$22203,MATCH(亚马逊后台模板!E378,品名转换及头程预估及采购成本模板!$A$2:$A$22203,0)),"")</f>
        <v/>
      </c>
      <c r="AA378" s="1" t="str">
        <f>IFERROR(INDEX(品名转换及头程预估及采购成本模板!$C$2:$C$22203,MATCH(亚马逊后台模板!E378,品名转换及头程预估及采购成本模板!$A$2:$A$22203,0)),"")</f>
        <v/>
      </c>
      <c r="AB378" s="4" t="str">
        <f t="shared" si="38"/>
        <v/>
      </c>
      <c r="AC378" s="1" t="str">
        <f>IFERROR(IF(AB378="是",INDEX(自发货!$AJ$2:$AJ$22222,MATCH(亚马逊后台模板!D378,自发货!$E$2:$E$22222,0)),IF(A378&lt;&gt;"",0,"")),"")</f>
        <v/>
      </c>
      <c r="AD378" s="1" t="str">
        <f t="shared" si="39"/>
        <v/>
      </c>
      <c r="AE378" s="1" t="str">
        <f>IF(AB378="否",IFERROR(INDEX(品名转换及头程预估及采购成本模板!$D$2:$D$22203,MATCH(亚马逊后台模板!E378,品名转换及头程预估及采购成本模板!$A$2:$A$22203,0)),""),"")</f>
        <v/>
      </c>
      <c r="AF378" s="4" t="str">
        <f t="shared" si="40"/>
        <v/>
      </c>
    </row>
    <row r="379" spans="24:32" x14ac:dyDescent="0.15">
      <c r="X379" s="4" t="str">
        <f t="shared" si="41"/>
        <v/>
      </c>
      <c r="Y379" s="1" t="str">
        <f t="shared" si="37"/>
        <v/>
      </c>
      <c r="Z379" s="4" t="str">
        <f>IFERROR(INDEX(品名转换及头程预估及采购成本模板!$B$2:$B$22203,MATCH(亚马逊后台模板!E379,品名转换及头程预估及采购成本模板!$A$2:$A$22203,0)),"")</f>
        <v/>
      </c>
      <c r="AA379" s="1" t="str">
        <f>IFERROR(INDEX(品名转换及头程预估及采购成本模板!$C$2:$C$22203,MATCH(亚马逊后台模板!E379,品名转换及头程预估及采购成本模板!$A$2:$A$22203,0)),"")</f>
        <v/>
      </c>
      <c r="AB379" s="4" t="str">
        <f t="shared" si="38"/>
        <v/>
      </c>
      <c r="AC379" s="1" t="str">
        <f>IFERROR(IF(AB379="是",INDEX(自发货!$AJ$2:$AJ$22222,MATCH(亚马逊后台模板!D379,自发货!$E$2:$E$22222,0)),IF(A379&lt;&gt;"",0,"")),"")</f>
        <v/>
      </c>
      <c r="AD379" s="1" t="str">
        <f t="shared" si="39"/>
        <v/>
      </c>
      <c r="AE379" s="1" t="str">
        <f>IF(AB379="否",IFERROR(INDEX(品名转换及头程预估及采购成本模板!$D$2:$D$22203,MATCH(亚马逊后台模板!E379,品名转换及头程预估及采购成本模板!$A$2:$A$22203,0)),""),"")</f>
        <v/>
      </c>
      <c r="AF379" s="4" t="str">
        <f t="shared" si="40"/>
        <v/>
      </c>
    </row>
    <row r="380" spans="24:32" x14ac:dyDescent="0.15">
      <c r="X380" s="4" t="str">
        <f t="shared" si="41"/>
        <v/>
      </c>
      <c r="Y380" s="1" t="str">
        <f t="shared" si="37"/>
        <v/>
      </c>
      <c r="Z380" s="4" t="str">
        <f>IFERROR(INDEX(品名转换及头程预估及采购成本模板!$B$2:$B$22203,MATCH(亚马逊后台模板!E380,品名转换及头程预估及采购成本模板!$A$2:$A$22203,0)),"")</f>
        <v/>
      </c>
      <c r="AA380" s="1" t="str">
        <f>IFERROR(INDEX(品名转换及头程预估及采购成本模板!$C$2:$C$22203,MATCH(亚马逊后台模板!E380,品名转换及头程预估及采购成本模板!$A$2:$A$22203,0)),"")</f>
        <v/>
      </c>
      <c r="AB380" s="4" t="str">
        <f t="shared" si="38"/>
        <v/>
      </c>
      <c r="AC380" s="1" t="str">
        <f>IFERROR(IF(AB380="是",INDEX(自发货!$AJ$2:$AJ$22222,MATCH(亚马逊后台模板!D380,自发货!$E$2:$E$22222,0)),IF(A380&lt;&gt;"",0,"")),"")</f>
        <v/>
      </c>
      <c r="AD380" s="1" t="str">
        <f t="shared" si="39"/>
        <v/>
      </c>
      <c r="AE380" s="1" t="str">
        <f>IF(AB380="否",IFERROR(INDEX(品名转换及头程预估及采购成本模板!$D$2:$D$22203,MATCH(亚马逊后台模板!E380,品名转换及头程预估及采购成本模板!$A$2:$A$22203,0)),""),"")</f>
        <v/>
      </c>
      <c r="AF380" s="4" t="str">
        <f t="shared" si="40"/>
        <v/>
      </c>
    </row>
    <row r="381" spans="24:32" x14ac:dyDescent="0.15">
      <c r="X381" s="4" t="str">
        <f t="shared" si="41"/>
        <v/>
      </c>
      <c r="Y381" s="1" t="str">
        <f t="shared" si="37"/>
        <v/>
      </c>
      <c r="Z381" s="4" t="str">
        <f>IFERROR(INDEX(品名转换及头程预估及采购成本模板!$B$2:$B$22203,MATCH(亚马逊后台模板!E381,品名转换及头程预估及采购成本模板!$A$2:$A$22203,0)),"")</f>
        <v/>
      </c>
      <c r="AA381" s="1" t="str">
        <f>IFERROR(INDEX(品名转换及头程预估及采购成本模板!$C$2:$C$22203,MATCH(亚马逊后台模板!E381,品名转换及头程预估及采购成本模板!$A$2:$A$22203,0)),"")</f>
        <v/>
      </c>
      <c r="AB381" s="4" t="str">
        <f t="shared" si="38"/>
        <v/>
      </c>
      <c r="AC381" s="1" t="str">
        <f>IFERROR(IF(AB381="是",INDEX(自发货!$AJ$2:$AJ$22222,MATCH(亚马逊后台模板!D381,自发货!$E$2:$E$22222,0)),IF(A381&lt;&gt;"",0,"")),"")</f>
        <v/>
      </c>
      <c r="AD381" s="1" t="str">
        <f t="shared" si="39"/>
        <v/>
      </c>
      <c r="AE381" s="1" t="str">
        <f>IF(AB381="否",IFERROR(INDEX(品名转换及头程预估及采购成本模板!$D$2:$D$22203,MATCH(亚马逊后台模板!E381,品名转换及头程预估及采购成本模板!$A$2:$A$22203,0)),""),"")</f>
        <v/>
      </c>
      <c r="AF381" s="4" t="str">
        <f t="shared" si="40"/>
        <v/>
      </c>
    </row>
    <row r="382" spans="24:32" x14ac:dyDescent="0.15">
      <c r="X382" s="4" t="str">
        <f t="shared" si="41"/>
        <v/>
      </c>
      <c r="Y382" s="1" t="str">
        <f t="shared" si="37"/>
        <v/>
      </c>
      <c r="Z382" s="4" t="str">
        <f>IFERROR(INDEX(品名转换及头程预估及采购成本模板!$B$2:$B$22203,MATCH(亚马逊后台模板!E382,品名转换及头程预估及采购成本模板!$A$2:$A$22203,0)),"")</f>
        <v/>
      </c>
      <c r="AA382" s="1" t="str">
        <f>IFERROR(INDEX(品名转换及头程预估及采购成本模板!$C$2:$C$22203,MATCH(亚马逊后台模板!E382,品名转换及头程预估及采购成本模板!$A$2:$A$22203,0)),"")</f>
        <v/>
      </c>
      <c r="AB382" s="4" t="str">
        <f t="shared" si="38"/>
        <v/>
      </c>
      <c r="AC382" s="1" t="str">
        <f>IFERROR(IF(AB382="是",INDEX(自发货!$AJ$2:$AJ$22222,MATCH(亚马逊后台模板!D382,自发货!$E$2:$E$22222,0)),IF(A382&lt;&gt;"",0,"")),"")</f>
        <v/>
      </c>
      <c r="AD382" s="1" t="str">
        <f t="shared" si="39"/>
        <v/>
      </c>
      <c r="AE382" s="1" t="str">
        <f>IF(AB382="否",IFERROR(INDEX(品名转换及头程预估及采购成本模板!$D$2:$D$22203,MATCH(亚马逊后台模板!E382,品名转换及头程预估及采购成本模板!$A$2:$A$22203,0)),""),"")</f>
        <v/>
      </c>
      <c r="AF382" s="4" t="str">
        <f t="shared" si="40"/>
        <v/>
      </c>
    </row>
    <row r="383" spans="24:32" x14ac:dyDescent="0.15">
      <c r="X383" s="4" t="str">
        <f t="shared" si="41"/>
        <v/>
      </c>
      <c r="Y383" s="1" t="str">
        <f t="shared" si="37"/>
        <v/>
      </c>
      <c r="Z383" s="4" t="str">
        <f>IFERROR(INDEX(品名转换及头程预估及采购成本模板!$B$2:$B$22203,MATCH(亚马逊后台模板!E383,品名转换及头程预估及采购成本模板!$A$2:$A$22203,0)),"")</f>
        <v/>
      </c>
      <c r="AA383" s="1" t="str">
        <f>IFERROR(INDEX(品名转换及头程预估及采购成本模板!$C$2:$C$22203,MATCH(亚马逊后台模板!E383,品名转换及头程预估及采购成本模板!$A$2:$A$22203,0)),"")</f>
        <v/>
      </c>
      <c r="AB383" s="4" t="str">
        <f t="shared" si="38"/>
        <v/>
      </c>
      <c r="AC383" s="1" t="str">
        <f>IFERROR(IF(AB383="是",INDEX(自发货!$AJ$2:$AJ$22222,MATCH(亚马逊后台模板!D383,自发货!$E$2:$E$22222,0)),IF(A383&lt;&gt;"",0,"")),"")</f>
        <v/>
      </c>
      <c r="AD383" s="1" t="str">
        <f t="shared" si="39"/>
        <v/>
      </c>
      <c r="AE383" s="1" t="str">
        <f>IF(AB383="否",IFERROR(INDEX(品名转换及头程预估及采购成本模板!$D$2:$D$22203,MATCH(亚马逊后台模板!E383,品名转换及头程预估及采购成本模板!$A$2:$A$22203,0)),""),"")</f>
        <v/>
      </c>
      <c r="AF383" s="4" t="str">
        <f t="shared" si="40"/>
        <v/>
      </c>
    </row>
    <row r="384" spans="24:32" x14ac:dyDescent="0.15">
      <c r="X384" s="4" t="str">
        <f t="shared" si="41"/>
        <v/>
      </c>
      <c r="Y384" s="1" t="str">
        <f t="shared" si="37"/>
        <v/>
      </c>
      <c r="Z384" s="4" t="str">
        <f>IFERROR(INDEX(品名转换及头程预估及采购成本模板!$B$2:$B$22203,MATCH(亚马逊后台模板!E384,品名转换及头程预估及采购成本模板!$A$2:$A$22203,0)),"")</f>
        <v/>
      </c>
      <c r="AA384" s="1" t="str">
        <f>IFERROR(INDEX(品名转换及头程预估及采购成本模板!$C$2:$C$22203,MATCH(亚马逊后台模板!E384,品名转换及头程预估及采购成本模板!$A$2:$A$22203,0)),"")</f>
        <v/>
      </c>
      <c r="AB384" s="4" t="str">
        <f t="shared" si="38"/>
        <v/>
      </c>
      <c r="AC384" s="1" t="str">
        <f>IFERROR(IF(AB384="是",INDEX(自发货!$AJ$2:$AJ$22222,MATCH(亚马逊后台模板!D384,自发货!$E$2:$E$22222,0)),IF(A384&lt;&gt;"",0,"")),"")</f>
        <v/>
      </c>
      <c r="AD384" s="1" t="str">
        <f t="shared" si="39"/>
        <v/>
      </c>
      <c r="AE384" s="1" t="str">
        <f>IF(AB384="否",IFERROR(INDEX(品名转换及头程预估及采购成本模板!$D$2:$D$22203,MATCH(亚马逊后台模板!E384,品名转换及头程预估及采购成本模板!$A$2:$A$22203,0)),""),"")</f>
        <v/>
      </c>
      <c r="AF384" s="4" t="str">
        <f t="shared" si="40"/>
        <v/>
      </c>
    </row>
    <row r="385" spans="24:32" x14ac:dyDescent="0.15">
      <c r="X385" s="4" t="str">
        <f t="shared" si="41"/>
        <v/>
      </c>
      <c r="Y385" s="1" t="str">
        <f t="shared" si="37"/>
        <v/>
      </c>
      <c r="Z385" s="4" t="str">
        <f>IFERROR(INDEX(品名转换及头程预估及采购成本模板!$B$2:$B$22203,MATCH(亚马逊后台模板!E385,品名转换及头程预估及采购成本模板!$A$2:$A$22203,0)),"")</f>
        <v/>
      </c>
      <c r="AA385" s="1" t="str">
        <f>IFERROR(INDEX(品名转换及头程预估及采购成本模板!$C$2:$C$22203,MATCH(亚马逊后台模板!E385,品名转换及头程预估及采购成本模板!$A$2:$A$22203,0)),"")</f>
        <v/>
      </c>
      <c r="AB385" s="4" t="str">
        <f t="shared" si="38"/>
        <v/>
      </c>
      <c r="AC385" s="1" t="str">
        <f>IFERROR(IF(AB385="是",INDEX(自发货!$AJ$2:$AJ$22222,MATCH(亚马逊后台模板!D385,自发货!$E$2:$E$22222,0)),IF(A385&lt;&gt;"",0,"")),"")</f>
        <v/>
      </c>
      <c r="AD385" s="1" t="str">
        <f t="shared" si="39"/>
        <v/>
      </c>
      <c r="AE385" s="1" t="str">
        <f>IF(AB385="否",IFERROR(INDEX(品名转换及头程预估及采购成本模板!$D$2:$D$22203,MATCH(亚马逊后台模板!E385,品名转换及头程预估及采购成本模板!$A$2:$A$22203,0)),""),"")</f>
        <v/>
      </c>
      <c r="AF385" s="4" t="str">
        <f t="shared" si="40"/>
        <v/>
      </c>
    </row>
    <row r="386" spans="24:32" x14ac:dyDescent="0.15">
      <c r="X386" s="4" t="str">
        <f t="shared" si="41"/>
        <v/>
      </c>
      <c r="Y386" s="1" t="str">
        <f t="shared" si="37"/>
        <v/>
      </c>
      <c r="Z386" s="4" t="str">
        <f>IFERROR(INDEX(品名转换及头程预估及采购成本模板!$B$2:$B$22203,MATCH(亚马逊后台模板!E386,品名转换及头程预估及采购成本模板!$A$2:$A$22203,0)),"")</f>
        <v/>
      </c>
      <c r="AA386" s="1" t="str">
        <f>IFERROR(INDEX(品名转换及头程预估及采购成本模板!$C$2:$C$22203,MATCH(亚马逊后台模板!E386,品名转换及头程预估及采购成本模板!$A$2:$A$22203,0)),"")</f>
        <v/>
      </c>
      <c r="AB386" s="4" t="str">
        <f t="shared" si="38"/>
        <v/>
      </c>
      <c r="AC386" s="1" t="str">
        <f>IFERROR(IF(AB386="是",INDEX(自发货!$AJ$2:$AJ$22222,MATCH(亚马逊后台模板!D386,自发货!$E$2:$E$22222,0)),IF(A386&lt;&gt;"",0,"")),"")</f>
        <v/>
      </c>
      <c r="AD386" s="1" t="str">
        <f t="shared" si="39"/>
        <v/>
      </c>
      <c r="AE386" s="1" t="str">
        <f>IF(AB386="否",IFERROR(INDEX(品名转换及头程预估及采购成本模板!$D$2:$D$22203,MATCH(亚马逊后台模板!E386,品名转换及头程预估及采购成本模板!$A$2:$A$22203,0)),""),"")</f>
        <v/>
      </c>
      <c r="AF386" s="4" t="str">
        <f t="shared" si="40"/>
        <v/>
      </c>
    </row>
    <row r="387" spans="24:32" x14ac:dyDescent="0.15">
      <c r="X387" s="4" t="str">
        <f t="shared" si="41"/>
        <v/>
      </c>
      <c r="Y387" s="1" t="str">
        <f t="shared" si="37"/>
        <v/>
      </c>
      <c r="Z387" s="4" t="str">
        <f>IFERROR(INDEX(品名转换及头程预估及采购成本模板!$B$2:$B$22203,MATCH(亚马逊后台模板!E387,品名转换及头程预估及采购成本模板!$A$2:$A$22203,0)),"")</f>
        <v/>
      </c>
      <c r="AA387" s="1" t="str">
        <f>IFERROR(INDEX(品名转换及头程预估及采购成本模板!$C$2:$C$22203,MATCH(亚马逊后台模板!E387,品名转换及头程预估及采购成本模板!$A$2:$A$22203,0)),"")</f>
        <v/>
      </c>
      <c r="AB387" s="4" t="str">
        <f t="shared" si="38"/>
        <v/>
      </c>
      <c r="AC387" s="1" t="str">
        <f>IFERROR(IF(AB387="是",INDEX(自发货!$AJ$2:$AJ$22222,MATCH(亚马逊后台模板!D387,自发货!$E$2:$E$22222,0)),IF(A387&lt;&gt;"",0,"")),"")</f>
        <v/>
      </c>
      <c r="AD387" s="1" t="str">
        <f t="shared" si="39"/>
        <v/>
      </c>
      <c r="AE387" s="1" t="str">
        <f>IF(AB387="否",IFERROR(INDEX(品名转换及头程预估及采购成本模板!$D$2:$D$22203,MATCH(亚马逊后台模板!E387,品名转换及头程预估及采购成本模板!$A$2:$A$22203,0)),""),"")</f>
        <v/>
      </c>
      <c r="AF387" s="4" t="str">
        <f t="shared" si="40"/>
        <v/>
      </c>
    </row>
    <row r="388" spans="24:32" x14ac:dyDescent="0.15">
      <c r="X388" s="4" t="str">
        <f t="shared" si="41"/>
        <v/>
      </c>
      <c r="Y388" s="1" t="str">
        <f t="shared" si="37"/>
        <v/>
      </c>
      <c r="Z388" s="4" t="str">
        <f>IFERROR(INDEX(品名转换及头程预估及采购成本模板!$B$2:$B$22203,MATCH(亚马逊后台模板!E388,品名转换及头程预估及采购成本模板!$A$2:$A$22203,0)),"")</f>
        <v/>
      </c>
      <c r="AA388" s="1" t="str">
        <f>IFERROR(INDEX(品名转换及头程预估及采购成本模板!$C$2:$C$22203,MATCH(亚马逊后台模板!E388,品名转换及头程预估及采购成本模板!$A$2:$A$22203,0)),"")</f>
        <v/>
      </c>
      <c r="AB388" s="4" t="str">
        <f t="shared" si="38"/>
        <v/>
      </c>
      <c r="AC388" s="1" t="str">
        <f>IFERROR(IF(AB388="是",INDEX(自发货!$AJ$2:$AJ$22222,MATCH(亚马逊后台模板!D388,自发货!$E$2:$E$22222,0)),IF(A388&lt;&gt;"",0,"")),"")</f>
        <v/>
      </c>
      <c r="AD388" s="1" t="str">
        <f t="shared" si="39"/>
        <v/>
      </c>
      <c r="AE388" s="1" t="str">
        <f>IF(AB388="否",IFERROR(INDEX(品名转换及头程预估及采购成本模板!$D$2:$D$22203,MATCH(亚马逊后台模板!E388,品名转换及头程预估及采购成本模板!$A$2:$A$22203,0)),""),"")</f>
        <v/>
      </c>
      <c r="AF388" s="4" t="str">
        <f t="shared" si="40"/>
        <v/>
      </c>
    </row>
    <row r="389" spans="24:32" x14ac:dyDescent="0.15">
      <c r="X389" s="4" t="str">
        <f t="shared" si="41"/>
        <v/>
      </c>
      <c r="Y389" s="1" t="str">
        <f t="shared" si="37"/>
        <v/>
      </c>
      <c r="Z389" s="4" t="str">
        <f>IFERROR(INDEX(品名转换及头程预估及采购成本模板!$B$2:$B$22203,MATCH(亚马逊后台模板!E389,品名转换及头程预估及采购成本模板!$A$2:$A$22203,0)),"")</f>
        <v/>
      </c>
      <c r="AA389" s="1" t="str">
        <f>IFERROR(INDEX(品名转换及头程预估及采购成本模板!$C$2:$C$22203,MATCH(亚马逊后台模板!E389,品名转换及头程预估及采购成本模板!$A$2:$A$22203,0)),"")</f>
        <v/>
      </c>
      <c r="AB389" s="4" t="str">
        <f t="shared" si="38"/>
        <v/>
      </c>
      <c r="AC389" s="1" t="str">
        <f>IFERROR(IF(AB389="是",INDEX(自发货!$AJ$2:$AJ$22222,MATCH(亚马逊后台模板!D389,自发货!$E$2:$E$22222,0)),IF(A389&lt;&gt;"",0,"")),"")</f>
        <v/>
      </c>
      <c r="AD389" s="1" t="str">
        <f t="shared" si="39"/>
        <v/>
      </c>
      <c r="AE389" s="1" t="str">
        <f>IF(AB389="否",IFERROR(INDEX(品名转换及头程预估及采购成本模板!$D$2:$D$22203,MATCH(亚马逊后台模板!E389,品名转换及头程预估及采购成本模板!$A$2:$A$22203,0)),""),"")</f>
        <v/>
      </c>
      <c r="AF389" s="4" t="str">
        <f t="shared" si="40"/>
        <v/>
      </c>
    </row>
    <row r="390" spans="24:32" x14ac:dyDescent="0.15">
      <c r="X390" s="4" t="str">
        <f t="shared" si="41"/>
        <v/>
      </c>
      <c r="Y390" s="1" t="str">
        <f t="shared" si="37"/>
        <v/>
      </c>
      <c r="Z390" s="4" t="str">
        <f>IFERROR(INDEX(品名转换及头程预估及采购成本模板!$B$2:$B$22203,MATCH(亚马逊后台模板!E390,品名转换及头程预估及采购成本模板!$A$2:$A$22203,0)),"")</f>
        <v/>
      </c>
      <c r="AA390" s="1" t="str">
        <f>IFERROR(INDEX(品名转换及头程预估及采购成本模板!$C$2:$C$22203,MATCH(亚马逊后台模板!E390,品名转换及头程预估及采购成本模板!$A$2:$A$22203,0)),"")</f>
        <v/>
      </c>
      <c r="AB390" s="4" t="str">
        <f t="shared" si="38"/>
        <v/>
      </c>
      <c r="AC390" s="1" t="str">
        <f>IFERROR(IF(AB390="是",INDEX(自发货!$AJ$2:$AJ$22222,MATCH(亚马逊后台模板!D390,自发货!$E$2:$E$22222,0)),IF(A390&lt;&gt;"",0,"")),"")</f>
        <v/>
      </c>
      <c r="AD390" s="1" t="str">
        <f t="shared" si="39"/>
        <v/>
      </c>
      <c r="AE390" s="1" t="str">
        <f>IF(AB390="否",IFERROR(INDEX(品名转换及头程预估及采购成本模板!$D$2:$D$22203,MATCH(亚马逊后台模板!E390,品名转换及头程预估及采购成本模板!$A$2:$A$22203,0)),""),"")</f>
        <v/>
      </c>
      <c r="AF390" s="4" t="str">
        <f t="shared" si="40"/>
        <v/>
      </c>
    </row>
    <row r="391" spans="24:32" x14ac:dyDescent="0.15">
      <c r="X391" s="4" t="str">
        <f t="shared" si="41"/>
        <v/>
      </c>
      <c r="Y391" s="1" t="str">
        <f t="shared" si="37"/>
        <v/>
      </c>
      <c r="Z391" s="4" t="str">
        <f>IFERROR(INDEX(品名转换及头程预估及采购成本模板!$B$2:$B$22203,MATCH(亚马逊后台模板!E391,品名转换及头程预估及采购成本模板!$A$2:$A$22203,0)),"")</f>
        <v/>
      </c>
      <c r="AA391" s="1" t="str">
        <f>IFERROR(INDEX(品名转换及头程预估及采购成本模板!$C$2:$C$22203,MATCH(亚马逊后台模板!E391,品名转换及头程预估及采购成本模板!$A$2:$A$22203,0)),"")</f>
        <v/>
      </c>
      <c r="AB391" s="4" t="str">
        <f t="shared" si="38"/>
        <v/>
      </c>
      <c r="AC391" s="1" t="str">
        <f>IFERROR(IF(AB391="是",INDEX(自发货!$AJ$2:$AJ$22222,MATCH(亚马逊后台模板!D391,自发货!$E$2:$E$22222,0)),IF(A391&lt;&gt;"",0,"")),"")</f>
        <v/>
      </c>
      <c r="AD391" s="1" t="str">
        <f t="shared" si="39"/>
        <v/>
      </c>
      <c r="AE391" s="1" t="str">
        <f>IF(AB391="否",IFERROR(INDEX(品名转换及头程预估及采购成本模板!$D$2:$D$22203,MATCH(亚马逊后台模板!E391,品名转换及头程预估及采购成本模板!$A$2:$A$22203,0)),""),"")</f>
        <v/>
      </c>
      <c r="AF391" s="4" t="str">
        <f t="shared" si="40"/>
        <v/>
      </c>
    </row>
    <row r="392" spans="24:32" x14ac:dyDescent="0.15">
      <c r="X392" s="4" t="str">
        <f t="shared" si="41"/>
        <v/>
      </c>
      <c r="Y392" s="1" t="str">
        <f t="shared" si="37"/>
        <v/>
      </c>
      <c r="Z392" s="4" t="str">
        <f>IFERROR(INDEX(品名转换及头程预估及采购成本模板!$B$2:$B$22203,MATCH(亚马逊后台模板!E392,品名转换及头程预估及采购成本模板!$A$2:$A$22203,0)),"")</f>
        <v/>
      </c>
      <c r="AA392" s="1" t="str">
        <f>IFERROR(INDEX(品名转换及头程预估及采购成本模板!$C$2:$C$22203,MATCH(亚马逊后台模板!E392,品名转换及头程预估及采购成本模板!$A$2:$A$22203,0)),"")</f>
        <v/>
      </c>
      <c r="AB392" s="4" t="str">
        <f t="shared" si="38"/>
        <v/>
      </c>
      <c r="AC392" s="1" t="str">
        <f>IFERROR(IF(AB392="是",INDEX(自发货!$AJ$2:$AJ$22222,MATCH(亚马逊后台模板!D392,自发货!$E$2:$E$22222,0)),IF(A392&lt;&gt;"",0,"")),"")</f>
        <v/>
      </c>
      <c r="AD392" s="1" t="str">
        <f t="shared" si="39"/>
        <v/>
      </c>
      <c r="AE392" s="1" t="str">
        <f>IF(AB392="否",IFERROR(INDEX(品名转换及头程预估及采购成本模板!$D$2:$D$22203,MATCH(亚马逊后台模板!E392,品名转换及头程预估及采购成本模板!$A$2:$A$22203,0)),""),"")</f>
        <v/>
      </c>
      <c r="AF392" s="4" t="str">
        <f t="shared" si="40"/>
        <v/>
      </c>
    </row>
    <row r="393" spans="24:32" x14ac:dyDescent="0.15">
      <c r="X393" s="4" t="str">
        <f t="shared" si="41"/>
        <v/>
      </c>
      <c r="Y393" s="1" t="str">
        <f t="shared" ref="Y393:Y456" si="42">IF(IFERROR(FIND("FBA Removal Order",F393),0),"FBA订单移除费用",IF(C393="Order","正常订单",IF(F393="Cost of Advertising","广告费",IF(C393="Transfer","回款账单要删除",IF(C393="Refund","退款",IF(F393="SellerPayments_Report_Fee_Subscription","平台月租费",IF(IFERROR(FIND("Save",F393),0),"优惠卷或者折扣返点",IF(IFERROR(FIND("FBA Inventory Reimbursement",F393),0),"FBA库存赔偿",IF(F393="FBA Long-Term Storage Fee","FBA长期储存费",IF(C393="Lightning Deal Fee","秒杀费",IF(F393="FBA Inventory Storage Fee","FBA月度仓储费",IF(IFERROR(FIND("Early Reviewer Program",F393),0),"早期评论人费用",IF(IFERROR(FIND("FBA Inventory Placement Service Fee",F393),0),"FBA库存安置服务费",IF(IFERROR(FIND("Debt",C393),0),"账户余额不够从信用卡扣除的费用",""))))))))))))))</f>
        <v/>
      </c>
      <c r="Z393" s="4" t="str">
        <f>IFERROR(INDEX(品名转换及头程预估及采购成本模板!$B$2:$B$22203,MATCH(亚马逊后台模板!E393,品名转换及头程预估及采购成本模板!$A$2:$A$22203,0)),"")</f>
        <v/>
      </c>
      <c r="AA393" s="1" t="str">
        <f>IFERROR(INDEX(品名转换及头程预估及采购成本模板!$C$2:$C$22203,MATCH(亚马逊后台模板!E393,品名转换及头程预估及采购成本模板!$A$2:$A$22203,0)),"")</f>
        <v/>
      </c>
      <c r="AB393" s="4" t="str">
        <f t="shared" si="38"/>
        <v/>
      </c>
      <c r="AC393" s="1" t="str">
        <f>IFERROR(IF(AB393="是",INDEX(自发货!$AJ$2:$AJ$22222,MATCH(亚马逊后台模板!D393,自发货!$E$2:$E$22222,0)),IF(A393&lt;&gt;"",0,"")),"")</f>
        <v/>
      </c>
      <c r="AD393" s="1" t="str">
        <f t="shared" si="39"/>
        <v/>
      </c>
      <c r="AE393" s="1" t="str">
        <f>IF(AB393="否",IFERROR(INDEX(品名转换及头程预估及采购成本模板!$D$2:$D$22203,MATCH(亚马逊后台模板!E393,品名转换及头程预估及采购成本模板!$A$2:$A$22203,0)),""),"")</f>
        <v/>
      </c>
      <c r="AF393" s="4" t="str">
        <f t="shared" si="40"/>
        <v/>
      </c>
    </row>
    <row r="394" spans="24:32" x14ac:dyDescent="0.15">
      <c r="X394" s="4" t="str">
        <f t="shared" si="41"/>
        <v/>
      </c>
      <c r="Y394" s="1" t="str">
        <f t="shared" si="42"/>
        <v/>
      </c>
      <c r="Z394" s="4" t="str">
        <f>IFERROR(INDEX(品名转换及头程预估及采购成本模板!$B$2:$B$22203,MATCH(亚马逊后台模板!E394,品名转换及头程预估及采购成本模板!$A$2:$A$22203,0)),"")</f>
        <v/>
      </c>
      <c r="AA394" s="1" t="str">
        <f>IFERROR(INDEX(品名转换及头程预估及采购成本模板!$C$2:$C$22203,MATCH(亚马逊后台模板!E394,品名转换及头程预估及采购成本模板!$A$2:$A$22203,0)),"")</f>
        <v/>
      </c>
      <c r="AB394" s="4" t="str">
        <f t="shared" si="38"/>
        <v/>
      </c>
      <c r="AC394" s="1" t="str">
        <f>IFERROR(IF(AB394="是",INDEX(自发货!$AJ$2:$AJ$22222,MATCH(亚马逊后台模板!D394,自发货!$E$2:$E$22222,0)),IF(A394&lt;&gt;"",0,"")),"")</f>
        <v/>
      </c>
      <c r="AD394" s="1" t="str">
        <f t="shared" si="39"/>
        <v/>
      </c>
      <c r="AE394" s="1" t="str">
        <f>IF(AB394="否",IFERROR(INDEX(品名转换及头程预估及采购成本模板!$D$2:$D$22203,MATCH(亚马逊后台模板!E394,品名转换及头程预估及采购成本模板!$A$2:$A$22203,0)),""),"")</f>
        <v/>
      </c>
      <c r="AF394" s="4" t="str">
        <f t="shared" si="40"/>
        <v/>
      </c>
    </row>
    <row r="395" spans="24:32" x14ac:dyDescent="0.15">
      <c r="X395" s="4" t="str">
        <f t="shared" si="41"/>
        <v/>
      </c>
      <c r="Y395" s="1" t="str">
        <f t="shared" si="42"/>
        <v/>
      </c>
      <c r="Z395" s="4" t="str">
        <f>IFERROR(INDEX(品名转换及头程预估及采购成本模板!$B$2:$B$22203,MATCH(亚马逊后台模板!E395,品名转换及头程预估及采购成本模板!$A$2:$A$22203,0)),"")</f>
        <v/>
      </c>
      <c r="AA395" s="1" t="str">
        <f>IFERROR(INDEX(品名转换及头程预估及采购成本模板!$C$2:$C$22203,MATCH(亚马逊后台模板!E395,品名转换及头程预估及采购成本模板!$A$2:$A$22203,0)),"")</f>
        <v/>
      </c>
      <c r="AB395" s="4" t="str">
        <f t="shared" si="38"/>
        <v/>
      </c>
      <c r="AC395" s="1" t="str">
        <f>IFERROR(IF(AB395="是",INDEX(自发货!$AJ$2:$AJ$22222,MATCH(亚马逊后台模板!D395,自发货!$E$2:$E$22222,0)),IF(A395&lt;&gt;"",0,"")),"")</f>
        <v/>
      </c>
      <c r="AD395" s="1" t="str">
        <f t="shared" si="39"/>
        <v/>
      </c>
      <c r="AE395" s="1" t="str">
        <f>IF(AB395="否",IFERROR(INDEX(品名转换及头程预估及采购成本模板!$D$2:$D$22203,MATCH(亚马逊后台模板!E395,品名转换及头程预估及采购成本模板!$A$2:$A$22203,0)),""),"")</f>
        <v/>
      </c>
      <c r="AF395" s="4" t="str">
        <f t="shared" si="40"/>
        <v/>
      </c>
    </row>
    <row r="396" spans="24:32" x14ac:dyDescent="0.15">
      <c r="X396" s="4" t="str">
        <f t="shared" si="41"/>
        <v/>
      </c>
      <c r="Y396" s="1" t="str">
        <f t="shared" si="42"/>
        <v/>
      </c>
      <c r="Z396" s="4" t="str">
        <f>IFERROR(INDEX(品名转换及头程预估及采购成本模板!$B$2:$B$22203,MATCH(亚马逊后台模板!E396,品名转换及头程预估及采购成本模板!$A$2:$A$22203,0)),"")</f>
        <v/>
      </c>
      <c r="AA396" s="1" t="str">
        <f>IFERROR(INDEX(品名转换及头程预估及采购成本模板!$C$2:$C$22203,MATCH(亚马逊后台模板!E396,品名转换及头程预估及采购成本模板!$A$2:$A$22203,0)),"")</f>
        <v/>
      </c>
      <c r="AB396" s="4" t="str">
        <f t="shared" si="38"/>
        <v/>
      </c>
      <c r="AC396" s="1" t="str">
        <f>IFERROR(IF(AB396="是",INDEX(自发货!$AJ$2:$AJ$22222,MATCH(亚马逊后台模板!D396,自发货!$E$2:$E$22222,0)),IF(A396&lt;&gt;"",0,"")),"")</f>
        <v/>
      </c>
      <c r="AD396" s="1" t="str">
        <f t="shared" si="39"/>
        <v/>
      </c>
      <c r="AE396" s="1" t="str">
        <f>IF(AB396="否",IFERROR(INDEX(品名转换及头程预估及采购成本模板!$D$2:$D$22203,MATCH(亚马逊后台模板!E396,品名转换及头程预估及采购成本模板!$A$2:$A$22203,0)),""),"")</f>
        <v/>
      </c>
      <c r="AF396" s="4" t="str">
        <f t="shared" si="40"/>
        <v/>
      </c>
    </row>
    <row r="397" spans="24:32" x14ac:dyDescent="0.15">
      <c r="X397" s="4" t="str">
        <f t="shared" si="41"/>
        <v/>
      </c>
      <c r="Y397" s="1" t="str">
        <f t="shared" si="42"/>
        <v/>
      </c>
      <c r="Z397" s="4" t="str">
        <f>IFERROR(INDEX(品名转换及头程预估及采购成本模板!$B$2:$B$22203,MATCH(亚马逊后台模板!E397,品名转换及头程预估及采购成本模板!$A$2:$A$22203,0)),"")</f>
        <v/>
      </c>
      <c r="AA397" s="1" t="str">
        <f>IFERROR(INDEX(品名转换及头程预估及采购成本模板!$C$2:$C$22203,MATCH(亚马逊后台模板!E397,品名转换及头程预估及采购成本模板!$A$2:$A$22203,0)),"")</f>
        <v/>
      </c>
      <c r="AB397" s="4" t="str">
        <f t="shared" si="38"/>
        <v/>
      </c>
      <c r="AC397" s="1" t="str">
        <f>IFERROR(IF(AB397="是",INDEX(自发货!$AJ$2:$AJ$22222,MATCH(亚马逊后台模板!D397,自发货!$E$2:$E$22222,0)),IF(A397&lt;&gt;"",0,"")),"")</f>
        <v/>
      </c>
      <c r="AD397" s="1" t="str">
        <f t="shared" si="39"/>
        <v/>
      </c>
      <c r="AE397" s="1" t="str">
        <f>IF(AB397="否",IFERROR(INDEX(品名转换及头程预估及采购成本模板!$D$2:$D$22203,MATCH(亚马逊后台模板!E397,品名转换及头程预估及采购成本模板!$A$2:$A$22203,0)),""),"")</f>
        <v/>
      </c>
      <c r="AF397" s="4" t="str">
        <f t="shared" si="40"/>
        <v/>
      </c>
    </row>
    <row r="398" spans="24:32" x14ac:dyDescent="0.15">
      <c r="X398" s="4" t="str">
        <f t="shared" si="41"/>
        <v/>
      </c>
      <c r="Y398" s="1" t="str">
        <f t="shared" si="42"/>
        <v/>
      </c>
      <c r="Z398" s="4" t="str">
        <f>IFERROR(INDEX(品名转换及头程预估及采购成本模板!$B$2:$B$22203,MATCH(亚马逊后台模板!E398,品名转换及头程预估及采购成本模板!$A$2:$A$22203,0)),"")</f>
        <v/>
      </c>
      <c r="AA398" s="1" t="str">
        <f>IFERROR(INDEX(品名转换及头程预估及采购成本模板!$C$2:$C$22203,MATCH(亚马逊后台模板!E398,品名转换及头程预估及采购成本模板!$A$2:$A$22203,0)),"")</f>
        <v/>
      </c>
      <c r="AB398" s="4" t="str">
        <f t="shared" si="38"/>
        <v/>
      </c>
      <c r="AC398" s="1" t="str">
        <f>IFERROR(IF(AB398="是",INDEX(自发货!$AJ$2:$AJ$22222,MATCH(亚马逊后台模板!D398,自发货!$E$2:$E$22222,0)),IF(A398&lt;&gt;"",0,"")),"")</f>
        <v/>
      </c>
      <c r="AD398" s="1" t="str">
        <f t="shared" si="39"/>
        <v/>
      </c>
      <c r="AE398" s="1" t="str">
        <f>IF(AB398="否",IFERROR(INDEX(品名转换及头程预估及采购成本模板!$D$2:$D$22203,MATCH(亚马逊后台模板!E398,品名转换及头程预估及采购成本模板!$A$2:$A$22203,0)),""),"")</f>
        <v/>
      </c>
      <c r="AF398" s="4" t="str">
        <f t="shared" si="40"/>
        <v/>
      </c>
    </row>
    <row r="399" spans="24:32" x14ac:dyDescent="0.15">
      <c r="X399" s="4" t="str">
        <f t="shared" si="41"/>
        <v/>
      </c>
      <c r="Y399" s="1" t="str">
        <f t="shared" si="42"/>
        <v/>
      </c>
      <c r="Z399" s="4" t="str">
        <f>IFERROR(INDEX(品名转换及头程预估及采购成本模板!$B$2:$B$22203,MATCH(亚马逊后台模板!E399,品名转换及头程预估及采购成本模板!$A$2:$A$22203,0)),"")</f>
        <v/>
      </c>
      <c r="AA399" s="1" t="str">
        <f>IFERROR(INDEX(品名转换及头程预估及采购成本模板!$C$2:$C$22203,MATCH(亚马逊后台模板!E399,品名转换及头程预估及采购成本模板!$A$2:$A$22203,0)),"")</f>
        <v/>
      </c>
      <c r="AB399" s="4" t="str">
        <f t="shared" si="38"/>
        <v/>
      </c>
      <c r="AC399" s="1" t="str">
        <f>IFERROR(IF(AB399="是",INDEX(自发货!$AJ$2:$AJ$22222,MATCH(亚马逊后台模板!D399,自发货!$E$2:$E$22222,0)),IF(A399&lt;&gt;"",0,"")),"")</f>
        <v/>
      </c>
      <c r="AD399" s="1" t="str">
        <f t="shared" si="39"/>
        <v/>
      </c>
      <c r="AE399" s="1" t="str">
        <f>IF(AB399="否",IFERROR(INDEX(品名转换及头程预估及采购成本模板!$D$2:$D$22203,MATCH(亚马逊后台模板!E399,品名转换及头程预估及采购成本模板!$A$2:$A$22203,0)),""),"")</f>
        <v/>
      </c>
      <c r="AF399" s="4" t="str">
        <f t="shared" si="40"/>
        <v/>
      </c>
    </row>
    <row r="400" spans="24:32" x14ac:dyDescent="0.15">
      <c r="X400" s="4" t="str">
        <f t="shared" si="41"/>
        <v/>
      </c>
      <c r="Y400" s="1" t="str">
        <f t="shared" si="42"/>
        <v/>
      </c>
      <c r="Z400" s="4" t="str">
        <f>IFERROR(INDEX(品名转换及头程预估及采购成本模板!$B$2:$B$22203,MATCH(亚马逊后台模板!E400,品名转换及头程预估及采购成本模板!$A$2:$A$22203,0)),"")</f>
        <v/>
      </c>
      <c r="AA400" s="1" t="str">
        <f>IFERROR(INDEX(品名转换及头程预估及采购成本模板!$C$2:$C$22203,MATCH(亚马逊后台模板!E400,品名转换及头程预估及采购成本模板!$A$2:$A$22203,0)),"")</f>
        <v/>
      </c>
      <c r="AB400" s="4" t="str">
        <f t="shared" si="38"/>
        <v/>
      </c>
      <c r="AC400" s="1" t="str">
        <f>IFERROR(IF(AB400="是",INDEX(自发货!$AJ$2:$AJ$22222,MATCH(亚马逊后台模板!D400,自发货!$E$2:$E$22222,0)),IF(A400&lt;&gt;"",0,"")),"")</f>
        <v/>
      </c>
      <c r="AD400" s="1" t="str">
        <f t="shared" si="39"/>
        <v/>
      </c>
      <c r="AE400" s="1" t="str">
        <f>IF(AB400="否",IFERROR(INDEX(品名转换及头程预估及采购成本模板!$D$2:$D$22203,MATCH(亚马逊后台模板!E400,品名转换及头程预估及采购成本模板!$A$2:$A$22203,0)),""),"")</f>
        <v/>
      </c>
      <c r="AF400" s="4" t="str">
        <f t="shared" si="40"/>
        <v/>
      </c>
    </row>
    <row r="401" spans="24:32" x14ac:dyDescent="0.15">
      <c r="X401" s="4" t="str">
        <f t="shared" si="41"/>
        <v/>
      </c>
      <c r="Y401" s="1" t="str">
        <f t="shared" si="42"/>
        <v/>
      </c>
      <c r="Z401" s="4" t="str">
        <f>IFERROR(INDEX(品名转换及头程预估及采购成本模板!$B$2:$B$22203,MATCH(亚马逊后台模板!E401,品名转换及头程预估及采购成本模板!$A$2:$A$22203,0)),"")</f>
        <v/>
      </c>
      <c r="AA401" s="1" t="str">
        <f>IFERROR(INDEX(品名转换及头程预估及采购成本模板!$C$2:$C$22203,MATCH(亚马逊后台模板!E401,品名转换及头程预估及采购成本模板!$A$2:$A$22203,0)),"")</f>
        <v/>
      </c>
      <c r="AB401" s="4" t="str">
        <f t="shared" si="38"/>
        <v/>
      </c>
      <c r="AC401" s="1" t="str">
        <f>IFERROR(IF(AB401="是",INDEX(自发货!$AJ$2:$AJ$22222,MATCH(亚马逊后台模板!D401,自发货!$E$2:$E$22222,0)),IF(A401&lt;&gt;"",0,"")),"")</f>
        <v/>
      </c>
      <c r="AD401" s="1" t="str">
        <f t="shared" si="39"/>
        <v/>
      </c>
      <c r="AE401" s="1" t="str">
        <f>IF(AB401="否",IFERROR(INDEX(品名转换及头程预估及采购成本模板!$D$2:$D$22203,MATCH(亚马逊后台模板!E401,品名转换及头程预估及采购成本模板!$A$2:$A$22203,0)),""),"")</f>
        <v/>
      </c>
      <c r="AF401" s="4" t="str">
        <f t="shared" si="40"/>
        <v/>
      </c>
    </row>
    <row r="402" spans="24:32" x14ac:dyDescent="0.15">
      <c r="X402" s="4" t="str">
        <f t="shared" si="41"/>
        <v/>
      </c>
      <c r="Y402" s="1" t="str">
        <f t="shared" si="42"/>
        <v/>
      </c>
      <c r="Z402" s="4" t="str">
        <f>IFERROR(INDEX(品名转换及头程预估及采购成本模板!$B$2:$B$22203,MATCH(亚马逊后台模板!E402,品名转换及头程预估及采购成本模板!$A$2:$A$22203,0)),"")</f>
        <v/>
      </c>
      <c r="AA402" s="1" t="str">
        <f>IFERROR(INDEX(品名转换及头程预估及采购成本模板!$C$2:$C$22203,MATCH(亚马逊后台模板!E402,品名转换及头程预估及采购成本模板!$A$2:$A$22203,0)),"")</f>
        <v/>
      </c>
      <c r="AB402" s="4" t="str">
        <f t="shared" si="38"/>
        <v/>
      </c>
      <c r="AC402" s="1" t="str">
        <f>IFERROR(IF(AB402="是",INDEX(自发货!$AJ$2:$AJ$22222,MATCH(亚马逊后台模板!D402,自发货!$E$2:$E$22222,0)),IF(A402&lt;&gt;"",0,"")),"")</f>
        <v/>
      </c>
      <c r="AD402" s="1" t="str">
        <f t="shared" si="39"/>
        <v/>
      </c>
      <c r="AE402" s="1" t="str">
        <f>IF(AB402="否",IFERROR(INDEX(品名转换及头程预估及采购成本模板!$D$2:$D$22203,MATCH(亚马逊后台模板!E402,品名转换及头程预估及采购成本模板!$A$2:$A$22203,0)),""),"")</f>
        <v/>
      </c>
      <c r="AF402" s="4" t="str">
        <f t="shared" si="40"/>
        <v/>
      </c>
    </row>
    <row r="403" spans="24:32" x14ac:dyDescent="0.15">
      <c r="X403" s="4" t="str">
        <f t="shared" si="41"/>
        <v/>
      </c>
      <c r="Y403" s="1" t="str">
        <f t="shared" si="42"/>
        <v/>
      </c>
      <c r="Z403" s="4" t="str">
        <f>IFERROR(INDEX(品名转换及头程预估及采购成本模板!$B$2:$B$22203,MATCH(亚马逊后台模板!E403,品名转换及头程预估及采购成本模板!$A$2:$A$22203,0)),"")</f>
        <v/>
      </c>
      <c r="AA403" s="1" t="str">
        <f>IFERROR(INDEX(品名转换及头程预估及采购成本模板!$C$2:$C$22203,MATCH(亚马逊后台模板!E403,品名转换及头程预估及采购成本模板!$A$2:$A$22203,0)),"")</f>
        <v/>
      </c>
      <c r="AB403" s="4" t="str">
        <f t="shared" si="38"/>
        <v/>
      </c>
      <c r="AC403" s="1" t="str">
        <f>IFERROR(IF(AB403="是",INDEX(自发货!$AJ$2:$AJ$22222,MATCH(亚马逊后台模板!D403,自发货!$E$2:$E$22222,0)),IF(A403&lt;&gt;"",0,"")),"")</f>
        <v/>
      </c>
      <c r="AD403" s="1" t="str">
        <f t="shared" si="39"/>
        <v/>
      </c>
      <c r="AE403" s="1" t="str">
        <f>IF(AB403="否",IFERROR(INDEX(品名转换及头程预估及采购成本模板!$D$2:$D$22203,MATCH(亚马逊后台模板!E403,品名转换及头程预估及采购成本模板!$A$2:$A$22203,0)),""),"")</f>
        <v/>
      </c>
      <c r="AF403" s="4" t="str">
        <f t="shared" si="40"/>
        <v/>
      </c>
    </row>
    <row r="404" spans="24:32" x14ac:dyDescent="0.15">
      <c r="X404" s="4" t="str">
        <f t="shared" si="41"/>
        <v/>
      </c>
      <c r="Y404" s="1" t="str">
        <f t="shared" si="42"/>
        <v/>
      </c>
      <c r="Z404" s="4" t="str">
        <f>IFERROR(INDEX(品名转换及头程预估及采购成本模板!$B$2:$B$22203,MATCH(亚马逊后台模板!E404,品名转换及头程预估及采购成本模板!$A$2:$A$22203,0)),"")</f>
        <v/>
      </c>
      <c r="AA404" s="1" t="str">
        <f>IFERROR(INDEX(品名转换及头程预估及采购成本模板!$C$2:$C$22203,MATCH(亚马逊后台模板!E404,品名转换及头程预估及采购成本模板!$A$2:$A$22203,0)),"")</f>
        <v/>
      </c>
      <c r="AB404" s="4" t="str">
        <f t="shared" si="38"/>
        <v/>
      </c>
      <c r="AC404" s="1" t="str">
        <f>IFERROR(IF(AB404="是",INDEX(自发货!$AJ$2:$AJ$22222,MATCH(亚马逊后台模板!D404,自发货!$E$2:$E$22222,0)),IF(A404&lt;&gt;"",0,"")),"")</f>
        <v/>
      </c>
      <c r="AD404" s="1" t="str">
        <f t="shared" si="39"/>
        <v/>
      </c>
      <c r="AE404" s="1" t="str">
        <f>IF(AB404="否",IFERROR(INDEX(品名转换及头程预估及采购成本模板!$D$2:$D$22203,MATCH(亚马逊后台模板!E404,品名转换及头程预估及采购成本模板!$A$2:$A$22203,0)),""),"")</f>
        <v/>
      </c>
      <c r="AF404" s="4" t="str">
        <f t="shared" si="40"/>
        <v/>
      </c>
    </row>
    <row r="405" spans="24:32" x14ac:dyDescent="0.15">
      <c r="X405" s="4" t="str">
        <f t="shared" si="41"/>
        <v/>
      </c>
      <c r="Y405" s="1" t="str">
        <f t="shared" si="42"/>
        <v/>
      </c>
      <c r="Z405" s="4" t="str">
        <f>IFERROR(INDEX(品名转换及头程预估及采购成本模板!$B$2:$B$22203,MATCH(亚马逊后台模板!E405,品名转换及头程预估及采购成本模板!$A$2:$A$22203,0)),"")</f>
        <v/>
      </c>
      <c r="AA405" s="1" t="str">
        <f>IFERROR(INDEX(品名转换及头程预估及采购成本模板!$C$2:$C$22203,MATCH(亚马逊后台模板!E405,品名转换及头程预估及采购成本模板!$A$2:$A$22203,0)),"")</f>
        <v/>
      </c>
      <c r="AB405" s="4" t="str">
        <f t="shared" si="38"/>
        <v/>
      </c>
      <c r="AC405" s="1" t="str">
        <f>IFERROR(IF(AB405="是",INDEX(自发货!$AJ$2:$AJ$22222,MATCH(亚马逊后台模板!D405,自发货!$E$2:$E$22222,0)),IF(A405&lt;&gt;"",0,"")),"")</f>
        <v/>
      </c>
      <c r="AD405" s="1" t="str">
        <f t="shared" si="39"/>
        <v/>
      </c>
      <c r="AE405" s="1" t="str">
        <f>IF(AB405="否",IFERROR(INDEX(品名转换及头程预估及采购成本模板!$D$2:$D$22203,MATCH(亚马逊后台模板!E405,品名转换及头程预估及采购成本模板!$A$2:$A$22203,0)),""),"")</f>
        <v/>
      </c>
      <c r="AF405" s="4" t="str">
        <f t="shared" si="40"/>
        <v/>
      </c>
    </row>
    <row r="406" spans="24:32" x14ac:dyDescent="0.15">
      <c r="X406" s="4" t="str">
        <f t="shared" si="41"/>
        <v/>
      </c>
      <c r="Y406" s="1" t="str">
        <f t="shared" si="42"/>
        <v/>
      </c>
      <c r="Z406" s="4" t="str">
        <f>IFERROR(INDEX(品名转换及头程预估及采购成本模板!$B$2:$B$22203,MATCH(亚马逊后台模板!E406,品名转换及头程预估及采购成本模板!$A$2:$A$22203,0)),"")</f>
        <v/>
      </c>
      <c r="AA406" s="1" t="str">
        <f>IFERROR(INDEX(品名转换及头程预估及采购成本模板!$C$2:$C$22203,MATCH(亚马逊后台模板!E406,品名转换及头程预估及采购成本模板!$A$2:$A$22203,0)),"")</f>
        <v/>
      </c>
      <c r="AB406" s="4" t="str">
        <f t="shared" si="38"/>
        <v/>
      </c>
      <c r="AC406" s="1" t="str">
        <f>IFERROR(IF(AB406="是",INDEX(自发货!$AJ$2:$AJ$22222,MATCH(亚马逊后台模板!D406,自发货!$E$2:$E$22222,0)),IF(A406&lt;&gt;"",0,"")),"")</f>
        <v/>
      </c>
      <c r="AD406" s="1" t="str">
        <f t="shared" si="39"/>
        <v/>
      </c>
      <c r="AE406" s="1" t="str">
        <f>IF(AB406="否",IFERROR(INDEX(品名转换及头程预估及采购成本模板!$D$2:$D$22203,MATCH(亚马逊后台模板!E406,品名转换及头程预估及采购成本模板!$A$2:$A$22203,0)),""),"")</f>
        <v/>
      </c>
      <c r="AF406" s="4" t="str">
        <f t="shared" si="40"/>
        <v/>
      </c>
    </row>
    <row r="407" spans="24:32" x14ac:dyDescent="0.15">
      <c r="X407" s="4" t="str">
        <f t="shared" si="41"/>
        <v/>
      </c>
      <c r="Y407" s="1" t="str">
        <f t="shared" si="42"/>
        <v/>
      </c>
      <c r="Z407" s="4" t="str">
        <f>IFERROR(INDEX(品名转换及头程预估及采购成本模板!$B$2:$B$22203,MATCH(亚马逊后台模板!E407,品名转换及头程预估及采购成本模板!$A$2:$A$22203,0)),"")</f>
        <v/>
      </c>
      <c r="AA407" s="1" t="str">
        <f>IFERROR(INDEX(品名转换及头程预估及采购成本模板!$C$2:$C$22203,MATCH(亚马逊后台模板!E407,品名转换及头程预估及采购成本模板!$A$2:$A$22203,0)),"")</f>
        <v/>
      </c>
      <c r="AB407" s="4" t="str">
        <f t="shared" si="38"/>
        <v/>
      </c>
      <c r="AC407" s="1" t="str">
        <f>IFERROR(IF(AB407="是",INDEX(自发货!$AJ$2:$AJ$22222,MATCH(亚马逊后台模板!D407,自发货!$E$2:$E$22222,0)),IF(A407&lt;&gt;"",0,"")),"")</f>
        <v/>
      </c>
      <c r="AD407" s="1" t="str">
        <f t="shared" si="39"/>
        <v/>
      </c>
      <c r="AE407" s="1" t="str">
        <f>IF(AB407="否",IFERROR(INDEX(品名转换及头程预估及采购成本模板!$D$2:$D$22203,MATCH(亚马逊后台模板!E407,品名转换及头程预估及采购成本模板!$A$2:$A$22203,0)),""),"")</f>
        <v/>
      </c>
      <c r="AF407" s="4" t="str">
        <f t="shared" si="40"/>
        <v/>
      </c>
    </row>
    <row r="408" spans="24:32" x14ac:dyDescent="0.15">
      <c r="X408" s="4" t="str">
        <f t="shared" si="41"/>
        <v/>
      </c>
      <c r="Y408" s="1" t="str">
        <f t="shared" si="42"/>
        <v/>
      </c>
      <c r="Z408" s="4" t="str">
        <f>IFERROR(INDEX(品名转换及头程预估及采购成本模板!$B$2:$B$22203,MATCH(亚马逊后台模板!E408,品名转换及头程预估及采购成本模板!$A$2:$A$22203,0)),"")</f>
        <v/>
      </c>
      <c r="AA408" s="1" t="str">
        <f>IFERROR(INDEX(品名转换及头程预估及采购成本模板!$C$2:$C$22203,MATCH(亚马逊后台模板!E408,品名转换及头程预估及采购成本模板!$A$2:$A$22203,0)),"")</f>
        <v/>
      </c>
      <c r="AB408" s="4" t="str">
        <f t="shared" si="38"/>
        <v/>
      </c>
      <c r="AC408" s="1" t="str">
        <f>IFERROR(IF(AB408="是",INDEX(自发货!$AJ$2:$AJ$22222,MATCH(亚马逊后台模板!D408,自发货!$E$2:$E$22222,0)),IF(A408&lt;&gt;"",0,"")),"")</f>
        <v/>
      </c>
      <c r="AD408" s="1" t="str">
        <f t="shared" si="39"/>
        <v/>
      </c>
      <c r="AE408" s="1" t="str">
        <f>IF(AB408="否",IFERROR(INDEX(品名转换及头程预估及采购成本模板!$D$2:$D$22203,MATCH(亚马逊后台模板!E408,品名转换及头程预估及采购成本模板!$A$2:$A$22203,0)),""),"")</f>
        <v/>
      </c>
      <c r="AF408" s="4" t="str">
        <f t="shared" si="40"/>
        <v/>
      </c>
    </row>
    <row r="409" spans="24:32" x14ac:dyDescent="0.15">
      <c r="X409" s="4" t="str">
        <f t="shared" si="41"/>
        <v/>
      </c>
      <c r="Y409" s="1" t="str">
        <f t="shared" si="42"/>
        <v/>
      </c>
      <c r="Z409" s="4" t="str">
        <f>IFERROR(INDEX(品名转换及头程预估及采购成本模板!$B$2:$B$22203,MATCH(亚马逊后台模板!E409,品名转换及头程预估及采购成本模板!$A$2:$A$22203,0)),"")</f>
        <v/>
      </c>
      <c r="AA409" s="1" t="str">
        <f>IFERROR(INDEX(品名转换及头程预估及采购成本模板!$C$2:$C$22203,MATCH(亚马逊后台模板!E409,品名转换及头程预估及采购成本模板!$A$2:$A$22203,0)),"")</f>
        <v/>
      </c>
      <c r="AB409" s="4" t="str">
        <f t="shared" si="38"/>
        <v/>
      </c>
      <c r="AC409" s="1" t="str">
        <f>IFERROR(IF(AB409="是",INDEX(自发货!$AJ$2:$AJ$22222,MATCH(亚马逊后台模板!D409,自发货!$E$2:$E$22222,0)),IF(A409&lt;&gt;"",0,"")),"")</f>
        <v/>
      </c>
      <c r="AD409" s="1" t="str">
        <f t="shared" si="39"/>
        <v/>
      </c>
      <c r="AE409" s="1" t="str">
        <f>IF(AB409="否",IFERROR(INDEX(品名转换及头程预估及采购成本模板!$D$2:$D$22203,MATCH(亚马逊后台模板!E409,品名转换及头程预估及采购成本模板!$A$2:$A$22203,0)),""),"")</f>
        <v/>
      </c>
      <c r="AF409" s="4" t="str">
        <f t="shared" si="40"/>
        <v/>
      </c>
    </row>
    <row r="410" spans="24:32" x14ac:dyDescent="0.15">
      <c r="X410" s="4" t="str">
        <f t="shared" si="41"/>
        <v/>
      </c>
      <c r="Y410" s="1" t="str">
        <f t="shared" si="42"/>
        <v/>
      </c>
      <c r="Z410" s="4" t="str">
        <f>IFERROR(INDEX(品名转换及头程预估及采购成本模板!$B$2:$B$22203,MATCH(亚马逊后台模板!E410,品名转换及头程预估及采购成本模板!$A$2:$A$22203,0)),"")</f>
        <v/>
      </c>
      <c r="AA410" s="1" t="str">
        <f>IFERROR(INDEX(品名转换及头程预估及采购成本模板!$C$2:$C$22203,MATCH(亚马逊后台模板!E410,品名转换及头程预估及采购成本模板!$A$2:$A$22203,0)),"")</f>
        <v/>
      </c>
      <c r="AB410" s="4" t="str">
        <f t="shared" si="38"/>
        <v/>
      </c>
      <c r="AC410" s="1" t="str">
        <f>IFERROR(IF(AB410="是",INDEX(自发货!$AJ$2:$AJ$22222,MATCH(亚马逊后台模板!D410,自发货!$E$2:$E$22222,0)),IF(A410&lt;&gt;"",0,"")),"")</f>
        <v/>
      </c>
      <c r="AD410" s="1" t="str">
        <f t="shared" si="39"/>
        <v/>
      </c>
      <c r="AE410" s="1" t="str">
        <f>IF(AB410="否",IFERROR(INDEX(品名转换及头程预估及采购成本模板!$D$2:$D$22203,MATCH(亚马逊后台模板!E410,品名转换及头程预估及采购成本模板!$A$2:$A$22203,0)),""),"")</f>
        <v/>
      </c>
      <c r="AF410" s="4" t="str">
        <f t="shared" si="40"/>
        <v/>
      </c>
    </row>
    <row r="411" spans="24:32" x14ac:dyDescent="0.15">
      <c r="X411" s="4" t="str">
        <f t="shared" si="41"/>
        <v/>
      </c>
      <c r="Y411" s="1" t="str">
        <f t="shared" si="42"/>
        <v/>
      </c>
      <c r="Z411" s="4" t="str">
        <f>IFERROR(INDEX(品名转换及头程预估及采购成本模板!$B$2:$B$22203,MATCH(亚马逊后台模板!E411,品名转换及头程预估及采购成本模板!$A$2:$A$22203,0)),"")</f>
        <v/>
      </c>
      <c r="AA411" s="1" t="str">
        <f>IFERROR(INDEX(品名转换及头程预估及采购成本模板!$C$2:$C$22203,MATCH(亚马逊后台模板!E411,品名转换及头程预估及采购成本模板!$A$2:$A$22203,0)),"")</f>
        <v/>
      </c>
      <c r="AB411" s="4" t="str">
        <f t="shared" si="38"/>
        <v/>
      </c>
      <c r="AC411" s="1" t="str">
        <f>IFERROR(IF(AB411="是",INDEX(自发货!$AJ$2:$AJ$22222,MATCH(亚马逊后台模板!D411,自发货!$E$2:$E$22222,0)),IF(A411&lt;&gt;"",0,"")),"")</f>
        <v/>
      </c>
      <c r="AD411" s="1" t="str">
        <f t="shared" si="39"/>
        <v/>
      </c>
      <c r="AE411" s="1" t="str">
        <f>IF(AB411="否",IFERROR(INDEX(品名转换及头程预估及采购成本模板!$D$2:$D$22203,MATCH(亚马逊后台模板!E411,品名转换及头程预估及采购成本模板!$A$2:$A$22203,0)),""),"")</f>
        <v/>
      </c>
      <c r="AF411" s="4" t="str">
        <f t="shared" si="40"/>
        <v/>
      </c>
    </row>
    <row r="412" spans="24:32" x14ac:dyDescent="0.15">
      <c r="X412" s="4" t="str">
        <f t="shared" si="41"/>
        <v/>
      </c>
      <c r="Y412" s="1" t="str">
        <f t="shared" si="42"/>
        <v/>
      </c>
      <c r="Z412" s="4" t="str">
        <f>IFERROR(INDEX(品名转换及头程预估及采购成本模板!$B$2:$B$22203,MATCH(亚马逊后台模板!E412,品名转换及头程预估及采购成本模板!$A$2:$A$22203,0)),"")</f>
        <v/>
      </c>
      <c r="AA412" s="1" t="str">
        <f>IFERROR(INDEX(品名转换及头程预估及采购成本模板!$C$2:$C$22203,MATCH(亚马逊后台模板!E412,品名转换及头程预估及采购成本模板!$A$2:$A$22203,0)),"")</f>
        <v/>
      </c>
      <c r="AB412" s="4" t="str">
        <f t="shared" si="38"/>
        <v/>
      </c>
      <c r="AC412" s="1" t="str">
        <f>IFERROR(IF(AB412="是",INDEX(自发货!$AJ$2:$AJ$22222,MATCH(亚马逊后台模板!D412,自发货!$E$2:$E$22222,0)),IF(A412&lt;&gt;"",0,"")),"")</f>
        <v/>
      </c>
      <c r="AD412" s="1" t="str">
        <f t="shared" si="39"/>
        <v/>
      </c>
      <c r="AE412" s="1" t="str">
        <f>IF(AB412="否",IFERROR(INDEX(品名转换及头程预估及采购成本模板!$D$2:$D$22203,MATCH(亚马逊后台模板!E412,品名转换及头程预估及采购成本模板!$A$2:$A$22203,0)),""),"")</f>
        <v/>
      </c>
      <c r="AF412" s="4" t="str">
        <f t="shared" si="40"/>
        <v/>
      </c>
    </row>
    <row r="413" spans="24:32" x14ac:dyDescent="0.15">
      <c r="X413" s="4" t="str">
        <f t="shared" si="41"/>
        <v/>
      </c>
      <c r="Y413" s="1" t="str">
        <f t="shared" si="42"/>
        <v/>
      </c>
      <c r="Z413" s="4" t="str">
        <f>IFERROR(INDEX(品名转换及头程预估及采购成本模板!$B$2:$B$22203,MATCH(亚马逊后台模板!E413,品名转换及头程预估及采购成本模板!$A$2:$A$22203,0)),"")</f>
        <v/>
      </c>
      <c r="AA413" s="1" t="str">
        <f>IFERROR(INDEX(品名转换及头程预估及采购成本模板!$C$2:$C$22203,MATCH(亚马逊后台模板!E413,品名转换及头程预估及采购成本模板!$A$2:$A$22203,0)),"")</f>
        <v/>
      </c>
      <c r="AB413" s="4" t="str">
        <f t="shared" si="38"/>
        <v/>
      </c>
      <c r="AC413" s="1" t="str">
        <f>IFERROR(IF(AB413="是",INDEX(自发货!$AJ$2:$AJ$22222,MATCH(亚马逊后台模板!D413,自发货!$E$2:$E$22222,0)),IF(A413&lt;&gt;"",0,"")),"")</f>
        <v/>
      </c>
      <c r="AD413" s="1" t="str">
        <f t="shared" si="39"/>
        <v/>
      </c>
      <c r="AE413" s="1" t="str">
        <f>IF(AB413="否",IFERROR(INDEX(品名转换及头程预估及采购成本模板!$D$2:$D$22203,MATCH(亚马逊后台模板!E413,品名转换及头程预估及采购成本模板!$A$2:$A$22203,0)),""),"")</f>
        <v/>
      </c>
      <c r="AF413" s="4" t="str">
        <f t="shared" si="40"/>
        <v/>
      </c>
    </row>
    <row r="414" spans="24:32" x14ac:dyDescent="0.15">
      <c r="X414" s="4" t="str">
        <f t="shared" si="41"/>
        <v/>
      </c>
      <c r="Y414" s="1" t="str">
        <f t="shared" si="42"/>
        <v/>
      </c>
      <c r="Z414" s="4" t="str">
        <f>IFERROR(INDEX(品名转换及头程预估及采购成本模板!$B$2:$B$22203,MATCH(亚马逊后台模板!E414,品名转换及头程预估及采购成本模板!$A$2:$A$22203,0)),"")</f>
        <v/>
      </c>
      <c r="AA414" s="1" t="str">
        <f>IFERROR(INDEX(品名转换及头程预估及采购成本模板!$C$2:$C$22203,MATCH(亚马逊后台模板!E414,品名转换及头程预估及采购成本模板!$A$2:$A$22203,0)),"")</f>
        <v/>
      </c>
      <c r="AB414" s="4" t="str">
        <f t="shared" si="38"/>
        <v/>
      </c>
      <c r="AC414" s="1" t="str">
        <f>IFERROR(IF(AB414="是",INDEX(自发货!$AJ$2:$AJ$22222,MATCH(亚马逊后台模板!D414,自发货!$E$2:$E$22222,0)),IF(A414&lt;&gt;"",0,"")),"")</f>
        <v/>
      </c>
      <c r="AD414" s="1" t="str">
        <f t="shared" si="39"/>
        <v/>
      </c>
      <c r="AE414" s="1" t="str">
        <f>IF(AB414="否",IFERROR(INDEX(品名转换及头程预估及采购成本模板!$D$2:$D$22203,MATCH(亚马逊后台模板!E414,品名转换及头程预估及采购成本模板!$A$2:$A$22203,0)),""),"")</f>
        <v/>
      </c>
      <c r="AF414" s="4" t="str">
        <f t="shared" si="40"/>
        <v/>
      </c>
    </row>
    <row r="415" spans="24:32" x14ac:dyDescent="0.15">
      <c r="X415" s="4" t="str">
        <f t="shared" si="41"/>
        <v/>
      </c>
      <c r="Y415" s="1" t="str">
        <f t="shared" si="42"/>
        <v/>
      </c>
      <c r="Z415" s="4" t="str">
        <f>IFERROR(INDEX(品名转换及头程预估及采购成本模板!$B$2:$B$22203,MATCH(亚马逊后台模板!E415,品名转换及头程预估及采购成本模板!$A$2:$A$22203,0)),"")</f>
        <v/>
      </c>
      <c r="AA415" s="1" t="str">
        <f>IFERROR(INDEX(品名转换及头程预估及采购成本模板!$C$2:$C$22203,MATCH(亚马逊后台模板!E415,品名转换及头程预估及采购成本模板!$A$2:$A$22203,0)),"")</f>
        <v/>
      </c>
      <c r="AB415" s="4" t="str">
        <f t="shared" si="38"/>
        <v/>
      </c>
      <c r="AC415" s="1" t="str">
        <f>IFERROR(IF(AB415="是",INDEX(自发货!$AJ$2:$AJ$22222,MATCH(亚马逊后台模板!D415,自发货!$E$2:$E$22222,0)),IF(A415&lt;&gt;"",0,"")),"")</f>
        <v/>
      </c>
      <c r="AD415" s="1" t="str">
        <f t="shared" si="39"/>
        <v/>
      </c>
      <c r="AE415" s="1" t="str">
        <f>IF(AB415="否",IFERROR(INDEX(品名转换及头程预估及采购成本模板!$D$2:$D$22203,MATCH(亚马逊后台模板!E415,品名转换及头程预估及采购成本模板!$A$2:$A$22203,0)),""),"")</f>
        <v/>
      </c>
      <c r="AF415" s="4" t="str">
        <f t="shared" si="40"/>
        <v/>
      </c>
    </row>
    <row r="416" spans="24:32" x14ac:dyDescent="0.15">
      <c r="X416" s="4" t="str">
        <f t="shared" si="41"/>
        <v/>
      </c>
      <c r="Y416" s="1" t="str">
        <f t="shared" si="42"/>
        <v/>
      </c>
      <c r="Z416" s="4" t="str">
        <f>IFERROR(INDEX(品名转换及头程预估及采购成本模板!$B$2:$B$22203,MATCH(亚马逊后台模板!E416,品名转换及头程预估及采购成本模板!$A$2:$A$22203,0)),"")</f>
        <v/>
      </c>
      <c r="AA416" s="1" t="str">
        <f>IFERROR(INDEX(品名转换及头程预估及采购成本模板!$C$2:$C$22203,MATCH(亚马逊后台模板!E416,品名转换及头程预估及采购成本模板!$A$2:$A$22203,0)),"")</f>
        <v/>
      </c>
      <c r="AB416" s="4" t="str">
        <f t="shared" si="38"/>
        <v/>
      </c>
      <c r="AC416" s="1" t="str">
        <f>IFERROR(IF(AB416="是",INDEX(自发货!$AJ$2:$AJ$22222,MATCH(亚马逊后台模板!D416,自发货!$E$2:$E$22222,0)),IF(A416&lt;&gt;"",0,"")),"")</f>
        <v/>
      </c>
      <c r="AD416" s="1" t="str">
        <f t="shared" si="39"/>
        <v/>
      </c>
      <c r="AE416" s="1" t="str">
        <f>IF(AB416="否",IFERROR(INDEX(品名转换及头程预估及采购成本模板!$D$2:$D$22203,MATCH(亚马逊后台模板!E416,品名转换及头程预估及采购成本模板!$A$2:$A$22203,0)),""),"")</f>
        <v/>
      </c>
      <c r="AF416" s="4" t="str">
        <f t="shared" si="40"/>
        <v/>
      </c>
    </row>
    <row r="417" spans="24:32" x14ac:dyDescent="0.15">
      <c r="X417" s="4" t="str">
        <f t="shared" si="41"/>
        <v/>
      </c>
      <c r="Y417" s="1" t="str">
        <f t="shared" si="42"/>
        <v/>
      </c>
      <c r="Z417" s="4" t="str">
        <f>IFERROR(INDEX(品名转换及头程预估及采购成本模板!$B$2:$B$22203,MATCH(亚马逊后台模板!E417,品名转换及头程预估及采购成本模板!$A$2:$A$22203,0)),"")</f>
        <v/>
      </c>
      <c r="AA417" s="1" t="str">
        <f>IFERROR(INDEX(品名转换及头程预估及采购成本模板!$C$2:$C$22203,MATCH(亚马逊后台模板!E417,品名转换及头程预估及采购成本模板!$A$2:$A$22203,0)),"")</f>
        <v/>
      </c>
      <c r="AB417" s="4" t="str">
        <f t="shared" si="38"/>
        <v/>
      </c>
      <c r="AC417" s="1" t="str">
        <f>IFERROR(IF(AB417="是",INDEX(自发货!$AJ$2:$AJ$22222,MATCH(亚马逊后台模板!D417,自发货!$E$2:$E$22222,0)),IF(A417&lt;&gt;"",0,"")),"")</f>
        <v/>
      </c>
      <c r="AD417" s="1" t="str">
        <f t="shared" si="39"/>
        <v/>
      </c>
      <c r="AE417" s="1" t="str">
        <f>IF(AB417="否",IFERROR(INDEX(品名转换及头程预估及采购成本模板!$D$2:$D$22203,MATCH(亚马逊后台模板!E417,品名转换及头程预估及采购成本模板!$A$2:$A$22203,0)),""),"")</f>
        <v/>
      </c>
      <c r="AF417" s="4" t="str">
        <f t="shared" si="40"/>
        <v/>
      </c>
    </row>
    <row r="418" spans="24:32" x14ac:dyDescent="0.15">
      <c r="X418" s="4" t="str">
        <f t="shared" si="41"/>
        <v/>
      </c>
      <c r="Y418" s="1" t="str">
        <f t="shared" si="42"/>
        <v/>
      </c>
      <c r="Z418" s="4" t="str">
        <f>IFERROR(INDEX(品名转换及头程预估及采购成本模板!$B$2:$B$22203,MATCH(亚马逊后台模板!E418,品名转换及头程预估及采购成本模板!$A$2:$A$22203,0)),"")</f>
        <v/>
      </c>
      <c r="AA418" s="1" t="str">
        <f>IFERROR(INDEX(品名转换及头程预估及采购成本模板!$C$2:$C$22203,MATCH(亚马逊后台模板!E418,品名转换及头程预估及采购成本模板!$A$2:$A$22203,0)),"")</f>
        <v/>
      </c>
      <c r="AB418" s="4" t="str">
        <f t="shared" si="38"/>
        <v/>
      </c>
      <c r="AC418" s="1" t="str">
        <f>IFERROR(IF(AB418="是",INDEX(自发货!$AJ$2:$AJ$22222,MATCH(亚马逊后台模板!D418,自发货!$E$2:$E$22222,0)),IF(A418&lt;&gt;"",0,"")),"")</f>
        <v/>
      </c>
      <c r="AD418" s="1" t="str">
        <f t="shared" si="39"/>
        <v/>
      </c>
      <c r="AE418" s="1" t="str">
        <f>IF(AB418="否",IFERROR(INDEX(品名转换及头程预估及采购成本模板!$D$2:$D$22203,MATCH(亚马逊后台模板!E418,品名转换及头程预估及采购成本模板!$A$2:$A$22203,0)),""),"")</f>
        <v/>
      </c>
      <c r="AF418" s="4" t="str">
        <f t="shared" si="40"/>
        <v/>
      </c>
    </row>
    <row r="419" spans="24:32" x14ac:dyDescent="0.15">
      <c r="X419" s="4" t="str">
        <f t="shared" si="41"/>
        <v/>
      </c>
      <c r="Y419" s="1" t="str">
        <f t="shared" si="42"/>
        <v/>
      </c>
      <c r="Z419" s="4" t="str">
        <f>IFERROR(INDEX(品名转换及头程预估及采购成本模板!$B$2:$B$22203,MATCH(亚马逊后台模板!E419,品名转换及头程预估及采购成本模板!$A$2:$A$22203,0)),"")</f>
        <v/>
      </c>
      <c r="AA419" s="1" t="str">
        <f>IFERROR(INDEX(品名转换及头程预估及采购成本模板!$C$2:$C$22203,MATCH(亚马逊后台模板!E419,品名转换及头程预估及采购成本模板!$A$2:$A$22203,0)),"")</f>
        <v/>
      </c>
      <c r="AB419" s="4" t="str">
        <f t="shared" si="38"/>
        <v/>
      </c>
      <c r="AC419" s="1" t="str">
        <f>IFERROR(IF(AB419="是",INDEX(自发货!$AJ$2:$AJ$22222,MATCH(亚马逊后台模板!D419,自发货!$E$2:$E$22222,0)),IF(A419&lt;&gt;"",0,"")),"")</f>
        <v/>
      </c>
      <c r="AD419" s="1" t="str">
        <f t="shared" si="39"/>
        <v/>
      </c>
      <c r="AE419" s="1" t="str">
        <f>IF(AB419="否",IFERROR(INDEX(品名转换及头程预估及采购成本模板!$D$2:$D$22203,MATCH(亚马逊后台模板!E419,品名转换及头程预估及采购成本模板!$A$2:$A$22203,0)),""),"")</f>
        <v/>
      </c>
      <c r="AF419" s="4" t="str">
        <f t="shared" si="40"/>
        <v/>
      </c>
    </row>
    <row r="420" spans="24:32" x14ac:dyDescent="0.15">
      <c r="X420" s="4" t="str">
        <f t="shared" si="41"/>
        <v/>
      </c>
      <c r="Y420" s="1" t="str">
        <f t="shared" si="42"/>
        <v/>
      </c>
      <c r="Z420" s="4" t="str">
        <f>IFERROR(INDEX(品名转换及头程预估及采购成本模板!$B$2:$B$22203,MATCH(亚马逊后台模板!E420,品名转换及头程预估及采购成本模板!$A$2:$A$22203,0)),"")</f>
        <v/>
      </c>
      <c r="AA420" s="1" t="str">
        <f>IFERROR(INDEX(品名转换及头程预估及采购成本模板!$C$2:$C$22203,MATCH(亚马逊后台模板!E420,品名转换及头程预估及采购成本模板!$A$2:$A$22203,0)),"")</f>
        <v/>
      </c>
      <c r="AB420" s="4" t="str">
        <f t="shared" si="38"/>
        <v/>
      </c>
      <c r="AC420" s="1" t="str">
        <f>IFERROR(IF(AB420="是",INDEX(自发货!$AJ$2:$AJ$22222,MATCH(亚马逊后台模板!D420,自发货!$E$2:$E$22222,0)),IF(A420&lt;&gt;"",0,"")),"")</f>
        <v/>
      </c>
      <c r="AD420" s="1" t="str">
        <f t="shared" si="39"/>
        <v/>
      </c>
      <c r="AE420" s="1" t="str">
        <f>IF(AB420="否",IFERROR(INDEX(品名转换及头程预估及采购成本模板!$D$2:$D$22203,MATCH(亚马逊后台模板!E420,品名转换及头程预估及采购成本模板!$A$2:$A$22203,0)),""),"")</f>
        <v/>
      </c>
      <c r="AF420" s="4" t="str">
        <f t="shared" si="40"/>
        <v/>
      </c>
    </row>
    <row r="421" spans="24:32" x14ac:dyDescent="0.15">
      <c r="X421" s="4" t="str">
        <f t="shared" si="41"/>
        <v/>
      </c>
      <c r="Y421" s="1" t="str">
        <f t="shared" si="42"/>
        <v/>
      </c>
      <c r="Z421" s="4" t="str">
        <f>IFERROR(INDEX(品名转换及头程预估及采购成本模板!$B$2:$B$22203,MATCH(亚马逊后台模板!E421,品名转换及头程预估及采购成本模板!$A$2:$A$22203,0)),"")</f>
        <v/>
      </c>
      <c r="AA421" s="1" t="str">
        <f>IFERROR(INDEX(品名转换及头程预估及采购成本模板!$C$2:$C$22203,MATCH(亚马逊后台模板!E421,品名转换及头程预估及采购成本模板!$A$2:$A$22203,0)),"")</f>
        <v/>
      </c>
      <c r="AB421" s="4" t="str">
        <f t="shared" si="38"/>
        <v/>
      </c>
      <c r="AC421" s="1" t="str">
        <f>IFERROR(IF(AB421="是",INDEX(自发货!$AJ$2:$AJ$22222,MATCH(亚马逊后台模板!D421,自发货!$E$2:$E$22222,0)),IF(A421&lt;&gt;"",0,"")),"")</f>
        <v/>
      </c>
      <c r="AD421" s="1" t="str">
        <f t="shared" si="39"/>
        <v/>
      </c>
      <c r="AE421" s="1" t="str">
        <f>IF(AB421="否",IFERROR(INDEX(品名转换及头程预估及采购成本模板!$D$2:$D$22203,MATCH(亚马逊后台模板!E421,品名转换及头程预估及采购成本模板!$A$2:$A$22203,0)),""),"")</f>
        <v/>
      </c>
      <c r="AF421" s="4" t="str">
        <f t="shared" si="40"/>
        <v/>
      </c>
    </row>
    <row r="422" spans="24:32" x14ac:dyDescent="0.15">
      <c r="X422" s="4" t="str">
        <f t="shared" si="41"/>
        <v/>
      </c>
      <c r="Y422" s="1" t="str">
        <f t="shared" si="42"/>
        <v/>
      </c>
      <c r="Z422" s="4" t="str">
        <f>IFERROR(INDEX(品名转换及头程预估及采购成本模板!$B$2:$B$22203,MATCH(亚马逊后台模板!E422,品名转换及头程预估及采购成本模板!$A$2:$A$22203,0)),"")</f>
        <v/>
      </c>
      <c r="AA422" s="1" t="str">
        <f>IFERROR(INDEX(品名转换及头程预估及采购成本模板!$C$2:$C$22203,MATCH(亚马逊后台模板!E422,品名转换及头程预估及采购成本模板!$A$2:$A$22203,0)),"")</f>
        <v/>
      </c>
      <c r="AB422" s="4" t="str">
        <f t="shared" si="38"/>
        <v/>
      </c>
      <c r="AC422" s="1" t="str">
        <f>IFERROR(IF(AB422="是",INDEX(自发货!$AJ$2:$AJ$22222,MATCH(亚马逊后台模板!D422,自发货!$E$2:$E$22222,0)),IF(A422&lt;&gt;"",0,"")),"")</f>
        <v/>
      </c>
      <c r="AD422" s="1" t="str">
        <f t="shared" si="39"/>
        <v/>
      </c>
      <c r="AE422" s="1" t="str">
        <f>IF(AB422="否",IFERROR(INDEX(品名转换及头程预估及采购成本模板!$D$2:$D$22203,MATCH(亚马逊后台模板!E422,品名转换及头程预估及采购成本模板!$A$2:$A$22203,0)),""),"")</f>
        <v/>
      </c>
      <c r="AF422" s="4" t="str">
        <f t="shared" si="40"/>
        <v/>
      </c>
    </row>
    <row r="423" spans="24:32" x14ac:dyDescent="0.15">
      <c r="X423" s="4" t="str">
        <f t="shared" si="41"/>
        <v/>
      </c>
      <c r="Y423" s="1" t="str">
        <f t="shared" si="42"/>
        <v/>
      </c>
      <c r="Z423" s="4" t="str">
        <f>IFERROR(INDEX(品名转换及头程预估及采购成本模板!$B$2:$B$22203,MATCH(亚马逊后台模板!E423,品名转换及头程预估及采购成本模板!$A$2:$A$22203,0)),"")</f>
        <v/>
      </c>
      <c r="AA423" s="1" t="str">
        <f>IFERROR(INDEX(品名转换及头程预估及采购成本模板!$C$2:$C$22203,MATCH(亚马逊后台模板!E423,品名转换及头程预估及采购成本模板!$A$2:$A$22203,0)),"")</f>
        <v/>
      </c>
      <c r="AB423" s="4" t="str">
        <f t="shared" si="38"/>
        <v/>
      </c>
      <c r="AC423" s="1" t="str">
        <f>IFERROR(IF(AB423="是",INDEX(自发货!$AJ$2:$AJ$22222,MATCH(亚马逊后台模板!D423,自发货!$E$2:$E$22222,0)),IF(A423&lt;&gt;"",0,"")),"")</f>
        <v/>
      </c>
      <c r="AD423" s="1" t="str">
        <f t="shared" si="39"/>
        <v/>
      </c>
      <c r="AE423" s="1" t="str">
        <f>IF(AB423="否",IFERROR(INDEX(品名转换及头程预估及采购成本模板!$D$2:$D$22203,MATCH(亚马逊后台模板!E423,品名转换及头程预估及采购成本模板!$A$2:$A$22203,0)),""),"")</f>
        <v/>
      </c>
      <c r="AF423" s="4" t="str">
        <f t="shared" si="40"/>
        <v/>
      </c>
    </row>
    <row r="424" spans="24:32" x14ac:dyDescent="0.15">
      <c r="X424" s="4" t="str">
        <f t="shared" si="41"/>
        <v/>
      </c>
      <c r="Y424" s="1" t="str">
        <f t="shared" si="42"/>
        <v/>
      </c>
      <c r="Z424" s="4" t="str">
        <f>IFERROR(INDEX(品名转换及头程预估及采购成本模板!$B$2:$B$22203,MATCH(亚马逊后台模板!E424,品名转换及头程预估及采购成本模板!$A$2:$A$22203,0)),"")</f>
        <v/>
      </c>
      <c r="AA424" s="1" t="str">
        <f>IFERROR(INDEX(品名转换及头程预估及采购成本模板!$C$2:$C$22203,MATCH(亚马逊后台模板!E424,品名转换及头程预估及采购成本模板!$A$2:$A$22203,0)),"")</f>
        <v/>
      </c>
      <c r="AB424" s="4" t="str">
        <f t="shared" si="38"/>
        <v/>
      </c>
      <c r="AC424" s="1" t="str">
        <f>IFERROR(IF(AB424="是",INDEX(自发货!$AJ$2:$AJ$22222,MATCH(亚马逊后台模板!D424,自发货!$E$2:$E$22222,0)),IF(A424&lt;&gt;"",0,"")),"")</f>
        <v/>
      </c>
      <c r="AD424" s="1" t="str">
        <f t="shared" si="39"/>
        <v/>
      </c>
      <c r="AE424" s="1" t="str">
        <f>IF(AB424="否",IFERROR(INDEX(品名转换及头程预估及采购成本模板!$D$2:$D$22203,MATCH(亚马逊后台模板!E424,品名转换及头程预估及采购成本模板!$A$2:$A$22203,0)),""),"")</f>
        <v/>
      </c>
      <c r="AF424" s="4" t="str">
        <f t="shared" si="40"/>
        <v/>
      </c>
    </row>
    <row r="425" spans="24:32" x14ac:dyDescent="0.15">
      <c r="X425" s="4" t="str">
        <f t="shared" si="41"/>
        <v/>
      </c>
      <c r="Y425" s="1" t="str">
        <f t="shared" si="42"/>
        <v/>
      </c>
      <c r="Z425" s="4" t="str">
        <f>IFERROR(INDEX(品名转换及头程预估及采购成本模板!$B$2:$B$22203,MATCH(亚马逊后台模板!E425,品名转换及头程预估及采购成本模板!$A$2:$A$22203,0)),"")</f>
        <v/>
      </c>
      <c r="AA425" s="1" t="str">
        <f>IFERROR(INDEX(品名转换及头程预估及采购成本模板!$C$2:$C$22203,MATCH(亚马逊后台模板!E425,品名转换及头程预估及采购成本模板!$A$2:$A$22203,0)),"")</f>
        <v/>
      </c>
      <c r="AB425" s="4" t="str">
        <f t="shared" si="38"/>
        <v/>
      </c>
      <c r="AC425" s="1" t="str">
        <f>IFERROR(IF(AB425="是",INDEX(自发货!$AJ$2:$AJ$22222,MATCH(亚马逊后台模板!D425,自发货!$E$2:$E$22222,0)),IF(A425&lt;&gt;"",0,"")),"")</f>
        <v/>
      </c>
      <c r="AD425" s="1" t="str">
        <f t="shared" si="39"/>
        <v/>
      </c>
      <c r="AE425" s="1" t="str">
        <f>IF(AB425="否",IFERROR(INDEX(品名转换及头程预估及采购成本模板!$D$2:$D$22203,MATCH(亚马逊后台模板!E425,品名转换及头程预估及采购成本模板!$A$2:$A$22203,0)),""),"")</f>
        <v/>
      </c>
      <c r="AF425" s="4" t="str">
        <f t="shared" si="40"/>
        <v/>
      </c>
    </row>
    <row r="426" spans="24:32" x14ac:dyDescent="0.15">
      <c r="X426" s="4" t="str">
        <f t="shared" si="41"/>
        <v/>
      </c>
      <c r="Y426" s="1" t="str">
        <f t="shared" si="42"/>
        <v/>
      </c>
      <c r="Z426" s="4" t="str">
        <f>IFERROR(INDEX(品名转换及头程预估及采购成本模板!$B$2:$B$22203,MATCH(亚马逊后台模板!E426,品名转换及头程预估及采购成本模板!$A$2:$A$22203,0)),"")</f>
        <v/>
      </c>
      <c r="AA426" s="1" t="str">
        <f>IFERROR(INDEX(品名转换及头程预估及采购成本模板!$C$2:$C$22203,MATCH(亚马逊后台模板!E426,品名转换及头程预估及采购成本模板!$A$2:$A$22203,0)),"")</f>
        <v/>
      </c>
      <c r="AB426" s="4" t="str">
        <f t="shared" si="38"/>
        <v/>
      </c>
      <c r="AC426" s="1" t="str">
        <f>IFERROR(IF(AB426="是",INDEX(自发货!$AJ$2:$AJ$22222,MATCH(亚马逊后台模板!D426,自发货!$E$2:$E$22222,0)),IF(A426&lt;&gt;"",0,"")),"")</f>
        <v/>
      </c>
      <c r="AD426" s="1" t="str">
        <f t="shared" si="39"/>
        <v/>
      </c>
      <c r="AE426" s="1" t="str">
        <f>IF(AB426="否",IFERROR(INDEX(品名转换及头程预估及采购成本模板!$D$2:$D$22203,MATCH(亚马逊后台模板!E426,品名转换及头程预估及采购成本模板!$A$2:$A$22203,0)),""),"")</f>
        <v/>
      </c>
      <c r="AF426" s="4" t="str">
        <f t="shared" si="40"/>
        <v/>
      </c>
    </row>
    <row r="427" spans="24:32" x14ac:dyDescent="0.15">
      <c r="X427" s="4" t="str">
        <f t="shared" si="41"/>
        <v/>
      </c>
      <c r="Y427" s="1" t="str">
        <f t="shared" si="42"/>
        <v/>
      </c>
      <c r="Z427" s="4" t="str">
        <f>IFERROR(INDEX(品名转换及头程预估及采购成本模板!$B$2:$B$22203,MATCH(亚马逊后台模板!E427,品名转换及头程预估及采购成本模板!$A$2:$A$22203,0)),"")</f>
        <v/>
      </c>
      <c r="AA427" s="1" t="str">
        <f>IFERROR(INDEX(品名转换及头程预估及采购成本模板!$C$2:$C$22203,MATCH(亚马逊后台模板!E427,品名转换及头程预估及采购成本模板!$A$2:$A$22203,0)),"")</f>
        <v/>
      </c>
      <c r="AB427" s="4" t="str">
        <f t="shared" si="38"/>
        <v/>
      </c>
      <c r="AC427" s="1" t="str">
        <f>IFERROR(IF(AB427="是",INDEX(自发货!$AJ$2:$AJ$22222,MATCH(亚马逊后台模板!D427,自发货!$E$2:$E$22222,0)),IF(A427&lt;&gt;"",0,"")),"")</f>
        <v/>
      </c>
      <c r="AD427" s="1" t="str">
        <f t="shared" si="39"/>
        <v/>
      </c>
      <c r="AE427" s="1" t="str">
        <f>IF(AB427="否",IFERROR(INDEX(品名转换及头程预估及采购成本模板!$D$2:$D$22203,MATCH(亚马逊后台模板!E427,品名转换及头程预估及采购成本模板!$A$2:$A$22203,0)),""),"")</f>
        <v/>
      </c>
      <c r="AF427" s="4" t="str">
        <f t="shared" si="40"/>
        <v/>
      </c>
    </row>
    <row r="428" spans="24:32" x14ac:dyDescent="0.15">
      <c r="X428" s="4" t="str">
        <f t="shared" si="41"/>
        <v/>
      </c>
      <c r="Y428" s="1" t="str">
        <f t="shared" si="42"/>
        <v/>
      </c>
      <c r="Z428" s="4" t="str">
        <f>IFERROR(INDEX(品名转换及头程预估及采购成本模板!$B$2:$B$22203,MATCH(亚马逊后台模板!E428,品名转换及头程预估及采购成本模板!$A$2:$A$22203,0)),"")</f>
        <v/>
      </c>
      <c r="AA428" s="1" t="str">
        <f>IFERROR(INDEX(品名转换及头程预估及采购成本模板!$C$2:$C$22203,MATCH(亚马逊后台模板!E428,品名转换及头程预估及采购成本模板!$A$2:$A$22203,0)),"")</f>
        <v/>
      </c>
      <c r="AB428" s="4" t="str">
        <f t="shared" si="38"/>
        <v/>
      </c>
      <c r="AC428" s="1" t="str">
        <f>IFERROR(IF(AB428="是",INDEX(自发货!$AJ$2:$AJ$22222,MATCH(亚马逊后台模板!D428,自发货!$E$2:$E$22222,0)),IF(A428&lt;&gt;"",0,"")),"")</f>
        <v/>
      </c>
      <c r="AD428" s="1" t="str">
        <f t="shared" si="39"/>
        <v/>
      </c>
      <c r="AE428" s="1" t="str">
        <f>IF(AB428="否",IFERROR(INDEX(品名转换及头程预估及采购成本模板!$D$2:$D$22203,MATCH(亚马逊后台模板!E428,品名转换及头程预估及采购成本模板!$A$2:$A$22203,0)),""),"")</f>
        <v/>
      </c>
      <c r="AF428" s="4" t="str">
        <f t="shared" si="40"/>
        <v/>
      </c>
    </row>
    <row r="429" spans="24:32" x14ac:dyDescent="0.15">
      <c r="X429" s="4" t="str">
        <f t="shared" si="41"/>
        <v/>
      </c>
      <c r="Y429" s="1" t="str">
        <f t="shared" si="42"/>
        <v/>
      </c>
      <c r="Z429" s="4" t="str">
        <f>IFERROR(INDEX(品名转换及头程预估及采购成本模板!$B$2:$B$22203,MATCH(亚马逊后台模板!E429,品名转换及头程预估及采购成本模板!$A$2:$A$22203,0)),"")</f>
        <v/>
      </c>
      <c r="AA429" s="1" t="str">
        <f>IFERROR(INDEX(品名转换及头程预估及采购成本模板!$C$2:$C$22203,MATCH(亚马逊后台模板!E429,品名转换及头程预估及采购成本模板!$A$2:$A$22203,0)),"")</f>
        <v/>
      </c>
      <c r="AB429" s="4" t="str">
        <f t="shared" ref="AB429:AB492" si="43">IF(A429&lt;&gt;"",IF(I429="Seller","是","否"),"")</f>
        <v/>
      </c>
      <c r="AC429" s="1" t="str">
        <f>IFERROR(IF(AB429="是",INDEX(自发货!$AJ$2:$AJ$22222,MATCH(亚马逊后台模板!D429,自发货!$E$2:$E$22222,0)),IF(A429&lt;&gt;"",0,"")),"")</f>
        <v/>
      </c>
      <c r="AD429" s="1" t="str">
        <f t="shared" ref="AD429:AD492" si="44">IFERROR(IF(Y429="正常订单",W429*X429-AA429-AC429,W429*X429),"")</f>
        <v/>
      </c>
      <c r="AE429" s="1" t="str">
        <f>IF(AB429="否",IFERROR(INDEX(品名转换及头程预估及采购成本模板!$D$2:$D$22203,MATCH(亚马逊后台模板!E429,品名转换及头程预估及采购成本模板!$A$2:$A$22203,0)),""),"")</f>
        <v/>
      </c>
      <c r="AF429" s="4" t="str">
        <f t="shared" si="40"/>
        <v/>
      </c>
    </row>
    <row r="430" spans="24:32" x14ac:dyDescent="0.15">
      <c r="X430" s="4" t="str">
        <f t="shared" si="41"/>
        <v/>
      </c>
      <c r="Y430" s="1" t="str">
        <f t="shared" si="42"/>
        <v/>
      </c>
      <c r="Z430" s="4" t="str">
        <f>IFERROR(INDEX(品名转换及头程预估及采购成本模板!$B$2:$B$22203,MATCH(亚马逊后台模板!E430,品名转换及头程预估及采购成本模板!$A$2:$A$22203,0)),"")</f>
        <v/>
      </c>
      <c r="AA430" s="1" t="str">
        <f>IFERROR(INDEX(品名转换及头程预估及采购成本模板!$C$2:$C$22203,MATCH(亚马逊后台模板!E430,品名转换及头程预估及采购成本模板!$A$2:$A$22203,0)),"")</f>
        <v/>
      </c>
      <c r="AB430" s="4" t="str">
        <f t="shared" si="43"/>
        <v/>
      </c>
      <c r="AC430" s="1" t="str">
        <f>IFERROR(IF(AB430="是",INDEX(自发货!$AJ$2:$AJ$22222,MATCH(亚马逊后台模板!D430,自发货!$E$2:$E$22222,0)),IF(A430&lt;&gt;"",0,"")),"")</f>
        <v/>
      </c>
      <c r="AD430" s="1" t="str">
        <f t="shared" si="44"/>
        <v/>
      </c>
      <c r="AE430" s="1" t="str">
        <f>IF(AB430="否",IFERROR(INDEX(品名转换及头程预估及采购成本模板!$D$2:$D$22203,MATCH(亚马逊后台模板!E430,品名转换及头程预估及采购成本模板!$A$2:$A$22203,0)),""),"")</f>
        <v/>
      </c>
      <c r="AF430" s="4" t="str">
        <f t="shared" si="40"/>
        <v/>
      </c>
    </row>
    <row r="431" spans="24:32" x14ac:dyDescent="0.15">
      <c r="X431" s="4" t="str">
        <f t="shared" si="41"/>
        <v/>
      </c>
      <c r="Y431" s="1" t="str">
        <f t="shared" si="42"/>
        <v/>
      </c>
      <c r="Z431" s="4" t="str">
        <f>IFERROR(INDEX(品名转换及头程预估及采购成本模板!$B$2:$B$22203,MATCH(亚马逊后台模板!E431,品名转换及头程预估及采购成本模板!$A$2:$A$22203,0)),"")</f>
        <v/>
      </c>
      <c r="AA431" s="1" t="str">
        <f>IFERROR(INDEX(品名转换及头程预估及采购成本模板!$C$2:$C$22203,MATCH(亚马逊后台模板!E431,品名转换及头程预估及采购成本模板!$A$2:$A$22203,0)),"")</f>
        <v/>
      </c>
      <c r="AB431" s="4" t="str">
        <f t="shared" si="43"/>
        <v/>
      </c>
      <c r="AC431" s="1" t="str">
        <f>IFERROR(IF(AB431="是",INDEX(自发货!$AJ$2:$AJ$22222,MATCH(亚马逊后台模板!D431,自发货!$E$2:$E$22222,0)),IF(A431&lt;&gt;"",0,"")),"")</f>
        <v/>
      </c>
      <c r="AD431" s="1" t="str">
        <f t="shared" si="44"/>
        <v/>
      </c>
      <c r="AE431" s="1" t="str">
        <f>IF(AB431="否",IFERROR(INDEX(品名转换及头程预估及采购成本模板!$D$2:$D$22203,MATCH(亚马逊后台模板!E431,品名转换及头程预估及采购成本模板!$A$2:$A$22203,0)),""),"")</f>
        <v/>
      </c>
      <c r="AF431" s="4" t="str">
        <f t="shared" ref="AF431:AF494" si="45">IF(Y431="","",IF(OR(AND(Y431="正常订单",Z431=""),AND(AB431="是",AC431="")),"异常","正常"))</f>
        <v/>
      </c>
    </row>
    <row r="432" spans="24:32" x14ac:dyDescent="0.15">
      <c r="X432" s="4" t="str">
        <f t="shared" ref="X432:X495" si="46">IF(A432&lt;&gt;"",6.89,"")</f>
        <v/>
      </c>
      <c r="Y432" s="1" t="str">
        <f t="shared" si="42"/>
        <v/>
      </c>
      <c r="Z432" s="4" t="str">
        <f>IFERROR(INDEX(品名转换及头程预估及采购成本模板!$B$2:$B$22203,MATCH(亚马逊后台模板!E432,品名转换及头程预估及采购成本模板!$A$2:$A$22203,0)),"")</f>
        <v/>
      </c>
      <c r="AA432" s="1" t="str">
        <f>IFERROR(INDEX(品名转换及头程预估及采购成本模板!$C$2:$C$22203,MATCH(亚马逊后台模板!E432,品名转换及头程预估及采购成本模板!$A$2:$A$22203,0)),"")</f>
        <v/>
      </c>
      <c r="AB432" s="4" t="str">
        <f t="shared" si="43"/>
        <v/>
      </c>
      <c r="AC432" s="1" t="str">
        <f>IFERROR(IF(AB432="是",INDEX(自发货!$AJ$2:$AJ$22222,MATCH(亚马逊后台模板!D432,自发货!$E$2:$E$22222,0)),IF(A432&lt;&gt;"",0,"")),"")</f>
        <v/>
      </c>
      <c r="AD432" s="1" t="str">
        <f t="shared" si="44"/>
        <v/>
      </c>
      <c r="AE432" s="1" t="str">
        <f>IF(AB432="否",IFERROR(INDEX(品名转换及头程预估及采购成本模板!$D$2:$D$22203,MATCH(亚马逊后台模板!E432,品名转换及头程预估及采购成本模板!$A$2:$A$22203,0)),""),"")</f>
        <v/>
      </c>
      <c r="AF432" s="4" t="str">
        <f t="shared" si="45"/>
        <v/>
      </c>
    </row>
    <row r="433" spans="24:32" x14ac:dyDescent="0.15">
      <c r="X433" s="4" t="str">
        <f t="shared" si="46"/>
        <v/>
      </c>
      <c r="Y433" s="1" t="str">
        <f t="shared" si="42"/>
        <v/>
      </c>
      <c r="Z433" s="4" t="str">
        <f>IFERROR(INDEX(品名转换及头程预估及采购成本模板!$B$2:$B$22203,MATCH(亚马逊后台模板!E433,品名转换及头程预估及采购成本模板!$A$2:$A$22203,0)),"")</f>
        <v/>
      </c>
      <c r="AA433" s="1" t="str">
        <f>IFERROR(INDEX(品名转换及头程预估及采购成本模板!$C$2:$C$22203,MATCH(亚马逊后台模板!E433,品名转换及头程预估及采购成本模板!$A$2:$A$22203,0)),"")</f>
        <v/>
      </c>
      <c r="AB433" s="4" t="str">
        <f t="shared" si="43"/>
        <v/>
      </c>
      <c r="AC433" s="1" t="str">
        <f>IFERROR(IF(AB433="是",INDEX(自发货!$AJ$2:$AJ$22222,MATCH(亚马逊后台模板!D433,自发货!$E$2:$E$22222,0)),IF(A433&lt;&gt;"",0,"")),"")</f>
        <v/>
      </c>
      <c r="AD433" s="1" t="str">
        <f t="shared" si="44"/>
        <v/>
      </c>
      <c r="AE433" s="1" t="str">
        <f>IF(AB433="否",IFERROR(INDEX(品名转换及头程预估及采购成本模板!$D$2:$D$22203,MATCH(亚马逊后台模板!E433,品名转换及头程预估及采购成本模板!$A$2:$A$22203,0)),""),"")</f>
        <v/>
      </c>
      <c r="AF433" s="4" t="str">
        <f t="shared" si="45"/>
        <v/>
      </c>
    </row>
    <row r="434" spans="24:32" x14ac:dyDescent="0.15">
      <c r="X434" s="4" t="str">
        <f t="shared" si="46"/>
        <v/>
      </c>
      <c r="Y434" s="1" t="str">
        <f t="shared" si="42"/>
        <v/>
      </c>
      <c r="Z434" s="4" t="str">
        <f>IFERROR(INDEX(品名转换及头程预估及采购成本模板!$B$2:$B$22203,MATCH(亚马逊后台模板!E434,品名转换及头程预估及采购成本模板!$A$2:$A$22203,0)),"")</f>
        <v/>
      </c>
      <c r="AA434" s="1" t="str">
        <f>IFERROR(INDEX(品名转换及头程预估及采购成本模板!$C$2:$C$22203,MATCH(亚马逊后台模板!E434,品名转换及头程预估及采购成本模板!$A$2:$A$22203,0)),"")</f>
        <v/>
      </c>
      <c r="AB434" s="4" t="str">
        <f t="shared" si="43"/>
        <v/>
      </c>
      <c r="AC434" s="1" t="str">
        <f>IFERROR(IF(AB434="是",INDEX(自发货!$AJ$2:$AJ$22222,MATCH(亚马逊后台模板!D434,自发货!$E$2:$E$22222,0)),IF(A434&lt;&gt;"",0,"")),"")</f>
        <v/>
      </c>
      <c r="AD434" s="1" t="str">
        <f t="shared" si="44"/>
        <v/>
      </c>
      <c r="AE434" s="1" t="str">
        <f>IF(AB434="否",IFERROR(INDEX(品名转换及头程预估及采购成本模板!$D$2:$D$22203,MATCH(亚马逊后台模板!E434,品名转换及头程预估及采购成本模板!$A$2:$A$22203,0)),""),"")</f>
        <v/>
      </c>
      <c r="AF434" s="4" t="str">
        <f t="shared" si="45"/>
        <v/>
      </c>
    </row>
    <row r="435" spans="24:32" x14ac:dyDescent="0.15">
      <c r="X435" s="4" t="str">
        <f t="shared" si="46"/>
        <v/>
      </c>
      <c r="Y435" s="1" t="str">
        <f t="shared" si="42"/>
        <v/>
      </c>
      <c r="Z435" s="4" t="str">
        <f>IFERROR(INDEX(品名转换及头程预估及采购成本模板!$B$2:$B$22203,MATCH(亚马逊后台模板!E435,品名转换及头程预估及采购成本模板!$A$2:$A$22203,0)),"")</f>
        <v/>
      </c>
      <c r="AA435" s="1" t="str">
        <f>IFERROR(INDEX(品名转换及头程预估及采购成本模板!$C$2:$C$22203,MATCH(亚马逊后台模板!E435,品名转换及头程预估及采购成本模板!$A$2:$A$22203,0)),"")</f>
        <v/>
      </c>
      <c r="AB435" s="4" t="str">
        <f t="shared" si="43"/>
        <v/>
      </c>
      <c r="AC435" s="1" t="str">
        <f>IFERROR(IF(AB435="是",INDEX(自发货!$AJ$2:$AJ$22222,MATCH(亚马逊后台模板!D435,自发货!$E$2:$E$22222,0)),IF(A435&lt;&gt;"",0,"")),"")</f>
        <v/>
      </c>
      <c r="AD435" s="1" t="str">
        <f t="shared" si="44"/>
        <v/>
      </c>
      <c r="AE435" s="1" t="str">
        <f>IF(AB435="否",IFERROR(INDEX(品名转换及头程预估及采购成本模板!$D$2:$D$22203,MATCH(亚马逊后台模板!E435,品名转换及头程预估及采购成本模板!$A$2:$A$22203,0)),""),"")</f>
        <v/>
      </c>
      <c r="AF435" s="4" t="str">
        <f t="shared" si="45"/>
        <v/>
      </c>
    </row>
    <row r="436" spans="24:32" x14ac:dyDescent="0.15">
      <c r="X436" s="4" t="str">
        <f t="shared" si="46"/>
        <v/>
      </c>
      <c r="Y436" s="1" t="str">
        <f t="shared" si="42"/>
        <v/>
      </c>
      <c r="Z436" s="4" t="str">
        <f>IFERROR(INDEX(品名转换及头程预估及采购成本模板!$B$2:$B$22203,MATCH(亚马逊后台模板!E436,品名转换及头程预估及采购成本模板!$A$2:$A$22203,0)),"")</f>
        <v/>
      </c>
      <c r="AA436" s="1" t="str">
        <f>IFERROR(INDEX(品名转换及头程预估及采购成本模板!$C$2:$C$22203,MATCH(亚马逊后台模板!E436,品名转换及头程预估及采购成本模板!$A$2:$A$22203,0)),"")</f>
        <v/>
      </c>
      <c r="AB436" s="4" t="str">
        <f t="shared" si="43"/>
        <v/>
      </c>
      <c r="AC436" s="1" t="str">
        <f>IFERROR(IF(AB436="是",INDEX(自发货!$AJ$2:$AJ$22222,MATCH(亚马逊后台模板!D436,自发货!$E$2:$E$22222,0)),IF(A436&lt;&gt;"",0,"")),"")</f>
        <v/>
      </c>
      <c r="AD436" s="1" t="str">
        <f t="shared" si="44"/>
        <v/>
      </c>
      <c r="AE436" s="1" t="str">
        <f>IF(AB436="否",IFERROR(INDEX(品名转换及头程预估及采购成本模板!$D$2:$D$22203,MATCH(亚马逊后台模板!E436,品名转换及头程预估及采购成本模板!$A$2:$A$22203,0)),""),"")</f>
        <v/>
      </c>
      <c r="AF436" s="4" t="str">
        <f t="shared" si="45"/>
        <v/>
      </c>
    </row>
    <row r="437" spans="24:32" x14ac:dyDescent="0.15">
      <c r="X437" s="4" t="str">
        <f t="shared" si="46"/>
        <v/>
      </c>
      <c r="Y437" s="1" t="str">
        <f t="shared" si="42"/>
        <v/>
      </c>
      <c r="Z437" s="4" t="str">
        <f>IFERROR(INDEX(品名转换及头程预估及采购成本模板!$B$2:$B$22203,MATCH(亚马逊后台模板!E437,品名转换及头程预估及采购成本模板!$A$2:$A$22203,0)),"")</f>
        <v/>
      </c>
      <c r="AA437" s="1" t="str">
        <f>IFERROR(INDEX(品名转换及头程预估及采购成本模板!$C$2:$C$22203,MATCH(亚马逊后台模板!E437,品名转换及头程预估及采购成本模板!$A$2:$A$22203,0)),"")</f>
        <v/>
      </c>
      <c r="AB437" s="4" t="str">
        <f t="shared" si="43"/>
        <v/>
      </c>
      <c r="AC437" s="1" t="str">
        <f>IFERROR(IF(AB437="是",INDEX(自发货!$AJ$2:$AJ$22222,MATCH(亚马逊后台模板!D437,自发货!$E$2:$E$22222,0)),IF(A437&lt;&gt;"",0,"")),"")</f>
        <v/>
      </c>
      <c r="AD437" s="1" t="str">
        <f t="shared" si="44"/>
        <v/>
      </c>
      <c r="AE437" s="1" t="str">
        <f>IF(AB437="否",IFERROR(INDEX(品名转换及头程预估及采购成本模板!$D$2:$D$22203,MATCH(亚马逊后台模板!E437,品名转换及头程预估及采购成本模板!$A$2:$A$22203,0)),""),"")</f>
        <v/>
      </c>
      <c r="AF437" s="4" t="str">
        <f t="shared" si="45"/>
        <v/>
      </c>
    </row>
    <row r="438" spans="24:32" x14ac:dyDescent="0.15">
      <c r="X438" s="4" t="str">
        <f t="shared" si="46"/>
        <v/>
      </c>
      <c r="Y438" s="1" t="str">
        <f t="shared" si="42"/>
        <v/>
      </c>
      <c r="Z438" s="4" t="str">
        <f>IFERROR(INDEX(品名转换及头程预估及采购成本模板!$B$2:$B$22203,MATCH(亚马逊后台模板!E438,品名转换及头程预估及采购成本模板!$A$2:$A$22203,0)),"")</f>
        <v/>
      </c>
      <c r="AA438" s="1" t="str">
        <f>IFERROR(INDEX(品名转换及头程预估及采购成本模板!$C$2:$C$22203,MATCH(亚马逊后台模板!E438,品名转换及头程预估及采购成本模板!$A$2:$A$22203,0)),"")</f>
        <v/>
      </c>
      <c r="AB438" s="4" t="str">
        <f t="shared" si="43"/>
        <v/>
      </c>
      <c r="AC438" s="1" t="str">
        <f>IFERROR(IF(AB438="是",INDEX(自发货!$AJ$2:$AJ$22222,MATCH(亚马逊后台模板!D438,自发货!$E$2:$E$22222,0)),IF(A438&lt;&gt;"",0,"")),"")</f>
        <v/>
      </c>
      <c r="AD438" s="1" t="str">
        <f t="shared" si="44"/>
        <v/>
      </c>
      <c r="AE438" s="1" t="str">
        <f>IF(AB438="否",IFERROR(INDEX(品名转换及头程预估及采购成本模板!$D$2:$D$22203,MATCH(亚马逊后台模板!E438,品名转换及头程预估及采购成本模板!$A$2:$A$22203,0)),""),"")</f>
        <v/>
      </c>
      <c r="AF438" s="4" t="str">
        <f t="shared" si="45"/>
        <v/>
      </c>
    </row>
    <row r="439" spans="24:32" x14ac:dyDescent="0.15">
      <c r="X439" s="4" t="str">
        <f t="shared" si="46"/>
        <v/>
      </c>
      <c r="Y439" s="1" t="str">
        <f t="shared" si="42"/>
        <v/>
      </c>
      <c r="Z439" s="4" t="str">
        <f>IFERROR(INDEX(品名转换及头程预估及采购成本模板!$B$2:$B$22203,MATCH(亚马逊后台模板!E439,品名转换及头程预估及采购成本模板!$A$2:$A$22203,0)),"")</f>
        <v/>
      </c>
      <c r="AA439" s="1" t="str">
        <f>IFERROR(INDEX(品名转换及头程预估及采购成本模板!$C$2:$C$22203,MATCH(亚马逊后台模板!E439,品名转换及头程预估及采购成本模板!$A$2:$A$22203,0)),"")</f>
        <v/>
      </c>
      <c r="AB439" s="4" t="str">
        <f t="shared" si="43"/>
        <v/>
      </c>
      <c r="AC439" s="1" t="str">
        <f>IFERROR(IF(AB439="是",INDEX(自发货!$AJ$2:$AJ$22222,MATCH(亚马逊后台模板!D439,自发货!$E$2:$E$22222,0)),IF(A439&lt;&gt;"",0,"")),"")</f>
        <v/>
      </c>
      <c r="AD439" s="1" t="str">
        <f t="shared" si="44"/>
        <v/>
      </c>
      <c r="AE439" s="1" t="str">
        <f>IF(AB439="否",IFERROR(INDEX(品名转换及头程预估及采购成本模板!$D$2:$D$22203,MATCH(亚马逊后台模板!E439,品名转换及头程预估及采购成本模板!$A$2:$A$22203,0)),""),"")</f>
        <v/>
      </c>
      <c r="AF439" s="4" t="str">
        <f t="shared" si="45"/>
        <v/>
      </c>
    </row>
    <row r="440" spans="24:32" x14ac:dyDescent="0.15">
      <c r="X440" s="4" t="str">
        <f t="shared" si="46"/>
        <v/>
      </c>
      <c r="Y440" s="1" t="str">
        <f t="shared" si="42"/>
        <v/>
      </c>
      <c r="Z440" s="4" t="str">
        <f>IFERROR(INDEX(品名转换及头程预估及采购成本模板!$B$2:$B$22203,MATCH(亚马逊后台模板!E440,品名转换及头程预估及采购成本模板!$A$2:$A$22203,0)),"")</f>
        <v/>
      </c>
      <c r="AA440" s="1" t="str">
        <f>IFERROR(INDEX(品名转换及头程预估及采购成本模板!$C$2:$C$22203,MATCH(亚马逊后台模板!E440,品名转换及头程预估及采购成本模板!$A$2:$A$22203,0)),"")</f>
        <v/>
      </c>
      <c r="AB440" s="4" t="str">
        <f t="shared" si="43"/>
        <v/>
      </c>
      <c r="AC440" s="1" t="str">
        <f>IFERROR(IF(AB440="是",INDEX(自发货!$AJ$2:$AJ$22222,MATCH(亚马逊后台模板!D440,自发货!$E$2:$E$22222,0)),IF(A440&lt;&gt;"",0,"")),"")</f>
        <v/>
      </c>
      <c r="AD440" s="1" t="str">
        <f t="shared" si="44"/>
        <v/>
      </c>
      <c r="AE440" s="1" t="str">
        <f>IF(AB440="否",IFERROR(INDEX(品名转换及头程预估及采购成本模板!$D$2:$D$22203,MATCH(亚马逊后台模板!E440,品名转换及头程预估及采购成本模板!$A$2:$A$22203,0)),""),"")</f>
        <v/>
      </c>
      <c r="AF440" s="4" t="str">
        <f t="shared" si="45"/>
        <v/>
      </c>
    </row>
    <row r="441" spans="24:32" x14ac:dyDescent="0.15">
      <c r="X441" s="4" t="str">
        <f t="shared" si="46"/>
        <v/>
      </c>
      <c r="Y441" s="1" t="str">
        <f t="shared" si="42"/>
        <v/>
      </c>
      <c r="Z441" s="4" t="str">
        <f>IFERROR(INDEX(品名转换及头程预估及采购成本模板!$B$2:$B$22203,MATCH(亚马逊后台模板!E441,品名转换及头程预估及采购成本模板!$A$2:$A$22203,0)),"")</f>
        <v/>
      </c>
      <c r="AA441" s="1" t="str">
        <f>IFERROR(INDEX(品名转换及头程预估及采购成本模板!$C$2:$C$22203,MATCH(亚马逊后台模板!E441,品名转换及头程预估及采购成本模板!$A$2:$A$22203,0)),"")</f>
        <v/>
      </c>
      <c r="AB441" s="4" t="str">
        <f t="shared" si="43"/>
        <v/>
      </c>
      <c r="AC441" s="1" t="str">
        <f>IFERROR(IF(AB441="是",INDEX(自发货!$AJ$2:$AJ$22222,MATCH(亚马逊后台模板!D441,自发货!$E$2:$E$22222,0)),IF(A441&lt;&gt;"",0,"")),"")</f>
        <v/>
      </c>
      <c r="AD441" s="1" t="str">
        <f t="shared" si="44"/>
        <v/>
      </c>
      <c r="AE441" s="1" t="str">
        <f>IF(AB441="否",IFERROR(INDEX(品名转换及头程预估及采购成本模板!$D$2:$D$22203,MATCH(亚马逊后台模板!E441,品名转换及头程预估及采购成本模板!$A$2:$A$22203,0)),""),"")</f>
        <v/>
      </c>
      <c r="AF441" s="4" t="str">
        <f t="shared" si="45"/>
        <v/>
      </c>
    </row>
    <row r="442" spans="24:32" x14ac:dyDescent="0.15">
      <c r="X442" s="4" t="str">
        <f t="shared" si="46"/>
        <v/>
      </c>
      <c r="Y442" s="1" t="str">
        <f t="shared" si="42"/>
        <v/>
      </c>
      <c r="Z442" s="4" t="str">
        <f>IFERROR(INDEX(品名转换及头程预估及采购成本模板!$B$2:$B$22203,MATCH(亚马逊后台模板!E442,品名转换及头程预估及采购成本模板!$A$2:$A$22203,0)),"")</f>
        <v/>
      </c>
      <c r="AA442" s="1" t="str">
        <f>IFERROR(INDEX(品名转换及头程预估及采购成本模板!$C$2:$C$22203,MATCH(亚马逊后台模板!E442,品名转换及头程预估及采购成本模板!$A$2:$A$22203,0)),"")</f>
        <v/>
      </c>
      <c r="AB442" s="4" t="str">
        <f t="shared" si="43"/>
        <v/>
      </c>
      <c r="AC442" s="1" t="str">
        <f>IFERROR(IF(AB442="是",INDEX(自发货!$AJ$2:$AJ$22222,MATCH(亚马逊后台模板!D442,自发货!$E$2:$E$22222,0)),IF(A442&lt;&gt;"",0,"")),"")</f>
        <v/>
      </c>
      <c r="AD442" s="1" t="str">
        <f t="shared" si="44"/>
        <v/>
      </c>
      <c r="AE442" s="1" t="str">
        <f>IF(AB442="否",IFERROR(INDEX(品名转换及头程预估及采购成本模板!$D$2:$D$22203,MATCH(亚马逊后台模板!E442,品名转换及头程预估及采购成本模板!$A$2:$A$22203,0)),""),"")</f>
        <v/>
      </c>
      <c r="AF442" s="4" t="str">
        <f t="shared" si="45"/>
        <v/>
      </c>
    </row>
    <row r="443" spans="24:32" x14ac:dyDescent="0.15">
      <c r="X443" s="4" t="str">
        <f t="shared" si="46"/>
        <v/>
      </c>
      <c r="Y443" s="1" t="str">
        <f t="shared" si="42"/>
        <v/>
      </c>
      <c r="Z443" s="4" t="str">
        <f>IFERROR(INDEX(品名转换及头程预估及采购成本模板!$B$2:$B$22203,MATCH(亚马逊后台模板!E443,品名转换及头程预估及采购成本模板!$A$2:$A$22203,0)),"")</f>
        <v/>
      </c>
      <c r="AA443" s="1" t="str">
        <f>IFERROR(INDEX(品名转换及头程预估及采购成本模板!$C$2:$C$22203,MATCH(亚马逊后台模板!E443,品名转换及头程预估及采购成本模板!$A$2:$A$22203,0)),"")</f>
        <v/>
      </c>
      <c r="AB443" s="4" t="str">
        <f t="shared" si="43"/>
        <v/>
      </c>
      <c r="AC443" s="1" t="str">
        <f>IFERROR(IF(AB443="是",INDEX(自发货!$AJ$2:$AJ$22222,MATCH(亚马逊后台模板!D443,自发货!$E$2:$E$22222,0)),IF(A443&lt;&gt;"",0,"")),"")</f>
        <v/>
      </c>
      <c r="AD443" s="1" t="str">
        <f t="shared" si="44"/>
        <v/>
      </c>
      <c r="AE443" s="1" t="str">
        <f>IF(AB443="否",IFERROR(INDEX(品名转换及头程预估及采购成本模板!$D$2:$D$22203,MATCH(亚马逊后台模板!E443,品名转换及头程预估及采购成本模板!$A$2:$A$22203,0)),""),"")</f>
        <v/>
      </c>
      <c r="AF443" s="4" t="str">
        <f t="shared" si="45"/>
        <v/>
      </c>
    </row>
    <row r="444" spans="24:32" x14ac:dyDescent="0.15">
      <c r="X444" s="4" t="str">
        <f t="shared" si="46"/>
        <v/>
      </c>
      <c r="Y444" s="1" t="str">
        <f t="shared" si="42"/>
        <v/>
      </c>
      <c r="Z444" s="4" t="str">
        <f>IFERROR(INDEX(品名转换及头程预估及采购成本模板!$B$2:$B$22203,MATCH(亚马逊后台模板!E444,品名转换及头程预估及采购成本模板!$A$2:$A$22203,0)),"")</f>
        <v/>
      </c>
      <c r="AA444" s="1" t="str">
        <f>IFERROR(INDEX(品名转换及头程预估及采购成本模板!$C$2:$C$22203,MATCH(亚马逊后台模板!E444,品名转换及头程预估及采购成本模板!$A$2:$A$22203,0)),"")</f>
        <v/>
      </c>
      <c r="AB444" s="4" t="str">
        <f t="shared" si="43"/>
        <v/>
      </c>
      <c r="AC444" s="1" t="str">
        <f>IFERROR(IF(AB444="是",INDEX(自发货!$AJ$2:$AJ$22222,MATCH(亚马逊后台模板!D444,自发货!$E$2:$E$22222,0)),IF(A444&lt;&gt;"",0,"")),"")</f>
        <v/>
      </c>
      <c r="AD444" s="1" t="str">
        <f t="shared" si="44"/>
        <v/>
      </c>
      <c r="AE444" s="1" t="str">
        <f>IF(AB444="否",IFERROR(INDEX(品名转换及头程预估及采购成本模板!$D$2:$D$22203,MATCH(亚马逊后台模板!E444,品名转换及头程预估及采购成本模板!$A$2:$A$22203,0)),""),"")</f>
        <v/>
      </c>
      <c r="AF444" s="4" t="str">
        <f t="shared" si="45"/>
        <v/>
      </c>
    </row>
    <row r="445" spans="24:32" x14ac:dyDescent="0.15">
      <c r="X445" s="4" t="str">
        <f t="shared" si="46"/>
        <v/>
      </c>
      <c r="Y445" s="1" t="str">
        <f t="shared" si="42"/>
        <v/>
      </c>
      <c r="Z445" s="4" t="str">
        <f>IFERROR(INDEX(品名转换及头程预估及采购成本模板!$B$2:$B$22203,MATCH(亚马逊后台模板!E445,品名转换及头程预估及采购成本模板!$A$2:$A$22203,0)),"")</f>
        <v/>
      </c>
      <c r="AA445" s="1" t="str">
        <f>IFERROR(INDEX(品名转换及头程预估及采购成本模板!$C$2:$C$22203,MATCH(亚马逊后台模板!E445,品名转换及头程预估及采购成本模板!$A$2:$A$22203,0)),"")</f>
        <v/>
      </c>
      <c r="AB445" s="4" t="str">
        <f t="shared" si="43"/>
        <v/>
      </c>
      <c r="AC445" s="1" t="str">
        <f>IFERROR(IF(AB445="是",INDEX(自发货!$AJ$2:$AJ$22222,MATCH(亚马逊后台模板!D445,自发货!$E$2:$E$22222,0)),IF(A445&lt;&gt;"",0,"")),"")</f>
        <v/>
      </c>
      <c r="AD445" s="1" t="str">
        <f t="shared" si="44"/>
        <v/>
      </c>
      <c r="AE445" s="1" t="str">
        <f>IF(AB445="否",IFERROR(INDEX(品名转换及头程预估及采购成本模板!$D$2:$D$22203,MATCH(亚马逊后台模板!E445,品名转换及头程预估及采购成本模板!$A$2:$A$22203,0)),""),"")</f>
        <v/>
      </c>
      <c r="AF445" s="4" t="str">
        <f t="shared" si="45"/>
        <v/>
      </c>
    </row>
    <row r="446" spans="24:32" x14ac:dyDescent="0.15">
      <c r="X446" s="4" t="str">
        <f t="shared" si="46"/>
        <v/>
      </c>
      <c r="Y446" s="1" t="str">
        <f t="shared" si="42"/>
        <v/>
      </c>
      <c r="Z446" s="4" t="str">
        <f>IFERROR(INDEX(品名转换及头程预估及采购成本模板!$B$2:$B$22203,MATCH(亚马逊后台模板!E446,品名转换及头程预估及采购成本模板!$A$2:$A$22203,0)),"")</f>
        <v/>
      </c>
      <c r="AA446" s="1" t="str">
        <f>IFERROR(INDEX(品名转换及头程预估及采购成本模板!$C$2:$C$22203,MATCH(亚马逊后台模板!E446,品名转换及头程预估及采购成本模板!$A$2:$A$22203,0)),"")</f>
        <v/>
      </c>
      <c r="AB446" s="4" t="str">
        <f t="shared" si="43"/>
        <v/>
      </c>
      <c r="AC446" s="1" t="str">
        <f>IFERROR(IF(AB446="是",INDEX(自发货!$AJ$2:$AJ$22222,MATCH(亚马逊后台模板!D446,自发货!$E$2:$E$22222,0)),IF(A446&lt;&gt;"",0,"")),"")</f>
        <v/>
      </c>
      <c r="AD446" s="1" t="str">
        <f t="shared" si="44"/>
        <v/>
      </c>
      <c r="AE446" s="1" t="str">
        <f>IF(AB446="否",IFERROR(INDEX(品名转换及头程预估及采购成本模板!$D$2:$D$22203,MATCH(亚马逊后台模板!E446,品名转换及头程预估及采购成本模板!$A$2:$A$22203,0)),""),"")</f>
        <v/>
      </c>
      <c r="AF446" s="4" t="str">
        <f t="shared" si="45"/>
        <v/>
      </c>
    </row>
    <row r="447" spans="24:32" x14ac:dyDescent="0.15">
      <c r="X447" s="4" t="str">
        <f t="shared" si="46"/>
        <v/>
      </c>
      <c r="Y447" s="1" t="str">
        <f t="shared" si="42"/>
        <v/>
      </c>
      <c r="Z447" s="4" t="str">
        <f>IFERROR(INDEX(品名转换及头程预估及采购成本模板!$B$2:$B$22203,MATCH(亚马逊后台模板!E447,品名转换及头程预估及采购成本模板!$A$2:$A$22203,0)),"")</f>
        <v/>
      </c>
      <c r="AA447" s="1" t="str">
        <f>IFERROR(INDEX(品名转换及头程预估及采购成本模板!$C$2:$C$22203,MATCH(亚马逊后台模板!E447,品名转换及头程预估及采购成本模板!$A$2:$A$22203,0)),"")</f>
        <v/>
      </c>
      <c r="AB447" s="4" t="str">
        <f t="shared" si="43"/>
        <v/>
      </c>
      <c r="AC447" s="1" t="str">
        <f>IFERROR(IF(AB447="是",INDEX(自发货!$AJ$2:$AJ$22222,MATCH(亚马逊后台模板!D447,自发货!$E$2:$E$22222,0)),IF(A447&lt;&gt;"",0,"")),"")</f>
        <v/>
      </c>
      <c r="AD447" s="1" t="str">
        <f t="shared" si="44"/>
        <v/>
      </c>
      <c r="AE447" s="1" t="str">
        <f>IF(AB447="否",IFERROR(INDEX(品名转换及头程预估及采购成本模板!$D$2:$D$22203,MATCH(亚马逊后台模板!E447,品名转换及头程预估及采购成本模板!$A$2:$A$22203,0)),""),"")</f>
        <v/>
      </c>
      <c r="AF447" s="4" t="str">
        <f t="shared" si="45"/>
        <v/>
      </c>
    </row>
    <row r="448" spans="24:32" x14ac:dyDescent="0.15">
      <c r="X448" s="4" t="str">
        <f t="shared" si="46"/>
        <v/>
      </c>
      <c r="Y448" s="1" t="str">
        <f t="shared" si="42"/>
        <v/>
      </c>
      <c r="Z448" s="4" t="str">
        <f>IFERROR(INDEX(品名转换及头程预估及采购成本模板!$B$2:$B$22203,MATCH(亚马逊后台模板!E448,品名转换及头程预估及采购成本模板!$A$2:$A$22203,0)),"")</f>
        <v/>
      </c>
      <c r="AA448" s="1" t="str">
        <f>IFERROR(INDEX(品名转换及头程预估及采购成本模板!$C$2:$C$22203,MATCH(亚马逊后台模板!E448,品名转换及头程预估及采购成本模板!$A$2:$A$22203,0)),"")</f>
        <v/>
      </c>
      <c r="AB448" s="4" t="str">
        <f t="shared" si="43"/>
        <v/>
      </c>
      <c r="AC448" s="1" t="str">
        <f>IFERROR(IF(AB448="是",INDEX(自发货!$AJ$2:$AJ$22222,MATCH(亚马逊后台模板!D448,自发货!$E$2:$E$22222,0)),IF(A448&lt;&gt;"",0,"")),"")</f>
        <v/>
      </c>
      <c r="AD448" s="1" t="str">
        <f t="shared" si="44"/>
        <v/>
      </c>
      <c r="AE448" s="1" t="str">
        <f>IF(AB448="否",IFERROR(INDEX(品名转换及头程预估及采购成本模板!$D$2:$D$22203,MATCH(亚马逊后台模板!E448,品名转换及头程预估及采购成本模板!$A$2:$A$22203,0)),""),"")</f>
        <v/>
      </c>
      <c r="AF448" s="4" t="str">
        <f t="shared" si="45"/>
        <v/>
      </c>
    </row>
    <row r="449" spans="24:32" x14ac:dyDescent="0.15">
      <c r="X449" s="4" t="str">
        <f t="shared" si="46"/>
        <v/>
      </c>
      <c r="Y449" s="1" t="str">
        <f t="shared" si="42"/>
        <v/>
      </c>
      <c r="Z449" s="4" t="str">
        <f>IFERROR(INDEX(品名转换及头程预估及采购成本模板!$B$2:$B$22203,MATCH(亚马逊后台模板!E449,品名转换及头程预估及采购成本模板!$A$2:$A$22203,0)),"")</f>
        <v/>
      </c>
      <c r="AA449" s="1" t="str">
        <f>IFERROR(INDEX(品名转换及头程预估及采购成本模板!$C$2:$C$22203,MATCH(亚马逊后台模板!E449,品名转换及头程预估及采购成本模板!$A$2:$A$22203,0)),"")</f>
        <v/>
      </c>
      <c r="AB449" s="4" t="str">
        <f t="shared" si="43"/>
        <v/>
      </c>
      <c r="AC449" s="1" t="str">
        <f>IFERROR(IF(AB449="是",INDEX(自发货!$AJ$2:$AJ$22222,MATCH(亚马逊后台模板!D449,自发货!$E$2:$E$22222,0)),IF(A449&lt;&gt;"",0,"")),"")</f>
        <v/>
      </c>
      <c r="AD449" s="1" t="str">
        <f t="shared" si="44"/>
        <v/>
      </c>
      <c r="AE449" s="1" t="str">
        <f>IF(AB449="否",IFERROR(INDEX(品名转换及头程预估及采购成本模板!$D$2:$D$22203,MATCH(亚马逊后台模板!E449,品名转换及头程预估及采购成本模板!$A$2:$A$22203,0)),""),"")</f>
        <v/>
      </c>
      <c r="AF449" s="4" t="str">
        <f t="shared" si="45"/>
        <v/>
      </c>
    </row>
    <row r="450" spans="24:32" x14ac:dyDescent="0.15">
      <c r="X450" s="4" t="str">
        <f t="shared" si="46"/>
        <v/>
      </c>
      <c r="Y450" s="1" t="str">
        <f t="shared" si="42"/>
        <v/>
      </c>
      <c r="Z450" s="4" t="str">
        <f>IFERROR(INDEX(品名转换及头程预估及采购成本模板!$B$2:$B$22203,MATCH(亚马逊后台模板!E450,品名转换及头程预估及采购成本模板!$A$2:$A$22203,0)),"")</f>
        <v/>
      </c>
      <c r="AA450" s="1" t="str">
        <f>IFERROR(INDEX(品名转换及头程预估及采购成本模板!$C$2:$C$22203,MATCH(亚马逊后台模板!E450,品名转换及头程预估及采购成本模板!$A$2:$A$22203,0)),"")</f>
        <v/>
      </c>
      <c r="AB450" s="4" t="str">
        <f t="shared" si="43"/>
        <v/>
      </c>
      <c r="AC450" s="1" t="str">
        <f>IFERROR(IF(AB450="是",INDEX(自发货!$AJ$2:$AJ$22222,MATCH(亚马逊后台模板!D450,自发货!$E$2:$E$22222,0)),IF(A450&lt;&gt;"",0,"")),"")</f>
        <v/>
      </c>
      <c r="AD450" s="1" t="str">
        <f t="shared" si="44"/>
        <v/>
      </c>
      <c r="AE450" s="1" t="str">
        <f>IF(AB450="否",IFERROR(INDEX(品名转换及头程预估及采购成本模板!$D$2:$D$22203,MATCH(亚马逊后台模板!E450,品名转换及头程预估及采购成本模板!$A$2:$A$22203,0)),""),"")</f>
        <v/>
      </c>
      <c r="AF450" s="4" t="str">
        <f t="shared" si="45"/>
        <v/>
      </c>
    </row>
    <row r="451" spans="24:32" x14ac:dyDescent="0.15">
      <c r="X451" s="4" t="str">
        <f t="shared" si="46"/>
        <v/>
      </c>
      <c r="Y451" s="1" t="str">
        <f t="shared" si="42"/>
        <v/>
      </c>
      <c r="Z451" s="4" t="str">
        <f>IFERROR(INDEX(品名转换及头程预估及采购成本模板!$B$2:$B$22203,MATCH(亚马逊后台模板!E451,品名转换及头程预估及采购成本模板!$A$2:$A$22203,0)),"")</f>
        <v/>
      </c>
      <c r="AA451" s="1" t="str">
        <f>IFERROR(INDEX(品名转换及头程预估及采购成本模板!$C$2:$C$22203,MATCH(亚马逊后台模板!E451,品名转换及头程预估及采购成本模板!$A$2:$A$22203,0)),"")</f>
        <v/>
      </c>
      <c r="AB451" s="4" t="str">
        <f t="shared" si="43"/>
        <v/>
      </c>
      <c r="AC451" s="1" t="str">
        <f>IFERROR(IF(AB451="是",INDEX(自发货!$AJ$2:$AJ$22222,MATCH(亚马逊后台模板!D451,自发货!$E$2:$E$22222,0)),IF(A451&lt;&gt;"",0,"")),"")</f>
        <v/>
      </c>
      <c r="AD451" s="1" t="str">
        <f t="shared" si="44"/>
        <v/>
      </c>
      <c r="AE451" s="1" t="str">
        <f>IF(AB451="否",IFERROR(INDEX(品名转换及头程预估及采购成本模板!$D$2:$D$22203,MATCH(亚马逊后台模板!E451,品名转换及头程预估及采购成本模板!$A$2:$A$22203,0)),""),"")</f>
        <v/>
      </c>
      <c r="AF451" s="4" t="str">
        <f t="shared" si="45"/>
        <v/>
      </c>
    </row>
    <row r="452" spans="24:32" x14ac:dyDescent="0.15">
      <c r="X452" s="4" t="str">
        <f t="shared" si="46"/>
        <v/>
      </c>
      <c r="Y452" s="1" t="str">
        <f t="shared" si="42"/>
        <v/>
      </c>
      <c r="Z452" s="4" t="str">
        <f>IFERROR(INDEX(品名转换及头程预估及采购成本模板!$B$2:$B$22203,MATCH(亚马逊后台模板!E452,品名转换及头程预估及采购成本模板!$A$2:$A$22203,0)),"")</f>
        <v/>
      </c>
      <c r="AA452" s="1" t="str">
        <f>IFERROR(INDEX(品名转换及头程预估及采购成本模板!$C$2:$C$22203,MATCH(亚马逊后台模板!E452,品名转换及头程预估及采购成本模板!$A$2:$A$22203,0)),"")</f>
        <v/>
      </c>
      <c r="AB452" s="4" t="str">
        <f t="shared" si="43"/>
        <v/>
      </c>
      <c r="AC452" s="1" t="str">
        <f>IFERROR(IF(AB452="是",INDEX(自发货!$AJ$2:$AJ$22222,MATCH(亚马逊后台模板!D452,自发货!$E$2:$E$22222,0)),IF(A452&lt;&gt;"",0,"")),"")</f>
        <v/>
      </c>
      <c r="AD452" s="1" t="str">
        <f t="shared" si="44"/>
        <v/>
      </c>
      <c r="AE452" s="1" t="str">
        <f>IF(AB452="否",IFERROR(INDEX(品名转换及头程预估及采购成本模板!$D$2:$D$22203,MATCH(亚马逊后台模板!E452,品名转换及头程预估及采购成本模板!$A$2:$A$22203,0)),""),"")</f>
        <v/>
      </c>
      <c r="AF452" s="4" t="str">
        <f t="shared" si="45"/>
        <v/>
      </c>
    </row>
    <row r="453" spans="24:32" x14ac:dyDescent="0.15">
      <c r="X453" s="4" t="str">
        <f t="shared" si="46"/>
        <v/>
      </c>
      <c r="Y453" s="1" t="str">
        <f t="shared" si="42"/>
        <v/>
      </c>
      <c r="Z453" s="4" t="str">
        <f>IFERROR(INDEX(品名转换及头程预估及采购成本模板!$B$2:$B$22203,MATCH(亚马逊后台模板!E453,品名转换及头程预估及采购成本模板!$A$2:$A$22203,0)),"")</f>
        <v/>
      </c>
      <c r="AA453" s="1" t="str">
        <f>IFERROR(INDEX(品名转换及头程预估及采购成本模板!$C$2:$C$22203,MATCH(亚马逊后台模板!E453,品名转换及头程预估及采购成本模板!$A$2:$A$22203,0)),"")</f>
        <v/>
      </c>
      <c r="AB453" s="4" t="str">
        <f t="shared" si="43"/>
        <v/>
      </c>
      <c r="AC453" s="1" t="str">
        <f>IFERROR(IF(AB453="是",INDEX(自发货!$AJ$2:$AJ$22222,MATCH(亚马逊后台模板!D453,自发货!$E$2:$E$22222,0)),IF(A453&lt;&gt;"",0,"")),"")</f>
        <v/>
      </c>
      <c r="AD453" s="1" t="str">
        <f t="shared" si="44"/>
        <v/>
      </c>
      <c r="AE453" s="1" t="str">
        <f>IF(AB453="否",IFERROR(INDEX(品名转换及头程预估及采购成本模板!$D$2:$D$22203,MATCH(亚马逊后台模板!E453,品名转换及头程预估及采购成本模板!$A$2:$A$22203,0)),""),"")</f>
        <v/>
      </c>
      <c r="AF453" s="4" t="str">
        <f t="shared" si="45"/>
        <v/>
      </c>
    </row>
    <row r="454" spans="24:32" x14ac:dyDescent="0.15">
      <c r="X454" s="4" t="str">
        <f t="shared" si="46"/>
        <v/>
      </c>
      <c r="Y454" s="1" t="str">
        <f t="shared" si="42"/>
        <v/>
      </c>
      <c r="Z454" s="4" t="str">
        <f>IFERROR(INDEX(品名转换及头程预估及采购成本模板!$B$2:$B$22203,MATCH(亚马逊后台模板!E454,品名转换及头程预估及采购成本模板!$A$2:$A$22203,0)),"")</f>
        <v/>
      </c>
      <c r="AA454" s="1" t="str">
        <f>IFERROR(INDEX(品名转换及头程预估及采购成本模板!$C$2:$C$22203,MATCH(亚马逊后台模板!E454,品名转换及头程预估及采购成本模板!$A$2:$A$22203,0)),"")</f>
        <v/>
      </c>
      <c r="AB454" s="4" t="str">
        <f t="shared" si="43"/>
        <v/>
      </c>
      <c r="AC454" s="1" t="str">
        <f>IFERROR(IF(AB454="是",INDEX(自发货!$AJ$2:$AJ$22222,MATCH(亚马逊后台模板!D454,自发货!$E$2:$E$22222,0)),IF(A454&lt;&gt;"",0,"")),"")</f>
        <v/>
      </c>
      <c r="AD454" s="1" t="str">
        <f t="shared" si="44"/>
        <v/>
      </c>
      <c r="AE454" s="1" t="str">
        <f>IF(AB454="否",IFERROR(INDEX(品名转换及头程预估及采购成本模板!$D$2:$D$22203,MATCH(亚马逊后台模板!E454,品名转换及头程预估及采购成本模板!$A$2:$A$22203,0)),""),"")</f>
        <v/>
      </c>
      <c r="AF454" s="4" t="str">
        <f t="shared" si="45"/>
        <v/>
      </c>
    </row>
    <row r="455" spans="24:32" x14ac:dyDescent="0.15">
      <c r="X455" s="4" t="str">
        <f t="shared" si="46"/>
        <v/>
      </c>
      <c r="Y455" s="1" t="str">
        <f t="shared" si="42"/>
        <v/>
      </c>
      <c r="Z455" s="4" t="str">
        <f>IFERROR(INDEX(品名转换及头程预估及采购成本模板!$B$2:$B$22203,MATCH(亚马逊后台模板!E455,品名转换及头程预估及采购成本模板!$A$2:$A$22203,0)),"")</f>
        <v/>
      </c>
      <c r="AA455" s="1" t="str">
        <f>IFERROR(INDEX(品名转换及头程预估及采购成本模板!$C$2:$C$22203,MATCH(亚马逊后台模板!E455,品名转换及头程预估及采购成本模板!$A$2:$A$22203,0)),"")</f>
        <v/>
      </c>
      <c r="AB455" s="4" t="str">
        <f t="shared" si="43"/>
        <v/>
      </c>
      <c r="AC455" s="1" t="str">
        <f>IFERROR(IF(AB455="是",INDEX(自发货!$AJ$2:$AJ$22222,MATCH(亚马逊后台模板!D455,自发货!$E$2:$E$22222,0)),IF(A455&lt;&gt;"",0,"")),"")</f>
        <v/>
      </c>
      <c r="AD455" s="1" t="str">
        <f t="shared" si="44"/>
        <v/>
      </c>
      <c r="AE455" s="1" t="str">
        <f>IF(AB455="否",IFERROR(INDEX(品名转换及头程预估及采购成本模板!$D$2:$D$22203,MATCH(亚马逊后台模板!E455,品名转换及头程预估及采购成本模板!$A$2:$A$22203,0)),""),"")</f>
        <v/>
      </c>
      <c r="AF455" s="4" t="str">
        <f t="shared" si="45"/>
        <v/>
      </c>
    </row>
    <row r="456" spans="24:32" x14ac:dyDescent="0.15">
      <c r="X456" s="4" t="str">
        <f t="shared" si="46"/>
        <v/>
      </c>
      <c r="Y456" s="1" t="str">
        <f t="shared" si="42"/>
        <v/>
      </c>
      <c r="Z456" s="4" t="str">
        <f>IFERROR(INDEX(品名转换及头程预估及采购成本模板!$B$2:$B$22203,MATCH(亚马逊后台模板!E456,品名转换及头程预估及采购成本模板!$A$2:$A$22203,0)),"")</f>
        <v/>
      </c>
      <c r="AA456" s="1" t="str">
        <f>IFERROR(INDEX(品名转换及头程预估及采购成本模板!$C$2:$C$22203,MATCH(亚马逊后台模板!E456,品名转换及头程预估及采购成本模板!$A$2:$A$22203,0)),"")</f>
        <v/>
      </c>
      <c r="AB456" s="4" t="str">
        <f t="shared" si="43"/>
        <v/>
      </c>
      <c r="AC456" s="1" t="str">
        <f>IFERROR(IF(AB456="是",INDEX(自发货!$AJ$2:$AJ$22222,MATCH(亚马逊后台模板!D456,自发货!$E$2:$E$22222,0)),IF(A456&lt;&gt;"",0,"")),"")</f>
        <v/>
      </c>
      <c r="AD456" s="1" t="str">
        <f t="shared" si="44"/>
        <v/>
      </c>
      <c r="AE456" s="1" t="str">
        <f>IF(AB456="否",IFERROR(INDEX(品名转换及头程预估及采购成本模板!$D$2:$D$22203,MATCH(亚马逊后台模板!E456,品名转换及头程预估及采购成本模板!$A$2:$A$22203,0)),""),"")</f>
        <v/>
      </c>
      <c r="AF456" s="4" t="str">
        <f t="shared" si="45"/>
        <v/>
      </c>
    </row>
    <row r="457" spans="24:32" x14ac:dyDescent="0.15">
      <c r="X457" s="4" t="str">
        <f t="shared" si="46"/>
        <v/>
      </c>
      <c r="Y457" s="1" t="str">
        <f t="shared" ref="Y457:Y520" si="47">IF(IFERROR(FIND("FBA Removal Order",F457),0),"FBA订单移除费用",IF(C457="Order","正常订单",IF(F457="Cost of Advertising","广告费",IF(C457="Transfer","回款账单要删除",IF(C457="Refund","退款",IF(F457="SellerPayments_Report_Fee_Subscription","平台月租费",IF(IFERROR(FIND("Save",F457),0),"优惠卷或者折扣返点",IF(IFERROR(FIND("FBA Inventory Reimbursement",F457),0),"FBA库存赔偿",IF(F457="FBA Long-Term Storage Fee","FBA长期储存费",IF(C457="Lightning Deal Fee","秒杀费",IF(F457="FBA Inventory Storage Fee","FBA月度仓储费",IF(IFERROR(FIND("Early Reviewer Program",F457),0),"早期评论人费用",IF(IFERROR(FIND("FBA Inventory Placement Service Fee",F457),0),"FBA库存安置服务费",IF(IFERROR(FIND("Debt",C457),0),"账户余额不够从信用卡扣除的费用",""))))))))))))))</f>
        <v/>
      </c>
      <c r="Z457" s="4" t="str">
        <f>IFERROR(INDEX(品名转换及头程预估及采购成本模板!$B$2:$B$22203,MATCH(亚马逊后台模板!E457,品名转换及头程预估及采购成本模板!$A$2:$A$22203,0)),"")</f>
        <v/>
      </c>
      <c r="AA457" s="1" t="str">
        <f>IFERROR(INDEX(品名转换及头程预估及采购成本模板!$C$2:$C$22203,MATCH(亚马逊后台模板!E457,品名转换及头程预估及采购成本模板!$A$2:$A$22203,0)),"")</f>
        <v/>
      </c>
      <c r="AB457" s="4" t="str">
        <f t="shared" si="43"/>
        <v/>
      </c>
      <c r="AC457" s="1" t="str">
        <f>IFERROR(IF(AB457="是",INDEX(自发货!$AJ$2:$AJ$22222,MATCH(亚马逊后台模板!D457,自发货!$E$2:$E$22222,0)),IF(A457&lt;&gt;"",0,"")),"")</f>
        <v/>
      </c>
      <c r="AD457" s="1" t="str">
        <f t="shared" si="44"/>
        <v/>
      </c>
      <c r="AE457" s="1" t="str">
        <f>IF(AB457="否",IFERROR(INDEX(品名转换及头程预估及采购成本模板!$D$2:$D$22203,MATCH(亚马逊后台模板!E457,品名转换及头程预估及采购成本模板!$A$2:$A$22203,0)),""),"")</f>
        <v/>
      </c>
      <c r="AF457" s="4" t="str">
        <f t="shared" si="45"/>
        <v/>
      </c>
    </row>
    <row r="458" spans="24:32" x14ac:dyDescent="0.15">
      <c r="X458" s="4" t="str">
        <f t="shared" si="46"/>
        <v/>
      </c>
      <c r="Y458" s="1" t="str">
        <f t="shared" si="47"/>
        <v/>
      </c>
      <c r="Z458" s="4" t="str">
        <f>IFERROR(INDEX(品名转换及头程预估及采购成本模板!$B$2:$B$22203,MATCH(亚马逊后台模板!E458,品名转换及头程预估及采购成本模板!$A$2:$A$22203,0)),"")</f>
        <v/>
      </c>
      <c r="AA458" s="1" t="str">
        <f>IFERROR(INDEX(品名转换及头程预估及采购成本模板!$C$2:$C$22203,MATCH(亚马逊后台模板!E458,品名转换及头程预估及采购成本模板!$A$2:$A$22203,0)),"")</f>
        <v/>
      </c>
      <c r="AB458" s="4" t="str">
        <f t="shared" si="43"/>
        <v/>
      </c>
      <c r="AC458" s="1" t="str">
        <f>IFERROR(IF(AB458="是",INDEX(自发货!$AJ$2:$AJ$22222,MATCH(亚马逊后台模板!D458,自发货!$E$2:$E$22222,0)),IF(A458&lt;&gt;"",0,"")),"")</f>
        <v/>
      </c>
      <c r="AD458" s="1" t="str">
        <f t="shared" si="44"/>
        <v/>
      </c>
      <c r="AE458" s="1" t="str">
        <f>IF(AB458="否",IFERROR(INDEX(品名转换及头程预估及采购成本模板!$D$2:$D$22203,MATCH(亚马逊后台模板!E458,品名转换及头程预估及采购成本模板!$A$2:$A$22203,0)),""),"")</f>
        <v/>
      </c>
      <c r="AF458" s="4" t="str">
        <f t="shared" si="45"/>
        <v/>
      </c>
    </row>
    <row r="459" spans="24:32" x14ac:dyDescent="0.15">
      <c r="X459" s="4" t="str">
        <f t="shared" si="46"/>
        <v/>
      </c>
      <c r="Y459" s="1" t="str">
        <f t="shared" si="47"/>
        <v/>
      </c>
      <c r="Z459" s="4" t="str">
        <f>IFERROR(INDEX(品名转换及头程预估及采购成本模板!$B$2:$B$22203,MATCH(亚马逊后台模板!E459,品名转换及头程预估及采购成本模板!$A$2:$A$22203,0)),"")</f>
        <v/>
      </c>
      <c r="AA459" s="1" t="str">
        <f>IFERROR(INDEX(品名转换及头程预估及采购成本模板!$C$2:$C$22203,MATCH(亚马逊后台模板!E459,品名转换及头程预估及采购成本模板!$A$2:$A$22203,0)),"")</f>
        <v/>
      </c>
      <c r="AB459" s="4" t="str">
        <f t="shared" si="43"/>
        <v/>
      </c>
      <c r="AC459" s="1" t="str">
        <f>IFERROR(IF(AB459="是",INDEX(自发货!$AJ$2:$AJ$22222,MATCH(亚马逊后台模板!D459,自发货!$E$2:$E$22222,0)),IF(A459&lt;&gt;"",0,"")),"")</f>
        <v/>
      </c>
      <c r="AD459" s="1" t="str">
        <f t="shared" si="44"/>
        <v/>
      </c>
      <c r="AE459" s="1" t="str">
        <f>IF(AB459="否",IFERROR(INDEX(品名转换及头程预估及采购成本模板!$D$2:$D$22203,MATCH(亚马逊后台模板!E459,品名转换及头程预估及采购成本模板!$A$2:$A$22203,0)),""),"")</f>
        <v/>
      </c>
      <c r="AF459" s="4" t="str">
        <f t="shared" si="45"/>
        <v/>
      </c>
    </row>
    <row r="460" spans="24:32" x14ac:dyDescent="0.15">
      <c r="X460" s="4" t="str">
        <f t="shared" si="46"/>
        <v/>
      </c>
      <c r="Y460" s="1" t="str">
        <f t="shared" si="47"/>
        <v/>
      </c>
      <c r="Z460" s="4" t="str">
        <f>IFERROR(INDEX(品名转换及头程预估及采购成本模板!$B$2:$B$22203,MATCH(亚马逊后台模板!E460,品名转换及头程预估及采购成本模板!$A$2:$A$22203,0)),"")</f>
        <v/>
      </c>
      <c r="AA460" s="1" t="str">
        <f>IFERROR(INDEX(品名转换及头程预估及采购成本模板!$C$2:$C$22203,MATCH(亚马逊后台模板!E460,品名转换及头程预估及采购成本模板!$A$2:$A$22203,0)),"")</f>
        <v/>
      </c>
      <c r="AB460" s="4" t="str">
        <f t="shared" si="43"/>
        <v/>
      </c>
      <c r="AC460" s="1" t="str">
        <f>IFERROR(IF(AB460="是",INDEX(自发货!$AJ$2:$AJ$22222,MATCH(亚马逊后台模板!D460,自发货!$E$2:$E$22222,0)),IF(A460&lt;&gt;"",0,"")),"")</f>
        <v/>
      </c>
      <c r="AD460" s="1" t="str">
        <f t="shared" si="44"/>
        <v/>
      </c>
      <c r="AE460" s="1" t="str">
        <f>IF(AB460="否",IFERROR(INDEX(品名转换及头程预估及采购成本模板!$D$2:$D$22203,MATCH(亚马逊后台模板!E460,品名转换及头程预估及采购成本模板!$A$2:$A$22203,0)),""),"")</f>
        <v/>
      </c>
      <c r="AF460" s="4" t="str">
        <f t="shared" si="45"/>
        <v/>
      </c>
    </row>
    <row r="461" spans="24:32" x14ac:dyDescent="0.15">
      <c r="X461" s="4" t="str">
        <f t="shared" si="46"/>
        <v/>
      </c>
      <c r="Y461" s="1" t="str">
        <f t="shared" si="47"/>
        <v/>
      </c>
      <c r="Z461" s="4" t="str">
        <f>IFERROR(INDEX(品名转换及头程预估及采购成本模板!$B$2:$B$22203,MATCH(亚马逊后台模板!E461,品名转换及头程预估及采购成本模板!$A$2:$A$22203,0)),"")</f>
        <v/>
      </c>
      <c r="AA461" s="1" t="str">
        <f>IFERROR(INDEX(品名转换及头程预估及采购成本模板!$C$2:$C$22203,MATCH(亚马逊后台模板!E461,品名转换及头程预估及采购成本模板!$A$2:$A$22203,0)),"")</f>
        <v/>
      </c>
      <c r="AB461" s="4" t="str">
        <f t="shared" si="43"/>
        <v/>
      </c>
      <c r="AC461" s="1" t="str">
        <f>IFERROR(IF(AB461="是",INDEX(自发货!$AJ$2:$AJ$22222,MATCH(亚马逊后台模板!D461,自发货!$E$2:$E$22222,0)),IF(A461&lt;&gt;"",0,"")),"")</f>
        <v/>
      </c>
      <c r="AD461" s="1" t="str">
        <f t="shared" si="44"/>
        <v/>
      </c>
      <c r="AE461" s="1" t="str">
        <f>IF(AB461="否",IFERROR(INDEX(品名转换及头程预估及采购成本模板!$D$2:$D$22203,MATCH(亚马逊后台模板!E461,品名转换及头程预估及采购成本模板!$A$2:$A$22203,0)),""),"")</f>
        <v/>
      </c>
      <c r="AF461" s="4" t="str">
        <f t="shared" si="45"/>
        <v/>
      </c>
    </row>
    <row r="462" spans="24:32" x14ac:dyDescent="0.15">
      <c r="X462" s="4" t="str">
        <f t="shared" si="46"/>
        <v/>
      </c>
      <c r="Y462" s="1" t="str">
        <f t="shared" si="47"/>
        <v/>
      </c>
      <c r="Z462" s="4" t="str">
        <f>IFERROR(INDEX(品名转换及头程预估及采购成本模板!$B$2:$B$22203,MATCH(亚马逊后台模板!E462,品名转换及头程预估及采购成本模板!$A$2:$A$22203,0)),"")</f>
        <v/>
      </c>
      <c r="AA462" s="1" t="str">
        <f>IFERROR(INDEX(品名转换及头程预估及采购成本模板!$C$2:$C$22203,MATCH(亚马逊后台模板!E462,品名转换及头程预估及采购成本模板!$A$2:$A$22203,0)),"")</f>
        <v/>
      </c>
      <c r="AB462" s="4" t="str">
        <f t="shared" si="43"/>
        <v/>
      </c>
      <c r="AC462" s="1" t="str">
        <f>IFERROR(IF(AB462="是",INDEX(自发货!$AJ$2:$AJ$22222,MATCH(亚马逊后台模板!D462,自发货!$E$2:$E$22222,0)),IF(A462&lt;&gt;"",0,"")),"")</f>
        <v/>
      </c>
      <c r="AD462" s="1" t="str">
        <f t="shared" si="44"/>
        <v/>
      </c>
      <c r="AE462" s="1" t="str">
        <f>IF(AB462="否",IFERROR(INDEX(品名转换及头程预估及采购成本模板!$D$2:$D$22203,MATCH(亚马逊后台模板!E462,品名转换及头程预估及采购成本模板!$A$2:$A$22203,0)),""),"")</f>
        <v/>
      </c>
      <c r="AF462" s="4" t="str">
        <f t="shared" si="45"/>
        <v/>
      </c>
    </row>
    <row r="463" spans="24:32" x14ac:dyDescent="0.15">
      <c r="X463" s="4" t="str">
        <f t="shared" si="46"/>
        <v/>
      </c>
      <c r="Y463" s="1" t="str">
        <f t="shared" si="47"/>
        <v/>
      </c>
      <c r="Z463" s="4" t="str">
        <f>IFERROR(INDEX(品名转换及头程预估及采购成本模板!$B$2:$B$22203,MATCH(亚马逊后台模板!E463,品名转换及头程预估及采购成本模板!$A$2:$A$22203,0)),"")</f>
        <v/>
      </c>
      <c r="AA463" s="1" t="str">
        <f>IFERROR(INDEX(品名转换及头程预估及采购成本模板!$C$2:$C$22203,MATCH(亚马逊后台模板!E463,品名转换及头程预估及采购成本模板!$A$2:$A$22203,0)),"")</f>
        <v/>
      </c>
      <c r="AB463" s="4" t="str">
        <f t="shared" si="43"/>
        <v/>
      </c>
      <c r="AC463" s="1" t="str">
        <f>IFERROR(IF(AB463="是",INDEX(自发货!$AJ$2:$AJ$22222,MATCH(亚马逊后台模板!D463,自发货!$E$2:$E$22222,0)),IF(A463&lt;&gt;"",0,"")),"")</f>
        <v/>
      </c>
      <c r="AD463" s="1" t="str">
        <f t="shared" si="44"/>
        <v/>
      </c>
      <c r="AE463" s="1" t="str">
        <f>IF(AB463="否",IFERROR(INDEX(品名转换及头程预估及采购成本模板!$D$2:$D$22203,MATCH(亚马逊后台模板!E463,品名转换及头程预估及采购成本模板!$A$2:$A$22203,0)),""),"")</f>
        <v/>
      </c>
      <c r="AF463" s="4" t="str">
        <f t="shared" si="45"/>
        <v/>
      </c>
    </row>
    <row r="464" spans="24:32" x14ac:dyDescent="0.15">
      <c r="X464" s="4" t="str">
        <f t="shared" si="46"/>
        <v/>
      </c>
      <c r="Y464" s="1" t="str">
        <f t="shared" si="47"/>
        <v/>
      </c>
      <c r="Z464" s="4" t="str">
        <f>IFERROR(INDEX(品名转换及头程预估及采购成本模板!$B$2:$B$22203,MATCH(亚马逊后台模板!E464,品名转换及头程预估及采购成本模板!$A$2:$A$22203,0)),"")</f>
        <v/>
      </c>
      <c r="AA464" s="1" t="str">
        <f>IFERROR(INDEX(品名转换及头程预估及采购成本模板!$C$2:$C$22203,MATCH(亚马逊后台模板!E464,品名转换及头程预估及采购成本模板!$A$2:$A$22203,0)),"")</f>
        <v/>
      </c>
      <c r="AB464" s="4" t="str">
        <f t="shared" si="43"/>
        <v/>
      </c>
      <c r="AC464" s="1" t="str">
        <f>IFERROR(IF(AB464="是",INDEX(自发货!$AJ$2:$AJ$22222,MATCH(亚马逊后台模板!D464,自发货!$E$2:$E$22222,0)),IF(A464&lt;&gt;"",0,"")),"")</f>
        <v/>
      </c>
      <c r="AD464" s="1" t="str">
        <f t="shared" si="44"/>
        <v/>
      </c>
      <c r="AE464" s="1" t="str">
        <f>IF(AB464="否",IFERROR(INDEX(品名转换及头程预估及采购成本模板!$D$2:$D$22203,MATCH(亚马逊后台模板!E464,品名转换及头程预估及采购成本模板!$A$2:$A$22203,0)),""),"")</f>
        <v/>
      </c>
      <c r="AF464" s="4" t="str">
        <f t="shared" si="45"/>
        <v/>
      </c>
    </row>
    <row r="465" spans="24:32" x14ac:dyDescent="0.15">
      <c r="X465" s="4" t="str">
        <f t="shared" si="46"/>
        <v/>
      </c>
      <c r="Y465" s="1" t="str">
        <f t="shared" si="47"/>
        <v/>
      </c>
      <c r="Z465" s="4" t="str">
        <f>IFERROR(INDEX(品名转换及头程预估及采购成本模板!$B$2:$B$22203,MATCH(亚马逊后台模板!E465,品名转换及头程预估及采购成本模板!$A$2:$A$22203,0)),"")</f>
        <v/>
      </c>
      <c r="AA465" s="1" t="str">
        <f>IFERROR(INDEX(品名转换及头程预估及采购成本模板!$C$2:$C$22203,MATCH(亚马逊后台模板!E465,品名转换及头程预估及采购成本模板!$A$2:$A$22203,0)),"")</f>
        <v/>
      </c>
      <c r="AB465" s="4" t="str">
        <f t="shared" si="43"/>
        <v/>
      </c>
      <c r="AC465" s="1" t="str">
        <f>IFERROR(IF(AB465="是",INDEX(自发货!$AJ$2:$AJ$22222,MATCH(亚马逊后台模板!D465,自发货!$E$2:$E$22222,0)),IF(A465&lt;&gt;"",0,"")),"")</f>
        <v/>
      </c>
      <c r="AD465" s="1" t="str">
        <f t="shared" si="44"/>
        <v/>
      </c>
      <c r="AE465" s="1" t="str">
        <f>IF(AB465="否",IFERROR(INDEX(品名转换及头程预估及采购成本模板!$D$2:$D$22203,MATCH(亚马逊后台模板!E465,品名转换及头程预估及采购成本模板!$A$2:$A$22203,0)),""),"")</f>
        <v/>
      </c>
      <c r="AF465" s="4" t="str">
        <f t="shared" si="45"/>
        <v/>
      </c>
    </row>
    <row r="466" spans="24:32" x14ac:dyDescent="0.15">
      <c r="X466" s="4" t="str">
        <f t="shared" si="46"/>
        <v/>
      </c>
      <c r="Y466" s="1" t="str">
        <f t="shared" si="47"/>
        <v/>
      </c>
      <c r="Z466" s="4" t="str">
        <f>IFERROR(INDEX(品名转换及头程预估及采购成本模板!$B$2:$B$22203,MATCH(亚马逊后台模板!E466,品名转换及头程预估及采购成本模板!$A$2:$A$22203,0)),"")</f>
        <v/>
      </c>
      <c r="AA466" s="1" t="str">
        <f>IFERROR(INDEX(品名转换及头程预估及采购成本模板!$C$2:$C$22203,MATCH(亚马逊后台模板!E466,品名转换及头程预估及采购成本模板!$A$2:$A$22203,0)),"")</f>
        <v/>
      </c>
      <c r="AB466" s="4" t="str">
        <f t="shared" si="43"/>
        <v/>
      </c>
      <c r="AC466" s="1" t="str">
        <f>IFERROR(IF(AB466="是",INDEX(自发货!$AJ$2:$AJ$22222,MATCH(亚马逊后台模板!D466,自发货!$E$2:$E$22222,0)),IF(A466&lt;&gt;"",0,"")),"")</f>
        <v/>
      </c>
      <c r="AD466" s="1" t="str">
        <f t="shared" si="44"/>
        <v/>
      </c>
      <c r="AE466" s="1" t="str">
        <f>IF(AB466="否",IFERROR(INDEX(品名转换及头程预估及采购成本模板!$D$2:$D$22203,MATCH(亚马逊后台模板!E466,品名转换及头程预估及采购成本模板!$A$2:$A$22203,0)),""),"")</f>
        <v/>
      </c>
      <c r="AF466" s="4" t="str">
        <f t="shared" si="45"/>
        <v/>
      </c>
    </row>
    <row r="467" spans="24:32" x14ac:dyDescent="0.15">
      <c r="X467" s="4" t="str">
        <f t="shared" si="46"/>
        <v/>
      </c>
      <c r="Y467" s="1" t="str">
        <f t="shared" si="47"/>
        <v/>
      </c>
      <c r="Z467" s="4" t="str">
        <f>IFERROR(INDEX(品名转换及头程预估及采购成本模板!$B$2:$B$22203,MATCH(亚马逊后台模板!E467,品名转换及头程预估及采购成本模板!$A$2:$A$22203,0)),"")</f>
        <v/>
      </c>
      <c r="AA467" s="1" t="str">
        <f>IFERROR(INDEX(品名转换及头程预估及采购成本模板!$C$2:$C$22203,MATCH(亚马逊后台模板!E467,品名转换及头程预估及采购成本模板!$A$2:$A$22203,0)),"")</f>
        <v/>
      </c>
      <c r="AB467" s="4" t="str">
        <f t="shared" si="43"/>
        <v/>
      </c>
      <c r="AC467" s="1" t="str">
        <f>IFERROR(IF(AB467="是",INDEX(自发货!$AJ$2:$AJ$22222,MATCH(亚马逊后台模板!D467,自发货!$E$2:$E$22222,0)),IF(A467&lt;&gt;"",0,"")),"")</f>
        <v/>
      </c>
      <c r="AD467" s="1" t="str">
        <f t="shared" si="44"/>
        <v/>
      </c>
      <c r="AE467" s="1" t="str">
        <f>IF(AB467="否",IFERROR(INDEX(品名转换及头程预估及采购成本模板!$D$2:$D$22203,MATCH(亚马逊后台模板!E467,品名转换及头程预估及采购成本模板!$A$2:$A$22203,0)),""),"")</f>
        <v/>
      </c>
      <c r="AF467" s="4" t="str">
        <f t="shared" si="45"/>
        <v/>
      </c>
    </row>
    <row r="468" spans="24:32" x14ac:dyDescent="0.15">
      <c r="X468" s="4" t="str">
        <f t="shared" si="46"/>
        <v/>
      </c>
      <c r="Y468" s="1" t="str">
        <f t="shared" si="47"/>
        <v/>
      </c>
      <c r="Z468" s="4" t="str">
        <f>IFERROR(INDEX(品名转换及头程预估及采购成本模板!$B$2:$B$22203,MATCH(亚马逊后台模板!E468,品名转换及头程预估及采购成本模板!$A$2:$A$22203,0)),"")</f>
        <v/>
      </c>
      <c r="AA468" s="1" t="str">
        <f>IFERROR(INDEX(品名转换及头程预估及采购成本模板!$C$2:$C$22203,MATCH(亚马逊后台模板!E468,品名转换及头程预估及采购成本模板!$A$2:$A$22203,0)),"")</f>
        <v/>
      </c>
      <c r="AB468" s="4" t="str">
        <f t="shared" si="43"/>
        <v/>
      </c>
      <c r="AC468" s="1" t="str">
        <f>IFERROR(IF(AB468="是",INDEX(自发货!$AJ$2:$AJ$22222,MATCH(亚马逊后台模板!D468,自发货!$E$2:$E$22222,0)),IF(A468&lt;&gt;"",0,"")),"")</f>
        <v/>
      </c>
      <c r="AD468" s="1" t="str">
        <f t="shared" si="44"/>
        <v/>
      </c>
      <c r="AE468" s="1" t="str">
        <f>IF(AB468="否",IFERROR(INDEX(品名转换及头程预估及采购成本模板!$D$2:$D$22203,MATCH(亚马逊后台模板!E468,品名转换及头程预估及采购成本模板!$A$2:$A$22203,0)),""),"")</f>
        <v/>
      </c>
      <c r="AF468" s="4" t="str">
        <f t="shared" si="45"/>
        <v/>
      </c>
    </row>
    <row r="469" spans="24:32" x14ac:dyDescent="0.15">
      <c r="X469" s="4" t="str">
        <f t="shared" si="46"/>
        <v/>
      </c>
      <c r="Y469" s="1" t="str">
        <f t="shared" si="47"/>
        <v/>
      </c>
      <c r="Z469" s="4" t="str">
        <f>IFERROR(INDEX(品名转换及头程预估及采购成本模板!$B$2:$B$22203,MATCH(亚马逊后台模板!E469,品名转换及头程预估及采购成本模板!$A$2:$A$22203,0)),"")</f>
        <v/>
      </c>
      <c r="AA469" s="1" t="str">
        <f>IFERROR(INDEX(品名转换及头程预估及采购成本模板!$C$2:$C$22203,MATCH(亚马逊后台模板!E469,品名转换及头程预估及采购成本模板!$A$2:$A$22203,0)),"")</f>
        <v/>
      </c>
      <c r="AB469" s="4" t="str">
        <f t="shared" si="43"/>
        <v/>
      </c>
      <c r="AC469" s="1" t="str">
        <f>IFERROR(IF(AB469="是",INDEX(自发货!$AJ$2:$AJ$22222,MATCH(亚马逊后台模板!D469,自发货!$E$2:$E$22222,0)),IF(A469&lt;&gt;"",0,"")),"")</f>
        <v/>
      </c>
      <c r="AD469" s="1" t="str">
        <f t="shared" si="44"/>
        <v/>
      </c>
      <c r="AE469" s="1" t="str">
        <f>IF(AB469="否",IFERROR(INDEX(品名转换及头程预估及采购成本模板!$D$2:$D$22203,MATCH(亚马逊后台模板!E469,品名转换及头程预估及采购成本模板!$A$2:$A$22203,0)),""),"")</f>
        <v/>
      </c>
      <c r="AF469" s="4" t="str">
        <f t="shared" si="45"/>
        <v/>
      </c>
    </row>
    <row r="470" spans="24:32" x14ac:dyDescent="0.15">
      <c r="X470" s="4" t="str">
        <f t="shared" si="46"/>
        <v/>
      </c>
      <c r="Y470" s="1" t="str">
        <f t="shared" si="47"/>
        <v/>
      </c>
      <c r="Z470" s="4" t="str">
        <f>IFERROR(INDEX(品名转换及头程预估及采购成本模板!$B$2:$B$22203,MATCH(亚马逊后台模板!E470,品名转换及头程预估及采购成本模板!$A$2:$A$22203,0)),"")</f>
        <v/>
      </c>
      <c r="AA470" s="1" t="str">
        <f>IFERROR(INDEX(品名转换及头程预估及采购成本模板!$C$2:$C$22203,MATCH(亚马逊后台模板!E470,品名转换及头程预估及采购成本模板!$A$2:$A$22203,0)),"")</f>
        <v/>
      </c>
      <c r="AB470" s="4" t="str">
        <f t="shared" si="43"/>
        <v/>
      </c>
      <c r="AC470" s="1" t="str">
        <f>IFERROR(IF(AB470="是",INDEX(自发货!$AJ$2:$AJ$22222,MATCH(亚马逊后台模板!D470,自发货!$E$2:$E$22222,0)),IF(A470&lt;&gt;"",0,"")),"")</f>
        <v/>
      </c>
      <c r="AD470" s="1" t="str">
        <f t="shared" si="44"/>
        <v/>
      </c>
      <c r="AE470" s="1" t="str">
        <f>IF(AB470="否",IFERROR(INDEX(品名转换及头程预估及采购成本模板!$D$2:$D$22203,MATCH(亚马逊后台模板!E470,品名转换及头程预估及采购成本模板!$A$2:$A$22203,0)),""),"")</f>
        <v/>
      </c>
      <c r="AF470" s="4" t="str">
        <f t="shared" si="45"/>
        <v/>
      </c>
    </row>
    <row r="471" spans="24:32" x14ac:dyDescent="0.15">
      <c r="X471" s="4" t="str">
        <f t="shared" si="46"/>
        <v/>
      </c>
      <c r="Y471" s="1" t="str">
        <f t="shared" si="47"/>
        <v/>
      </c>
      <c r="Z471" s="4" t="str">
        <f>IFERROR(INDEX(品名转换及头程预估及采购成本模板!$B$2:$B$22203,MATCH(亚马逊后台模板!E471,品名转换及头程预估及采购成本模板!$A$2:$A$22203,0)),"")</f>
        <v/>
      </c>
      <c r="AA471" s="1" t="str">
        <f>IFERROR(INDEX(品名转换及头程预估及采购成本模板!$C$2:$C$22203,MATCH(亚马逊后台模板!E471,品名转换及头程预估及采购成本模板!$A$2:$A$22203,0)),"")</f>
        <v/>
      </c>
      <c r="AB471" s="4" t="str">
        <f t="shared" si="43"/>
        <v/>
      </c>
      <c r="AC471" s="1" t="str">
        <f>IFERROR(IF(AB471="是",INDEX(自发货!$AJ$2:$AJ$22222,MATCH(亚马逊后台模板!D471,自发货!$E$2:$E$22222,0)),IF(A471&lt;&gt;"",0,"")),"")</f>
        <v/>
      </c>
      <c r="AD471" s="1" t="str">
        <f t="shared" si="44"/>
        <v/>
      </c>
      <c r="AE471" s="1" t="str">
        <f>IF(AB471="否",IFERROR(INDEX(品名转换及头程预估及采购成本模板!$D$2:$D$22203,MATCH(亚马逊后台模板!E471,品名转换及头程预估及采购成本模板!$A$2:$A$22203,0)),""),"")</f>
        <v/>
      </c>
      <c r="AF471" s="4" t="str">
        <f t="shared" si="45"/>
        <v/>
      </c>
    </row>
    <row r="472" spans="24:32" x14ac:dyDescent="0.15">
      <c r="X472" s="4" t="str">
        <f t="shared" si="46"/>
        <v/>
      </c>
      <c r="Y472" s="1" t="str">
        <f t="shared" si="47"/>
        <v/>
      </c>
      <c r="Z472" s="4" t="str">
        <f>IFERROR(INDEX(品名转换及头程预估及采购成本模板!$B$2:$B$22203,MATCH(亚马逊后台模板!E472,品名转换及头程预估及采购成本模板!$A$2:$A$22203,0)),"")</f>
        <v/>
      </c>
      <c r="AA472" s="1" t="str">
        <f>IFERROR(INDEX(品名转换及头程预估及采购成本模板!$C$2:$C$22203,MATCH(亚马逊后台模板!E472,品名转换及头程预估及采购成本模板!$A$2:$A$22203,0)),"")</f>
        <v/>
      </c>
      <c r="AB472" s="4" t="str">
        <f t="shared" si="43"/>
        <v/>
      </c>
      <c r="AC472" s="1" t="str">
        <f>IFERROR(IF(AB472="是",INDEX(自发货!$AJ$2:$AJ$22222,MATCH(亚马逊后台模板!D472,自发货!$E$2:$E$22222,0)),IF(A472&lt;&gt;"",0,"")),"")</f>
        <v/>
      </c>
      <c r="AD472" s="1" t="str">
        <f t="shared" si="44"/>
        <v/>
      </c>
      <c r="AE472" s="1" t="str">
        <f>IF(AB472="否",IFERROR(INDEX(品名转换及头程预估及采购成本模板!$D$2:$D$22203,MATCH(亚马逊后台模板!E472,品名转换及头程预估及采购成本模板!$A$2:$A$22203,0)),""),"")</f>
        <v/>
      </c>
      <c r="AF472" s="4" t="str">
        <f t="shared" si="45"/>
        <v/>
      </c>
    </row>
    <row r="473" spans="24:32" x14ac:dyDescent="0.15">
      <c r="X473" s="4" t="str">
        <f t="shared" si="46"/>
        <v/>
      </c>
      <c r="Y473" s="1" t="str">
        <f t="shared" si="47"/>
        <v/>
      </c>
      <c r="Z473" s="4" t="str">
        <f>IFERROR(INDEX(品名转换及头程预估及采购成本模板!$B$2:$B$22203,MATCH(亚马逊后台模板!E473,品名转换及头程预估及采购成本模板!$A$2:$A$22203,0)),"")</f>
        <v/>
      </c>
      <c r="AA473" s="1" t="str">
        <f>IFERROR(INDEX(品名转换及头程预估及采购成本模板!$C$2:$C$22203,MATCH(亚马逊后台模板!E473,品名转换及头程预估及采购成本模板!$A$2:$A$22203,0)),"")</f>
        <v/>
      </c>
      <c r="AB473" s="4" t="str">
        <f t="shared" si="43"/>
        <v/>
      </c>
      <c r="AC473" s="1" t="str">
        <f>IFERROR(IF(AB473="是",INDEX(自发货!$AJ$2:$AJ$22222,MATCH(亚马逊后台模板!D473,自发货!$E$2:$E$22222,0)),IF(A473&lt;&gt;"",0,"")),"")</f>
        <v/>
      </c>
      <c r="AD473" s="1" t="str">
        <f t="shared" si="44"/>
        <v/>
      </c>
      <c r="AE473" s="1" t="str">
        <f>IF(AB473="否",IFERROR(INDEX(品名转换及头程预估及采购成本模板!$D$2:$D$22203,MATCH(亚马逊后台模板!E473,品名转换及头程预估及采购成本模板!$A$2:$A$22203,0)),""),"")</f>
        <v/>
      </c>
      <c r="AF473" s="4" t="str">
        <f t="shared" si="45"/>
        <v/>
      </c>
    </row>
    <row r="474" spans="24:32" x14ac:dyDescent="0.15">
      <c r="X474" s="4" t="str">
        <f t="shared" si="46"/>
        <v/>
      </c>
      <c r="Y474" s="1" t="str">
        <f t="shared" si="47"/>
        <v/>
      </c>
      <c r="Z474" s="4" t="str">
        <f>IFERROR(INDEX(品名转换及头程预估及采购成本模板!$B$2:$B$22203,MATCH(亚马逊后台模板!E474,品名转换及头程预估及采购成本模板!$A$2:$A$22203,0)),"")</f>
        <v/>
      </c>
      <c r="AA474" s="1" t="str">
        <f>IFERROR(INDEX(品名转换及头程预估及采购成本模板!$C$2:$C$22203,MATCH(亚马逊后台模板!E474,品名转换及头程预估及采购成本模板!$A$2:$A$22203,0)),"")</f>
        <v/>
      </c>
      <c r="AB474" s="4" t="str">
        <f t="shared" si="43"/>
        <v/>
      </c>
      <c r="AC474" s="1" t="str">
        <f>IFERROR(IF(AB474="是",INDEX(自发货!$AJ$2:$AJ$22222,MATCH(亚马逊后台模板!D474,自发货!$E$2:$E$22222,0)),IF(A474&lt;&gt;"",0,"")),"")</f>
        <v/>
      </c>
      <c r="AD474" s="1" t="str">
        <f t="shared" si="44"/>
        <v/>
      </c>
      <c r="AE474" s="1" t="str">
        <f>IF(AB474="否",IFERROR(INDEX(品名转换及头程预估及采购成本模板!$D$2:$D$22203,MATCH(亚马逊后台模板!E474,品名转换及头程预估及采购成本模板!$A$2:$A$22203,0)),""),"")</f>
        <v/>
      </c>
      <c r="AF474" s="4" t="str">
        <f t="shared" si="45"/>
        <v/>
      </c>
    </row>
    <row r="475" spans="24:32" x14ac:dyDescent="0.15">
      <c r="X475" s="4" t="str">
        <f t="shared" si="46"/>
        <v/>
      </c>
      <c r="Y475" s="1" t="str">
        <f t="shared" si="47"/>
        <v/>
      </c>
      <c r="Z475" s="4" t="str">
        <f>IFERROR(INDEX(品名转换及头程预估及采购成本模板!$B$2:$B$22203,MATCH(亚马逊后台模板!E475,品名转换及头程预估及采购成本模板!$A$2:$A$22203,0)),"")</f>
        <v/>
      </c>
      <c r="AA475" s="1" t="str">
        <f>IFERROR(INDEX(品名转换及头程预估及采购成本模板!$C$2:$C$22203,MATCH(亚马逊后台模板!E475,品名转换及头程预估及采购成本模板!$A$2:$A$22203,0)),"")</f>
        <v/>
      </c>
      <c r="AB475" s="4" t="str">
        <f t="shared" si="43"/>
        <v/>
      </c>
      <c r="AC475" s="1" t="str">
        <f>IFERROR(IF(AB475="是",INDEX(自发货!$AJ$2:$AJ$22222,MATCH(亚马逊后台模板!D475,自发货!$E$2:$E$22222,0)),IF(A475&lt;&gt;"",0,"")),"")</f>
        <v/>
      </c>
      <c r="AD475" s="1" t="str">
        <f t="shared" si="44"/>
        <v/>
      </c>
      <c r="AE475" s="1" t="str">
        <f>IF(AB475="否",IFERROR(INDEX(品名转换及头程预估及采购成本模板!$D$2:$D$22203,MATCH(亚马逊后台模板!E475,品名转换及头程预估及采购成本模板!$A$2:$A$22203,0)),""),"")</f>
        <v/>
      </c>
      <c r="AF475" s="4" t="str">
        <f t="shared" si="45"/>
        <v/>
      </c>
    </row>
    <row r="476" spans="24:32" x14ac:dyDescent="0.15">
      <c r="X476" s="4" t="str">
        <f t="shared" si="46"/>
        <v/>
      </c>
      <c r="Y476" s="1" t="str">
        <f t="shared" si="47"/>
        <v/>
      </c>
      <c r="Z476" s="4" t="str">
        <f>IFERROR(INDEX(品名转换及头程预估及采购成本模板!$B$2:$B$22203,MATCH(亚马逊后台模板!E476,品名转换及头程预估及采购成本模板!$A$2:$A$22203,0)),"")</f>
        <v/>
      </c>
      <c r="AA476" s="1" t="str">
        <f>IFERROR(INDEX(品名转换及头程预估及采购成本模板!$C$2:$C$22203,MATCH(亚马逊后台模板!E476,品名转换及头程预估及采购成本模板!$A$2:$A$22203,0)),"")</f>
        <v/>
      </c>
      <c r="AB476" s="4" t="str">
        <f t="shared" si="43"/>
        <v/>
      </c>
      <c r="AC476" s="1" t="str">
        <f>IFERROR(IF(AB476="是",INDEX(自发货!$AJ$2:$AJ$22222,MATCH(亚马逊后台模板!D476,自发货!$E$2:$E$22222,0)),IF(A476&lt;&gt;"",0,"")),"")</f>
        <v/>
      </c>
      <c r="AD476" s="1" t="str">
        <f t="shared" si="44"/>
        <v/>
      </c>
      <c r="AE476" s="1" t="str">
        <f>IF(AB476="否",IFERROR(INDEX(品名转换及头程预估及采购成本模板!$D$2:$D$22203,MATCH(亚马逊后台模板!E476,品名转换及头程预估及采购成本模板!$A$2:$A$22203,0)),""),"")</f>
        <v/>
      </c>
      <c r="AF476" s="4" t="str">
        <f t="shared" si="45"/>
        <v/>
      </c>
    </row>
    <row r="477" spans="24:32" x14ac:dyDescent="0.15">
      <c r="X477" s="4" t="str">
        <f t="shared" si="46"/>
        <v/>
      </c>
      <c r="Y477" s="1" t="str">
        <f t="shared" si="47"/>
        <v/>
      </c>
      <c r="Z477" s="4" t="str">
        <f>IFERROR(INDEX(品名转换及头程预估及采购成本模板!$B$2:$B$22203,MATCH(亚马逊后台模板!E477,品名转换及头程预估及采购成本模板!$A$2:$A$22203,0)),"")</f>
        <v/>
      </c>
      <c r="AA477" s="1" t="str">
        <f>IFERROR(INDEX(品名转换及头程预估及采购成本模板!$C$2:$C$22203,MATCH(亚马逊后台模板!E477,品名转换及头程预估及采购成本模板!$A$2:$A$22203,0)),"")</f>
        <v/>
      </c>
      <c r="AB477" s="4" t="str">
        <f t="shared" si="43"/>
        <v/>
      </c>
      <c r="AC477" s="1" t="str">
        <f>IFERROR(IF(AB477="是",INDEX(自发货!$AJ$2:$AJ$22222,MATCH(亚马逊后台模板!D477,自发货!$E$2:$E$22222,0)),IF(A477&lt;&gt;"",0,"")),"")</f>
        <v/>
      </c>
      <c r="AD477" s="1" t="str">
        <f t="shared" si="44"/>
        <v/>
      </c>
      <c r="AE477" s="1" t="str">
        <f>IF(AB477="否",IFERROR(INDEX(品名转换及头程预估及采购成本模板!$D$2:$D$22203,MATCH(亚马逊后台模板!E477,品名转换及头程预估及采购成本模板!$A$2:$A$22203,0)),""),"")</f>
        <v/>
      </c>
      <c r="AF477" s="4" t="str">
        <f t="shared" si="45"/>
        <v/>
      </c>
    </row>
    <row r="478" spans="24:32" x14ac:dyDescent="0.15">
      <c r="X478" s="4" t="str">
        <f t="shared" si="46"/>
        <v/>
      </c>
      <c r="Y478" s="1" t="str">
        <f t="shared" si="47"/>
        <v/>
      </c>
      <c r="Z478" s="4" t="str">
        <f>IFERROR(INDEX(品名转换及头程预估及采购成本模板!$B$2:$B$22203,MATCH(亚马逊后台模板!E478,品名转换及头程预估及采购成本模板!$A$2:$A$22203,0)),"")</f>
        <v/>
      </c>
      <c r="AA478" s="1" t="str">
        <f>IFERROR(INDEX(品名转换及头程预估及采购成本模板!$C$2:$C$22203,MATCH(亚马逊后台模板!E478,品名转换及头程预估及采购成本模板!$A$2:$A$22203,0)),"")</f>
        <v/>
      </c>
      <c r="AB478" s="4" t="str">
        <f t="shared" si="43"/>
        <v/>
      </c>
      <c r="AC478" s="1" t="str">
        <f>IFERROR(IF(AB478="是",INDEX(自发货!$AJ$2:$AJ$22222,MATCH(亚马逊后台模板!D478,自发货!$E$2:$E$22222,0)),IF(A478&lt;&gt;"",0,"")),"")</f>
        <v/>
      </c>
      <c r="AD478" s="1" t="str">
        <f t="shared" si="44"/>
        <v/>
      </c>
      <c r="AE478" s="1" t="str">
        <f>IF(AB478="否",IFERROR(INDEX(品名转换及头程预估及采购成本模板!$D$2:$D$22203,MATCH(亚马逊后台模板!E478,品名转换及头程预估及采购成本模板!$A$2:$A$22203,0)),""),"")</f>
        <v/>
      </c>
      <c r="AF478" s="4" t="str">
        <f t="shared" si="45"/>
        <v/>
      </c>
    </row>
    <row r="479" spans="24:32" x14ac:dyDescent="0.15">
      <c r="X479" s="4" t="str">
        <f t="shared" si="46"/>
        <v/>
      </c>
      <c r="Y479" s="1" t="str">
        <f t="shared" si="47"/>
        <v/>
      </c>
      <c r="Z479" s="4" t="str">
        <f>IFERROR(INDEX(品名转换及头程预估及采购成本模板!$B$2:$B$22203,MATCH(亚马逊后台模板!E479,品名转换及头程预估及采购成本模板!$A$2:$A$22203,0)),"")</f>
        <v/>
      </c>
      <c r="AA479" s="1" t="str">
        <f>IFERROR(INDEX(品名转换及头程预估及采购成本模板!$C$2:$C$22203,MATCH(亚马逊后台模板!E479,品名转换及头程预估及采购成本模板!$A$2:$A$22203,0)),"")</f>
        <v/>
      </c>
      <c r="AB479" s="4" t="str">
        <f t="shared" si="43"/>
        <v/>
      </c>
      <c r="AC479" s="1" t="str">
        <f>IFERROR(IF(AB479="是",INDEX(自发货!$AJ$2:$AJ$22222,MATCH(亚马逊后台模板!D479,自发货!$E$2:$E$22222,0)),IF(A479&lt;&gt;"",0,"")),"")</f>
        <v/>
      </c>
      <c r="AD479" s="1" t="str">
        <f t="shared" si="44"/>
        <v/>
      </c>
      <c r="AE479" s="1" t="str">
        <f>IF(AB479="否",IFERROR(INDEX(品名转换及头程预估及采购成本模板!$D$2:$D$22203,MATCH(亚马逊后台模板!E479,品名转换及头程预估及采购成本模板!$A$2:$A$22203,0)),""),"")</f>
        <v/>
      </c>
      <c r="AF479" s="4" t="str">
        <f t="shared" si="45"/>
        <v/>
      </c>
    </row>
    <row r="480" spans="24:32" x14ac:dyDescent="0.15">
      <c r="X480" s="4" t="str">
        <f t="shared" si="46"/>
        <v/>
      </c>
      <c r="Y480" s="1" t="str">
        <f t="shared" si="47"/>
        <v/>
      </c>
      <c r="Z480" s="4" t="str">
        <f>IFERROR(INDEX(品名转换及头程预估及采购成本模板!$B$2:$B$22203,MATCH(亚马逊后台模板!E480,品名转换及头程预估及采购成本模板!$A$2:$A$22203,0)),"")</f>
        <v/>
      </c>
      <c r="AA480" s="1" t="str">
        <f>IFERROR(INDEX(品名转换及头程预估及采购成本模板!$C$2:$C$22203,MATCH(亚马逊后台模板!E480,品名转换及头程预估及采购成本模板!$A$2:$A$22203,0)),"")</f>
        <v/>
      </c>
      <c r="AB480" s="4" t="str">
        <f t="shared" si="43"/>
        <v/>
      </c>
      <c r="AC480" s="1" t="str">
        <f>IFERROR(IF(AB480="是",INDEX(自发货!$AJ$2:$AJ$22222,MATCH(亚马逊后台模板!D480,自发货!$E$2:$E$22222,0)),IF(A480&lt;&gt;"",0,"")),"")</f>
        <v/>
      </c>
      <c r="AD480" s="1" t="str">
        <f t="shared" si="44"/>
        <v/>
      </c>
      <c r="AE480" s="1" t="str">
        <f>IF(AB480="否",IFERROR(INDEX(品名转换及头程预估及采购成本模板!$D$2:$D$22203,MATCH(亚马逊后台模板!E480,品名转换及头程预估及采购成本模板!$A$2:$A$22203,0)),""),"")</f>
        <v/>
      </c>
      <c r="AF480" s="4" t="str">
        <f t="shared" si="45"/>
        <v/>
      </c>
    </row>
    <row r="481" spans="24:32" x14ac:dyDescent="0.15">
      <c r="X481" s="4" t="str">
        <f t="shared" si="46"/>
        <v/>
      </c>
      <c r="Y481" s="1" t="str">
        <f t="shared" si="47"/>
        <v/>
      </c>
      <c r="Z481" s="4" t="str">
        <f>IFERROR(INDEX(品名转换及头程预估及采购成本模板!$B$2:$B$22203,MATCH(亚马逊后台模板!E481,品名转换及头程预估及采购成本模板!$A$2:$A$22203,0)),"")</f>
        <v/>
      </c>
      <c r="AA481" s="1" t="str">
        <f>IFERROR(INDEX(品名转换及头程预估及采购成本模板!$C$2:$C$22203,MATCH(亚马逊后台模板!E481,品名转换及头程预估及采购成本模板!$A$2:$A$22203,0)),"")</f>
        <v/>
      </c>
      <c r="AB481" s="4" t="str">
        <f t="shared" si="43"/>
        <v/>
      </c>
      <c r="AC481" s="1" t="str">
        <f>IFERROR(IF(AB481="是",INDEX(自发货!$AJ$2:$AJ$22222,MATCH(亚马逊后台模板!D481,自发货!$E$2:$E$22222,0)),IF(A481&lt;&gt;"",0,"")),"")</f>
        <v/>
      </c>
      <c r="AD481" s="1" t="str">
        <f t="shared" si="44"/>
        <v/>
      </c>
      <c r="AE481" s="1" t="str">
        <f>IF(AB481="否",IFERROR(INDEX(品名转换及头程预估及采购成本模板!$D$2:$D$22203,MATCH(亚马逊后台模板!E481,品名转换及头程预估及采购成本模板!$A$2:$A$22203,0)),""),"")</f>
        <v/>
      </c>
      <c r="AF481" s="4" t="str">
        <f t="shared" si="45"/>
        <v/>
      </c>
    </row>
    <row r="482" spans="24:32" x14ac:dyDescent="0.15">
      <c r="X482" s="4" t="str">
        <f t="shared" si="46"/>
        <v/>
      </c>
      <c r="Y482" s="1" t="str">
        <f t="shared" si="47"/>
        <v/>
      </c>
      <c r="Z482" s="4" t="str">
        <f>IFERROR(INDEX(品名转换及头程预估及采购成本模板!$B$2:$B$22203,MATCH(亚马逊后台模板!E482,品名转换及头程预估及采购成本模板!$A$2:$A$22203,0)),"")</f>
        <v/>
      </c>
      <c r="AA482" s="1" t="str">
        <f>IFERROR(INDEX(品名转换及头程预估及采购成本模板!$C$2:$C$22203,MATCH(亚马逊后台模板!E482,品名转换及头程预估及采购成本模板!$A$2:$A$22203,0)),"")</f>
        <v/>
      </c>
      <c r="AB482" s="4" t="str">
        <f t="shared" si="43"/>
        <v/>
      </c>
      <c r="AC482" s="1" t="str">
        <f>IFERROR(IF(AB482="是",INDEX(自发货!$AJ$2:$AJ$22222,MATCH(亚马逊后台模板!D482,自发货!$E$2:$E$22222,0)),IF(A482&lt;&gt;"",0,"")),"")</f>
        <v/>
      </c>
      <c r="AD482" s="1" t="str">
        <f t="shared" si="44"/>
        <v/>
      </c>
      <c r="AE482" s="1" t="str">
        <f>IF(AB482="否",IFERROR(INDEX(品名转换及头程预估及采购成本模板!$D$2:$D$22203,MATCH(亚马逊后台模板!E482,品名转换及头程预估及采购成本模板!$A$2:$A$22203,0)),""),"")</f>
        <v/>
      </c>
      <c r="AF482" s="4" t="str">
        <f t="shared" si="45"/>
        <v/>
      </c>
    </row>
    <row r="483" spans="24:32" x14ac:dyDescent="0.15">
      <c r="X483" s="4" t="str">
        <f t="shared" si="46"/>
        <v/>
      </c>
      <c r="Y483" s="1" t="str">
        <f t="shared" si="47"/>
        <v/>
      </c>
      <c r="Z483" s="4" t="str">
        <f>IFERROR(INDEX(品名转换及头程预估及采购成本模板!$B$2:$B$22203,MATCH(亚马逊后台模板!E483,品名转换及头程预估及采购成本模板!$A$2:$A$22203,0)),"")</f>
        <v/>
      </c>
      <c r="AA483" s="1" t="str">
        <f>IFERROR(INDEX(品名转换及头程预估及采购成本模板!$C$2:$C$22203,MATCH(亚马逊后台模板!E483,品名转换及头程预估及采购成本模板!$A$2:$A$22203,0)),"")</f>
        <v/>
      </c>
      <c r="AB483" s="4" t="str">
        <f t="shared" si="43"/>
        <v/>
      </c>
      <c r="AC483" s="1" t="str">
        <f>IFERROR(IF(AB483="是",INDEX(自发货!$AJ$2:$AJ$22222,MATCH(亚马逊后台模板!D483,自发货!$E$2:$E$22222,0)),IF(A483&lt;&gt;"",0,"")),"")</f>
        <v/>
      </c>
      <c r="AD483" s="1" t="str">
        <f t="shared" si="44"/>
        <v/>
      </c>
      <c r="AE483" s="1" t="str">
        <f>IF(AB483="否",IFERROR(INDEX(品名转换及头程预估及采购成本模板!$D$2:$D$22203,MATCH(亚马逊后台模板!E483,品名转换及头程预估及采购成本模板!$A$2:$A$22203,0)),""),"")</f>
        <v/>
      </c>
      <c r="AF483" s="4" t="str">
        <f t="shared" si="45"/>
        <v/>
      </c>
    </row>
    <row r="484" spans="24:32" x14ac:dyDescent="0.15">
      <c r="X484" s="4" t="str">
        <f t="shared" si="46"/>
        <v/>
      </c>
      <c r="Y484" s="1" t="str">
        <f t="shared" si="47"/>
        <v/>
      </c>
      <c r="Z484" s="4" t="str">
        <f>IFERROR(INDEX(品名转换及头程预估及采购成本模板!$B$2:$B$22203,MATCH(亚马逊后台模板!E484,品名转换及头程预估及采购成本模板!$A$2:$A$22203,0)),"")</f>
        <v/>
      </c>
      <c r="AA484" s="1" t="str">
        <f>IFERROR(INDEX(品名转换及头程预估及采购成本模板!$C$2:$C$22203,MATCH(亚马逊后台模板!E484,品名转换及头程预估及采购成本模板!$A$2:$A$22203,0)),"")</f>
        <v/>
      </c>
      <c r="AB484" s="4" t="str">
        <f t="shared" si="43"/>
        <v/>
      </c>
      <c r="AC484" s="1" t="str">
        <f>IFERROR(IF(AB484="是",INDEX(自发货!$AJ$2:$AJ$22222,MATCH(亚马逊后台模板!D484,自发货!$E$2:$E$22222,0)),IF(A484&lt;&gt;"",0,"")),"")</f>
        <v/>
      </c>
      <c r="AD484" s="1" t="str">
        <f t="shared" si="44"/>
        <v/>
      </c>
      <c r="AE484" s="1" t="str">
        <f>IF(AB484="否",IFERROR(INDEX(品名转换及头程预估及采购成本模板!$D$2:$D$22203,MATCH(亚马逊后台模板!E484,品名转换及头程预估及采购成本模板!$A$2:$A$22203,0)),""),"")</f>
        <v/>
      </c>
      <c r="AF484" s="4" t="str">
        <f t="shared" si="45"/>
        <v/>
      </c>
    </row>
    <row r="485" spans="24:32" x14ac:dyDescent="0.15">
      <c r="X485" s="4" t="str">
        <f t="shared" si="46"/>
        <v/>
      </c>
      <c r="Y485" s="1" t="str">
        <f t="shared" si="47"/>
        <v/>
      </c>
      <c r="Z485" s="4" t="str">
        <f>IFERROR(INDEX(品名转换及头程预估及采购成本模板!$B$2:$B$22203,MATCH(亚马逊后台模板!E485,品名转换及头程预估及采购成本模板!$A$2:$A$22203,0)),"")</f>
        <v/>
      </c>
      <c r="AA485" s="1" t="str">
        <f>IFERROR(INDEX(品名转换及头程预估及采购成本模板!$C$2:$C$22203,MATCH(亚马逊后台模板!E485,品名转换及头程预估及采购成本模板!$A$2:$A$22203,0)),"")</f>
        <v/>
      </c>
      <c r="AB485" s="4" t="str">
        <f t="shared" si="43"/>
        <v/>
      </c>
      <c r="AC485" s="1" t="str">
        <f>IFERROR(IF(AB485="是",INDEX(自发货!$AJ$2:$AJ$22222,MATCH(亚马逊后台模板!D485,自发货!$E$2:$E$22222,0)),IF(A485&lt;&gt;"",0,"")),"")</f>
        <v/>
      </c>
      <c r="AD485" s="1" t="str">
        <f t="shared" si="44"/>
        <v/>
      </c>
      <c r="AE485" s="1" t="str">
        <f>IF(AB485="否",IFERROR(INDEX(品名转换及头程预估及采购成本模板!$D$2:$D$22203,MATCH(亚马逊后台模板!E485,品名转换及头程预估及采购成本模板!$A$2:$A$22203,0)),""),"")</f>
        <v/>
      </c>
      <c r="AF485" s="4" t="str">
        <f t="shared" si="45"/>
        <v/>
      </c>
    </row>
    <row r="486" spans="24:32" x14ac:dyDescent="0.15">
      <c r="X486" s="4" t="str">
        <f t="shared" si="46"/>
        <v/>
      </c>
      <c r="Y486" s="1" t="str">
        <f t="shared" si="47"/>
        <v/>
      </c>
      <c r="Z486" s="4" t="str">
        <f>IFERROR(INDEX(品名转换及头程预估及采购成本模板!$B$2:$B$22203,MATCH(亚马逊后台模板!E486,品名转换及头程预估及采购成本模板!$A$2:$A$22203,0)),"")</f>
        <v/>
      </c>
      <c r="AA486" s="1" t="str">
        <f>IFERROR(INDEX(品名转换及头程预估及采购成本模板!$C$2:$C$22203,MATCH(亚马逊后台模板!E486,品名转换及头程预估及采购成本模板!$A$2:$A$22203,0)),"")</f>
        <v/>
      </c>
      <c r="AB486" s="4" t="str">
        <f t="shared" si="43"/>
        <v/>
      </c>
      <c r="AC486" s="1" t="str">
        <f>IFERROR(IF(AB486="是",INDEX(自发货!$AJ$2:$AJ$22222,MATCH(亚马逊后台模板!D486,自发货!$E$2:$E$22222,0)),IF(A486&lt;&gt;"",0,"")),"")</f>
        <v/>
      </c>
      <c r="AD486" s="1" t="str">
        <f t="shared" si="44"/>
        <v/>
      </c>
      <c r="AE486" s="1" t="str">
        <f>IF(AB486="否",IFERROR(INDEX(品名转换及头程预估及采购成本模板!$D$2:$D$22203,MATCH(亚马逊后台模板!E486,品名转换及头程预估及采购成本模板!$A$2:$A$22203,0)),""),"")</f>
        <v/>
      </c>
      <c r="AF486" s="4" t="str">
        <f t="shared" si="45"/>
        <v/>
      </c>
    </row>
    <row r="487" spans="24:32" x14ac:dyDescent="0.15">
      <c r="X487" s="4" t="str">
        <f t="shared" si="46"/>
        <v/>
      </c>
      <c r="Y487" s="1" t="str">
        <f t="shared" si="47"/>
        <v/>
      </c>
      <c r="Z487" s="4" t="str">
        <f>IFERROR(INDEX(品名转换及头程预估及采购成本模板!$B$2:$B$22203,MATCH(亚马逊后台模板!E487,品名转换及头程预估及采购成本模板!$A$2:$A$22203,0)),"")</f>
        <v/>
      </c>
      <c r="AA487" s="1" t="str">
        <f>IFERROR(INDEX(品名转换及头程预估及采购成本模板!$C$2:$C$22203,MATCH(亚马逊后台模板!E487,品名转换及头程预估及采购成本模板!$A$2:$A$22203,0)),"")</f>
        <v/>
      </c>
      <c r="AB487" s="4" t="str">
        <f t="shared" si="43"/>
        <v/>
      </c>
      <c r="AC487" s="1" t="str">
        <f>IFERROR(IF(AB487="是",INDEX(自发货!$AJ$2:$AJ$22222,MATCH(亚马逊后台模板!D487,自发货!$E$2:$E$22222,0)),IF(A487&lt;&gt;"",0,"")),"")</f>
        <v/>
      </c>
      <c r="AD487" s="1" t="str">
        <f t="shared" si="44"/>
        <v/>
      </c>
      <c r="AE487" s="1" t="str">
        <f>IF(AB487="否",IFERROR(INDEX(品名转换及头程预估及采购成本模板!$D$2:$D$22203,MATCH(亚马逊后台模板!E487,品名转换及头程预估及采购成本模板!$A$2:$A$22203,0)),""),"")</f>
        <v/>
      </c>
      <c r="AF487" s="4" t="str">
        <f t="shared" si="45"/>
        <v/>
      </c>
    </row>
    <row r="488" spans="24:32" x14ac:dyDescent="0.15">
      <c r="X488" s="4" t="str">
        <f t="shared" si="46"/>
        <v/>
      </c>
      <c r="Y488" s="1" t="str">
        <f t="shared" si="47"/>
        <v/>
      </c>
      <c r="Z488" s="4" t="str">
        <f>IFERROR(INDEX(品名转换及头程预估及采购成本模板!$B$2:$B$22203,MATCH(亚马逊后台模板!E488,品名转换及头程预估及采购成本模板!$A$2:$A$22203,0)),"")</f>
        <v/>
      </c>
      <c r="AA488" s="1" t="str">
        <f>IFERROR(INDEX(品名转换及头程预估及采购成本模板!$C$2:$C$22203,MATCH(亚马逊后台模板!E488,品名转换及头程预估及采购成本模板!$A$2:$A$22203,0)),"")</f>
        <v/>
      </c>
      <c r="AB488" s="4" t="str">
        <f t="shared" si="43"/>
        <v/>
      </c>
      <c r="AC488" s="1" t="str">
        <f>IFERROR(IF(AB488="是",INDEX(自发货!$AJ$2:$AJ$22222,MATCH(亚马逊后台模板!D488,自发货!$E$2:$E$22222,0)),IF(A488&lt;&gt;"",0,"")),"")</f>
        <v/>
      </c>
      <c r="AD488" s="1" t="str">
        <f t="shared" si="44"/>
        <v/>
      </c>
      <c r="AE488" s="1" t="str">
        <f>IF(AB488="否",IFERROR(INDEX(品名转换及头程预估及采购成本模板!$D$2:$D$22203,MATCH(亚马逊后台模板!E488,品名转换及头程预估及采购成本模板!$A$2:$A$22203,0)),""),"")</f>
        <v/>
      </c>
      <c r="AF488" s="4" t="str">
        <f t="shared" si="45"/>
        <v/>
      </c>
    </row>
    <row r="489" spans="24:32" x14ac:dyDescent="0.15">
      <c r="X489" s="4" t="str">
        <f t="shared" si="46"/>
        <v/>
      </c>
      <c r="Y489" s="1" t="str">
        <f t="shared" si="47"/>
        <v/>
      </c>
      <c r="Z489" s="4" t="str">
        <f>IFERROR(INDEX(品名转换及头程预估及采购成本模板!$B$2:$B$22203,MATCH(亚马逊后台模板!E489,品名转换及头程预估及采购成本模板!$A$2:$A$22203,0)),"")</f>
        <v/>
      </c>
      <c r="AA489" s="1" t="str">
        <f>IFERROR(INDEX(品名转换及头程预估及采购成本模板!$C$2:$C$22203,MATCH(亚马逊后台模板!E489,品名转换及头程预估及采购成本模板!$A$2:$A$22203,0)),"")</f>
        <v/>
      </c>
      <c r="AB489" s="4" t="str">
        <f t="shared" si="43"/>
        <v/>
      </c>
      <c r="AC489" s="1" t="str">
        <f>IFERROR(IF(AB489="是",INDEX(自发货!$AJ$2:$AJ$22222,MATCH(亚马逊后台模板!D489,自发货!$E$2:$E$22222,0)),IF(A489&lt;&gt;"",0,"")),"")</f>
        <v/>
      </c>
      <c r="AD489" s="1" t="str">
        <f t="shared" si="44"/>
        <v/>
      </c>
      <c r="AE489" s="1" t="str">
        <f>IF(AB489="否",IFERROR(INDEX(品名转换及头程预估及采购成本模板!$D$2:$D$22203,MATCH(亚马逊后台模板!E489,品名转换及头程预估及采购成本模板!$A$2:$A$22203,0)),""),"")</f>
        <v/>
      </c>
      <c r="AF489" s="4" t="str">
        <f t="shared" si="45"/>
        <v/>
      </c>
    </row>
    <row r="490" spans="24:32" x14ac:dyDescent="0.15">
      <c r="X490" s="4" t="str">
        <f t="shared" si="46"/>
        <v/>
      </c>
      <c r="Y490" s="1" t="str">
        <f t="shared" si="47"/>
        <v/>
      </c>
      <c r="Z490" s="4" t="str">
        <f>IFERROR(INDEX(品名转换及头程预估及采购成本模板!$B$2:$B$22203,MATCH(亚马逊后台模板!E490,品名转换及头程预估及采购成本模板!$A$2:$A$22203,0)),"")</f>
        <v/>
      </c>
      <c r="AA490" s="1" t="str">
        <f>IFERROR(INDEX(品名转换及头程预估及采购成本模板!$C$2:$C$22203,MATCH(亚马逊后台模板!E490,品名转换及头程预估及采购成本模板!$A$2:$A$22203,0)),"")</f>
        <v/>
      </c>
      <c r="AB490" s="4" t="str">
        <f t="shared" si="43"/>
        <v/>
      </c>
      <c r="AC490" s="1" t="str">
        <f>IFERROR(IF(AB490="是",INDEX(自发货!$AJ$2:$AJ$22222,MATCH(亚马逊后台模板!D490,自发货!$E$2:$E$22222,0)),IF(A490&lt;&gt;"",0,"")),"")</f>
        <v/>
      </c>
      <c r="AD490" s="1" t="str">
        <f t="shared" si="44"/>
        <v/>
      </c>
      <c r="AE490" s="1" t="str">
        <f>IF(AB490="否",IFERROR(INDEX(品名转换及头程预估及采购成本模板!$D$2:$D$22203,MATCH(亚马逊后台模板!E490,品名转换及头程预估及采购成本模板!$A$2:$A$22203,0)),""),"")</f>
        <v/>
      </c>
      <c r="AF490" s="4" t="str">
        <f t="shared" si="45"/>
        <v/>
      </c>
    </row>
    <row r="491" spans="24:32" x14ac:dyDescent="0.15">
      <c r="X491" s="4" t="str">
        <f t="shared" si="46"/>
        <v/>
      </c>
      <c r="Y491" s="1" t="str">
        <f t="shared" si="47"/>
        <v/>
      </c>
      <c r="Z491" s="4" t="str">
        <f>IFERROR(INDEX(品名转换及头程预估及采购成本模板!$B$2:$B$22203,MATCH(亚马逊后台模板!E491,品名转换及头程预估及采购成本模板!$A$2:$A$22203,0)),"")</f>
        <v/>
      </c>
      <c r="AA491" s="1" t="str">
        <f>IFERROR(INDEX(品名转换及头程预估及采购成本模板!$C$2:$C$22203,MATCH(亚马逊后台模板!E491,品名转换及头程预估及采购成本模板!$A$2:$A$22203,0)),"")</f>
        <v/>
      </c>
      <c r="AB491" s="4" t="str">
        <f t="shared" si="43"/>
        <v/>
      </c>
      <c r="AC491" s="1" t="str">
        <f>IFERROR(IF(AB491="是",INDEX(自发货!$AJ$2:$AJ$22222,MATCH(亚马逊后台模板!D491,自发货!$E$2:$E$22222,0)),IF(A491&lt;&gt;"",0,"")),"")</f>
        <v/>
      </c>
      <c r="AD491" s="1" t="str">
        <f t="shared" si="44"/>
        <v/>
      </c>
      <c r="AE491" s="1" t="str">
        <f>IF(AB491="否",IFERROR(INDEX(品名转换及头程预估及采购成本模板!$D$2:$D$22203,MATCH(亚马逊后台模板!E491,品名转换及头程预估及采购成本模板!$A$2:$A$22203,0)),""),"")</f>
        <v/>
      </c>
      <c r="AF491" s="4" t="str">
        <f t="shared" si="45"/>
        <v/>
      </c>
    </row>
    <row r="492" spans="24:32" x14ac:dyDescent="0.15">
      <c r="X492" s="4" t="str">
        <f t="shared" si="46"/>
        <v/>
      </c>
      <c r="Y492" s="1" t="str">
        <f t="shared" si="47"/>
        <v/>
      </c>
      <c r="Z492" s="4" t="str">
        <f>IFERROR(INDEX(品名转换及头程预估及采购成本模板!$B$2:$B$22203,MATCH(亚马逊后台模板!E492,品名转换及头程预估及采购成本模板!$A$2:$A$22203,0)),"")</f>
        <v/>
      </c>
      <c r="AA492" s="1" t="str">
        <f>IFERROR(INDEX(品名转换及头程预估及采购成本模板!$C$2:$C$22203,MATCH(亚马逊后台模板!E492,品名转换及头程预估及采购成本模板!$A$2:$A$22203,0)),"")</f>
        <v/>
      </c>
      <c r="AB492" s="4" t="str">
        <f t="shared" si="43"/>
        <v/>
      </c>
      <c r="AC492" s="1" t="str">
        <f>IFERROR(IF(AB492="是",INDEX(自发货!$AJ$2:$AJ$22222,MATCH(亚马逊后台模板!D492,自发货!$E$2:$E$22222,0)),IF(A492&lt;&gt;"",0,"")),"")</f>
        <v/>
      </c>
      <c r="AD492" s="1" t="str">
        <f t="shared" si="44"/>
        <v/>
      </c>
      <c r="AE492" s="1" t="str">
        <f>IF(AB492="否",IFERROR(INDEX(品名转换及头程预估及采购成本模板!$D$2:$D$22203,MATCH(亚马逊后台模板!E492,品名转换及头程预估及采购成本模板!$A$2:$A$22203,0)),""),"")</f>
        <v/>
      </c>
      <c r="AF492" s="4" t="str">
        <f t="shared" si="45"/>
        <v/>
      </c>
    </row>
    <row r="493" spans="24:32" x14ac:dyDescent="0.15">
      <c r="X493" s="4" t="str">
        <f t="shared" si="46"/>
        <v/>
      </c>
      <c r="Y493" s="1" t="str">
        <f t="shared" si="47"/>
        <v/>
      </c>
      <c r="Z493" s="4" t="str">
        <f>IFERROR(INDEX(品名转换及头程预估及采购成本模板!$B$2:$B$22203,MATCH(亚马逊后台模板!E493,品名转换及头程预估及采购成本模板!$A$2:$A$22203,0)),"")</f>
        <v/>
      </c>
      <c r="AA493" s="1" t="str">
        <f>IFERROR(INDEX(品名转换及头程预估及采购成本模板!$C$2:$C$22203,MATCH(亚马逊后台模板!E493,品名转换及头程预估及采购成本模板!$A$2:$A$22203,0)),"")</f>
        <v/>
      </c>
      <c r="AB493" s="4" t="str">
        <f t="shared" ref="AB493:AB556" si="48">IF(A493&lt;&gt;"",IF(I493="Seller","是","否"),"")</f>
        <v/>
      </c>
      <c r="AC493" s="1" t="str">
        <f>IFERROR(IF(AB493="是",INDEX(自发货!$AJ$2:$AJ$22222,MATCH(亚马逊后台模板!D493,自发货!$E$2:$E$22222,0)),IF(A493&lt;&gt;"",0,"")),"")</f>
        <v/>
      </c>
      <c r="AD493" s="1" t="str">
        <f t="shared" ref="AD493:AD556" si="49">IFERROR(IF(Y493="正常订单",W493*X493-AA493-AC493,W493*X493),"")</f>
        <v/>
      </c>
      <c r="AE493" s="1" t="str">
        <f>IF(AB493="否",IFERROR(INDEX(品名转换及头程预估及采购成本模板!$D$2:$D$22203,MATCH(亚马逊后台模板!E493,品名转换及头程预估及采购成本模板!$A$2:$A$22203,0)),""),"")</f>
        <v/>
      </c>
      <c r="AF493" s="4" t="str">
        <f t="shared" si="45"/>
        <v/>
      </c>
    </row>
    <row r="494" spans="24:32" x14ac:dyDescent="0.15">
      <c r="X494" s="4" t="str">
        <f t="shared" si="46"/>
        <v/>
      </c>
      <c r="Y494" s="1" t="str">
        <f t="shared" si="47"/>
        <v/>
      </c>
      <c r="Z494" s="4" t="str">
        <f>IFERROR(INDEX(品名转换及头程预估及采购成本模板!$B$2:$B$22203,MATCH(亚马逊后台模板!E494,品名转换及头程预估及采购成本模板!$A$2:$A$22203,0)),"")</f>
        <v/>
      </c>
      <c r="AA494" s="1" t="str">
        <f>IFERROR(INDEX(品名转换及头程预估及采购成本模板!$C$2:$C$22203,MATCH(亚马逊后台模板!E494,品名转换及头程预估及采购成本模板!$A$2:$A$22203,0)),"")</f>
        <v/>
      </c>
      <c r="AB494" s="4" t="str">
        <f t="shared" si="48"/>
        <v/>
      </c>
      <c r="AC494" s="1" t="str">
        <f>IFERROR(IF(AB494="是",INDEX(自发货!$AJ$2:$AJ$22222,MATCH(亚马逊后台模板!D494,自发货!$E$2:$E$22222,0)),IF(A494&lt;&gt;"",0,"")),"")</f>
        <v/>
      </c>
      <c r="AD494" s="1" t="str">
        <f t="shared" si="49"/>
        <v/>
      </c>
      <c r="AE494" s="1" t="str">
        <f>IF(AB494="否",IFERROR(INDEX(品名转换及头程预估及采购成本模板!$D$2:$D$22203,MATCH(亚马逊后台模板!E494,品名转换及头程预估及采购成本模板!$A$2:$A$22203,0)),""),"")</f>
        <v/>
      </c>
      <c r="AF494" s="4" t="str">
        <f t="shared" si="45"/>
        <v/>
      </c>
    </row>
    <row r="495" spans="24:32" x14ac:dyDescent="0.15">
      <c r="X495" s="4" t="str">
        <f t="shared" si="46"/>
        <v/>
      </c>
      <c r="Y495" s="1" t="str">
        <f t="shared" si="47"/>
        <v/>
      </c>
      <c r="Z495" s="4" t="str">
        <f>IFERROR(INDEX(品名转换及头程预估及采购成本模板!$B$2:$B$22203,MATCH(亚马逊后台模板!E495,品名转换及头程预估及采购成本模板!$A$2:$A$22203,0)),"")</f>
        <v/>
      </c>
      <c r="AA495" s="1" t="str">
        <f>IFERROR(INDEX(品名转换及头程预估及采购成本模板!$C$2:$C$22203,MATCH(亚马逊后台模板!E495,品名转换及头程预估及采购成本模板!$A$2:$A$22203,0)),"")</f>
        <v/>
      </c>
      <c r="AB495" s="4" t="str">
        <f t="shared" si="48"/>
        <v/>
      </c>
      <c r="AC495" s="1" t="str">
        <f>IFERROR(IF(AB495="是",INDEX(自发货!$AJ$2:$AJ$22222,MATCH(亚马逊后台模板!D495,自发货!$E$2:$E$22222,0)),IF(A495&lt;&gt;"",0,"")),"")</f>
        <v/>
      </c>
      <c r="AD495" s="1" t="str">
        <f t="shared" si="49"/>
        <v/>
      </c>
      <c r="AE495" s="1" t="str">
        <f>IF(AB495="否",IFERROR(INDEX(品名转换及头程预估及采购成本模板!$D$2:$D$22203,MATCH(亚马逊后台模板!E495,品名转换及头程预估及采购成本模板!$A$2:$A$22203,0)),""),"")</f>
        <v/>
      </c>
      <c r="AF495" s="4" t="str">
        <f t="shared" ref="AF495:AF558" si="50">IF(Y495="","",IF(OR(AND(Y495="正常订单",Z495=""),AND(AB495="是",AC495="")),"异常","正常"))</f>
        <v/>
      </c>
    </row>
    <row r="496" spans="24:32" x14ac:dyDescent="0.15">
      <c r="X496" s="4" t="str">
        <f t="shared" ref="X496:X559" si="51">IF(A496&lt;&gt;"",6.89,"")</f>
        <v/>
      </c>
      <c r="Y496" s="1" t="str">
        <f t="shared" si="47"/>
        <v/>
      </c>
      <c r="Z496" s="4" t="str">
        <f>IFERROR(INDEX(品名转换及头程预估及采购成本模板!$B$2:$B$22203,MATCH(亚马逊后台模板!E496,品名转换及头程预估及采购成本模板!$A$2:$A$22203,0)),"")</f>
        <v/>
      </c>
      <c r="AA496" s="1" t="str">
        <f>IFERROR(INDEX(品名转换及头程预估及采购成本模板!$C$2:$C$22203,MATCH(亚马逊后台模板!E496,品名转换及头程预估及采购成本模板!$A$2:$A$22203,0)),"")</f>
        <v/>
      </c>
      <c r="AB496" s="4" t="str">
        <f t="shared" si="48"/>
        <v/>
      </c>
      <c r="AC496" s="1" t="str">
        <f>IFERROR(IF(AB496="是",INDEX(自发货!$AJ$2:$AJ$22222,MATCH(亚马逊后台模板!D496,自发货!$E$2:$E$22222,0)),IF(A496&lt;&gt;"",0,"")),"")</f>
        <v/>
      </c>
      <c r="AD496" s="1" t="str">
        <f t="shared" si="49"/>
        <v/>
      </c>
      <c r="AE496" s="1" t="str">
        <f>IF(AB496="否",IFERROR(INDEX(品名转换及头程预估及采购成本模板!$D$2:$D$22203,MATCH(亚马逊后台模板!E496,品名转换及头程预估及采购成本模板!$A$2:$A$22203,0)),""),"")</f>
        <v/>
      </c>
      <c r="AF496" s="4" t="str">
        <f t="shared" si="50"/>
        <v/>
      </c>
    </row>
    <row r="497" spans="24:32" x14ac:dyDescent="0.15">
      <c r="X497" s="4" t="str">
        <f t="shared" si="51"/>
        <v/>
      </c>
      <c r="Y497" s="1" t="str">
        <f t="shared" si="47"/>
        <v/>
      </c>
      <c r="Z497" s="4" t="str">
        <f>IFERROR(INDEX(品名转换及头程预估及采购成本模板!$B$2:$B$22203,MATCH(亚马逊后台模板!E497,品名转换及头程预估及采购成本模板!$A$2:$A$22203,0)),"")</f>
        <v/>
      </c>
      <c r="AA497" s="1" t="str">
        <f>IFERROR(INDEX(品名转换及头程预估及采购成本模板!$C$2:$C$22203,MATCH(亚马逊后台模板!E497,品名转换及头程预估及采购成本模板!$A$2:$A$22203,0)),"")</f>
        <v/>
      </c>
      <c r="AB497" s="4" t="str">
        <f t="shared" si="48"/>
        <v/>
      </c>
      <c r="AC497" s="1" t="str">
        <f>IFERROR(IF(AB497="是",INDEX(自发货!$AJ$2:$AJ$22222,MATCH(亚马逊后台模板!D497,自发货!$E$2:$E$22222,0)),IF(A497&lt;&gt;"",0,"")),"")</f>
        <v/>
      </c>
      <c r="AD497" s="1" t="str">
        <f t="shared" si="49"/>
        <v/>
      </c>
      <c r="AE497" s="1" t="str">
        <f>IF(AB497="否",IFERROR(INDEX(品名转换及头程预估及采购成本模板!$D$2:$D$22203,MATCH(亚马逊后台模板!E497,品名转换及头程预估及采购成本模板!$A$2:$A$22203,0)),""),"")</f>
        <v/>
      </c>
      <c r="AF497" s="4" t="str">
        <f t="shared" si="50"/>
        <v/>
      </c>
    </row>
    <row r="498" spans="24:32" x14ac:dyDescent="0.15">
      <c r="X498" s="4" t="str">
        <f t="shared" si="51"/>
        <v/>
      </c>
      <c r="Y498" s="1" t="str">
        <f t="shared" si="47"/>
        <v/>
      </c>
      <c r="Z498" s="4" t="str">
        <f>IFERROR(INDEX(品名转换及头程预估及采购成本模板!$B$2:$B$22203,MATCH(亚马逊后台模板!E498,品名转换及头程预估及采购成本模板!$A$2:$A$22203,0)),"")</f>
        <v/>
      </c>
      <c r="AA498" s="1" t="str">
        <f>IFERROR(INDEX(品名转换及头程预估及采购成本模板!$C$2:$C$22203,MATCH(亚马逊后台模板!E498,品名转换及头程预估及采购成本模板!$A$2:$A$22203,0)),"")</f>
        <v/>
      </c>
      <c r="AB498" s="4" t="str">
        <f t="shared" si="48"/>
        <v/>
      </c>
      <c r="AC498" s="1" t="str">
        <f>IFERROR(IF(AB498="是",INDEX(自发货!$AJ$2:$AJ$22222,MATCH(亚马逊后台模板!D498,自发货!$E$2:$E$22222,0)),IF(A498&lt;&gt;"",0,"")),"")</f>
        <v/>
      </c>
      <c r="AD498" s="1" t="str">
        <f t="shared" si="49"/>
        <v/>
      </c>
      <c r="AE498" s="1" t="str">
        <f>IF(AB498="否",IFERROR(INDEX(品名转换及头程预估及采购成本模板!$D$2:$D$22203,MATCH(亚马逊后台模板!E498,品名转换及头程预估及采购成本模板!$A$2:$A$22203,0)),""),"")</f>
        <v/>
      </c>
      <c r="AF498" s="4" t="str">
        <f t="shared" si="50"/>
        <v/>
      </c>
    </row>
    <row r="499" spans="24:32" x14ac:dyDescent="0.15">
      <c r="X499" s="4" t="str">
        <f t="shared" si="51"/>
        <v/>
      </c>
      <c r="Y499" s="1" t="str">
        <f t="shared" si="47"/>
        <v/>
      </c>
      <c r="Z499" s="4" t="str">
        <f>IFERROR(INDEX(品名转换及头程预估及采购成本模板!$B$2:$B$22203,MATCH(亚马逊后台模板!E499,品名转换及头程预估及采购成本模板!$A$2:$A$22203,0)),"")</f>
        <v/>
      </c>
      <c r="AA499" s="1" t="str">
        <f>IFERROR(INDEX(品名转换及头程预估及采购成本模板!$C$2:$C$22203,MATCH(亚马逊后台模板!E499,品名转换及头程预估及采购成本模板!$A$2:$A$22203,0)),"")</f>
        <v/>
      </c>
      <c r="AB499" s="4" t="str">
        <f t="shared" si="48"/>
        <v/>
      </c>
      <c r="AC499" s="1" t="str">
        <f>IFERROR(IF(AB499="是",INDEX(自发货!$AJ$2:$AJ$22222,MATCH(亚马逊后台模板!D499,自发货!$E$2:$E$22222,0)),IF(A499&lt;&gt;"",0,"")),"")</f>
        <v/>
      </c>
      <c r="AD499" s="1" t="str">
        <f t="shared" si="49"/>
        <v/>
      </c>
      <c r="AE499" s="1" t="str">
        <f>IF(AB499="否",IFERROR(INDEX(品名转换及头程预估及采购成本模板!$D$2:$D$22203,MATCH(亚马逊后台模板!E499,品名转换及头程预估及采购成本模板!$A$2:$A$22203,0)),""),"")</f>
        <v/>
      </c>
      <c r="AF499" s="4" t="str">
        <f t="shared" si="50"/>
        <v/>
      </c>
    </row>
    <row r="500" spans="24:32" x14ac:dyDescent="0.15">
      <c r="X500" s="4" t="str">
        <f t="shared" si="51"/>
        <v/>
      </c>
      <c r="Y500" s="1" t="str">
        <f t="shared" si="47"/>
        <v/>
      </c>
      <c r="Z500" s="4" t="str">
        <f>IFERROR(INDEX(品名转换及头程预估及采购成本模板!$B$2:$B$22203,MATCH(亚马逊后台模板!E500,品名转换及头程预估及采购成本模板!$A$2:$A$22203,0)),"")</f>
        <v/>
      </c>
      <c r="AA500" s="1" t="str">
        <f>IFERROR(INDEX(品名转换及头程预估及采购成本模板!$C$2:$C$22203,MATCH(亚马逊后台模板!E500,品名转换及头程预估及采购成本模板!$A$2:$A$22203,0)),"")</f>
        <v/>
      </c>
      <c r="AB500" s="4" t="str">
        <f t="shared" si="48"/>
        <v/>
      </c>
      <c r="AC500" s="1" t="str">
        <f>IFERROR(IF(AB500="是",INDEX(自发货!$AJ$2:$AJ$22222,MATCH(亚马逊后台模板!D500,自发货!$E$2:$E$22222,0)),IF(A500&lt;&gt;"",0,"")),"")</f>
        <v/>
      </c>
      <c r="AD500" s="1" t="str">
        <f t="shared" si="49"/>
        <v/>
      </c>
      <c r="AE500" s="1" t="str">
        <f>IF(AB500="否",IFERROR(INDEX(品名转换及头程预估及采购成本模板!$D$2:$D$22203,MATCH(亚马逊后台模板!E500,品名转换及头程预估及采购成本模板!$A$2:$A$22203,0)),""),"")</f>
        <v/>
      </c>
      <c r="AF500" s="4" t="str">
        <f t="shared" si="50"/>
        <v/>
      </c>
    </row>
    <row r="501" spans="24:32" x14ac:dyDescent="0.15">
      <c r="X501" s="4" t="str">
        <f t="shared" si="51"/>
        <v/>
      </c>
      <c r="Y501" s="1" t="str">
        <f t="shared" si="47"/>
        <v/>
      </c>
      <c r="Z501" s="4" t="str">
        <f>IFERROR(INDEX(品名转换及头程预估及采购成本模板!$B$2:$B$22203,MATCH(亚马逊后台模板!E501,品名转换及头程预估及采购成本模板!$A$2:$A$22203,0)),"")</f>
        <v/>
      </c>
      <c r="AA501" s="1" t="str">
        <f>IFERROR(INDEX(品名转换及头程预估及采购成本模板!$C$2:$C$22203,MATCH(亚马逊后台模板!E501,品名转换及头程预估及采购成本模板!$A$2:$A$22203,0)),"")</f>
        <v/>
      </c>
      <c r="AB501" s="4" t="str">
        <f t="shared" si="48"/>
        <v/>
      </c>
      <c r="AC501" s="1" t="str">
        <f>IFERROR(IF(AB501="是",INDEX(自发货!$AJ$2:$AJ$22222,MATCH(亚马逊后台模板!D501,自发货!$E$2:$E$22222,0)),IF(A501&lt;&gt;"",0,"")),"")</f>
        <v/>
      </c>
      <c r="AD501" s="1" t="str">
        <f t="shared" si="49"/>
        <v/>
      </c>
      <c r="AE501" s="1" t="str">
        <f>IF(AB501="否",IFERROR(INDEX(品名转换及头程预估及采购成本模板!$D$2:$D$22203,MATCH(亚马逊后台模板!E501,品名转换及头程预估及采购成本模板!$A$2:$A$22203,0)),""),"")</f>
        <v/>
      </c>
      <c r="AF501" s="4" t="str">
        <f t="shared" si="50"/>
        <v/>
      </c>
    </row>
    <row r="502" spans="24:32" x14ac:dyDescent="0.15">
      <c r="X502" s="4" t="str">
        <f t="shared" si="51"/>
        <v/>
      </c>
      <c r="Y502" s="1" t="str">
        <f t="shared" si="47"/>
        <v/>
      </c>
      <c r="Z502" s="4" t="str">
        <f>IFERROR(INDEX(品名转换及头程预估及采购成本模板!$B$2:$B$22203,MATCH(亚马逊后台模板!E502,品名转换及头程预估及采购成本模板!$A$2:$A$22203,0)),"")</f>
        <v/>
      </c>
      <c r="AA502" s="1" t="str">
        <f>IFERROR(INDEX(品名转换及头程预估及采购成本模板!$C$2:$C$22203,MATCH(亚马逊后台模板!E502,品名转换及头程预估及采购成本模板!$A$2:$A$22203,0)),"")</f>
        <v/>
      </c>
      <c r="AB502" s="4" t="str">
        <f t="shared" si="48"/>
        <v/>
      </c>
      <c r="AC502" s="1" t="str">
        <f>IFERROR(IF(AB502="是",INDEX(自发货!$AJ$2:$AJ$22222,MATCH(亚马逊后台模板!D502,自发货!$E$2:$E$22222,0)),IF(A502&lt;&gt;"",0,"")),"")</f>
        <v/>
      </c>
      <c r="AD502" s="1" t="str">
        <f t="shared" si="49"/>
        <v/>
      </c>
      <c r="AE502" s="1" t="str">
        <f>IF(AB502="否",IFERROR(INDEX(品名转换及头程预估及采购成本模板!$D$2:$D$22203,MATCH(亚马逊后台模板!E502,品名转换及头程预估及采购成本模板!$A$2:$A$22203,0)),""),"")</f>
        <v/>
      </c>
      <c r="AF502" s="4" t="str">
        <f t="shared" si="50"/>
        <v/>
      </c>
    </row>
    <row r="503" spans="24:32" x14ac:dyDescent="0.15">
      <c r="X503" s="4" t="str">
        <f t="shared" si="51"/>
        <v/>
      </c>
      <c r="Y503" s="1" t="str">
        <f t="shared" si="47"/>
        <v/>
      </c>
      <c r="Z503" s="4" t="str">
        <f>IFERROR(INDEX(品名转换及头程预估及采购成本模板!$B$2:$B$22203,MATCH(亚马逊后台模板!E503,品名转换及头程预估及采购成本模板!$A$2:$A$22203,0)),"")</f>
        <v/>
      </c>
      <c r="AA503" s="1" t="str">
        <f>IFERROR(INDEX(品名转换及头程预估及采购成本模板!$C$2:$C$22203,MATCH(亚马逊后台模板!E503,品名转换及头程预估及采购成本模板!$A$2:$A$22203,0)),"")</f>
        <v/>
      </c>
      <c r="AB503" s="4" t="str">
        <f t="shared" si="48"/>
        <v/>
      </c>
      <c r="AC503" s="1" t="str">
        <f>IFERROR(IF(AB503="是",INDEX(自发货!$AJ$2:$AJ$22222,MATCH(亚马逊后台模板!D503,自发货!$E$2:$E$22222,0)),IF(A503&lt;&gt;"",0,"")),"")</f>
        <v/>
      </c>
      <c r="AD503" s="1" t="str">
        <f t="shared" si="49"/>
        <v/>
      </c>
      <c r="AE503" s="1" t="str">
        <f>IF(AB503="否",IFERROR(INDEX(品名转换及头程预估及采购成本模板!$D$2:$D$22203,MATCH(亚马逊后台模板!E503,品名转换及头程预估及采购成本模板!$A$2:$A$22203,0)),""),"")</f>
        <v/>
      </c>
      <c r="AF503" s="4" t="str">
        <f t="shared" si="50"/>
        <v/>
      </c>
    </row>
    <row r="504" spans="24:32" x14ac:dyDescent="0.15">
      <c r="X504" s="4" t="str">
        <f t="shared" si="51"/>
        <v/>
      </c>
      <c r="Y504" s="1" t="str">
        <f t="shared" si="47"/>
        <v/>
      </c>
      <c r="Z504" s="4" t="str">
        <f>IFERROR(INDEX(品名转换及头程预估及采购成本模板!$B$2:$B$22203,MATCH(亚马逊后台模板!E504,品名转换及头程预估及采购成本模板!$A$2:$A$22203,0)),"")</f>
        <v/>
      </c>
      <c r="AA504" s="1" t="str">
        <f>IFERROR(INDEX(品名转换及头程预估及采购成本模板!$C$2:$C$22203,MATCH(亚马逊后台模板!E504,品名转换及头程预估及采购成本模板!$A$2:$A$22203,0)),"")</f>
        <v/>
      </c>
      <c r="AB504" s="4" t="str">
        <f t="shared" si="48"/>
        <v/>
      </c>
      <c r="AC504" s="1" t="str">
        <f>IFERROR(IF(AB504="是",INDEX(自发货!$AJ$2:$AJ$22222,MATCH(亚马逊后台模板!D504,自发货!$E$2:$E$22222,0)),IF(A504&lt;&gt;"",0,"")),"")</f>
        <v/>
      </c>
      <c r="AD504" s="1" t="str">
        <f t="shared" si="49"/>
        <v/>
      </c>
      <c r="AE504" s="1" t="str">
        <f>IF(AB504="否",IFERROR(INDEX(品名转换及头程预估及采购成本模板!$D$2:$D$22203,MATCH(亚马逊后台模板!E504,品名转换及头程预估及采购成本模板!$A$2:$A$22203,0)),""),"")</f>
        <v/>
      </c>
      <c r="AF504" s="4" t="str">
        <f t="shared" si="50"/>
        <v/>
      </c>
    </row>
    <row r="505" spans="24:32" x14ac:dyDescent="0.15">
      <c r="X505" s="4" t="str">
        <f t="shared" si="51"/>
        <v/>
      </c>
      <c r="Y505" s="1" t="str">
        <f t="shared" si="47"/>
        <v/>
      </c>
      <c r="Z505" s="4" t="str">
        <f>IFERROR(INDEX(品名转换及头程预估及采购成本模板!$B$2:$B$22203,MATCH(亚马逊后台模板!E505,品名转换及头程预估及采购成本模板!$A$2:$A$22203,0)),"")</f>
        <v/>
      </c>
      <c r="AA505" s="1" t="str">
        <f>IFERROR(INDEX(品名转换及头程预估及采购成本模板!$C$2:$C$22203,MATCH(亚马逊后台模板!E505,品名转换及头程预估及采购成本模板!$A$2:$A$22203,0)),"")</f>
        <v/>
      </c>
      <c r="AB505" s="4" t="str">
        <f t="shared" si="48"/>
        <v/>
      </c>
      <c r="AC505" s="1" t="str">
        <f>IFERROR(IF(AB505="是",INDEX(自发货!$AJ$2:$AJ$22222,MATCH(亚马逊后台模板!D505,自发货!$E$2:$E$22222,0)),IF(A505&lt;&gt;"",0,"")),"")</f>
        <v/>
      </c>
      <c r="AD505" s="1" t="str">
        <f t="shared" si="49"/>
        <v/>
      </c>
      <c r="AE505" s="1" t="str">
        <f>IF(AB505="否",IFERROR(INDEX(品名转换及头程预估及采购成本模板!$D$2:$D$22203,MATCH(亚马逊后台模板!E505,品名转换及头程预估及采购成本模板!$A$2:$A$22203,0)),""),"")</f>
        <v/>
      </c>
      <c r="AF505" s="4" t="str">
        <f t="shared" si="50"/>
        <v/>
      </c>
    </row>
    <row r="506" spans="24:32" x14ac:dyDescent="0.15">
      <c r="X506" s="4" t="str">
        <f t="shared" si="51"/>
        <v/>
      </c>
      <c r="Y506" s="1" t="str">
        <f t="shared" si="47"/>
        <v/>
      </c>
      <c r="Z506" s="4" t="str">
        <f>IFERROR(INDEX(品名转换及头程预估及采购成本模板!$B$2:$B$22203,MATCH(亚马逊后台模板!E506,品名转换及头程预估及采购成本模板!$A$2:$A$22203,0)),"")</f>
        <v/>
      </c>
      <c r="AA506" s="1" t="str">
        <f>IFERROR(INDEX(品名转换及头程预估及采购成本模板!$C$2:$C$22203,MATCH(亚马逊后台模板!E506,品名转换及头程预估及采购成本模板!$A$2:$A$22203,0)),"")</f>
        <v/>
      </c>
      <c r="AB506" s="4" t="str">
        <f t="shared" si="48"/>
        <v/>
      </c>
      <c r="AC506" s="1" t="str">
        <f>IFERROR(IF(AB506="是",INDEX(自发货!$AJ$2:$AJ$22222,MATCH(亚马逊后台模板!D506,自发货!$E$2:$E$22222,0)),IF(A506&lt;&gt;"",0,"")),"")</f>
        <v/>
      </c>
      <c r="AD506" s="1" t="str">
        <f t="shared" si="49"/>
        <v/>
      </c>
      <c r="AE506" s="1" t="str">
        <f>IF(AB506="否",IFERROR(INDEX(品名转换及头程预估及采购成本模板!$D$2:$D$22203,MATCH(亚马逊后台模板!E506,品名转换及头程预估及采购成本模板!$A$2:$A$22203,0)),""),"")</f>
        <v/>
      </c>
      <c r="AF506" s="4" t="str">
        <f t="shared" si="50"/>
        <v/>
      </c>
    </row>
    <row r="507" spans="24:32" x14ac:dyDescent="0.15">
      <c r="X507" s="4" t="str">
        <f t="shared" si="51"/>
        <v/>
      </c>
      <c r="Y507" s="1" t="str">
        <f t="shared" si="47"/>
        <v/>
      </c>
      <c r="Z507" s="4" t="str">
        <f>IFERROR(INDEX(品名转换及头程预估及采购成本模板!$B$2:$B$22203,MATCH(亚马逊后台模板!E507,品名转换及头程预估及采购成本模板!$A$2:$A$22203,0)),"")</f>
        <v/>
      </c>
      <c r="AA507" s="1" t="str">
        <f>IFERROR(INDEX(品名转换及头程预估及采购成本模板!$C$2:$C$22203,MATCH(亚马逊后台模板!E507,品名转换及头程预估及采购成本模板!$A$2:$A$22203,0)),"")</f>
        <v/>
      </c>
      <c r="AB507" s="4" t="str">
        <f t="shared" si="48"/>
        <v/>
      </c>
      <c r="AC507" s="1" t="str">
        <f>IFERROR(IF(AB507="是",INDEX(自发货!$AJ$2:$AJ$22222,MATCH(亚马逊后台模板!D507,自发货!$E$2:$E$22222,0)),IF(A507&lt;&gt;"",0,"")),"")</f>
        <v/>
      </c>
      <c r="AD507" s="1" t="str">
        <f t="shared" si="49"/>
        <v/>
      </c>
      <c r="AE507" s="1" t="str">
        <f>IF(AB507="否",IFERROR(INDEX(品名转换及头程预估及采购成本模板!$D$2:$D$22203,MATCH(亚马逊后台模板!E507,品名转换及头程预估及采购成本模板!$A$2:$A$22203,0)),""),"")</f>
        <v/>
      </c>
      <c r="AF507" s="4" t="str">
        <f t="shared" si="50"/>
        <v/>
      </c>
    </row>
    <row r="508" spans="24:32" x14ac:dyDescent="0.15">
      <c r="X508" s="4" t="str">
        <f t="shared" si="51"/>
        <v/>
      </c>
      <c r="Y508" s="1" t="str">
        <f t="shared" si="47"/>
        <v/>
      </c>
      <c r="Z508" s="4" t="str">
        <f>IFERROR(INDEX(品名转换及头程预估及采购成本模板!$B$2:$B$22203,MATCH(亚马逊后台模板!E508,品名转换及头程预估及采购成本模板!$A$2:$A$22203,0)),"")</f>
        <v/>
      </c>
      <c r="AA508" s="1" t="str">
        <f>IFERROR(INDEX(品名转换及头程预估及采购成本模板!$C$2:$C$22203,MATCH(亚马逊后台模板!E508,品名转换及头程预估及采购成本模板!$A$2:$A$22203,0)),"")</f>
        <v/>
      </c>
      <c r="AB508" s="4" t="str">
        <f t="shared" si="48"/>
        <v/>
      </c>
      <c r="AC508" s="1" t="str">
        <f>IFERROR(IF(AB508="是",INDEX(自发货!$AJ$2:$AJ$22222,MATCH(亚马逊后台模板!D508,自发货!$E$2:$E$22222,0)),IF(A508&lt;&gt;"",0,"")),"")</f>
        <v/>
      </c>
      <c r="AD508" s="1" t="str">
        <f t="shared" si="49"/>
        <v/>
      </c>
      <c r="AE508" s="1" t="str">
        <f>IF(AB508="否",IFERROR(INDEX(品名转换及头程预估及采购成本模板!$D$2:$D$22203,MATCH(亚马逊后台模板!E508,品名转换及头程预估及采购成本模板!$A$2:$A$22203,0)),""),"")</f>
        <v/>
      </c>
      <c r="AF508" s="4" t="str">
        <f t="shared" si="50"/>
        <v/>
      </c>
    </row>
    <row r="509" spans="24:32" x14ac:dyDescent="0.15">
      <c r="X509" s="4" t="str">
        <f t="shared" si="51"/>
        <v/>
      </c>
      <c r="Y509" s="1" t="str">
        <f t="shared" si="47"/>
        <v/>
      </c>
      <c r="Z509" s="4" t="str">
        <f>IFERROR(INDEX(品名转换及头程预估及采购成本模板!$B$2:$B$22203,MATCH(亚马逊后台模板!E509,品名转换及头程预估及采购成本模板!$A$2:$A$22203,0)),"")</f>
        <v/>
      </c>
      <c r="AA509" s="1" t="str">
        <f>IFERROR(INDEX(品名转换及头程预估及采购成本模板!$C$2:$C$22203,MATCH(亚马逊后台模板!E509,品名转换及头程预估及采购成本模板!$A$2:$A$22203,0)),"")</f>
        <v/>
      </c>
      <c r="AB509" s="4" t="str">
        <f t="shared" si="48"/>
        <v/>
      </c>
      <c r="AC509" s="1" t="str">
        <f>IFERROR(IF(AB509="是",INDEX(自发货!$AJ$2:$AJ$22222,MATCH(亚马逊后台模板!D509,自发货!$E$2:$E$22222,0)),IF(A509&lt;&gt;"",0,"")),"")</f>
        <v/>
      </c>
      <c r="AD509" s="1" t="str">
        <f t="shared" si="49"/>
        <v/>
      </c>
      <c r="AE509" s="1" t="str">
        <f>IF(AB509="否",IFERROR(INDEX(品名转换及头程预估及采购成本模板!$D$2:$D$22203,MATCH(亚马逊后台模板!E509,品名转换及头程预估及采购成本模板!$A$2:$A$22203,0)),""),"")</f>
        <v/>
      </c>
      <c r="AF509" s="4" t="str">
        <f t="shared" si="50"/>
        <v/>
      </c>
    </row>
    <row r="510" spans="24:32" x14ac:dyDescent="0.15">
      <c r="X510" s="4" t="str">
        <f t="shared" si="51"/>
        <v/>
      </c>
      <c r="Y510" s="1" t="str">
        <f t="shared" si="47"/>
        <v/>
      </c>
      <c r="Z510" s="4" t="str">
        <f>IFERROR(INDEX(品名转换及头程预估及采购成本模板!$B$2:$B$22203,MATCH(亚马逊后台模板!E510,品名转换及头程预估及采购成本模板!$A$2:$A$22203,0)),"")</f>
        <v/>
      </c>
      <c r="AA510" s="1" t="str">
        <f>IFERROR(INDEX(品名转换及头程预估及采购成本模板!$C$2:$C$22203,MATCH(亚马逊后台模板!E510,品名转换及头程预估及采购成本模板!$A$2:$A$22203,0)),"")</f>
        <v/>
      </c>
      <c r="AB510" s="4" t="str">
        <f t="shared" si="48"/>
        <v/>
      </c>
      <c r="AC510" s="1" t="str">
        <f>IFERROR(IF(AB510="是",INDEX(自发货!$AJ$2:$AJ$22222,MATCH(亚马逊后台模板!D510,自发货!$E$2:$E$22222,0)),IF(A510&lt;&gt;"",0,"")),"")</f>
        <v/>
      </c>
      <c r="AD510" s="1" t="str">
        <f t="shared" si="49"/>
        <v/>
      </c>
      <c r="AE510" s="1" t="str">
        <f>IF(AB510="否",IFERROR(INDEX(品名转换及头程预估及采购成本模板!$D$2:$D$22203,MATCH(亚马逊后台模板!E510,品名转换及头程预估及采购成本模板!$A$2:$A$22203,0)),""),"")</f>
        <v/>
      </c>
      <c r="AF510" s="4" t="str">
        <f t="shared" si="50"/>
        <v/>
      </c>
    </row>
    <row r="511" spans="24:32" x14ac:dyDescent="0.15">
      <c r="X511" s="4" t="str">
        <f t="shared" si="51"/>
        <v/>
      </c>
      <c r="Y511" s="1" t="str">
        <f t="shared" si="47"/>
        <v/>
      </c>
      <c r="Z511" s="4" t="str">
        <f>IFERROR(INDEX(品名转换及头程预估及采购成本模板!$B$2:$B$22203,MATCH(亚马逊后台模板!E511,品名转换及头程预估及采购成本模板!$A$2:$A$22203,0)),"")</f>
        <v/>
      </c>
      <c r="AA511" s="1" t="str">
        <f>IFERROR(INDEX(品名转换及头程预估及采购成本模板!$C$2:$C$22203,MATCH(亚马逊后台模板!E511,品名转换及头程预估及采购成本模板!$A$2:$A$22203,0)),"")</f>
        <v/>
      </c>
      <c r="AB511" s="4" t="str">
        <f t="shared" si="48"/>
        <v/>
      </c>
      <c r="AC511" s="1" t="str">
        <f>IFERROR(IF(AB511="是",INDEX(自发货!$AJ$2:$AJ$22222,MATCH(亚马逊后台模板!D511,自发货!$E$2:$E$22222,0)),IF(A511&lt;&gt;"",0,"")),"")</f>
        <v/>
      </c>
      <c r="AD511" s="1" t="str">
        <f t="shared" si="49"/>
        <v/>
      </c>
      <c r="AE511" s="1" t="str">
        <f>IF(AB511="否",IFERROR(INDEX(品名转换及头程预估及采购成本模板!$D$2:$D$22203,MATCH(亚马逊后台模板!E511,品名转换及头程预估及采购成本模板!$A$2:$A$22203,0)),""),"")</f>
        <v/>
      </c>
      <c r="AF511" s="4" t="str">
        <f t="shared" si="50"/>
        <v/>
      </c>
    </row>
    <row r="512" spans="24:32" x14ac:dyDescent="0.15">
      <c r="X512" s="4" t="str">
        <f t="shared" si="51"/>
        <v/>
      </c>
      <c r="Y512" s="1" t="str">
        <f t="shared" si="47"/>
        <v/>
      </c>
      <c r="Z512" s="4" t="str">
        <f>IFERROR(INDEX(品名转换及头程预估及采购成本模板!$B$2:$B$22203,MATCH(亚马逊后台模板!E512,品名转换及头程预估及采购成本模板!$A$2:$A$22203,0)),"")</f>
        <v/>
      </c>
      <c r="AA512" s="1" t="str">
        <f>IFERROR(INDEX(品名转换及头程预估及采购成本模板!$C$2:$C$22203,MATCH(亚马逊后台模板!E512,品名转换及头程预估及采购成本模板!$A$2:$A$22203,0)),"")</f>
        <v/>
      </c>
      <c r="AB512" s="4" t="str">
        <f t="shared" si="48"/>
        <v/>
      </c>
      <c r="AC512" s="1" t="str">
        <f>IFERROR(IF(AB512="是",INDEX(自发货!$AJ$2:$AJ$22222,MATCH(亚马逊后台模板!D512,自发货!$E$2:$E$22222,0)),IF(A512&lt;&gt;"",0,"")),"")</f>
        <v/>
      </c>
      <c r="AD512" s="1" t="str">
        <f t="shared" si="49"/>
        <v/>
      </c>
      <c r="AE512" s="1" t="str">
        <f>IF(AB512="否",IFERROR(INDEX(品名转换及头程预估及采购成本模板!$D$2:$D$22203,MATCH(亚马逊后台模板!E512,品名转换及头程预估及采购成本模板!$A$2:$A$22203,0)),""),"")</f>
        <v/>
      </c>
      <c r="AF512" s="4" t="str">
        <f t="shared" si="50"/>
        <v/>
      </c>
    </row>
    <row r="513" spans="24:32" x14ac:dyDescent="0.15">
      <c r="X513" s="4" t="str">
        <f t="shared" si="51"/>
        <v/>
      </c>
      <c r="Y513" s="1" t="str">
        <f t="shared" si="47"/>
        <v/>
      </c>
      <c r="Z513" s="4" t="str">
        <f>IFERROR(INDEX(品名转换及头程预估及采购成本模板!$B$2:$B$22203,MATCH(亚马逊后台模板!E513,品名转换及头程预估及采购成本模板!$A$2:$A$22203,0)),"")</f>
        <v/>
      </c>
      <c r="AA513" s="1" t="str">
        <f>IFERROR(INDEX(品名转换及头程预估及采购成本模板!$C$2:$C$22203,MATCH(亚马逊后台模板!E513,品名转换及头程预估及采购成本模板!$A$2:$A$22203,0)),"")</f>
        <v/>
      </c>
      <c r="AB513" s="4" t="str">
        <f t="shared" si="48"/>
        <v/>
      </c>
      <c r="AC513" s="1" t="str">
        <f>IFERROR(IF(AB513="是",INDEX(自发货!$AJ$2:$AJ$22222,MATCH(亚马逊后台模板!D513,自发货!$E$2:$E$22222,0)),IF(A513&lt;&gt;"",0,"")),"")</f>
        <v/>
      </c>
      <c r="AD513" s="1" t="str">
        <f t="shared" si="49"/>
        <v/>
      </c>
      <c r="AE513" s="1" t="str">
        <f>IF(AB513="否",IFERROR(INDEX(品名转换及头程预估及采购成本模板!$D$2:$D$22203,MATCH(亚马逊后台模板!E513,品名转换及头程预估及采购成本模板!$A$2:$A$22203,0)),""),"")</f>
        <v/>
      </c>
      <c r="AF513" s="4" t="str">
        <f t="shared" si="50"/>
        <v/>
      </c>
    </row>
    <row r="514" spans="24:32" x14ac:dyDescent="0.15">
      <c r="X514" s="4" t="str">
        <f t="shared" si="51"/>
        <v/>
      </c>
      <c r="Y514" s="1" t="str">
        <f t="shared" si="47"/>
        <v/>
      </c>
      <c r="Z514" s="4" t="str">
        <f>IFERROR(INDEX(品名转换及头程预估及采购成本模板!$B$2:$B$22203,MATCH(亚马逊后台模板!E514,品名转换及头程预估及采购成本模板!$A$2:$A$22203,0)),"")</f>
        <v/>
      </c>
      <c r="AA514" s="1" t="str">
        <f>IFERROR(INDEX(品名转换及头程预估及采购成本模板!$C$2:$C$22203,MATCH(亚马逊后台模板!E514,品名转换及头程预估及采购成本模板!$A$2:$A$22203,0)),"")</f>
        <v/>
      </c>
      <c r="AB514" s="4" t="str">
        <f t="shared" si="48"/>
        <v/>
      </c>
      <c r="AC514" s="1" t="str">
        <f>IFERROR(IF(AB514="是",INDEX(自发货!$AJ$2:$AJ$22222,MATCH(亚马逊后台模板!D514,自发货!$E$2:$E$22222,0)),IF(A514&lt;&gt;"",0,"")),"")</f>
        <v/>
      </c>
      <c r="AD514" s="1" t="str">
        <f t="shared" si="49"/>
        <v/>
      </c>
      <c r="AE514" s="1" t="str">
        <f>IF(AB514="否",IFERROR(INDEX(品名转换及头程预估及采购成本模板!$D$2:$D$22203,MATCH(亚马逊后台模板!E514,品名转换及头程预估及采购成本模板!$A$2:$A$22203,0)),""),"")</f>
        <v/>
      </c>
      <c r="AF514" s="4" t="str">
        <f t="shared" si="50"/>
        <v/>
      </c>
    </row>
    <row r="515" spans="24:32" x14ac:dyDescent="0.15">
      <c r="X515" s="4" t="str">
        <f t="shared" si="51"/>
        <v/>
      </c>
      <c r="Y515" s="1" t="str">
        <f t="shared" si="47"/>
        <v/>
      </c>
      <c r="Z515" s="4" t="str">
        <f>IFERROR(INDEX(品名转换及头程预估及采购成本模板!$B$2:$B$22203,MATCH(亚马逊后台模板!E515,品名转换及头程预估及采购成本模板!$A$2:$A$22203,0)),"")</f>
        <v/>
      </c>
      <c r="AA515" s="1" t="str">
        <f>IFERROR(INDEX(品名转换及头程预估及采购成本模板!$C$2:$C$22203,MATCH(亚马逊后台模板!E515,品名转换及头程预估及采购成本模板!$A$2:$A$22203,0)),"")</f>
        <v/>
      </c>
      <c r="AB515" s="4" t="str">
        <f t="shared" si="48"/>
        <v/>
      </c>
      <c r="AC515" s="1" t="str">
        <f>IFERROR(IF(AB515="是",INDEX(自发货!$AJ$2:$AJ$22222,MATCH(亚马逊后台模板!D515,自发货!$E$2:$E$22222,0)),IF(A515&lt;&gt;"",0,"")),"")</f>
        <v/>
      </c>
      <c r="AD515" s="1" t="str">
        <f t="shared" si="49"/>
        <v/>
      </c>
      <c r="AE515" s="1" t="str">
        <f>IF(AB515="否",IFERROR(INDEX(品名转换及头程预估及采购成本模板!$D$2:$D$22203,MATCH(亚马逊后台模板!E515,品名转换及头程预估及采购成本模板!$A$2:$A$22203,0)),""),"")</f>
        <v/>
      </c>
      <c r="AF515" s="4" t="str">
        <f t="shared" si="50"/>
        <v/>
      </c>
    </row>
    <row r="516" spans="24:32" x14ac:dyDescent="0.15">
      <c r="X516" s="4" t="str">
        <f t="shared" si="51"/>
        <v/>
      </c>
      <c r="Y516" s="1" t="str">
        <f t="shared" si="47"/>
        <v/>
      </c>
      <c r="Z516" s="4" t="str">
        <f>IFERROR(INDEX(品名转换及头程预估及采购成本模板!$B$2:$B$22203,MATCH(亚马逊后台模板!E516,品名转换及头程预估及采购成本模板!$A$2:$A$22203,0)),"")</f>
        <v/>
      </c>
      <c r="AA516" s="1" t="str">
        <f>IFERROR(INDEX(品名转换及头程预估及采购成本模板!$C$2:$C$22203,MATCH(亚马逊后台模板!E516,品名转换及头程预估及采购成本模板!$A$2:$A$22203,0)),"")</f>
        <v/>
      </c>
      <c r="AB516" s="4" t="str">
        <f t="shared" si="48"/>
        <v/>
      </c>
      <c r="AC516" s="1" t="str">
        <f>IFERROR(IF(AB516="是",INDEX(自发货!$AJ$2:$AJ$22222,MATCH(亚马逊后台模板!D516,自发货!$E$2:$E$22222,0)),IF(A516&lt;&gt;"",0,"")),"")</f>
        <v/>
      </c>
      <c r="AD516" s="1" t="str">
        <f t="shared" si="49"/>
        <v/>
      </c>
      <c r="AE516" s="1" t="str">
        <f>IF(AB516="否",IFERROR(INDEX(品名转换及头程预估及采购成本模板!$D$2:$D$22203,MATCH(亚马逊后台模板!E516,品名转换及头程预估及采购成本模板!$A$2:$A$22203,0)),""),"")</f>
        <v/>
      </c>
      <c r="AF516" s="4" t="str">
        <f t="shared" si="50"/>
        <v/>
      </c>
    </row>
    <row r="517" spans="24:32" x14ac:dyDescent="0.15">
      <c r="X517" s="4" t="str">
        <f t="shared" si="51"/>
        <v/>
      </c>
      <c r="Y517" s="1" t="str">
        <f t="shared" si="47"/>
        <v/>
      </c>
      <c r="Z517" s="4" t="str">
        <f>IFERROR(INDEX(品名转换及头程预估及采购成本模板!$B$2:$B$22203,MATCH(亚马逊后台模板!E517,品名转换及头程预估及采购成本模板!$A$2:$A$22203,0)),"")</f>
        <v/>
      </c>
      <c r="AA517" s="1" t="str">
        <f>IFERROR(INDEX(品名转换及头程预估及采购成本模板!$C$2:$C$22203,MATCH(亚马逊后台模板!E517,品名转换及头程预估及采购成本模板!$A$2:$A$22203,0)),"")</f>
        <v/>
      </c>
      <c r="AB517" s="4" t="str">
        <f t="shared" si="48"/>
        <v/>
      </c>
      <c r="AC517" s="1" t="str">
        <f>IFERROR(IF(AB517="是",INDEX(自发货!$AJ$2:$AJ$22222,MATCH(亚马逊后台模板!D517,自发货!$E$2:$E$22222,0)),IF(A517&lt;&gt;"",0,"")),"")</f>
        <v/>
      </c>
      <c r="AD517" s="1" t="str">
        <f t="shared" si="49"/>
        <v/>
      </c>
      <c r="AE517" s="1" t="str">
        <f>IF(AB517="否",IFERROR(INDEX(品名转换及头程预估及采购成本模板!$D$2:$D$22203,MATCH(亚马逊后台模板!E517,品名转换及头程预估及采购成本模板!$A$2:$A$22203,0)),""),"")</f>
        <v/>
      </c>
      <c r="AF517" s="4" t="str">
        <f t="shared" si="50"/>
        <v/>
      </c>
    </row>
    <row r="518" spans="24:32" x14ac:dyDescent="0.15">
      <c r="X518" s="4" t="str">
        <f t="shared" si="51"/>
        <v/>
      </c>
      <c r="Y518" s="1" t="str">
        <f t="shared" si="47"/>
        <v/>
      </c>
      <c r="Z518" s="4" t="str">
        <f>IFERROR(INDEX(品名转换及头程预估及采购成本模板!$B$2:$B$22203,MATCH(亚马逊后台模板!E518,品名转换及头程预估及采购成本模板!$A$2:$A$22203,0)),"")</f>
        <v/>
      </c>
      <c r="AA518" s="1" t="str">
        <f>IFERROR(INDEX(品名转换及头程预估及采购成本模板!$C$2:$C$22203,MATCH(亚马逊后台模板!E518,品名转换及头程预估及采购成本模板!$A$2:$A$22203,0)),"")</f>
        <v/>
      </c>
      <c r="AB518" s="4" t="str">
        <f t="shared" si="48"/>
        <v/>
      </c>
      <c r="AC518" s="1" t="str">
        <f>IFERROR(IF(AB518="是",INDEX(自发货!$AJ$2:$AJ$22222,MATCH(亚马逊后台模板!D518,自发货!$E$2:$E$22222,0)),IF(A518&lt;&gt;"",0,"")),"")</f>
        <v/>
      </c>
      <c r="AD518" s="1" t="str">
        <f t="shared" si="49"/>
        <v/>
      </c>
      <c r="AE518" s="1" t="str">
        <f>IF(AB518="否",IFERROR(INDEX(品名转换及头程预估及采购成本模板!$D$2:$D$22203,MATCH(亚马逊后台模板!E518,品名转换及头程预估及采购成本模板!$A$2:$A$22203,0)),""),"")</f>
        <v/>
      </c>
      <c r="AF518" s="4" t="str">
        <f t="shared" si="50"/>
        <v/>
      </c>
    </row>
    <row r="519" spans="24:32" x14ac:dyDescent="0.15">
      <c r="X519" s="4" t="str">
        <f t="shared" si="51"/>
        <v/>
      </c>
      <c r="Y519" s="1" t="str">
        <f t="shared" si="47"/>
        <v/>
      </c>
      <c r="Z519" s="4" t="str">
        <f>IFERROR(INDEX(品名转换及头程预估及采购成本模板!$B$2:$B$22203,MATCH(亚马逊后台模板!E519,品名转换及头程预估及采购成本模板!$A$2:$A$22203,0)),"")</f>
        <v/>
      </c>
      <c r="AA519" s="1" t="str">
        <f>IFERROR(INDEX(品名转换及头程预估及采购成本模板!$C$2:$C$22203,MATCH(亚马逊后台模板!E519,品名转换及头程预估及采购成本模板!$A$2:$A$22203,0)),"")</f>
        <v/>
      </c>
      <c r="AB519" s="4" t="str">
        <f t="shared" si="48"/>
        <v/>
      </c>
      <c r="AC519" s="1" t="str">
        <f>IFERROR(IF(AB519="是",INDEX(自发货!$AJ$2:$AJ$22222,MATCH(亚马逊后台模板!D519,自发货!$E$2:$E$22222,0)),IF(A519&lt;&gt;"",0,"")),"")</f>
        <v/>
      </c>
      <c r="AD519" s="1" t="str">
        <f t="shared" si="49"/>
        <v/>
      </c>
      <c r="AE519" s="1" t="str">
        <f>IF(AB519="否",IFERROR(INDEX(品名转换及头程预估及采购成本模板!$D$2:$D$22203,MATCH(亚马逊后台模板!E519,品名转换及头程预估及采购成本模板!$A$2:$A$22203,0)),""),"")</f>
        <v/>
      </c>
      <c r="AF519" s="4" t="str">
        <f t="shared" si="50"/>
        <v/>
      </c>
    </row>
    <row r="520" spans="24:32" x14ac:dyDescent="0.15">
      <c r="X520" s="4" t="str">
        <f t="shared" si="51"/>
        <v/>
      </c>
      <c r="Y520" s="1" t="str">
        <f t="shared" si="47"/>
        <v/>
      </c>
      <c r="Z520" s="4" t="str">
        <f>IFERROR(INDEX(品名转换及头程预估及采购成本模板!$B$2:$B$22203,MATCH(亚马逊后台模板!E520,品名转换及头程预估及采购成本模板!$A$2:$A$22203,0)),"")</f>
        <v/>
      </c>
      <c r="AA520" s="1" t="str">
        <f>IFERROR(INDEX(品名转换及头程预估及采购成本模板!$C$2:$C$22203,MATCH(亚马逊后台模板!E520,品名转换及头程预估及采购成本模板!$A$2:$A$22203,0)),"")</f>
        <v/>
      </c>
      <c r="AB520" s="4" t="str">
        <f t="shared" si="48"/>
        <v/>
      </c>
      <c r="AC520" s="1" t="str">
        <f>IFERROR(IF(AB520="是",INDEX(自发货!$AJ$2:$AJ$22222,MATCH(亚马逊后台模板!D520,自发货!$E$2:$E$22222,0)),IF(A520&lt;&gt;"",0,"")),"")</f>
        <v/>
      </c>
      <c r="AD520" s="1" t="str">
        <f t="shared" si="49"/>
        <v/>
      </c>
      <c r="AE520" s="1" t="str">
        <f>IF(AB520="否",IFERROR(INDEX(品名转换及头程预估及采购成本模板!$D$2:$D$22203,MATCH(亚马逊后台模板!E520,品名转换及头程预估及采购成本模板!$A$2:$A$22203,0)),""),"")</f>
        <v/>
      </c>
      <c r="AF520" s="4" t="str">
        <f t="shared" si="50"/>
        <v/>
      </c>
    </row>
    <row r="521" spans="24:32" x14ac:dyDescent="0.15">
      <c r="X521" s="4" t="str">
        <f t="shared" si="51"/>
        <v/>
      </c>
      <c r="Y521" s="1" t="str">
        <f t="shared" ref="Y521:Y584" si="52">IF(IFERROR(FIND("FBA Removal Order",F521),0),"FBA订单移除费用",IF(C521="Order","正常订单",IF(F521="Cost of Advertising","广告费",IF(C521="Transfer","回款账单要删除",IF(C521="Refund","退款",IF(F521="SellerPayments_Report_Fee_Subscription","平台月租费",IF(IFERROR(FIND("Save",F521),0),"优惠卷或者折扣返点",IF(IFERROR(FIND("FBA Inventory Reimbursement",F521),0),"FBA库存赔偿",IF(F521="FBA Long-Term Storage Fee","FBA长期储存费",IF(C521="Lightning Deal Fee","秒杀费",IF(F521="FBA Inventory Storage Fee","FBA月度仓储费",IF(IFERROR(FIND("Early Reviewer Program",F521),0),"早期评论人费用",IF(IFERROR(FIND("FBA Inventory Placement Service Fee",F521),0),"FBA库存安置服务费",IF(IFERROR(FIND("Debt",C521),0),"账户余额不够从信用卡扣除的费用",""))))))))))))))</f>
        <v/>
      </c>
      <c r="Z521" s="4" t="str">
        <f>IFERROR(INDEX(品名转换及头程预估及采购成本模板!$B$2:$B$22203,MATCH(亚马逊后台模板!E521,品名转换及头程预估及采购成本模板!$A$2:$A$22203,0)),"")</f>
        <v/>
      </c>
      <c r="AA521" s="1" t="str">
        <f>IFERROR(INDEX(品名转换及头程预估及采购成本模板!$C$2:$C$22203,MATCH(亚马逊后台模板!E521,品名转换及头程预估及采购成本模板!$A$2:$A$22203,0)),"")</f>
        <v/>
      </c>
      <c r="AB521" s="4" t="str">
        <f t="shared" si="48"/>
        <v/>
      </c>
      <c r="AC521" s="1" t="str">
        <f>IFERROR(IF(AB521="是",INDEX(自发货!$AJ$2:$AJ$22222,MATCH(亚马逊后台模板!D521,自发货!$E$2:$E$22222,0)),IF(A521&lt;&gt;"",0,"")),"")</f>
        <v/>
      </c>
      <c r="AD521" s="1" t="str">
        <f t="shared" si="49"/>
        <v/>
      </c>
      <c r="AE521" s="1" t="str">
        <f>IF(AB521="否",IFERROR(INDEX(品名转换及头程预估及采购成本模板!$D$2:$D$22203,MATCH(亚马逊后台模板!E521,品名转换及头程预估及采购成本模板!$A$2:$A$22203,0)),""),"")</f>
        <v/>
      </c>
      <c r="AF521" s="4" t="str">
        <f t="shared" si="50"/>
        <v/>
      </c>
    </row>
    <row r="522" spans="24:32" x14ac:dyDescent="0.15">
      <c r="X522" s="4" t="str">
        <f t="shared" si="51"/>
        <v/>
      </c>
      <c r="Y522" s="1" t="str">
        <f t="shared" si="52"/>
        <v/>
      </c>
      <c r="Z522" s="4" t="str">
        <f>IFERROR(INDEX(品名转换及头程预估及采购成本模板!$B$2:$B$22203,MATCH(亚马逊后台模板!E522,品名转换及头程预估及采购成本模板!$A$2:$A$22203,0)),"")</f>
        <v/>
      </c>
      <c r="AA522" s="1" t="str">
        <f>IFERROR(INDEX(品名转换及头程预估及采购成本模板!$C$2:$C$22203,MATCH(亚马逊后台模板!E522,品名转换及头程预估及采购成本模板!$A$2:$A$22203,0)),"")</f>
        <v/>
      </c>
      <c r="AB522" s="4" t="str">
        <f t="shared" si="48"/>
        <v/>
      </c>
      <c r="AC522" s="1" t="str">
        <f>IFERROR(IF(AB522="是",INDEX(自发货!$AJ$2:$AJ$22222,MATCH(亚马逊后台模板!D522,自发货!$E$2:$E$22222,0)),IF(A522&lt;&gt;"",0,"")),"")</f>
        <v/>
      </c>
      <c r="AD522" s="1" t="str">
        <f t="shared" si="49"/>
        <v/>
      </c>
      <c r="AE522" s="1" t="str">
        <f>IF(AB522="否",IFERROR(INDEX(品名转换及头程预估及采购成本模板!$D$2:$D$22203,MATCH(亚马逊后台模板!E522,品名转换及头程预估及采购成本模板!$A$2:$A$22203,0)),""),"")</f>
        <v/>
      </c>
      <c r="AF522" s="4" t="str">
        <f t="shared" si="50"/>
        <v/>
      </c>
    </row>
    <row r="523" spans="24:32" x14ac:dyDescent="0.15">
      <c r="X523" s="4" t="str">
        <f t="shared" si="51"/>
        <v/>
      </c>
      <c r="Y523" s="1" t="str">
        <f t="shared" si="52"/>
        <v/>
      </c>
      <c r="Z523" s="4" t="str">
        <f>IFERROR(INDEX(品名转换及头程预估及采购成本模板!$B$2:$B$22203,MATCH(亚马逊后台模板!E523,品名转换及头程预估及采购成本模板!$A$2:$A$22203,0)),"")</f>
        <v/>
      </c>
      <c r="AA523" s="1" t="str">
        <f>IFERROR(INDEX(品名转换及头程预估及采购成本模板!$C$2:$C$22203,MATCH(亚马逊后台模板!E523,品名转换及头程预估及采购成本模板!$A$2:$A$22203,0)),"")</f>
        <v/>
      </c>
      <c r="AB523" s="4" t="str">
        <f t="shared" si="48"/>
        <v/>
      </c>
      <c r="AC523" s="1" t="str">
        <f>IFERROR(IF(AB523="是",INDEX(自发货!$AJ$2:$AJ$22222,MATCH(亚马逊后台模板!D523,自发货!$E$2:$E$22222,0)),IF(A523&lt;&gt;"",0,"")),"")</f>
        <v/>
      </c>
      <c r="AD523" s="1" t="str">
        <f t="shared" si="49"/>
        <v/>
      </c>
      <c r="AE523" s="1" t="str">
        <f>IF(AB523="否",IFERROR(INDEX(品名转换及头程预估及采购成本模板!$D$2:$D$22203,MATCH(亚马逊后台模板!E523,品名转换及头程预估及采购成本模板!$A$2:$A$22203,0)),""),"")</f>
        <v/>
      </c>
      <c r="AF523" s="4" t="str">
        <f t="shared" si="50"/>
        <v/>
      </c>
    </row>
    <row r="524" spans="24:32" x14ac:dyDescent="0.15">
      <c r="X524" s="4" t="str">
        <f t="shared" si="51"/>
        <v/>
      </c>
      <c r="Y524" s="1" t="str">
        <f t="shared" si="52"/>
        <v/>
      </c>
      <c r="Z524" s="4" t="str">
        <f>IFERROR(INDEX(品名转换及头程预估及采购成本模板!$B$2:$B$22203,MATCH(亚马逊后台模板!E524,品名转换及头程预估及采购成本模板!$A$2:$A$22203,0)),"")</f>
        <v/>
      </c>
      <c r="AA524" s="1" t="str">
        <f>IFERROR(INDEX(品名转换及头程预估及采购成本模板!$C$2:$C$22203,MATCH(亚马逊后台模板!E524,品名转换及头程预估及采购成本模板!$A$2:$A$22203,0)),"")</f>
        <v/>
      </c>
      <c r="AB524" s="4" t="str">
        <f t="shared" si="48"/>
        <v/>
      </c>
      <c r="AC524" s="1" t="str">
        <f>IFERROR(IF(AB524="是",INDEX(自发货!$AJ$2:$AJ$22222,MATCH(亚马逊后台模板!D524,自发货!$E$2:$E$22222,0)),IF(A524&lt;&gt;"",0,"")),"")</f>
        <v/>
      </c>
      <c r="AD524" s="1" t="str">
        <f t="shared" si="49"/>
        <v/>
      </c>
      <c r="AE524" s="1" t="str">
        <f>IF(AB524="否",IFERROR(INDEX(品名转换及头程预估及采购成本模板!$D$2:$D$22203,MATCH(亚马逊后台模板!E524,品名转换及头程预估及采购成本模板!$A$2:$A$22203,0)),""),"")</f>
        <v/>
      </c>
      <c r="AF524" s="4" t="str">
        <f t="shared" si="50"/>
        <v/>
      </c>
    </row>
    <row r="525" spans="24:32" x14ac:dyDescent="0.15">
      <c r="X525" s="4" t="str">
        <f t="shared" si="51"/>
        <v/>
      </c>
      <c r="Y525" s="1" t="str">
        <f t="shared" si="52"/>
        <v/>
      </c>
      <c r="Z525" s="4" t="str">
        <f>IFERROR(INDEX(品名转换及头程预估及采购成本模板!$B$2:$B$22203,MATCH(亚马逊后台模板!E525,品名转换及头程预估及采购成本模板!$A$2:$A$22203,0)),"")</f>
        <v/>
      </c>
      <c r="AA525" s="1" t="str">
        <f>IFERROR(INDEX(品名转换及头程预估及采购成本模板!$C$2:$C$22203,MATCH(亚马逊后台模板!E525,品名转换及头程预估及采购成本模板!$A$2:$A$22203,0)),"")</f>
        <v/>
      </c>
      <c r="AB525" s="4" t="str">
        <f t="shared" si="48"/>
        <v/>
      </c>
      <c r="AC525" s="1" t="str">
        <f>IFERROR(IF(AB525="是",INDEX(自发货!$AJ$2:$AJ$22222,MATCH(亚马逊后台模板!D525,自发货!$E$2:$E$22222,0)),IF(A525&lt;&gt;"",0,"")),"")</f>
        <v/>
      </c>
      <c r="AD525" s="1" t="str">
        <f t="shared" si="49"/>
        <v/>
      </c>
      <c r="AE525" s="1" t="str">
        <f>IF(AB525="否",IFERROR(INDEX(品名转换及头程预估及采购成本模板!$D$2:$D$22203,MATCH(亚马逊后台模板!E525,品名转换及头程预估及采购成本模板!$A$2:$A$22203,0)),""),"")</f>
        <v/>
      </c>
      <c r="AF525" s="4" t="str">
        <f t="shared" si="50"/>
        <v/>
      </c>
    </row>
    <row r="526" spans="24:32" x14ac:dyDescent="0.15">
      <c r="X526" s="4" t="str">
        <f t="shared" si="51"/>
        <v/>
      </c>
      <c r="Y526" s="1" t="str">
        <f t="shared" si="52"/>
        <v/>
      </c>
      <c r="Z526" s="4" t="str">
        <f>IFERROR(INDEX(品名转换及头程预估及采购成本模板!$B$2:$B$22203,MATCH(亚马逊后台模板!E526,品名转换及头程预估及采购成本模板!$A$2:$A$22203,0)),"")</f>
        <v/>
      </c>
      <c r="AA526" s="1" t="str">
        <f>IFERROR(INDEX(品名转换及头程预估及采购成本模板!$C$2:$C$22203,MATCH(亚马逊后台模板!E526,品名转换及头程预估及采购成本模板!$A$2:$A$22203,0)),"")</f>
        <v/>
      </c>
      <c r="AB526" s="4" t="str">
        <f t="shared" si="48"/>
        <v/>
      </c>
      <c r="AC526" s="1" t="str">
        <f>IFERROR(IF(AB526="是",INDEX(自发货!$AJ$2:$AJ$22222,MATCH(亚马逊后台模板!D526,自发货!$E$2:$E$22222,0)),IF(A526&lt;&gt;"",0,"")),"")</f>
        <v/>
      </c>
      <c r="AD526" s="1" t="str">
        <f t="shared" si="49"/>
        <v/>
      </c>
      <c r="AE526" s="1" t="str">
        <f>IF(AB526="否",IFERROR(INDEX(品名转换及头程预估及采购成本模板!$D$2:$D$22203,MATCH(亚马逊后台模板!E526,品名转换及头程预估及采购成本模板!$A$2:$A$22203,0)),""),"")</f>
        <v/>
      </c>
      <c r="AF526" s="4" t="str">
        <f t="shared" si="50"/>
        <v/>
      </c>
    </row>
    <row r="527" spans="24:32" x14ac:dyDescent="0.15">
      <c r="X527" s="4" t="str">
        <f t="shared" si="51"/>
        <v/>
      </c>
      <c r="Y527" s="1" t="str">
        <f t="shared" si="52"/>
        <v/>
      </c>
      <c r="Z527" s="4" t="str">
        <f>IFERROR(INDEX(品名转换及头程预估及采购成本模板!$B$2:$B$22203,MATCH(亚马逊后台模板!E527,品名转换及头程预估及采购成本模板!$A$2:$A$22203,0)),"")</f>
        <v/>
      </c>
      <c r="AA527" s="1" t="str">
        <f>IFERROR(INDEX(品名转换及头程预估及采购成本模板!$C$2:$C$22203,MATCH(亚马逊后台模板!E527,品名转换及头程预估及采购成本模板!$A$2:$A$22203,0)),"")</f>
        <v/>
      </c>
      <c r="AB527" s="4" t="str">
        <f t="shared" si="48"/>
        <v/>
      </c>
      <c r="AC527" s="1" t="str">
        <f>IFERROR(IF(AB527="是",INDEX(自发货!$AJ$2:$AJ$22222,MATCH(亚马逊后台模板!D527,自发货!$E$2:$E$22222,0)),IF(A527&lt;&gt;"",0,"")),"")</f>
        <v/>
      </c>
      <c r="AD527" s="1" t="str">
        <f t="shared" si="49"/>
        <v/>
      </c>
      <c r="AE527" s="1" t="str">
        <f>IF(AB527="否",IFERROR(INDEX(品名转换及头程预估及采购成本模板!$D$2:$D$22203,MATCH(亚马逊后台模板!E527,品名转换及头程预估及采购成本模板!$A$2:$A$22203,0)),""),"")</f>
        <v/>
      </c>
      <c r="AF527" s="4" t="str">
        <f t="shared" si="50"/>
        <v/>
      </c>
    </row>
    <row r="528" spans="24:32" x14ac:dyDescent="0.15">
      <c r="X528" s="4" t="str">
        <f t="shared" si="51"/>
        <v/>
      </c>
      <c r="Y528" s="1" t="str">
        <f t="shared" si="52"/>
        <v/>
      </c>
      <c r="Z528" s="4" t="str">
        <f>IFERROR(INDEX(品名转换及头程预估及采购成本模板!$B$2:$B$22203,MATCH(亚马逊后台模板!E528,品名转换及头程预估及采购成本模板!$A$2:$A$22203,0)),"")</f>
        <v/>
      </c>
      <c r="AA528" s="1" t="str">
        <f>IFERROR(INDEX(品名转换及头程预估及采购成本模板!$C$2:$C$22203,MATCH(亚马逊后台模板!E528,品名转换及头程预估及采购成本模板!$A$2:$A$22203,0)),"")</f>
        <v/>
      </c>
      <c r="AB528" s="4" t="str">
        <f t="shared" si="48"/>
        <v/>
      </c>
      <c r="AC528" s="1" t="str">
        <f>IFERROR(IF(AB528="是",INDEX(自发货!$AJ$2:$AJ$22222,MATCH(亚马逊后台模板!D528,自发货!$E$2:$E$22222,0)),IF(A528&lt;&gt;"",0,"")),"")</f>
        <v/>
      </c>
      <c r="AD528" s="1" t="str">
        <f t="shared" si="49"/>
        <v/>
      </c>
      <c r="AE528" s="1" t="str">
        <f>IF(AB528="否",IFERROR(INDEX(品名转换及头程预估及采购成本模板!$D$2:$D$22203,MATCH(亚马逊后台模板!E528,品名转换及头程预估及采购成本模板!$A$2:$A$22203,0)),""),"")</f>
        <v/>
      </c>
      <c r="AF528" s="4" t="str">
        <f t="shared" si="50"/>
        <v/>
      </c>
    </row>
    <row r="529" spans="24:32" x14ac:dyDescent="0.15">
      <c r="X529" s="4" t="str">
        <f t="shared" si="51"/>
        <v/>
      </c>
      <c r="Y529" s="1" t="str">
        <f t="shared" si="52"/>
        <v/>
      </c>
      <c r="Z529" s="4" t="str">
        <f>IFERROR(INDEX(品名转换及头程预估及采购成本模板!$B$2:$B$22203,MATCH(亚马逊后台模板!E529,品名转换及头程预估及采购成本模板!$A$2:$A$22203,0)),"")</f>
        <v/>
      </c>
      <c r="AA529" s="1" t="str">
        <f>IFERROR(INDEX(品名转换及头程预估及采购成本模板!$C$2:$C$22203,MATCH(亚马逊后台模板!E529,品名转换及头程预估及采购成本模板!$A$2:$A$22203,0)),"")</f>
        <v/>
      </c>
      <c r="AB529" s="4" t="str">
        <f t="shared" si="48"/>
        <v/>
      </c>
      <c r="AC529" s="1" t="str">
        <f>IFERROR(IF(AB529="是",INDEX(自发货!$AJ$2:$AJ$22222,MATCH(亚马逊后台模板!D529,自发货!$E$2:$E$22222,0)),IF(A529&lt;&gt;"",0,"")),"")</f>
        <v/>
      </c>
      <c r="AD529" s="1" t="str">
        <f t="shared" si="49"/>
        <v/>
      </c>
      <c r="AE529" s="1" t="str">
        <f>IF(AB529="否",IFERROR(INDEX(品名转换及头程预估及采购成本模板!$D$2:$D$22203,MATCH(亚马逊后台模板!E529,品名转换及头程预估及采购成本模板!$A$2:$A$22203,0)),""),"")</f>
        <v/>
      </c>
      <c r="AF529" s="4" t="str">
        <f t="shared" si="50"/>
        <v/>
      </c>
    </row>
    <row r="530" spans="24:32" x14ac:dyDescent="0.15">
      <c r="X530" s="4" t="str">
        <f t="shared" si="51"/>
        <v/>
      </c>
      <c r="Y530" s="1" t="str">
        <f t="shared" si="52"/>
        <v/>
      </c>
      <c r="Z530" s="4" t="str">
        <f>IFERROR(INDEX(品名转换及头程预估及采购成本模板!$B$2:$B$22203,MATCH(亚马逊后台模板!E530,品名转换及头程预估及采购成本模板!$A$2:$A$22203,0)),"")</f>
        <v/>
      </c>
      <c r="AA530" s="1" t="str">
        <f>IFERROR(INDEX(品名转换及头程预估及采购成本模板!$C$2:$C$22203,MATCH(亚马逊后台模板!E530,品名转换及头程预估及采购成本模板!$A$2:$A$22203,0)),"")</f>
        <v/>
      </c>
      <c r="AB530" s="4" t="str">
        <f t="shared" si="48"/>
        <v/>
      </c>
      <c r="AC530" s="1" t="str">
        <f>IFERROR(IF(AB530="是",INDEX(自发货!$AJ$2:$AJ$22222,MATCH(亚马逊后台模板!D530,自发货!$E$2:$E$22222,0)),IF(A530&lt;&gt;"",0,"")),"")</f>
        <v/>
      </c>
      <c r="AD530" s="1" t="str">
        <f t="shared" si="49"/>
        <v/>
      </c>
      <c r="AE530" s="1" t="str">
        <f>IF(AB530="否",IFERROR(INDEX(品名转换及头程预估及采购成本模板!$D$2:$D$22203,MATCH(亚马逊后台模板!E530,品名转换及头程预估及采购成本模板!$A$2:$A$22203,0)),""),"")</f>
        <v/>
      </c>
      <c r="AF530" s="4" t="str">
        <f t="shared" si="50"/>
        <v/>
      </c>
    </row>
    <row r="531" spans="24:32" x14ac:dyDescent="0.15">
      <c r="X531" s="4" t="str">
        <f t="shared" si="51"/>
        <v/>
      </c>
      <c r="Y531" s="1" t="str">
        <f t="shared" si="52"/>
        <v/>
      </c>
      <c r="Z531" s="4" t="str">
        <f>IFERROR(INDEX(品名转换及头程预估及采购成本模板!$B$2:$B$22203,MATCH(亚马逊后台模板!E531,品名转换及头程预估及采购成本模板!$A$2:$A$22203,0)),"")</f>
        <v/>
      </c>
      <c r="AA531" s="1" t="str">
        <f>IFERROR(INDEX(品名转换及头程预估及采购成本模板!$C$2:$C$22203,MATCH(亚马逊后台模板!E531,品名转换及头程预估及采购成本模板!$A$2:$A$22203,0)),"")</f>
        <v/>
      </c>
      <c r="AB531" s="4" t="str">
        <f t="shared" si="48"/>
        <v/>
      </c>
      <c r="AC531" s="1" t="str">
        <f>IFERROR(IF(AB531="是",INDEX(自发货!$AJ$2:$AJ$22222,MATCH(亚马逊后台模板!D531,自发货!$E$2:$E$22222,0)),IF(A531&lt;&gt;"",0,"")),"")</f>
        <v/>
      </c>
      <c r="AD531" s="1" t="str">
        <f t="shared" si="49"/>
        <v/>
      </c>
      <c r="AE531" s="1" t="str">
        <f>IF(AB531="否",IFERROR(INDEX(品名转换及头程预估及采购成本模板!$D$2:$D$22203,MATCH(亚马逊后台模板!E531,品名转换及头程预估及采购成本模板!$A$2:$A$22203,0)),""),"")</f>
        <v/>
      </c>
      <c r="AF531" s="4" t="str">
        <f t="shared" si="50"/>
        <v/>
      </c>
    </row>
    <row r="532" spans="24:32" x14ac:dyDescent="0.15">
      <c r="X532" s="4" t="str">
        <f t="shared" si="51"/>
        <v/>
      </c>
      <c r="Y532" s="1" t="str">
        <f t="shared" si="52"/>
        <v/>
      </c>
      <c r="Z532" s="4" t="str">
        <f>IFERROR(INDEX(品名转换及头程预估及采购成本模板!$B$2:$B$22203,MATCH(亚马逊后台模板!E532,品名转换及头程预估及采购成本模板!$A$2:$A$22203,0)),"")</f>
        <v/>
      </c>
      <c r="AA532" s="1" t="str">
        <f>IFERROR(INDEX(品名转换及头程预估及采购成本模板!$C$2:$C$22203,MATCH(亚马逊后台模板!E532,品名转换及头程预估及采购成本模板!$A$2:$A$22203,0)),"")</f>
        <v/>
      </c>
      <c r="AB532" s="4" t="str">
        <f t="shared" si="48"/>
        <v/>
      </c>
      <c r="AC532" s="1" t="str">
        <f>IFERROR(IF(AB532="是",INDEX(自发货!$AJ$2:$AJ$22222,MATCH(亚马逊后台模板!D532,自发货!$E$2:$E$22222,0)),IF(A532&lt;&gt;"",0,"")),"")</f>
        <v/>
      </c>
      <c r="AD532" s="1" t="str">
        <f t="shared" si="49"/>
        <v/>
      </c>
      <c r="AE532" s="1" t="str">
        <f>IF(AB532="否",IFERROR(INDEX(品名转换及头程预估及采购成本模板!$D$2:$D$22203,MATCH(亚马逊后台模板!E532,品名转换及头程预估及采购成本模板!$A$2:$A$22203,0)),""),"")</f>
        <v/>
      </c>
      <c r="AF532" s="4" t="str">
        <f t="shared" si="50"/>
        <v/>
      </c>
    </row>
    <row r="533" spans="24:32" x14ac:dyDescent="0.15">
      <c r="X533" s="4" t="str">
        <f t="shared" si="51"/>
        <v/>
      </c>
      <c r="Y533" s="1" t="str">
        <f t="shared" si="52"/>
        <v/>
      </c>
      <c r="Z533" s="4" t="str">
        <f>IFERROR(INDEX(品名转换及头程预估及采购成本模板!$B$2:$B$22203,MATCH(亚马逊后台模板!E533,品名转换及头程预估及采购成本模板!$A$2:$A$22203,0)),"")</f>
        <v/>
      </c>
      <c r="AA533" s="1" t="str">
        <f>IFERROR(INDEX(品名转换及头程预估及采购成本模板!$C$2:$C$22203,MATCH(亚马逊后台模板!E533,品名转换及头程预估及采购成本模板!$A$2:$A$22203,0)),"")</f>
        <v/>
      </c>
      <c r="AB533" s="4" t="str">
        <f t="shared" si="48"/>
        <v/>
      </c>
      <c r="AC533" s="1" t="str">
        <f>IFERROR(IF(AB533="是",INDEX(自发货!$AJ$2:$AJ$22222,MATCH(亚马逊后台模板!D533,自发货!$E$2:$E$22222,0)),IF(A533&lt;&gt;"",0,"")),"")</f>
        <v/>
      </c>
      <c r="AD533" s="1" t="str">
        <f t="shared" si="49"/>
        <v/>
      </c>
      <c r="AE533" s="1" t="str">
        <f>IF(AB533="否",IFERROR(INDEX(品名转换及头程预估及采购成本模板!$D$2:$D$22203,MATCH(亚马逊后台模板!E533,品名转换及头程预估及采购成本模板!$A$2:$A$22203,0)),""),"")</f>
        <v/>
      </c>
      <c r="AF533" s="4" t="str">
        <f t="shared" si="50"/>
        <v/>
      </c>
    </row>
    <row r="534" spans="24:32" x14ac:dyDescent="0.15">
      <c r="X534" s="4" t="str">
        <f t="shared" si="51"/>
        <v/>
      </c>
      <c r="Y534" s="1" t="str">
        <f t="shared" si="52"/>
        <v/>
      </c>
      <c r="Z534" s="4" t="str">
        <f>IFERROR(INDEX(品名转换及头程预估及采购成本模板!$B$2:$B$22203,MATCH(亚马逊后台模板!E534,品名转换及头程预估及采购成本模板!$A$2:$A$22203,0)),"")</f>
        <v/>
      </c>
      <c r="AA534" s="1" t="str">
        <f>IFERROR(INDEX(品名转换及头程预估及采购成本模板!$C$2:$C$22203,MATCH(亚马逊后台模板!E534,品名转换及头程预估及采购成本模板!$A$2:$A$22203,0)),"")</f>
        <v/>
      </c>
      <c r="AB534" s="4" t="str">
        <f t="shared" si="48"/>
        <v/>
      </c>
      <c r="AC534" s="1" t="str">
        <f>IFERROR(IF(AB534="是",INDEX(自发货!$AJ$2:$AJ$22222,MATCH(亚马逊后台模板!D534,自发货!$E$2:$E$22222,0)),IF(A534&lt;&gt;"",0,"")),"")</f>
        <v/>
      </c>
      <c r="AD534" s="1" t="str">
        <f t="shared" si="49"/>
        <v/>
      </c>
      <c r="AE534" s="1" t="str">
        <f>IF(AB534="否",IFERROR(INDEX(品名转换及头程预估及采购成本模板!$D$2:$D$22203,MATCH(亚马逊后台模板!E534,品名转换及头程预估及采购成本模板!$A$2:$A$22203,0)),""),"")</f>
        <v/>
      </c>
      <c r="AF534" s="4" t="str">
        <f t="shared" si="50"/>
        <v/>
      </c>
    </row>
    <row r="535" spans="24:32" x14ac:dyDescent="0.15">
      <c r="X535" s="4" t="str">
        <f t="shared" si="51"/>
        <v/>
      </c>
      <c r="Y535" s="1" t="str">
        <f t="shared" si="52"/>
        <v/>
      </c>
      <c r="Z535" s="4" t="str">
        <f>IFERROR(INDEX(品名转换及头程预估及采购成本模板!$B$2:$B$22203,MATCH(亚马逊后台模板!E535,品名转换及头程预估及采购成本模板!$A$2:$A$22203,0)),"")</f>
        <v/>
      </c>
      <c r="AA535" s="1" t="str">
        <f>IFERROR(INDEX(品名转换及头程预估及采购成本模板!$C$2:$C$22203,MATCH(亚马逊后台模板!E535,品名转换及头程预估及采购成本模板!$A$2:$A$22203,0)),"")</f>
        <v/>
      </c>
      <c r="AB535" s="4" t="str">
        <f t="shared" si="48"/>
        <v/>
      </c>
      <c r="AC535" s="1" t="str">
        <f>IFERROR(IF(AB535="是",INDEX(自发货!$AJ$2:$AJ$22222,MATCH(亚马逊后台模板!D535,自发货!$E$2:$E$22222,0)),IF(A535&lt;&gt;"",0,"")),"")</f>
        <v/>
      </c>
      <c r="AD535" s="1" t="str">
        <f t="shared" si="49"/>
        <v/>
      </c>
      <c r="AE535" s="1" t="str">
        <f>IF(AB535="否",IFERROR(INDEX(品名转换及头程预估及采购成本模板!$D$2:$D$22203,MATCH(亚马逊后台模板!E535,品名转换及头程预估及采购成本模板!$A$2:$A$22203,0)),""),"")</f>
        <v/>
      </c>
      <c r="AF535" s="4" t="str">
        <f t="shared" si="50"/>
        <v/>
      </c>
    </row>
    <row r="536" spans="24:32" x14ac:dyDescent="0.15">
      <c r="X536" s="4" t="str">
        <f t="shared" si="51"/>
        <v/>
      </c>
      <c r="Y536" s="1" t="str">
        <f t="shared" si="52"/>
        <v/>
      </c>
      <c r="Z536" s="4" t="str">
        <f>IFERROR(INDEX(品名转换及头程预估及采购成本模板!$B$2:$B$22203,MATCH(亚马逊后台模板!E536,品名转换及头程预估及采购成本模板!$A$2:$A$22203,0)),"")</f>
        <v/>
      </c>
      <c r="AA536" s="1" t="str">
        <f>IFERROR(INDEX(品名转换及头程预估及采购成本模板!$C$2:$C$22203,MATCH(亚马逊后台模板!E536,品名转换及头程预估及采购成本模板!$A$2:$A$22203,0)),"")</f>
        <v/>
      </c>
      <c r="AB536" s="4" t="str">
        <f t="shared" si="48"/>
        <v/>
      </c>
      <c r="AC536" s="1" t="str">
        <f>IFERROR(IF(AB536="是",INDEX(自发货!$AJ$2:$AJ$22222,MATCH(亚马逊后台模板!D536,自发货!$E$2:$E$22222,0)),IF(A536&lt;&gt;"",0,"")),"")</f>
        <v/>
      </c>
      <c r="AD536" s="1" t="str">
        <f t="shared" si="49"/>
        <v/>
      </c>
      <c r="AE536" s="1" t="str">
        <f>IF(AB536="否",IFERROR(INDEX(品名转换及头程预估及采购成本模板!$D$2:$D$22203,MATCH(亚马逊后台模板!E536,品名转换及头程预估及采购成本模板!$A$2:$A$22203,0)),""),"")</f>
        <v/>
      </c>
      <c r="AF536" s="4" t="str">
        <f t="shared" si="50"/>
        <v/>
      </c>
    </row>
    <row r="537" spans="24:32" x14ac:dyDescent="0.15">
      <c r="X537" s="4" t="str">
        <f t="shared" si="51"/>
        <v/>
      </c>
      <c r="Y537" s="1" t="str">
        <f t="shared" si="52"/>
        <v/>
      </c>
      <c r="Z537" s="4" t="str">
        <f>IFERROR(INDEX(品名转换及头程预估及采购成本模板!$B$2:$B$22203,MATCH(亚马逊后台模板!E537,品名转换及头程预估及采购成本模板!$A$2:$A$22203,0)),"")</f>
        <v/>
      </c>
      <c r="AA537" s="1" t="str">
        <f>IFERROR(INDEX(品名转换及头程预估及采购成本模板!$C$2:$C$22203,MATCH(亚马逊后台模板!E537,品名转换及头程预估及采购成本模板!$A$2:$A$22203,0)),"")</f>
        <v/>
      </c>
      <c r="AB537" s="4" t="str">
        <f t="shared" si="48"/>
        <v/>
      </c>
      <c r="AC537" s="1" t="str">
        <f>IFERROR(IF(AB537="是",INDEX(自发货!$AJ$2:$AJ$22222,MATCH(亚马逊后台模板!D537,自发货!$E$2:$E$22222,0)),IF(A537&lt;&gt;"",0,"")),"")</f>
        <v/>
      </c>
      <c r="AD537" s="1" t="str">
        <f t="shared" si="49"/>
        <v/>
      </c>
      <c r="AE537" s="1" t="str">
        <f>IF(AB537="否",IFERROR(INDEX(品名转换及头程预估及采购成本模板!$D$2:$D$22203,MATCH(亚马逊后台模板!E537,品名转换及头程预估及采购成本模板!$A$2:$A$22203,0)),""),"")</f>
        <v/>
      </c>
      <c r="AF537" s="4" t="str">
        <f t="shared" si="50"/>
        <v/>
      </c>
    </row>
    <row r="538" spans="24:32" x14ac:dyDescent="0.15">
      <c r="X538" s="4" t="str">
        <f t="shared" si="51"/>
        <v/>
      </c>
      <c r="Y538" s="1" t="str">
        <f t="shared" si="52"/>
        <v/>
      </c>
      <c r="Z538" s="4" t="str">
        <f>IFERROR(INDEX(品名转换及头程预估及采购成本模板!$B$2:$B$22203,MATCH(亚马逊后台模板!E538,品名转换及头程预估及采购成本模板!$A$2:$A$22203,0)),"")</f>
        <v/>
      </c>
      <c r="AA538" s="1" t="str">
        <f>IFERROR(INDEX(品名转换及头程预估及采购成本模板!$C$2:$C$22203,MATCH(亚马逊后台模板!E538,品名转换及头程预估及采购成本模板!$A$2:$A$22203,0)),"")</f>
        <v/>
      </c>
      <c r="AB538" s="4" t="str">
        <f t="shared" si="48"/>
        <v/>
      </c>
      <c r="AC538" s="1" t="str">
        <f>IFERROR(IF(AB538="是",INDEX(自发货!$AJ$2:$AJ$22222,MATCH(亚马逊后台模板!D538,自发货!$E$2:$E$22222,0)),IF(A538&lt;&gt;"",0,"")),"")</f>
        <v/>
      </c>
      <c r="AD538" s="1" t="str">
        <f t="shared" si="49"/>
        <v/>
      </c>
      <c r="AE538" s="1" t="str">
        <f>IF(AB538="否",IFERROR(INDEX(品名转换及头程预估及采购成本模板!$D$2:$D$22203,MATCH(亚马逊后台模板!E538,品名转换及头程预估及采购成本模板!$A$2:$A$22203,0)),""),"")</f>
        <v/>
      </c>
      <c r="AF538" s="4" t="str">
        <f t="shared" si="50"/>
        <v/>
      </c>
    </row>
    <row r="539" spans="24:32" x14ac:dyDescent="0.15">
      <c r="X539" s="4" t="str">
        <f t="shared" si="51"/>
        <v/>
      </c>
      <c r="Y539" s="1" t="str">
        <f t="shared" si="52"/>
        <v/>
      </c>
      <c r="Z539" s="4" t="str">
        <f>IFERROR(INDEX(品名转换及头程预估及采购成本模板!$B$2:$B$22203,MATCH(亚马逊后台模板!E539,品名转换及头程预估及采购成本模板!$A$2:$A$22203,0)),"")</f>
        <v/>
      </c>
      <c r="AA539" s="1" t="str">
        <f>IFERROR(INDEX(品名转换及头程预估及采购成本模板!$C$2:$C$22203,MATCH(亚马逊后台模板!E539,品名转换及头程预估及采购成本模板!$A$2:$A$22203,0)),"")</f>
        <v/>
      </c>
      <c r="AB539" s="4" t="str">
        <f t="shared" si="48"/>
        <v/>
      </c>
      <c r="AC539" s="1" t="str">
        <f>IFERROR(IF(AB539="是",INDEX(自发货!$AJ$2:$AJ$22222,MATCH(亚马逊后台模板!D539,自发货!$E$2:$E$22222,0)),IF(A539&lt;&gt;"",0,"")),"")</f>
        <v/>
      </c>
      <c r="AD539" s="1" t="str">
        <f t="shared" si="49"/>
        <v/>
      </c>
      <c r="AE539" s="1" t="str">
        <f>IF(AB539="否",IFERROR(INDEX(品名转换及头程预估及采购成本模板!$D$2:$D$22203,MATCH(亚马逊后台模板!E539,品名转换及头程预估及采购成本模板!$A$2:$A$22203,0)),""),"")</f>
        <v/>
      </c>
      <c r="AF539" s="4" t="str">
        <f t="shared" si="50"/>
        <v/>
      </c>
    </row>
    <row r="540" spans="24:32" x14ac:dyDescent="0.15">
      <c r="X540" s="4" t="str">
        <f t="shared" si="51"/>
        <v/>
      </c>
      <c r="Y540" s="1" t="str">
        <f t="shared" si="52"/>
        <v/>
      </c>
      <c r="Z540" s="4" t="str">
        <f>IFERROR(INDEX(品名转换及头程预估及采购成本模板!$B$2:$B$22203,MATCH(亚马逊后台模板!E540,品名转换及头程预估及采购成本模板!$A$2:$A$22203,0)),"")</f>
        <v/>
      </c>
      <c r="AA540" s="1" t="str">
        <f>IFERROR(INDEX(品名转换及头程预估及采购成本模板!$C$2:$C$22203,MATCH(亚马逊后台模板!E540,品名转换及头程预估及采购成本模板!$A$2:$A$22203,0)),"")</f>
        <v/>
      </c>
      <c r="AB540" s="4" t="str">
        <f t="shared" si="48"/>
        <v/>
      </c>
      <c r="AC540" s="1" t="str">
        <f>IFERROR(IF(AB540="是",INDEX(自发货!$AJ$2:$AJ$22222,MATCH(亚马逊后台模板!D540,自发货!$E$2:$E$22222,0)),IF(A540&lt;&gt;"",0,"")),"")</f>
        <v/>
      </c>
      <c r="AD540" s="1" t="str">
        <f t="shared" si="49"/>
        <v/>
      </c>
      <c r="AE540" s="1" t="str">
        <f>IF(AB540="否",IFERROR(INDEX(品名转换及头程预估及采购成本模板!$D$2:$D$22203,MATCH(亚马逊后台模板!E540,品名转换及头程预估及采购成本模板!$A$2:$A$22203,0)),""),"")</f>
        <v/>
      </c>
      <c r="AF540" s="4" t="str">
        <f t="shared" si="50"/>
        <v/>
      </c>
    </row>
    <row r="541" spans="24:32" x14ac:dyDescent="0.15">
      <c r="X541" s="4" t="str">
        <f t="shared" si="51"/>
        <v/>
      </c>
      <c r="Y541" s="1" t="str">
        <f t="shared" si="52"/>
        <v/>
      </c>
      <c r="Z541" s="4" t="str">
        <f>IFERROR(INDEX(品名转换及头程预估及采购成本模板!$B$2:$B$22203,MATCH(亚马逊后台模板!E541,品名转换及头程预估及采购成本模板!$A$2:$A$22203,0)),"")</f>
        <v/>
      </c>
      <c r="AA541" s="1" t="str">
        <f>IFERROR(INDEX(品名转换及头程预估及采购成本模板!$C$2:$C$22203,MATCH(亚马逊后台模板!E541,品名转换及头程预估及采购成本模板!$A$2:$A$22203,0)),"")</f>
        <v/>
      </c>
      <c r="AB541" s="4" t="str">
        <f t="shared" si="48"/>
        <v/>
      </c>
      <c r="AC541" s="1" t="str">
        <f>IFERROR(IF(AB541="是",INDEX(自发货!$AJ$2:$AJ$22222,MATCH(亚马逊后台模板!D541,自发货!$E$2:$E$22222,0)),IF(A541&lt;&gt;"",0,"")),"")</f>
        <v/>
      </c>
      <c r="AD541" s="1" t="str">
        <f t="shared" si="49"/>
        <v/>
      </c>
      <c r="AE541" s="1" t="str">
        <f>IF(AB541="否",IFERROR(INDEX(品名转换及头程预估及采购成本模板!$D$2:$D$22203,MATCH(亚马逊后台模板!E541,品名转换及头程预估及采购成本模板!$A$2:$A$22203,0)),""),"")</f>
        <v/>
      </c>
      <c r="AF541" s="4" t="str">
        <f t="shared" si="50"/>
        <v/>
      </c>
    </row>
    <row r="542" spans="24:32" x14ac:dyDescent="0.15">
      <c r="X542" s="4" t="str">
        <f t="shared" si="51"/>
        <v/>
      </c>
      <c r="Y542" s="1" t="str">
        <f t="shared" si="52"/>
        <v/>
      </c>
      <c r="Z542" s="4" t="str">
        <f>IFERROR(INDEX(品名转换及头程预估及采购成本模板!$B$2:$B$22203,MATCH(亚马逊后台模板!E542,品名转换及头程预估及采购成本模板!$A$2:$A$22203,0)),"")</f>
        <v/>
      </c>
      <c r="AA542" s="1" t="str">
        <f>IFERROR(INDEX(品名转换及头程预估及采购成本模板!$C$2:$C$22203,MATCH(亚马逊后台模板!E542,品名转换及头程预估及采购成本模板!$A$2:$A$22203,0)),"")</f>
        <v/>
      </c>
      <c r="AB542" s="4" t="str">
        <f t="shared" si="48"/>
        <v/>
      </c>
      <c r="AC542" s="1" t="str">
        <f>IFERROR(IF(AB542="是",INDEX(自发货!$AJ$2:$AJ$22222,MATCH(亚马逊后台模板!D542,自发货!$E$2:$E$22222,0)),IF(A542&lt;&gt;"",0,"")),"")</f>
        <v/>
      </c>
      <c r="AD542" s="1" t="str">
        <f t="shared" si="49"/>
        <v/>
      </c>
      <c r="AE542" s="1" t="str">
        <f>IF(AB542="否",IFERROR(INDEX(品名转换及头程预估及采购成本模板!$D$2:$D$22203,MATCH(亚马逊后台模板!E542,品名转换及头程预估及采购成本模板!$A$2:$A$22203,0)),""),"")</f>
        <v/>
      </c>
      <c r="AF542" s="4" t="str">
        <f t="shared" si="50"/>
        <v/>
      </c>
    </row>
    <row r="543" spans="24:32" x14ac:dyDescent="0.15">
      <c r="X543" s="4" t="str">
        <f t="shared" si="51"/>
        <v/>
      </c>
      <c r="Y543" s="1" t="str">
        <f t="shared" si="52"/>
        <v/>
      </c>
      <c r="Z543" s="4" t="str">
        <f>IFERROR(INDEX(品名转换及头程预估及采购成本模板!$B$2:$B$22203,MATCH(亚马逊后台模板!E543,品名转换及头程预估及采购成本模板!$A$2:$A$22203,0)),"")</f>
        <v/>
      </c>
      <c r="AA543" s="1" t="str">
        <f>IFERROR(INDEX(品名转换及头程预估及采购成本模板!$C$2:$C$22203,MATCH(亚马逊后台模板!E543,品名转换及头程预估及采购成本模板!$A$2:$A$22203,0)),"")</f>
        <v/>
      </c>
      <c r="AB543" s="4" t="str">
        <f t="shared" si="48"/>
        <v/>
      </c>
      <c r="AC543" s="1" t="str">
        <f>IFERROR(IF(AB543="是",INDEX(自发货!$AJ$2:$AJ$22222,MATCH(亚马逊后台模板!D543,自发货!$E$2:$E$22222,0)),IF(A543&lt;&gt;"",0,"")),"")</f>
        <v/>
      </c>
      <c r="AD543" s="1" t="str">
        <f t="shared" si="49"/>
        <v/>
      </c>
      <c r="AE543" s="1" t="str">
        <f>IF(AB543="否",IFERROR(INDEX(品名转换及头程预估及采购成本模板!$D$2:$D$22203,MATCH(亚马逊后台模板!E543,品名转换及头程预估及采购成本模板!$A$2:$A$22203,0)),""),"")</f>
        <v/>
      </c>
      <c r="AF543" s="4" t="str">
        <f t="shared" si="50"/>
        <v/>
      </c>
    </row>
    <row r="544" spans="24:32" x14ac:dyDescent="0.15">
      <c r="X544" s="4" t="str">
        <f t="shared" si="51"/>
        <v/>
      </c>
      <c r="Y544" s="1" t="str">
        <f t="shared" si="52"/>
        <v/>
      </c>
      <c r="Z544" s="4" t="str">
        <f>IFERROR(INDEX(品名转换及头程预估及采购成本模板!$B$2:$B$22203,MATCH(亚马逊后台模板!E544,品名转换及头程预估及采购成本模板!$A$2:$A$22203,0)),"")</f>
        <v/>
      </c>
      <c r="AA544" s="1" t="str">
        <f>IFERROR(INDEX(品名转换及头程预估及采购成本模板!$C$2:$C$22203,MATCH(亚马逊后台模板!E544,品名转换及头程预估及采购成本模板!$A$2:$A$22203,0)),"")</f>
        <v/>
      </c>
      <c r="AB544" s="4" t="str">
        <f t="shared" si="48"/>
        <v/>
      </c>
      <c r="AC544" s="1" t="str">
        <f>IFERROR(IF(AB544="是",INDEX(自发货!$AJ$2:$AJ$22222,MATCH(亚马逊后台模板!D544,自发货!$E$2:$E$22222,0)),IF(A544&lt;&gt;"",0,"")),"")</f>
        <v/>
      </c>
      <c r="AD544" s="1" t="str">
        <f t="shared" si="49"/>
        <v/>
      </c>
      <c r="AE544" s="1" t="str">
        <f>IF(AB544="否",IFERROR(INDEX(品名转换及头程预估及采购成本模板!$D$2:$D$22203,MATCH(亚马逊后台模板!E544,品名转换及头程预估及采购成本模板!$A$2:$A$22203,0)),""),"")</f>
        <v/>
      </c>
      <c r="AF544" s="4" t="str">
        <f t="shared" si="50"/>
        <v/>
      </c>
    </row>
    <row r="545" spans="24:32" x14ac:dyDescent="0.15">
      <c r="X545" s="4" t="str">
        <f t="shared" si="51"/>
        <v/>
      </c>
      <c r="Y545" s="1" t="str">
        <f t="shared" si="52"/>
        <v/>
      </c>
      <c r="Z545" s="4" t="str">
        <f>IFERROR(INDEX(品名转换及头程预估及采购成本模板!$B$2:$B$22203,MATCH(亚马逊后台模板!E545,品名转换及头程预估及采购成本模板!$A$2:$A$22203,0)),"")</f>
        <v/>
      </c>
      <c r="AA545" s="1" t="str">
        <f>IFERROR(INDEX(品名转换及头程预估及采购成本模板!$C$2:$C$22203,MATCH(亚马逊后台模板!E545,品名转换及头程预估及采购成本模板!$A$2:$A$22203,0)),"")</f>
        <v/>
      </c>
      <c r="AB545" s="4" t="str">
        <f t="shared" si="48"/>
        <v/>
      </c>
      <c r="AC545" s="1" t="str">
        <f>IFERROR(IF(AB545="是",INDEX(自发货!$AJ$2:$AJ$22222,MATCH(亚马逊后台模板!D545,自发货!$E$2:$E$22222,0)),IF(A545&lt;&gt;"",0,"")),"")</f>
        <v/>
      </c>
      <c r="AD545" s="1" t="str">
        <f t="shared" si="49"/>
        <v/>
      </c>
      <c r="AE545" s="1" t="str">
        <f>IF(AB545="否",IFERROR(INDEX(品名转换及头程预估及采购成本模板!$D$2:$D$22203,MATCH(亚马逊后台模板!E545,品名转换及头程预估及采购成本模板!$A$2:$A$22203,0)),""),"")</f>
        <v/>
      </c>
      <c r="AF545" s="4" t="str">
        <f t="shared" si="50"/>
        <v/>
      </c>
    </row>
    <row r="546" spans="24:32" x14ac:dyDescent="0.15">
      <c r="X546" s="4" t="str">
        <f t="shared" si="51"/>
        <v/>
      </c>
      <c r="Y546" s="1" t="str">
        <f t="shared" si="52"/>
        <v/>
      </c>
      <c r="Z546" s="4" t="str">
        <f>IFERROR(INDEX(品名转换及头程预估及采购成本模板!$B$2:$B$22203,MATCH(亚马逊后台模板!E546,品名转换及头程预估及采购成本模板!$A$2:$A$22203,0)),"")</f>
        <v/>
      </c>
      <c r="AA546" s="1" t="str">
        <f>IFERROR(INDEX(品名转换及头程预估及采购成本模板!$C$2:$C$22203,MATCH(亚马逊后台模板!E546,品名转换及头程预估及采购成本模板!$A$2:$A$22203,0)),"")</f>
        <v/>
      </c>
      <c r="AB546" s="4" t="str">
        <f t="shared" si="48"/>
        <v/>
      </c>
      <c r="AC546" s="1" t="str">
        <f>IFERROR(IF(AB546="是",INDEX(自发货!$AJ$2:$AJ$22222,MATCH(亚马逊后台模板!D546,自发货!$E$2:$E$22222,0)),IF(A546&lt;&gt;"",0,"")),"")</f>
        <v/>
      </c>
      <c r="AD546" s="1" t="str">
        <f t="shared" si="49"/>
        <v/>
      </c>
      <c r="AE546" s="1" t="str">
        <f>IF(AB546="否",IFERROR(INDEX(品名转换及头程预估及采购成本模板!$D$2:$D$22203,MATCH(亚马逊后台模板!E546,品名转换及头程预估及采购成本模板!$A$2:$A$22203,0)),""),"")</f>
        <v/>
      </c>
      <c r="AF546" s="4" t="str">
        <f t="shared" si="50"/>
        <v/>
      </c>
    </row>
    <row r="547" spans="24:32" x14ac:dyDescent="0.15">
      <c r="X547" s="4" t="str">
        <f t="shared" si="51"/>
        <v/>
      </c>
      <c r="Y547" s="1" t="str">
        <f t="shared" si="52"/>
        <v/>
      </c>
      <c r="Z547" s="4" t="str">
        <f>IFERROR(INDEX(品名转换及头程预估及采购成本模板!$B$2:$B$22203,MATCH(亚马逊后台模板!E547,品名转换及头程预估及采购成本模板!$A$2:$A$22203,0)),"")</f>
        <v/>
      </c>
      <c r="AA547" s="1" t="str">
        <f>IFERROR(INDEX(品名转换及头程预估及采购成本模板!$C$2:$C$22203,MATCH(亚马逊后台模板!E547,品名转换及头程预估及采购成本模板!$A$2:$A$22203,0)),"")</f>
        <v/>
      </c>
      <c r="AB547" s="4" t="str">
        <f t="shared" si="48"/>
        <v/>
      </c>
      <c r="AC547" s="1" t="str">
        <f>IFERROR(IF(AB547="是",INDEX(自发货!$AJ$2:$AJ$22222,MATCH(亚马逊后台模板!D547,自发货!$E$2:$E$22222,0)),IF(A547&lt;&gt;"",0,"")),"")</f>
        <v/>
      </c>
      <c r="AD547" s="1" t="str">
        <f t="shared" si="49"/>
        <v/>
      </c>
      <c r="AE547" s="1" t="str">
        <f>IF(AB547="否",IFERROR(INDEX(品名转换及头程预估及采购成本模板!$D$2:$D$22203,MATCH(亚马逊后台模板!E547,品名转换及头程预估及采购成本模板!$A$2:$A$22203,0)),""),"")</f>
        <v/>
      </c>
      <c r="AF547" s="4" t="str">
        <f t="shared" si="50"/>
        <v/>
      </c>
    </row>
    <row r="548" spans="24:32" x14ac:dyDescent="0.15">
      <c r="X548" s="4" t="str">
        <f t="shared" si="51"/>
        <v/>
      </c>
      <c r="Y548" s="1" t="str">
        <f t="shared" si="52"/>
        <v/>
      </c>
      <c r="Z548" s="4" t="str">
        <f>IFERROR(INDEX(品名转换及头程预估及采购成本模板!$B$2:$B$22203,MATCH(亚马逊后台模板!E548,品名转换及头程预估及采购成本模板!$A$2:$A$22203,0)),"")</f>
        <v/>
      </c>
      <c r="AA548" s="1" t="str">
        <f>IFERROR(INDEX(品名转换及头程预估及采购成本模板!$C$2:$C$22203,MATCH(亚马逊后台模板!E548,品名转换及头程预估及采购成本模板!$A$2:$A$22203,0)),"")</f>
        <v/>
      </c>
      <c r="AB548" s="4" t="str">
        <f t="shared" si="48"/>
        <v/>
      </c>
      <c r="AC548" s="1" t="str">
        <f>IFERROR(IF(AB548="是",INDEX(自发货!$AJ$2:$AJ$22222,MATCH(亚马逊后台模板!D548,自发货!$E$2:$E$22222,0)),IF(A548&lt;&gt;"",0,"")),"")</f>
        <v/>
      </c>
      <c r="AD548" s="1" t="str">
        <f t="shared" si="49"/>
        <v/>
      </c>
      <c r="AE548" s="1" t="str">
        <f>IF(AB548="否",IFERROR(INDEX(品名转换及头程预估及采购成本模板!$D$2:$D$22203,MATCH(亚马逊后台模板!E548,品名转换及头程预估及采购成本模板!$A$2:$A$22203,0)),""),"")</f>
        <v/>
      </c>
      <c r="AF548" s="4" t="str">
        <f t="shared" si="50"/>
        <v/>
      </c>
    </row>
    <row r="549" spans="24:32" x14ac:dyDescent="0.15">
      <c r="X549" s="4" t="str">
        <f t="shared" si="51"/>
        <v/>
      </c>
      <c r="Y549" s="1" t="str">
        <f t="shared" si="52"/>
        <v/>
      </c>
      <c r="Z549" s="4" t="str">
        <f>IFERROR(INDEX(品名转换及头程预估及采购成本模板!$B$2:$B$22203,MATCH(亚马逊后台模板!E549,品名转换及头程预估及采购成本模板!$A$2:$A$22203,0)),"")</f>
        <v/>
      </c>
      <c r="AA549" s="1" t="str">
        <f>IFERROR(INDEX(品名转换及头程预估及采购成本模板!$C$2:$C$22203,MATCH(亚马逊后台模板!E549,品名转换及头程预估及采购成本模板!$A$2:$A$22203,0)),"")</f>
        <v/>
      </c>
      <c r="AB549" s="4" t="str">
        <f t="shared" si="48"/>
        <v/>
      </c>
      <c r="AC549" s="1" t="str">
        <f>IFERROR(IF(AB549="是",INDEX(自发货!$AJ$2:$AJ$22222,MATCH(亚马逊后台模板!D549,自发货!$E$2:$E$22222,0)),IF(A549&lt;&gt;"",0,"")),"")</f>
        <v/>
      </c>
      <c r="AD549" s="1" t="str">
        <f t="shared" si="49"/>
        <v/>
      </c>
      <c r="AE549" s="1" t="str">
        <f>IF(AB549="否",IFERROR(INDEX(品名转换及头程预估及采购成本模板!$D$2:$D$22203,MATCH(亚马逊后台模板!E549,品名转换及头程预估及采购成本模板!$A$2:$A$22203,0)),""),"")</f>
        <v/>
      </c>
      <c r="AF549" s="4" t="str">
        <f t="shared" si="50"/>
        <v/>
      </c>
    </row>
    <row r="550" spans="24:32" x14ac:dyDescent="0.15">
      <c r="X550" s="4" t="str">
        <f t="shared" si="51"/>
        <v/>
      </c>
      <c r="Y550" s="1" t="str">
        <f t="shared" si="52"/>
        <v/>
      </c>
      <c r="Z550" s="4" t="str">
        <f>IFERROR(INDEX(品名转换及头程预估及采购成本模板!$B$2:$B$22203,MATCH(亚马逊后台模板!E550,品名转换及头程预估及采购成本模板!$A$2:$A$22203,0)),"")</f>
        <v/>
      </c>
      <c r="AA550" s="1" t="str">
        <f>IFERROR(INDEX(品名转换及头程预估及采购成本模板!$C$2:$C$22203,MATCH(亚马逊后台模板!E550,品名转换及头程预估及采购成本模板!$A$2:$A$22203,0)),"")</f>
        <v/>
      </c>
      <c r="AB550" s="4" t="str">
        <f t="shared" si="48"/>
        <v/>
      </c>
      <c r="AC550" s="1" t="str">
        <f>IFERROR(IF(AB550="是",INDEX(自发货!$AJ$2:$AJ$22222,MATCH(亚马逊后台模板!D550,自发货!$E$2:$E$22222,0)),IF(A550&lt;&gt;"",0,"")),"")</f>
        <v/>
      </c>
      <c r="AD550" s="1" t="str">
        <f t="shared" si="49"/>
        <v/>
      </c>
      <c r="AE550" s="1" t="str">
        <f>IF(AB550="否",IFERROR(INDEX(品名转换及头程预估及采购成本模板!$D$2:$D$22203,MATCH(亚马逊后台模板!E550,品名转换及头程预估及采购成本模板!$A$2:$A$22203,0)),""),"")</f>
        <v/>
      </c>
      <c r="AF550" s="4" t="str">
        <f t="shared" si="50"/>
        <v/>
      </c>
    </row>
    <row r="551" spans="24:32" x14ac:dyDescent="0.15">
      <c r="X551" s="4" t="str">
        <f t="shared" si="51"/>
        <v/>
      </c>
      <c r="Y551" s="1" t="str">
        <f t="shared" si="52"/>
        <v/>
      </c>
      <c r="Z551" s="4" t="str">
        <f>IFERROR(INDEX(品名转换及头程预估及采购成本模板!$B$2:$B$22203,MATCH(亚马逊后台模板!E551,品名转换及头程预估及采购成本模板!$A$2:$A$22203,0)),"")</f>
        <v/>
      </c>
      <c r="AA551" s="1" t="str">
        <f>IFERROR(INDEX(品名转换及头程预估及采购成本模板!$C$2:$C$22203,MATCH(亚马逊后台模板!E551,品名转换及头程预估及采购成本模板!$A$2:$A$22203,0)),"")</f>
        <v/>
      </c>
      <c r="AB551" s="4" t="str">
        <f t="shared" si="48"/>
        <v/>
      </c>
      <c r="AC551" s="1" t="str">
        <f>IFERROR(IF(AB551="是",INDEX(自发货!$AJ$2:$AJ$22222,MATCH(亚马逊后台模板!D551,自发货!$E$2:$E$22222,0)),IF(A551&lt;&gt;"",0,"")),"")</f>
        <v/>
      </c>
      <c r="AD551" s="1" t="str">
        <f t="shared" si="49"/>
        <v/>
      </c>
      <c r="AE551" s="1" t="str">
        <f>IF(AB551="否",IFERROR(INDEX(品名转换及头程预估及采购成本模板!$D$2:$D$22203,MATCH(亚马逊后台模板!E551,品名转换及头程预估及采购成本模板!$A$2:$A$22203,0)),""),"")</f>
        <v/>
      </c>
      <c r="AF551" s="4" t="str">
        <f t="shared" si="50"/>
        <v/>
      </c>
    </row>
    <row r="552" spans="24:32" x14ac:dyDescent="0.15">
      <c r="X552" s="4" t="str">
        <f t="shared" si="51"/>
        <v/>
      </c>
      <c r="Y552" s="1" t="str">
        <f t="shared" si="52"/>
        <v/>
      </c>
      <c r="Z552" s="4" t="str">
        <f>IFERROR(INDEX(品名转换及头程预估及采购成本模板!$B$2:$B$22203,MATCH(亚马逊后台模板!E552,品名转换及头程预估及采购成本模板!$A$2:$A$22203,0)),"")</f>
        <v/>
      </c>
      <c r="AA552" s="1" t="str">
        <f>IFERROR(INDEX(品名转换及头程预估及采购成本模板!$C$2:$C$22203,MATCH(亚马逊后台模板!E552,品名转换及头程预估及采购成本模板!$A$2:$A$22203,0)),"")</f>
        <v/>
      </c>
      <c r="AB552" s="4" t="str">
        <f t="shared" si="48"/>
        <v/>
      </c>
      <c r="AC552" s="1" t="str">
        <f>IFERROR(IF(AB552="是",INDEX(自发货!$AJ$2:$AJ$22222,MATCH(亚马逊后台模板!D552,自发货!$E$2:$E$22222,0)),IF(A552&lt;&gt;"",0,"")),"")</f>
        <v/>
      </c>
      <c r="AD552" s="1" t="str">
        <f t="shared" si="49"/>
        <v/>
      </c>
      <c r="AE552" s="1" t="str">
        <f>IF(AB552="否",IFERROR(INDEX(品名转换及头程预估及采购成本模板!$D$2:$D$22203,MATCH(亚马逊后台模板!E552,品名转换及头程预估及采购成本模板!$A$2:$A$22203,0)),""),"")</f>
        <v/>
      </c>
      <c r="AF552" s="4" t="str">
        <f t="shared" si="50"/>
        <v/>
      </c>
    </row>
    <row r="553" spans="24:32" x14ac:dyDescent="0.15">
      <c r="X553" s="4" t="str">
        <f t="shared" si="51"/>
        <v/>
      </c>
      <c r="Y553" s="1" t="str">
        <f t="shared" si="52"/>
        <v/>
      </c>
      <c r="Z553" s="4" t="str">
        <f>IFERROR(INDEX(品名转换及头程预估及采购成本模板!$B$2:$B$22203,MATCH(亚马逊后台模板!E553,品名转换及头程预估及采购成本模板!$A$2:$A$22203,0)),"")</f>
        <v/>
      </c>
      <c r="AA553" s="1" t="str">
        <f>IFERROR(INDEX(品名转换及头程预估及采购成本模板!$C$2:$C$22203,MATCH(亚马逊后台模板!E553,品名转换及头程预估及采购成本模板!$A$2:$A$22203,0)),"")</f>
        <v/>
      </c>
      <c r="AB553" s="4" t="str">
        <f t="shared" si="48"/>
        <v/>
      </c>
      <c r="AC553" s="1" t="str">
        <f>IFERROR(IF(AB553="是",INDEX(自发货!$AJ$2:$AJ$22222,MATCH(亚马逊后台模板!D553,自发货!$E$2:$E$22222,0)),IF(A553&lt;&gt;"",0,"")),"")</f>
        <v/>
      </c>
      <c r="AD553" s="1" t="str">
        <f t="shared" si="49"/>
        <v/>
      </c>
      <c r="AE553" s="1" t="str">
        <f>IF(AB553="否",IFERROR(INDEX(品名转换及头程预估及采购成本模板!$D$2:$D$22203,MATCH(亚马逊后台模板!E553,品名转换及头程预估及采购成本模板!$A$2:$A$22203,0)),""),"")</f>
        <v/>
      </c>
      <c r="AF553" s="4" t="str">
        <f t="shared" si="50"/>
        <v/>
      </c>
    </row>
    <row r="554" spans="24:32" x14ac:dyDescent="0.15">
      <c r="X554" s="4" t="str">
        <f t="shared" si="51"/>
        <v/>
      </c>
      <c r="Y554" s="1" t="str">
        <f t="shared" si="52"/>
        <v/>
      </c>
      <c r="Z554" s="4" t="str">
        <f>IFERROR(INDEX(品名转换及头程预估及采购成本模板!$B$2:$B$22203,MATCH(亚马逊后台模板!E554,品名转换及头程预估及采购成本模板!$A$2:$A$22203,0)),"")</f>
        <v/>
      </c>
      <c r="AA554" s="1" t="str">
        <f>IFERROR(INDEX(品名转换及头程预估及采购成本模板!$C$2:$C$22203,MATCH(亚马逊后台模板!E554,品名转换及头程预估及采购成本模板!$A$2:$A$22203,0)),"")</f>
        <v/>
      </c>
      <c r="AB554" s="4" t="str">
        <f t="shared" si="48"/>
        <v/>
      </c>
      <c r="AC554" s="1" t="str">
        <f>IFERROR(IF(AB554="是",INDEX(自发货!$AJ$2:$AJ$22222,MATCH(亚马逊后台模板!D554,自发货!$E$2:$E$22222,0)),IF(A554&lt;&gt;"",0,"")),"")</f>
        <v/>
      </c>
      <c r="AD554" s="1" t="str">
        <f t="shared" si="49"/>
        <v/>
      </c>
      <c r="AE554" s="1" t="str">
        <f>IF(AB554="否",IFERROR(INDEX(品名转换及头程预估及采购成本模板!$D$2:$D$22203,MATCH(亚马逊后台模板!E554,品名转换及头程预估及采购成本模板!$A$2:$A$22203,0)),""),"")</f>
        <v/>
      </c>
      <c r="AF554" s="4" t="str">
        <f t="shared" si="50"/>
        <v/>
      </c>
    </row>
    <row r="555" spans="24:32" x14ac:dyDescent="0.15">
      <c r="X555" s="4" t="str">
        <f t="shared" si="51"/>
        <v/>
      </c>
      <c r="Y555" s="1" t="str">
        <f t="shared" si="52"/>
        <v/>
      </c>
      <c r="Z555" s="4" t="str">
        <f>IFERROR(INDEX(品名转换及头程预估及采购成本模板!$B$2:$B$22203,MATCH(亚马逊后台模板!E555,品名转换及头程预估及采购成本模板!$A$2:$A$22203,0)),"")</f>
        <v/>
      </c>
      <c r="AA555" s="1" t="str">
        <f>IFERROR(INDEX(品名转换及头程预估及采购成本模板!$C$2:$C$22203,MATCH(亚马逊后台模板!E555,品名转换及头程预估及采购成本模板!$A$2:$A$22203,0)),"")</f>
        <v/>
      </c>
      <c r="AB555" s="4" t="str">
        <f t="shared" si="48"/>
        <v/>
      </c>
      <c r="AC555" s="1" t="str">
        <f>IFERROR(IF(AB555="是",INDEX(自发货!$AJ$2:$AJ$22222,MATCH(亚马逊后台模板!D555,自发货!$E$2:$E$22222,0)),IF(A555&lt;&gt;"",0,"")),"")</f>
        <v/>
      </c>
      <c r="AD555" s="1" t="str">
        <f t="shared" si="49"/>
        <v/>
      </c>
      <c r="AE555" s="1" t="str">
        <f>IF(AB555="否",IFERROR(INDEX(品名转换及头程预估及采购成本模板!$D$2:$D$22203,MATCH(亚马逊后台模板!E555,品名转换及头程预估及采购成本模板!$A$2:$A$22203,0)),""),"")</f>
        <v/>
      </c>
      <c r="AF555" s="4" t="str">
        <f t="shared" si="50"/>
        <v/>
      </c>
    </row>
    <row r="556" spans="24:32" x14ac:dyDescent="0.15">
      <c r="X556" s="4" t="str">
        <f t="shared" si="51"/>
        <v/>
      </c>
      <c r="Y556" s="1" t="str">
        <f t="shared" si="52"/>
        <v/>
      </c>
      <c r="Z556" s="4" t="str">
        <f>IFERROR(INDEX(品名转换及头程预估及采购成本模板!$B$2:$B$22203,MATCH(亚马逊后台模板!E556,品名转换及头程预估及采购成本模板!$A$2:$A$22203,0)),"")</f>
        <v/>
      </c>
      <c r="AA556" s="1" t="str">
        <f>IFERROR(INDEX(品名转换及头程预估及采购成本模板!$C$2:$C$22203,MATCH(亚马逊后台模板!E556,品名转换及头程预估及采购成本模板!$A$2:$A$22203,0)),"")</f>
        <v/>
      </c>
      <c r="AB556" s="4" t="str">
        <f t="shared" si="48"/>
        <v/>
      </c>
      <c r="AC556" s="1" t="str">
        <f>IFERROR(IF(AB556="是",INDEX(自发货!$AJ$2:$AJ$22222,MATCH(亚马逊后台模板!D556,自发货!$E$2:$E$22222,0)),IF(A556&lt;&gt;"",0,"")),"")</f>
        <v/>
      </c>
      <c r="AD556" s="1" t="str">
        <f t="shared" si="49"/>
        <v/>
      </c>
      <c r="AE556" s="1" t="str">
        <f>IF(AB556="否",IFERROR(INDEX(品名转换及头程预估及采购成本模板!$D$2:$D$22203,MATCH(亚马逊后台模板!E556,品名转换及头程预估及采购成本模板!$A$2:$A$22203,0)),""),"")</f>
        <v/>
      </c>
      <c r="AF556" s="4" t="str">
        <f t="shared" si="50"/>
        <v/>
      </c>
    </row>
    <row r="557" spans="24:32" x14ac:dyDescent="0.15">
      <c r="X557" s="4" t="str">
        <f t="shared" si="51"/>
        <v/>
      </c>
      <c r="Y557" s="1" t="str">
        <f t="shared" si="52"/>
        <v/>
      </c>
      <c r="Z557" s="4" t="str">
        <f>IFERROR(INDEX(品名转换及头程预估及采购成本模板!$B$2:$B$22203,MATCH(亚马逊后台模板!E557,品名转换及头程预估及采购成本模板!$A$2:$A$22203,0)),"")</f>
        <v/>
      </c>
      <c r="AA557" s="1" t="str">
        <f>IFERROR(INDEX(品名转换及头程预估及采购成本模板!$C$2:$C$22203,MATCH(亚马逊后台模板!E557,品名转换及头程预估及采购成本模板!$A$2:$A$22203,0)),"")</f>
        <v/>
      </c>
      <c r="AB557" s="4" t="str">
        <f t="shared" ref="AB557:AB620" si="53">IF(A557&lt;&gt;"",IF(I557="Seller","是","否"),"")</f>
        <v/>
      </c>
      <c r="AC557" s="1" t="str">
        <f>IFERROR(IF(AB557="是",INDEX(自发货!$AJ$2:$AJ$22222,MATCH(亚马逊后台模板!D557,自发货!$E$2:$E$22222,0)),IF(A557&lt;&gt;"",0,"")),"")</f>
        <v/>
      </c>
      <c r="AD557" s="1" t="str">
        <f t="shared" ref="AD557:AD620" si="54">IFERROR(IF(Y557="正常订单",W557*X557-AA557-AC557,W557*X557),"")</f>
        <v/>
      </c>
      <c r="AE557" s="1" t="str">
        <f>IF(AB557="否",IFERROR(INDEX(品名转换及头程预估及采购成本模板!$D$2:$D$22203,MATCH(亚马逊后台模板!E557,品名转换及头程预估及采购成本模板!$A$2:$A$22203,0)),""),"")</f>
        <v/>
      </c>
      <c r="AF557" s="4" t="str">
        <f t="shared" si="50"/>
        <v/>
      </c>
    </row>
    <row r="558" spans="24:32" x14ac:dyDescent="0.15">
      <c r="X558" s="4" t="str">
        <f t="shared" si="51"/>
        <v/>
      </c>
      <c r="Y558" s="1" t="str">
        <f t="shared" si="52"/>
        <v/>
      </c>
      <c r="Z558" s="4" t="str">
        <f>IFERROR(INDEX(品名转换及头程预估及采购成本模板!$B$2:$B$22203,MATCH(亚马逊后台模板!E558,品名转换及头程预估及采购成本模板!$A$2:$A$22203,0)),"")</f>
        <v/>
      </c>
      <c r="AA558" s="1" t="str">
        <f>IFERROR(INDEX(品名转换及头程预估及采购成本模板!$C$2:$C$22203,MATCH(亚马逊后台模板!E558,品名转换及头程预估及采购成本模板!$A$2:$A$22203,0)),"")</f>
        <v/>
      </c>
      <c r="AB558" s="4" t="str">
        <f t="shared" si="53"/>
        <v/>
      </c>
      <c r="AC558" s="1" t="str">
        <f>IFERROR(IF(AB558="是",INDEX(自发货!$AJ$2:$AJ$22222,MATCH(亚马逊后台模板!D558,自发货!$E$2:$E$22222,0)),IF(A558&lt;&gt;"",0,"")),"")</f>
        <v/>
      </c>
      <c r="AD558" s="1" t="str">
        <f t="shared" si="54"/>
        <v/>
      </c>
      <c r="AE558" s="1" t="str">
        <f>IF(AB558="否",IFERROR(INDEX(品名转换及头程预估及采购成本模板!$D$2:$D$22203,MATCH(亚马逊后台模板!E558,品名转换及头程预估及采购成本模板!$A$2:$A$22203,0)),""),"")</f>
        <v/>
      </c>
      <c r="AF558" s="4" t="str">
        <f t="shared" si="50"/>
        <v/>
      </c>
    </row>
    <row r="559" spans="24:32" x14ac:dyDescent="0.15">
      <c r="X559" s="4" t="str">
        <f t="shared" si="51"/>
        <v/>
      </c>
      <c r="Y559" s="1" t="str">
        <f t="shared" si="52"/>
        <v/>
      </c>
      <c r="Z559" s="4" t="str">
        <f>IFERROR(INDEX(品名转换及头程预估及采购成本模板!$B$2:$B$22203,MATCH(亚马逊后台模板!E559,品名转换及头程预估及采购成本模板!$A$2:$A$22203,0)),"")</f>
        <v/>
      </c>
      <c r="AA559" s="1" t="str">
        <f>IFERROR(INDEX(品名转换及头程预估及采购成本模板!$C$2:$C$22203,MATCH(亚马逊后台模板!E559,品名转换及头程预估及采购成本模板!$A$2:$A$22203,0)),"")</f>
        <v/>
      </c>
      <c r="AB559" s="4" t="str">
        <f t="shared" si="53"/>
        <v/>
      </c>
      <c r="AC559" s="1" t="str">
        <f>IFERROR(IF(AB559="是",INDEX(自发货!$AJ$2:$AJ$22222,MATCH(亚马逊后台模板!D559,自发货!$E$2:$E$22222,0)),IF(A559&lt;&gt;"",0,"")),"")</f>
        <v/>
      </c>
      <c r="AD559" s="1" t="str">
        <f t="shared" si="54"/>
        <v/>
      </c>
      <c r="AE559" s="1" t="str">
        <f>IF(AB559="否",IFERROR(INDEX(品名转换及头程预估及采购成本模板!$D$2:$D$22203,MATCH(亚马逊后台模板!E559,品名转换及头程预估及采购成本模板!$A$2:$A$22203,0)),""),"")</f>
        <v/>
      </c>
      <c r="AF559" s="4" t="str">
        <f t="shared" ref="AF559:AF622" si="55">IF(Y559="","",IF(OR(AND(Y559="正常订单",Z559=""),AND(AB559="是",AC559="")),"异常","正常"))</f>
        <v/>
      </c>
    </row>
    <row r="560" spans="24:32" x14ac:dyDescent="0.15">
      <c r="X560" s="4" t="str">
        <f t="shared" ref="X560:X623" si="56">IF(A560&lt;&gt;"",6.89,"")</f>
        <v/>
      </c>
      <c r="Y560" s="1" t="str">
        <f t="shared" si="52"/>
        <v/>
      </c>
      <c r="Z560" s="4" t="str">
        <f>IFERROR(INDEX(品名转换及头程预估及采购成本模板!$B$2:$B$22203,MATCH(亚马逊后台模板!E560,品名转换及头程预估及采购成本模板!$A$2:$A$22203,0)),"")</f>
        <v/>
      </c>
      <c r="AA560" s="1" t="str">
        <f>IFERROR(INDEX(品名转换及头程预估及采购成本模板!$C$2:$C$22203,MATCH(亚马逊后台模板!E560,品名转换及头程预估及采购成本模板!$A$2:$A$22203,0)),"")</f>
        <v/>
      </c>
      <c r="AB560" s="4" t="str">
        <f t="shared" si="53"/>
        <v/>
      </c>
      <c r="AC560" s="1" t="str">
        <f>IFERROR(IF(AB560="是",INDEX(自发货!$AJ$2:$AJ$22222,MATCH(亚马逊后台模板!D560,自发货!$E$2:$E$22222,0)),IF(A560&lt;&gt;"",0,"")),"")</f>
        <v/>
      </c>
      <c r="AD560" s="1" t="str">
        <f t="shared" si="54"/>
        <v/>
      </c>
      <c r="AE560" s="1" t="str">
        <f>IF(AB560="否",IFERROR(INDEX(品名转换及头程预估及采购成本模板!$D$2:$D$22203,MATCH(亚马逊后台模板!E560,品名转换及头程预估及采购成本模板!$A$2:$A$22203,0)),""),"")</f>
        <v/>
      </c>
      <c r="AF560" s="4" t="str">
        <f t="shared" si="55"/>
        <v/>
      </c>
    </row>
    <row r="561" spans="24:32" x14ac:dyDescent="0.15">
      <c r="X561" s="4" t="str">
        <f t="shared" si="56"/>
        <v/>
      </c>
      <c r="Y561" s="1" t="str">
        <f t="shared" si="52"/>
        <v/>
      </c>
      <c r="Z561" s="4" t="str">
        <f>IFERROR(INDEX(品名转换及头程预估及采购成本模板!$B$2:$B$22203,MATCH(亚马逊后台模板!E561,品名转换及头程预估及采购成本模板!$A$2:$A$22203,0)),"")</f>
        <v/>
      </c>
      <c r="AA561" s="1" t="str">
        <f>IFERROR(INDEX(品名转换及头程预估及采购成本模板!$C$2:$C$22203,MATCH(亚马逊后台模板!E561,品名转换及头程预估及采购成本模板!$A$2:$A$22203,0)),"")</f>
        <v/>
      </c>
      <c r="AB561" s="4" t="str">
        <f t="shared" si="53"/>
        <v/>
      </c>
      <c r="AC561" s="1" t="str">
        <f>IFERROR(IF(AB561="是",INDEX(自发货!$AJ$2:$AJ$22222,MATCH(亚马逊后台模板!D561,自发货!$E$2:$E$22222,0)),IF(A561&lt;&gt;"",0,"")),"")</f>
        <v/>
      </c>
      <c r="AD561" s="1" t="str">
        <f t="shared" si="54"/>
        <v/>
      </c>
      <c r="AE561" s="1" t="str">
        <f>IF(AB561="否",IFERROR(INDEX(品名转换及头程预估及采购成本模板!$D$2:$D$22203,MATCH(亚马逊后台模板!E561,品名转换及头程预估及采购成本模板!$A$2:$A$22203,0)),""),"")</f>
        <v/>
      </c>
      <c r="AF561" s="4" t="str">
        <f t="shared" si="55"/>
        <v/>
      </c>
    </row>
    <row r="562" spans="24:32" x14ac:dyDescent="0.15">
      <c r="X562" s="4" t="str">
        <f t="shared" si="56"/>
        <v/>
      </c>
      <c r="Y562" s="1" t="str">
        <f t="shared" si="52"/>
        <v/>
      </c>
      <c r="Z562" s="4" t="str">
        <f>IFERROR(INDEX(品名转换及头程预估及采购成本模板!$B$2:$B$22203,MATCH(亚马逊后台模板!E562,品名转换及头程预估及采购成本模板!$A$2:$A$22203,0)),"")</f>
        <v/>
      </c>
      <c r="AA562" s="1" t="str">
        <f>IFERROR(INDEX(品名转换及头程预估及采购成本模板!$C$2:$C$22203,MATCH(亚马逊后台模板!E562,品名转换及头程预估及采购成本模板!$A$2:$A$22203,0)),"")</f>
        <v/>
      </c>
      <c r="AB562" s="4" t="str">
        <f t="shared" si="53"/>
        <v/>
      </c>
      <c r="AC562" s="1" t="str">
        <f>IFERROR(IF(AB562="是",INDEX(自发货!$AJ$2:$AJ$22222,MATCH(亚马逊后台模板!D562,自发货!$E$2:$E$22222,0)),IF(A562&lt;&gt;"",0,"")),"")</f>
        <v/>
      </c>
      <c r="AD562" s="1" t="str">
        <f t="shared" si="54"/>
        <v/>
      </c>
      <c r="AE562" s="1" t="str">
        <f>IF(AB562="否",IFERROR(INDEX(品名转换及头程预估及采购成本模板!$D$2:$D$22203,MATCH(亚马逊后台模板!E562,品名转换及头程预估及采购成本模板!$A$2:$A$22203,0)),""),"")</f>
        <v/>
      </c>
      <c r="AF562" s="4" t="str">
        <f t="shared" si="55"/>
        <v/>
      </c>
    </row>
    <row r="563" spans="24:32" x14ac:dyDescent="0.15">
      <c r="X563" s="4" t="str">
        <f t="shared" si="56"/>
        <v/>
      </c>
      <c r="Y563" s="1" t="str">
        <f t="shared" si="52"/>
        <v/>
      </c>
      <c r="Z563" s="4" t="str">
        <f>IFERROR(INDEX(品名转换及头程预估及采购成本模板!$B$2:$B$22203,MATCH(亚马逊后台模板!E563,品名转换及头程预估及采购成本模板!$A$2:$A$22203,0)),"")</f>
        <v/>
      </c>
      <c r="AA563" s="1" t="str">
        <f>IFERROR(INDEX(品名转换及头程预估及采购成本模板!$C$2:$C$22203,MATCH(亚马逊后台模板!E563,品名转换及头程预估及采购成本模板!$A$2:$A$22203,0)),"")</f>
        <v/>
      </c>
      <c r="AB563" s="4" t="str">
        <f t="shared" si="53"/>
        <v/>
      </c>
      <c r="AC563" s="1" t="str">
        <f>IFERROR(IF(AB563="是",INDEX(自发货!$AJ$2:$AJ$22222,MATCH(亚马逊后台模板!D563,自发货!$E$2:$E$22222,0)),IF(A563&lt;&gt;"",0,"")),"")</f>
        <v/>
      </c>
      <c r="AD563" s="1" t="str">
        <f t="shared" si="54"/>
        <v/>
      </c>
      <c r="AE563" s="1" t="str">
        <f>IF(AB563="否",IFERROR(INDEX(品名转换及头程预估及采购成本模板!$D$2:$D$22203,MATCH(亚马逊后台模板!E563,品名转换及头程预估及采购成本模板!$A$2:$A$22203,0)),""),"")</f>
        <v/>
      </c>
      <c r="AF563" s="4" t="str">
        <f t="shared" si="55"/>
        <v/>
      </c>
    </row>
    <row r="564" spans="24:32" x14ac:dyDescent="0.15">
      <c r="X564" s="4" t="str">
        <f t="shared" si="56"/>
        <v/>
      </c>
      <c r="Y564" s="1" t="str">
        <f t="shared" si="52"/>
        <v/>
      </c>
      <c r="Z564" s="4" t="str">
        <f>IFERROR(INDEX(品名转换及头程预估及采购成本模板!$B$2:$B$22203,MATCH(亚马逊后台模板!E564,品名转换及头程预估及采购成本模板!$A$2:$A$22203,0)),"")</f>
        <v/>
      </c>
      <c r="AA564" s="1" t="str">
        <f>IFERROR(INDEX(品名转换及头程预估及采购成本模板!$C$2:$C$22203,MATCH(亚马逊后台模板!E564,品名转换及头程预估及采购成本模板!$A$2:$A$22203,0)),"")</f>
        <v/>
      </c>
      <c r="AB564" s="4" t="str">
        <f t="shared" si="53"/>
        <v/>
      </c>
      <c r="AC564" s="1" t="str">
        <f>IFERROR(IF(AB564="是",INDEX(自发货!$AJ$2:$AJ$22222,MATCH(亚马逊后台模板!D564,自发货!$E$2:$E$22222,0)),IF(A564&lt;&gt;"",0,"")),"")</f>
        <v/>
      </c>
      <c r="AD564" s="1" t="str">
        <f t="shared" si="54"/>
        <v/>
      </c>
      <c r="AE564" s="1" t="str">
        <f>IF(AB564="否",IFERROR(INDEX(品名转换及头程预估及采购成本模板!$D$2:$D$22203,MATCH(亚马逊后台模板!E564,品名转换及头程预估及采购成本模板!$A$2:$A$22203,0)),""),"")</f>
        <v/>
      </c>
      <c r="AF564" s="4" t="str">
        <f t="shared" si="55"/>
        <v/>
      </c>
    </row>
    <row r="565" spans="24:32" x14ac:dyDescent="0.15">
      <c r="X565" s="4" t="str">
        <f t="shared" si="56"/>
        <v/>
      </c>
      <c r="Y565" s="1" t="str">
        <f t="shared" si="52"/>
        <v/>
      </c>
      <c r="Z565" s="4" t="str">
        <f>IFERROR(INDEX(品名转换及头程预估及采购成本模板!$B$2:$B$22203,MATCH(亚马逊后台模板!E565,品名转换及头程预估及采购成本模板!$A$2:$A$22203,0)),"")</f>
        <v/>
      </c>
      <c r="AA565" s="1" t="str">
        <f>IFERROR(INDEX(品名转换及头程预估及采购成本模板!$C$2:$C$22203,MATCH(亚马逊后台模板!E565,品名转换及头程预估及采购成本模板!$A$2:$A$22203,0)),"")</f>
        <v/>
      </c>
      <c r="AB565" s="4" t="str">
        <f t="shared" si="53"/>
        <v/>
      </c>
      <c r="AC565" s="1" t="str">
        <f>IFERROR(IF(AB565="是",INDEX(自发货!$AJ$2:$AJ$22222,MATCH(亚马逊后台模板!D565,自发货!$E$2:$E$22222,0)),IF(A565&lt;&gt;"",0,"")),"")</f>
        <v/>
      </c>
      <c r="AD565" s="1" t="str">
        <f t="shared" si="54"/>
        <v/>
      </c>
      <c r="AE565" s="1" t="str">
        <f>IF(AB565="否",IFERROR(INDEX(品名转换及头程预估及采购成本模板!$D$2:$D$22203,MATCH(亚马逊后台模板!E565,品名转换及头程预估及采购成本模板!$A$2:$A$22203,0)),""),"")</f>
        <v/>
      </c>
      <c r="AF565" s="4" t="str">
        <f t="shared" si="55"/>
        <v/>
      </c>
    </row>
    <row r="566" spans="24:32" x14ac:dyDescent="0.15">
      <c r="X566" s="4" t="str">
        <f t="shared" si="56"/>
        <v/>
      </c>
      <c r="Y566" s="1" t="str">
        <f t="shared" si="52"/>
        <v/>
      </c>
      <c r="Z566" s="4" t="str">
        <f>IFERROR(INDEX(品名转换及头程预估及采购成本模板!$B$2:$B$22203,MATCH(亚马逊后台模板!E566,品名转换及头程预估及采购成本模板!$A$2:$A$22203,0)),"")</f>
        <v/>
      </c>
      <c r="AA566" s="1" t="str">
        <f>IFERROR(INDEX(品名转换及头程预估及采购成本模板!$C$2:$C$22203,MATCH(亚马逊后台模板!E566,品名转换及头程预估及采购成本模板!$A$2:$A$22203,0)),"")</f>
        <v/>
      </c>
      <c r="AB566" s="4" t="str">
        <f t="shared" si="53"/>
        <v/>
      </c>
      <c r="AC566" s="1" t="str">
        <f>IFERROR(IF(AB566="是",INDEX(自发货!$AJ$2:$AJ$22222,MATCH(亚马逊后台模板!D566,自发货!$E$2:$E$22222,0)),IF(A566&lt;&gt;"",0,"")),"")</f>
        <v/>
      </c>
      <c r="AD566" s="1" t="str">
        <f t="shared" si="54"/>
        <v/>
      </c>
      <c r="AE566" s="1" t="str">
        <f>IF(AB566="否",IFERROR(INDEX(品名转换及头程预估及采购成本模板!$D$2:$D$22203,MATCH(亚马逊后台模板!E566,品名转换及头程预估及采购成本模板!$A$2:$A$22203,0)),""),"")</f>
        <v/>
      </c>
      <c r="AF566" s="4" t="str">
        <f t="shared" si="55"/>
        <v/>
      </c>
    </row>
    <row r="567" spans="24:32" x14ac:dyDescent="0.15">
      <c r="X567" s="4" t="str">
        <f t="shared" si="56"/>
        <v/>
      </c>
      <c r="Y567" s="1" t="str">
        <f t="shared" si="52"/>
        <v/>
      </c>
      <c r="Z567" s="4" t="str">
        <f>IFERROR(INDEX(品名转换及头程预估及采购成本模板!$B$2:$B$22203,MATCH(亚马逊后台模板!E567,品名转换及头程预估及采购成本模板!$A$2:$A$22203,0)),"")</f>
        <v/>
      </c>
      <c r="AA567" s="1" t="str">
        <f>IFERROR(INDEX(品名转换及头程预估及采购成本模板!$C$2:$C$22203,MATCH(亚马逊后台模板!E567,品名转换及头程预估及采购成本模板!$A$2:$A$22203,0)),"")</f>
        <v/>
      </c>
      <c r="AB567" s="4" t="str">
        <f t="shared" si="53"/>
        <v/>
      </c>
      <c r="AC567" s="1" t="str">
        <f>IFERROR(IF(AB567="是",INDEX(自发货!$AJ$2:$AJ$22222,MATCH(亚马逊后台模板!D567,自发货!$E$2:$E$22222,0)),IF(A567&lt;&gt;"",0,"")),"")</f>
        <v/>
      </c>
      <c r="AD567" s="1" t="str">
        <f t="shared" si="54"/>
        <v/>
      </c>
      <c r="AE567" s="1" t="str">
        <f>IF(AB567="否",IFERROR(INDEX(品名转换及头程预估及采购成本模板!$D$2:$D$22203,MATCH(亚马逊后台模板!E567,品名转换及头程预估及采购成本模板!$A$2:$A$22203,0)),""),"")</f>
        <v/>
      </c>
      <c r="AF567" s="4" t="str">
        <f t="shared" si="55"/>
        <v/>
      </c>
    </row>
    <row r="568" spans="24:32" x14ac:dyDescent="0.15">
      <c r="X568" s="4" t="str">
        <f t="shared" si="56"/>
        <v/>
      </c>
      <c r="Y568" s="1" t="str">
        <f t="shared" si="52"/>
        <v/>
      </c>
      <c r="Z568" s="4" t="str">
        <f>IFERROR(INDEX(品名转换及头程预估及采购成本模板!$B$2:$B$22203,MATCH(亚马逊后台模板!E568,品名转换及头程预估及采购成本模板!$A$2:$A$22203,0)),"")</f>
        <v/>
      </c>
      <c r="AA568" s="1" t="str">
        <f>IFERROR(INDEX(品名转换及头程预估及采购成本模板!$C$2:$C$22203,MATCH(亚马逊后台模板!E568,品名转换及头程预估及采购成本模板!$A$2:$A$22203,0)),"")</f>
        <v/>
      </c>
      <c r="AB568" s="4" t="str">
        <f t="shared" si="53"/>
        <v/>
      </c>
      <c r="AC568" s="1" t="str">
        <f>IFERROR(IF(AB568="是",INDEX(自发货!$AJ$2:$AJ$22222,MATCH(亚马逊后台模板!D568,自发货!$E$2:$E$22222,0)),IF(A568&lt;&gt;"",0,"")),"")</f>
        <v/>
      </c>
      <c r="AD568" s="1" t="str">
        <f t="shared" si="54"/>
        <v/>
      </c>
      <c r="AE568" s="1" t="str">
        <f>IF(AB568="否",IFERROR(INDEX(品名转换及头程预估及采购成本模板!$D$2:$D$22203,MATCH(亚马逊后台模板!E568,品名转换及头程预估及采购成本模板!$A$2:$A$22203,0)),""),"")</f>
        <v/>
      </c>
      <c r="AF568" s="4" t="str">
        <f t="shared" si="55"/>
        <v/>
      </c>
    </row>
    <row r="569" spans="24:32" x14ac:dyDescent="0.15">
      <c r="X569" s="4" t="str">
        <f t="shared" si="56"/>
        <v/>
      </c>
      <c r="Y569" s="1" t="str">
        <f t="shared" si="52"/>
        <v/>
      </c>
      <c r="Z569" s="4" t="str">
        <f>IFERROR(INDEX(品名转换及头程预估及采购成本模板!$B$2:$B$22203,MATCH(亚马逊后台模板!E569,品名转换及头程预估及采购成本模板!$A$2:$A$22203,0)),"")</f>
        <v/>
      </c>
      <c r="AA569" s="1" t="str">
        <f>IFERROR(INDEX(品名转换及头程预估及采购成本模板!$C$2:$C$22203,MATCH(亚马逊后台模板!E569,品名转换及头程预估及采购成本模板!$A$2:$A$22203,0)),"")</f>
        <v/>
      </c>
      <c r="AB569" s="4" t="str">
        <f t="shared" si="53"/>
        <v/>
      </c>
      <c r="AC569" s="1" t="str">
        <f>IFERROR(IF(AB569="是",INDEX(自发货!$AJ$2:$AJ$22222,MATCH(亚马逊后台模板!D569,自发货!$E$2:$E$22222,0)),IF(A569&lt;&gt;"",0,"")),"")</f>
        <v/>
      </c>
      <c r="AD569" s="1" t="str">
        <f t="shared" si="54"/>
        <v/>
      </c>
      <c r="AE569" s="1" t="str">
        <f>IF(AB569="否",IFERROR(INDEX(品名转换及头程预估及采购成本模板!$D$2:$D$22203,MATCH(亚马逊后台模板!E569,品名转换及头程预估及采购成本模板!$A$2:$A$22203,0)),""),"")</f>
        <v/>
      </c>
      <c r="AF569" s="4" t="str">
        <f t="shared" si="55"/>
        <v/>
      </c>
    </row>
    <row r="570" spans="24:32" x14ac:dyDescent="0.15">
      <c r="X570" s="4" t="str">
        <f t="shared" si="56"/>
        <v/>
      </c>
      <c r="Y570" s="1" t="str">
        <f t="shared" si="52"/>
        <v/>
      </c>
      <c r="Z570" s="4" t="str">
        <f>IFERROR(INDEX(品名转换及头程预估及采购成本模板!$B$2:$B$22203,MATCH(亚马逊后台模板!E570,品名转换及头程预估及采购成本模板!$A$2:$A$22203,0)),"")</f>
        <v/>
      </c>
      <c r="AA570" s="1" t="str">
        <f>IFERROR(INDEX(品名转换及头程预估及采购成本模板!$C$2:$C$22203,MATCH(亚马逊后台模板!E570,品名转换及头程预估及采购成本模板!$A$2:$A$22203,0)),"")</f>
        <v/>
      </c>
      <c r="AB570" s="4" t="str">
        <f t="shared" si="53"/>
        <v/>
      </c>
      <c r="AC570" s="1" t="str">
        <f>IFERROR(IF(AB570="是",INDEX(自发货!$AJ$2:$AJ$22222,MATCH(亚马逊后台模板!D570,自发货!$E$2:$E$22222,0)),IF(A570&lt;&gt;"",0,"")),"")</f>
        <v/>
      </c>
      <c r="AD570" s="1" t="str">
        <f t="shared" si="54"/>
        <v/>
      </c>
      <c r="AE570" s="1" t="str">
        <f>IF(AB570="否",IFERROR(INDEX(品名转换及头程预估及采购成本模板!$D$2:$D$22203,MATCH(亚马逊后台模板!E570,品名转换及头程预估及采购成本模板!$A$2:$A$22203,0)),""),"")</f>
        <v/>
      </c>
      <c r="AF570" s="4" t="str">
        <f t="shared" si="55"/>
        <v/>
      </c>
    </row>
    <row r="571" spans="24:32" x14ac:dyDescent="0.15">
      <c r="X571" s="4" t="str">
        <f t="shared" si="56"/>
        <v/>
      </c>
      <c r="Y571" s="1" t="str">
        <f t="shared" si="52"/>
        <v/>
      </c>
      <c r="Z571" s="4" t="str">
        <f>IFERROR(INDEX(品名转换及头程预估及采购成本模板!$B$2:$B$22203,MATCH(亚马逊后台模板!E571,品名转换及头程预估及采购成本模板!$A$2:$A$22203,0)),"")</f>
        <v/>
      </c>
      <c r="AA571" s="1" t="str">
        <f>IFERROR(INDEX(品名转换及头程预估及采购成本模板!$C$2:$C$22203,MATCH(亚马逊后台模板!E571,品名转换及头程预估及采购成本模板!$A$2:$A$22203,0)),"")</f>
        <v/>
      </c>
      <c r="AB571" s="4" t="str">
        <f t="shared" si="53"/>
        <v/>
      </c>
      <c r="AC571" s="1" t="str">
        <f>IFERROR(IF(AB571="是",INDEX(自发货!$AJ$2:$AJ$22222,MATCH(亚马逊后台模板!D571,自发货!$E$2:$E$22222,0)),IF(A571&lt;&gt;"",0,"")),"")</f>
        <v/>
      </c>
      <c r="AD571" s="1" t="str">
        <f t="shared" si="54"/>
        <v/>
      </c>
      <c r="AE571" s="1" t="str">
        <f>IF(AB571="否",IFERROR(INDEX(品名转换及头程预估及采购成本模板!$D$2:$D$22203,MATCH(亚马逊后台模板!E571,品名转换及头程预估及采购成本模板!$A$2:$A$22203,0)),""),"")</f>
        <v/>
      </c>
      <c r="AF571" s="4" t="str">
        <f t="shared" si="55"/>
        <v/>
      </c>
    </row>
    <row r="572" spans="24:32" x14ac:dyDescent="0.15">
      <c r="X572" s="4" t="str">
        <f t="shared" si="56"/>
        <v/>
      </c>
      <c r="Y572" s="1" t="str">
        <f t="shared" si="52"/>
        <v/>
      </c>
      <c r="Z572" s="4" t="str">
        <f>IFERROR(INDEX(品名转换及头程预估及采购成本模板!$B$2:$B$22203,MATCH(亚马逊后台模板!E572,品名转换及头程预估及采购成本模板!$A$2:$A$22203,0)),"")</f>
        <v/>
      </c>
      <c r="AA572" s="1" t="str">
        <f>IFERROR(INDEX(品名转换及头程预估及采购成本模板!$C$2:$C$22203,MATCH(亚马逊后台模板!E572,品名转换及头程预估及采购成本模板!$A$2:$A$22203,0)),"")</f>
        <v/>
      </c>
      <c r="AB572" s="4" t="str">
        <f t="shared" si="53"/>
        <v/>
      </c>
      <c r="AC572" s="1" t="str">
        <f>IFERROR(IF(AB572="是",INDEX(自发货!$AJ$2:$AJ$22222,MATCH(亚马逊后台模板!D572,自发货!$E$2:$E$22222,0)),IF(A572&lt;&gt;"",0,"")),"")</f>
        <v/>
      </c>
      <c r="AD572" s="1" t="str">
        <f t="shared" si="54"/>
        <v/>
      </c>
      <c r="AE572" s="1" t="str">
        <f>IF(AB572="否",IFERROR(INDEX(品名转换及头程预估及采购成本模板!$D$2:$D$22203,MATCH(亚马逊后台模板!E572,品名转换及头程预估及采购成本模板!$A$2:$A$22203,0)),""),"")</f>
        <v/>
      </c>
      <c r="AF572" s="4" t="str">
        <f t="shared" si="55"/>
        <v/>
      </c>
    </row>
    <row r="573" spans="24:32" x14ac:dyDescent="0.15">
      <c r="X573" s="4" t="str">
        <f t="shared" si="56"/>
        <v/>
      </c>
      <c r="Y573" s="1" t="str">
        <f t="shared" si="52"/>
        <v/>
      </c>
      <c r="Z573" s="4" t="str">
        <f>IFERROR(INDEX(品名转换及头程预估及采购成本模板!$B$2:$B$22203,MATCH(亚马逊后台模板!E573,品名转换及头程预估及采购成本模板!$A$2:$A$22203,0)),"")</f>
        <v/>
      </c>
      <c r="AA573" s="1" t="str">
        <f>IFERROR(INDEX(品名转换及头程预估及采购成本模板!$C$2:$C$22203,MATCH(亚马逊后台模板!E573,品名转换及头程预估及采购成本模板!$A$2:$A$22203,0)),"")</f>
        <v/>
      </c>
      <c r="AB573" s="4" t="str">
        <f t="shared" si="53"/>
        <v/>
      </c>
      <c r="AC573" s="1" t="str">
        <f>IFERROR(IF(AB573="是",INDEX(自发货!$AJ$2:$AJ$22222,MATCH(亚马逊后台模板!D573,自发货!$E$2:$E$22222,0)),IF(A573&lt;&gt;"",0,"")),"")</f>
        <v/>
      </c>
      <c r="AD573" s="1" t="str">
        <f t="shared" si="54"/>
        <v/>
      </c>
      <c r="AE573" s="1" t="str">
        <f>IF(AB573="否",IFERROR(INDEX(品名转换及头程预估及采购成本模板!$D$2:$D$22203,MATCH(亚马逊后台模板!E573,品名转换及头程预估及采购成本模板!$A$2:$A$22203,0)),""),"")</f>
        <v/>
      </c>
      <c r="AF573" s="4" t="str">
        <f t="shared" si="55"/>
        <v/>
      </c>
    </row>
    <row r="574" spans="24:32" x14ac:dyDescent="0.15">
      <c r="X574" s="4" t="str">
        <f t="shared" si="56"/>
        <v/>
      </c>
      <c r="Y574" s="1" t="str">
        <f t="shared" si="52"/>
        <v/>
      </c>
      <c r="Z574" s="4" t="str">
        <f>IFERROR(INDEX(品名转换及头程预估及采购成本模板!$B$2:$B$22203,MATCH(亚马逊后台模板!E574,品名转换及头程预估及采购成本模板!$A$2:$A$22203,0)),"")</f>
        <v/>
      </c>
      <c r="AA574" s="1" t="str">
        <f>IFERROR(INDEX(品名转换及头程预估及采购成本模板!$C$2:$C$22203,MATCH(亚马逊后台模板!E574,品名转换及头程预估及采购成本模板!$A$2:$A$22203,0)),"")</f>
        <v/>
      </c>
      <c r="AB574" s="4" t="str">
        <f t="shared" si="53"/>
        <v/>
      </c>
      <c r="AC574" s="1" t="str">
        <f>IFERROR(IF(AB574="是",INDEX(自发货!$AJ$2:$AJ$22222,MATCH(亚马逊后台模板!D574,自发货!$E$2:$E$22222,0)),IF(A574&lt;&gt;"",0,"")),"")</f>
        <v/>
      </c>
      <c r="AD574" s="1" t="str">
        <f t="shared" si="54"/>
        <v/>
      </c>
      <c r="AE574" s="1" t="str">
        <f>IF(AB574="否",IFERROR(INDEX(品名转换及头程预估及采购成本模板!$D$2:$D$22203,MATCH(亚马逊后台模板!E574,品名转换及头程预估及采购成本模板!$A$2:$A$22203,0)),""),"")</f>
        <v/>
      </c>
      <c r="AF574" s="4" t="str">
        <f t="shared" si="55"/>
        <v/>
      </c>
    </row>
    <row r="575" spans="24:32" x14ac:dyDescent="0.15">
      <c r="X575" s="4" t="str">
        <f t="shared" si="56"/>
        <v/>
      </c>
      <c r="Y575" s="1" t="str">
        <f t="shared" si="52"/>
        <v/>
      </c>
      <c r="Z575" s="4" t="str">
        <f>IFERROR(INDEX(品名转换及头程预估及采购成本模板!$B$2:$B$22203,MATCH(亚马逊后台模板!E575,品名转换及头程预估及采购成本模板!$A$2:$A$22203,0)),"")</f>
        <v/>
      </c>
      <c r="AA575" s="1" t="str">
        <f>IFERROR(INDEX(品名转换及头程预估及采购成本模板!$C$2:$C$22203,MATCH(亚马逊后台模板!E575,品名转换及头程预估及采购成本模板!$A$2:$A$22203,0)),"")</f>
        <v/>
      </c>
      <c r="AB575" s="4" t="str">
        <f t="shared" si="53"/>
        <v/>
      </c>
      <c r="AC575" s="1" t="str">
        <f>IFERROR(IF(AB575="是",INDEX(自发货!$AJ$2:$AJ$22222,MATCH(亚马逊后台模板!D575,自发货!$E$2:$E$22222,0)),IF(A575&lt;&gt;"",0,"")),"")</f>
        <v/>
      </c>
      <c r="AD575" s="1" t="str">
        <f t="shared" si="54"/>
        <v/>
      </c>
      <c r="AE575" s="1" t="str">
        <f>IF(AB575="否",IFERROR(INDEX(品名转换及头程预估及采购成本模板!$D$2:$D$22203,MATCH(亚马逊后台模板!E575,品名转换及头程预估及采购成本模板!$A$2:$A$22203,0)),""),"")</f>
        <v/>
      </c>
      <c r="AF575" s="4" t="str">
        <f t="shared" si="55"/>
        <v/>
      </c>
    </row>
    <row r="576" spans="24:32" x14ac:dyDescent="0.15">
      <c r="X576" s="4" t="str">
        <f t="shared" si="56"/>
        <v/>
      </c>
      <c r="Y576" s="1" t="str">
        <f t="shared" si="52"/>
        <v/>
      </c>
      <c r="Z576" s="4" t="str">
        <f>IFERROR(INDEX(品名转换及头程预估及采购成本模板!$B$2:$B$22203,MATCH(亚马逊后台模板!E576,品名转换及头程预估及采购成本模板!$A$2:$A$22203,0)),"")</f>
        <v/>
      </c>
      <c r="AA576" s="1" t="str">
        <f>IFERROR(INDEX(品名转换及头程预估及采购成本模板!$C$2:$C$22203,MATCH(亚马逊后台模板!E576,品名转换及头程预估及采购成本模板!$A$2:$A$22203,0)),"")</f>
        <v/>
      </c>
      <c r="AB576" s="4" t="str">
        <f t="shared" si="53"/>
        <v/>
      </c>
      <c r="AC576" s="1" t="str">
        <f>IFERROR(IF(AB576="是",INDEX(自发货!$AJ$2:$AJ$22222,MATCH(亚马逊后台模板!D576,自发货!$E$2:$E$22222,0)),IF(A576&lt;&gt;"",0,"")),"")</f>
        <v/>
      </c>
      <c r="AD576" s="1" t="str">
        <f t="shared" si="54"/>
        <v/>
      </c>
      <c r="AE576" s="1" t="str">
        <f>IF(AB576="否",IFERROR(INDEX(品名转换及头程预估及采购成本模板!$D$2:$D$22203,MATCH(亚马逊后台模板!E576,品名转换及头程预估及采购成本模板!$A$2:$A$22203,0)),""),"")</f>
        <v/>
      </c>
      <c r="AF576" s="4" t="str">
        <f t="shared" si="55"/>
        <v/>
      </c>
    </row>
    <row r="577" spans="24:32" x14ac:dyDescent="0.15">
      <c r="X577" s="4" t="str">
        <f t="shared" si="56"/>
        <v/>
      </c>
      <c r="Y577" s="1" t="str">
        <f t="shared" si="52"/>
        <v/>
      </c>
      <c r="Z577" s="4" t="str">
        <f>IFERROR(INDEX(品名转换及头程预估及采购成本模板!$B$2:$B$22203,MATCH(亚马逊后台模板!E577,品名转换及头程预估及采购成本模板!$A$2:$A$22203,0)),"")</f>
        <v/>
      </c>
      <c r="AA577" s="1" t="str">
        <f>IFERROR(INDEX(品名转换及头程预估及采购成本模板!$C$2:$C$22203,MATCH(亚马逊后台模板!E577,品名转换及头程预估及采购成本模板!$A$2:$A$22203,0)),"")</f>
        <v/>
      </c>
      <c r="AB577" s="4" t="str">
        <f t="shared" si="53"/>
        <v/>
      </c>
      <c r="AC577" s="1" t="str">
        <f>IFERROR(IF(AB577="是",INDEX(自发货!$AJ$2:$AJ$22222,MATCH(亚马逊后台模板!D577,自发货!$E$2:$E$22222,0)),IF(A577&lt;&gt;"",0,"")),"")</f>
        <v/>
      </c>
      <c r="AD577" s="1" t="str">
        <f t="shared" si="54"/>
        <v/>
      </c>
      <c r="AE577" s="1" t="str">
        <f>IF(AB577="否",IFERROR(INDEX(品名转换及头程预估及采购成本模板!$D$2:$D$22203,MATCH(亚马逊后台模板!E577,品名转换及头程预估及采购成本模板!$A$2:$A$22203,0)),""),"")</f>
        <v/>
      </c>
      <c r="AF577" s="4" t="str">
        <f t="shared" si="55"/>
        <v/>
      </c>
    </row>
    <row r="578" spans="24:32" x14ac:dyDescent="0.15">
      <c r="X578" s="4" t="str">
        <f t="shared" si="56"/>
        <v/>
      </c>
      <c r="Y578" s="1" t="str">
        <f t="shared" si="52"/>
        <v/>
      </c>
      <c r="Z578" s="4" t="str">
        <f>IFERROR(INDEX(品名转换及头程预估及采购成本模板!$B$2:$B$22203,MATCH(亚马逊后台模板!E578,品名转换及头程预估及采购成本模板!$A$2:$A$22203,0)),"")</f>
        <v/>
      </c>
      <c r="AA578" s="1" t="str">
        <f>IFERROR(INDEX(品名转换及头程预估及采购成本模板!$C$2:$C$22203,MATCH(亚马逊后台模板!E578,品名转换及头程预估及采购成本模板!$A$2:$A$22203,0)),"")</f>
        <v/>
      </c>
      <c r="AB578" s="4" t="str">
        <f t="shared" si="53"/>
        <v/>
      </c>
      <c r="AC578" s="1" t="str">
        <f>IFERROR(IF(AB578="是",INDEX(自发货!$AJ$2:$AJ$22222,MATCH(亚马逊后台模板!D578,自发货!$E$2:$E$22222,0)),IF(A578&lt;&gt;"",0,"")),"")</f>
        <v/>
      </c>
      <c r="AD578" s="1" t="str">
        <f t="shared" si="54"/>
        <v/>
      </c>
      <c r="AE578" s="1" t="str">
        <f>IF(AB578="否",IFERROR(INDEX(品名转换及头程预估及采购成本模板!$D$2:$D$22203,MATCH(亚马逊后台模板!E578,品名转换及头程预估及采购成本模板!$A$2:$A$22203,0)),""),"")</f>
        <v/>
      </c>
      <c r="AF578" s="4" t="str">
        <f t="shared" si="55"/>
        <v/>
      </c>
    </row>
    <row r="579" spans="24:32" x14ac:dyDescent="0.15">
      <c r="X579" s="4" t="str">
        <f t="shared" si="56"/>
        <v/>
      </c>
      <c r="Y579" s="1" t="str">
        <f t="shared" si="52"/>
        <v/>
      </c>
      <c r="Z579" s="4" t="str">
        <f>IFERROR(INDEX(品名转换及头程预估及采购成本模板!$B$2:$B$22203,MATCH(亚马逊后台模板!E579,品名转换及头程预估及采购成本模板!$A$2:$A$22203,0)),"")</f>
        <v/>
      </c>
      <c r="AA579" s="1" t="str">
        <f>IFERROR(INDEX(品名转换及头程预估及采购成本模板!$C$2:$C$22203,MATCH(亚马逊后台模板!E579,品名转换及头程预估及采购成本模板!$A$2:$A$22203,0)),"")</f>
        <v/>
      </c>
      <c r="AB579" s="4" t="str">
        <f t="shared" si="53"/>
        <v/>
      </c>
      <c r="AC579" s="1" t="str">
        <f>IFERROR(IF(AB579="是",INDEX(自发货!$AJ$2:$AJ$22222,MATCH(亚马逊后台模板!D579,自发货!$E$2:$E$22222,0)),IF(A579&lt;&gt;"",0,"")),"")</f>
        <v/>
      </c>
      <c r="AD579" s="1" t="str">
        <f t="shared" si="54"/>
        <v/>
      </c>
      <c r="AE579" s="1" t="str">
        <f>IF(AB579="否",IFERROR(INDEX(品名转换及头程预估及采购成本模板!$D$2:$D$22203,MATCH(亚马逊后台模板!E579,品名转换及头程预估及采购成本模板!$A$2:$A$22203,0)),""),"")</f>
        <v/>
      </c>
      <c r="AF579" s="4" t="str">
        <f t="shared" si="55"/>
        <v/>
      </c>
    </row>
    <row r="580" spans="24:32" x14ac:dyDescent="0.15">
      <c r="X580" s="4" t="str">
        <f t="shared" si="56"/>
        <v/>
      </c>
      <c r="Y580" s="1" t="str">
        <f t="shared" si="52"/>
        <v/>
      </c>
      <c r="Z580" s="4" t="str">
        <f>IFERROR(INDEX(品名转换及头程预估及采购成本模板!$B$2:$B$22203,MATCH(亚马逊后台模板!E580,品名转换及头程预估及采购成本模板!$A$2:$A$22203,0)),"")</f>
        <v/>
      </c>
      <c r="AA580" s="1" t="str">
        <f>IFERROR(INDEX(品名转换及头程预估及采购成本模板!$C$2:$C$22203,MATCH(亚马逊后台模板!E580,品名转换及头程预估及采购成本模板!$A$2:$A$22203,0)),"")</f>
        <v/>
      </c>
      <c r="AB580" s="4" t="str">
        <f t="shared" si="53"/>
        <v/>
      </c>
      <c r="AC580" s="1" t="str">
        <f>IFERROR(IF(AB580="是",INDEX(自发货!$AJ$2:$AJ$22222,MATCH(亚马逊后台模板!D580,自发货!$E$2:$E$22222,0)),IF(A580&lt;&gt;"",0,"")),"")</f>
        <v/>
      </c>
      <c r="AD580" s="1" t="str">
        <f t="shared" si="54"/>
        <v/>
      </c>
      <c r="AE580" s="1" t="str">
        <f>IF(AB580="否",IFERROR(INDEX(品名转换及头程预估及采购成本模板!$D$2:$D$22203,MATCH(亚马逊后台模板!E580,品名转换及头程预估及采购成本模板!$A$2:$A$22203,0)),""),"")</f>
        <v/>
      </c>
      <c r="AF580" s="4" t="str">
        <f t="shared" si="55"/>
        <v/>
      </c>
    </row>
    <row r="581" spans="24:32" x14ac:dyDescent="0.15">
      <c r="X581" s="4" t="str">
        <f t="shared" si="56"/>
        <v/>
      </c>
      <c r="Y581" s="1" t="str">
        <f t="shared" si="52"/>
        <v/>
      </c>
      <c r="Z581" s="4" t="str">
        <f>IFERROR(INDEX(品名转换及头程预估及采购成本模板!$B$2:$B$22203,MATCH(亚马逊后台模板!E581,品名转换及头程预估及采购成本模板!$A$2:$A$22203,0)),"")</f>
        <v/>
      </c>
      <c r="AA581" s="1" t="str">
        <f>IFERROR(INDEX(品名转换及头程预估及采购成本模板!$C$2:$C$22203,MATCH(亚马逊后台模板!E581,品名转换及头程预估及采购成本模板!$A$2:$A$22203,0)),"")</f>
        <v/>
      </c>
      <c r="AB581" s="4" t="str">
        <f t="shared" si="53"/>
        <v/>
      </c>
      <c r="AC581" s="1" t="str">
        <f>IFERROR(IF(AB581="是",INDEX(自发货!$AJ$2:$AJ$22222,MATCH(亚马逊后台模板!D581,自发货!$E$2:$E$22222,0)),IF(A581&lt;&gt;"",0,"")),"")</f>
        <v/>
      </c>
      <c r="AD581" s="1" t="str">
        <f t="shared" si="54"/>
        <v/>
      </c>
      <c r="AE581" s="1" t="str">
        <f>IF(AB581="否",IFERROR(INDEX(品名转换及头程预估及采购成本模板!$D$2:$D$22203,MATCH(亚马逊后台模板!E581,品名转换及头程预估及采购成本模板!$A$2:$A$22203,0)),""),"")</f>
        <v/>
      </c>
      <c r="AF581" s="4" t="str">
        <f t="shared" si="55"/>
        <v/>
      </c>
    </row>
    <row r="582" spans="24:32" x14ac:dyDescent="0.15">
      <c r="X582" s="4" t="str">
        <f t="shared" si="56"/>
        <v/>
      </c>
      <c r="Y582" s="1" t="str">
        <f t="shared" si="52"/>
        <v/>
      </c>
      <c r="Z582" s="4" t="str">
        <f>IFERROR(INDEX(品名转换及头程预估及采购成本模板!$B$2:$B$22203,MATCH(亚马逊后台模板!E582,品名转换及头程预估及采购成本模板!$A$2:$A$22203,0)),"")</f>
        <v/>
      </c>
      <c r="AA582" s="1" t="str">
        <f>IFERROR(INDEX(品名转换及头程预估及采购成本模板!$C$2:$C$22203,MATCH(亚马逊后台模板!E582,品名转换及头程预估及采购成本模板!$A$2:$A$22203,0)),"")</f>
        <v/>
      </c>
      <c r="AB582" s="4" t="str">
        <f t="shared" si="53"/>
        <v/>
      </c>
      <c r="AC582" s="1" t="str">
        <f>IFERROR(IF(AB582="是",INDEX(自发货!$AJ$2:$AJ$22222,MATCH(亚马逊后台模板!D582,自发货!$E$2:$E$22222,0)),IF(A582&lt;&gt;"",0,"")),"")</f>
        <v/>
      </c>
      <c r="AD582" s="1" t="str">
        <f t="shared" si="54"/>
        <v/>
      </c>
      <c r="AE582" s="1" t="str">
        <f>IF(AB582="否",IFERROR(INDEX(品名转换及头程预估及采购成本模板!$D$2:$D$22203,MATCH(亚马逊后台模板!E582,品名转换及头程预估及采购成本模板!$A$2:$A$22203,0)),""),"")</f>
        <v/>
      </c>
      <c r="AF582" s="4" t="str">
        <f t="shared" si="55"/>
        <v/>
      </c>
    </row>
    <row r="583" spans="24:32" x14ac:dyDescent="0.15">
      <c r="X583" s="4" t="str">
        <f t="shared" si="56"/>
        <v/>
      </c>
      <c r="Y583" s="1" t="str">
        <f t="shared" si="52"/>
        <v/>
      </c>
      <c r="Z583" s="4" t="str">
        <f>IFERROR(INDEX(品名转换及头程预估及采购成本模板!$B$2:$B$22203,MATCH(亚马逊后台模板!E583,品名转换及头程预估及采购成本模板!$A$2:$A$22203,0)),"")</f>
        <v/>
      </c>
      <c r="AA583" s="1" t="str">
        <f>IFERROR(INDEX(品名转换及头程预估及采购成本模板!$C$2:$C$22203,MATCH(亚马逊后台模板!E583,品名转换及头程预估及采购成本模板!$A$2:$A$22203,0)),"")</f>
        <v/>
      </c>
      <c r="AB583" s="4" t="str">
        <f t="shared" si="53"/>
        <v/>
      </c>
      <c r="AC583" s="1" t="str">
        <f>IFERROR(IF(AB583="是",INDEX(自发货!$AJ$2:$AJ$22222,MATCH(亚马逊后台模板!D583,自发货!$E$2:$E$22222,0)),IF(A583&lt;&gt;"",0,"")),"")</f>
        <v/>
      </c>
      <c r="AD583" s="1" t="str">
        <f t="shared" si="54"/>
        <v/>
      </c>
      <c r="AE583" s="1" t="str">
        <f>IF(AB583="否",IFERROR(INDEX(品名转换及头程预估及采购成本模板!$D$2:$D$22203,MATCH(亚马逊后台模板!E583,品名转换及头程预估及采购成本模板!$A$2:$A$22203,0)),""),"")</f>
        <v/>
      </c>
      <c r="AF583" s="4" t="str">
        <f t="shared" si="55"/>
        <v/>
      </c>
    </row>
    <row r="584" spans="24:32" x14ac:dyDescent="0.15">
      <c r="X584" s="4" t="str">
        <f t="shared" si="56"/>
        <v/>
      </c>
      <c r="Y584" s="1" t="str">
        <f t="shared" si="52"/>
        <v/>
      </c>
      <c r="Z584" s="4" t="str">
        <f>IFERROR(INDEX(品名转换及头程预估及采购成本模板!$B$2:$B$22203,MATCH(亚马逊后台模板!E584,品名转换及头程预估及采购成本模板!$A$2:$A$22203,0)),"")</f>
        <v/>
      </c>
      <c r="AA584" s="1" t="str">
        <f>IFERROR(INDEX(品名转换及头程预估及采购成本模板!$C$2:$C$22203,MATCH(亚马逊后台模板!E584,品名转换及头程预估及采购成本模板!$A$2:$A$22203,0)),"")</f>
        <v/>
      </c>
      <c r="AB584" s="4" t="str">
        <f t="shared" si="53"/>
        <v/>
      </c>
      <c r="AC584" s="1" t="str">
        <f>IFERROR(IF(AB584="是",INDEX(自发货!$AJ$2:$AJ$22222,MATCH(亚马逊后台模板!D584,自发货!$E$2:$E$22222,0)),IF(A584&lt;&gt;"",0,"")),"")</f>
        <v/>
      </c>
      <c r="AD584" s="1" t="str">
        <f t="shared" si="54"/>
        <v/>
      </c>
      <c r="AE584" s="1" t="str">
        <f>IF(AB584="否",IFERROR(INDEX(品名转换及头程预估及采购成本模板!$D$2:$D$22203,MATCH(亚马逊后台模板!E584,品名转换及头程预估及采购成本模板!$A$2:$A$22203,0)),""),"")</f>
        <v/>
      </c>
      <c r="AF584" s="4" t="str">
        <f t="shared" si="55"/>
        <v/>
      </c>
    </row>
    <row r="585" spans="24:32" x14ac:dyDescent="0.15">
      <c r="X585" s="4" t="str">
        <f t="shared" si="56"/>
        <v/>
      </c>
      <c r="Y585" s="1" t="str">
        <f t="shared" ref="Y585:Y648" si="57">IF(IFERROR(FIND("FBA Removal Order",F585),0),"FBA订单移除费用",IF(C585="Order","正常订单",IF(F585="Cost of Advertising","广告费",IF(C585="Transfer","回款账单要删除",IF(C585="Refund","退款",IF(F585="SellerPayments_Report_Fee_Subscription","平台月租费",IF(IFERROR(FIND("Save",F585),0),"优惠卷或者折扣返点",IF(IFERROR(FIND("FBA Inventory Reimbursement",F585),0),"FBA库存赔偿",IF(F585="FBA Long-Term Storage Fee","FBA长期储存费",IF(C585="Lightning Deal Fee","秒杀费",IF(F585="FBA Inventory Storage Fee","FBA月度仓储费",IF(IFERROR(FIND("Early Reviewer Program",F585),0),"早期评论人费用",IF(IFERROR(FIND("FBA Inventory Placement Service Fee",F585),0),"FBA库存安置服务费",IF(IFERROR(FIND("Debt",C585),0),"账户余额不够从信用卡扣除的费用",""))))))))))))))</f>
        <v/>
      </c>
      <c r="Z585" s="4" t="str">
        <f>IFERROR(INDEX(品名转换及头程预估及采购成本模板!$B$2:$B$22203,MATCH(亚马逊后台模板!E585,品名转换及头程预估及采购成本模板!$A$2:$A$22203,0)),"")</f>
        <v/>
      </c>
      <c r="AA585" s="1" t="str">
        <f>IFERROR(INDEX(品名转换及头程预估及采购成本模板!$C$2:$C$22203,MATCH(亚马逊后台模板!E585,品名转换及头程预估及采购成本模板!$A$2:$A$22203,0)),"")</f>
        <v/>
      </c>
      <c r="AB585" s="4" t="str">
        <f t="shared" si="53"/>
        <v/>
      </c>
      <c r="AC585" s="1" t="str">
        <f>IFERROR(IF(AB585="是",INDEX(自发货!$AJ$2:$AJ$22222,MATCH(亚马逊后台模板!D585,自发货!$E$2:$E$22222,0)),IF(A585&lt;&gt;"",0,"")),"")</f>
        <v/>
      </c>
      <c r="AD585" s="1" t="str">
        <f t="shared" si="54"/>
        <v/>
      </c>
      <c r="AE585" s="1" t="str">
        <f>IF(AB585="否",IFERROR(INDEX(品名转换及头程预估及采购成本模板!$D$2:$D$22203,MATCH(亚马逊后台模板!E585,品名转换及头程预估及采购成本模板!$A$2:$A$22203,0)),""),"")</f>
        <v/>
      </c>
      <c r="AF585" s="4" t="str">
        <f t="shared" si="55"/>
        <v/>
      </c>
    </row>
    <row r="586" spans="24:32" x14ac:dyDescent="0.15">
      <c r="X586" s="4" t="str">
        <f t="shared" si="56"/>
        <v/>
      </c>
      <c r="Y586" s="1" t="str">
        <f t="shared" si="57"/>
        <v/>
      </c>
      <c r="Z586" s="4" t="str">
        <f>IFERROR(INDEX(品名转换及头程预估及采购成本模板!$B$2:$B$22203,MATCH(亚马逊后台模板!E586,品名转换及头程预估及采购成本模板!$A$2:$A$22203,0)),"")</f>
        <v/>
      </c>
      <c r="AA586" s="1" t="str">
        <f>IFERROR(INDEX(品名转换及头程预估及采购成本模板!$C$2:$C$22203,MATCH(亚马逊后台模板!E586,品名转换及头程预估及采购成本模板!$A$2:$A$22203,0)),"")</f>
        <v/>
      </c>
      <c r="AB586" s="4" t="str">
        <f t="shared" si="53"/>
        <v/>
      </c>
      <c r="AC586" s="1" t="str">
        <f>IFERROR(IF(AB586="是",INDEX(自发货!$AJ$2:$AJ$22222,MATCH(亚马逊后台模板!D586,自发货!$E$2:$E$22222,0)),IF(A586&lt;&gt;"",0,"")),"")</f>
        <v/>
      </c>
      <c r="AD586" s="1" t="str">
        <f t="shared" si="54"/>
        <v/>
      </c>
      <c r="AE586" s="1" t="str">
        <f>IF(AB586="否",IFERROR(INDEX(品名转换及头程预估及采购成本模板!$D$2:$D$22203,MATCH(亚马逊后台模板!E586,品名转换及头程预估及采购成本模板!$A$2:$A$22203,0)),""),"")</f>
        <v/>
      </c>
      <c r="AF586" s="4" t="str">
        <f t="shared" si="55"/>
        <v/>
      </c>
    </row>
    <row r="587" spans="24:32" x14ac:dyDescent="0.15">
      <c r="X587" s="4" t="str">
        <f t="shared" si="56"/>
        <v/>
      </c>
      <c r="Y587" s="1" t="str">
        <f t="shared" si="57"/>
        <v/>
      </c>
      <c r="Z587" s="4" t="str">
        <f>IFERROR(INDEX(品名转换及头程预估及采购成本模板!$B$2:$B$22203,MATCH(亚马逊后台模板!E587,品名转换及头程预估及采购成本模板!$A$2:$A$22203,0)),"")</f>
        <v/>
      </c>
      <c r="AA587" s="1" t="str">
        <f>IFERROR(INDEX(品名转换及头程预估及采购成本模板!$C$2:$C$22203,MATCH(亚马逊后台模板!E587,品名转换及头程预估及采购成本模板!$A$2:$A$22203,0)),"")</f>
        <v/>
      </c>
      <c r="AB587" s="4" t="str">
        <f t="shared" si="53"/>
        <v/>
      </c>
      <c r="AC587" s="1" t="str">
        <f>IFERROR(IF(AB587="是",INDEX(自发货!$AJ$2:$AJ$22222,MATCH(亚马逊后台模板!D587,自发货!$E$2:$E$22222,0)),IF(A587&lt;&gt;"",0,"")),"")</f>
        <v/>
      </c>
      <c r="AD587" s="1" t="str">
        <f t="shared" si="54"/>
        <v/>
      </c>
      <c r="AE587" s="1" t="str">
        <f>IF(AB587="否",IFERROR(INDEX(品名转换及头程预估及采购成本模板!$D$2:$D$22203,MATCH(亚马逊后台模板!E587,品名转换及头程预估及采购成本模板!$A$2:$A$22203,0)),""),"")</f>
        <v/>
      </c>
      <c r="AF587" s="4" t="str">
        <f t="shared" si="55"/>
        <v/>
      </c>
    </row>
    <row r="588" spans="24:32" x14ac:dyDescent="0.15">
      <c r="X588" s="4" t="str">
        <f t="shared" si="56"/>
        <v/>
      </c>
      <c r="Y588" s="1" t="str">
        <f t="shared" si="57"/>
        <v/>
      </c>
      <c r="Z588" s="4" t="str">
        <f>IFERROR(INDEX(品名转换及头程预估及采购成本模板!$B$2:$B$22203,MATCH(亚马逊后台模板!E588,品名转换及头程预估及采购成本模板!$A$2:$A$22203,0)),"")</f>
        <v/>
      </c>
      <c r="AA588" s="1" t="str">
        <f>IFERROR(INDEX(品名转换及头程预估及采购成本模板!$C$2:$C$22203,MATCH(亚马逊后台模板!E588,品名转换及头程预估及采购成本模板!$A$2:$A$22203,0)),"")</f>
        <v/>
      </c>
      <c r="AB588" s="4" t="str">
        <f t="shared" si="53"/>
        <v/>
      </c>
      <c r="AC588" s="1" t="str">
        <f>IFERROR(IF(AB588="是",INDEX(自发货!$AJ$2:$AJ$22222,MATCH(亚马逊后台模板!D588,自发货!$E$2:$E$22222,0)),IF(A588&lt;&gt;"",0,"")),"")</f>
        <v/>
      </c>
      <c r="AD588" s="1" t="str">
        <f t="shared" si="54"/>
        <v/>
      </c>
      <c r="AE588" s="1" t="str">
        <f>IF(AB588="否",IFERROR(INDEX(品名转换及头程预估及采购成本模板!$D$2:$D$22203,MATCH(亚马逊后台模板!E588,品名转换及头程预估及采购成本模板!$A$2:$A$22203,0)),""),"")</f>
        <v/>
      </c>
      <c r="AF588" s="4" t="str">
        <f t="shared" si="55"/>
        <v/>
      </c>
    </row>
    <row r="589" spans="24:32" x14ac:dyDescent="0.15">
      <c r="X589" s="4" t="str">
        <f t="shared" si="56"/>
        <v/>
      </c>
      <c r="Y589" s="1" t="str">
        <f t="shared" si="57"/>
        <v/>
      </c>
      <c r="Z589" s="4" t="str">
        <f>IFERROR(INDEX(品名转换及头程预估及采购成本模板!$B$2:$B$22203,MATCH(亚马逊后台模板!E589,品名转换及头程预估及采购成本模板!$A$2:$A$22203,0)),"")</f>
        <v/>
      </c>
      <c r="AA589" s="1" t="str">
        <f>IFERROR(INDEX(品名转换及头程预估及采购成本模板!$C$2:$C$22203,MATCH(亚马逊后台模板!E589,品名转换及头程预估及采购成本模板!$A$2:$A$22203,0)),"")</f>
        <v/>
      </c>
      <c r="AB589" s="4" t="str">
        <f t="shared" si="53"/>
        <v/>
      </c>
      <c r="AC589" s="1" t="str">
        <f>IFERROR(IF(AB589="是",INDEX(自发货!$AJ$2:$AJ$22222,MATCH(亚马逊后台模板!D589,自发货!$E$2:$E$22222,0)),IF(A589&lt;&gt;"",0,"")),"")</f>
        <v/>
      </c>
      <c r="AD589" s="1" t="str">
        <f t="shared" si="54"/>
        <v/>
      </c>
      <c r="AE589" s="1" t="str">
        <f>IF(AB589="否",IFERROR(INDEX(品名转换及头程预估及采购成本模板!$D$2:$D$22203,MATCH(亚马逊后台模板!E589,品名转换及头程预估及采购成本模板!$A$2:$A$22203,0)),""),"")</f>
        <v/>
      </c>
      <c r="AF589" s="4" t="str">
        <f t="shared" si="55"/>
        <v/>
      </c>
    </row>
    <row r="590" spans="24:32" x14ac:dyDescent="0.15">
      <c r="X590" s="4" t="str">
        <f t="shared" si="56"/>
        <v/>
      </c>
      <c r="Y590" s="1" t="str">
        <f t="shared" si="57"/>
        <v/>
      </c>
      <c r="Z590" s="4" t="str">
        <f>IFERROR(INDEX(品名转换及头程预估及采购成本模板!$B$2:$B$22203,MATCH(亚马逊后台模板!E590,品名转换及头程预估及采购成本模板!$A$2:$A$22203,0)),"")</f>
        <v/>
      </c>
      <c r="AA590" s="1" t="str">
        <f>IFERROR(INDEX(品名转换及头程预估及采购成本模板!$C$2:$C$22203,MATCH(亚马逊后台模板!E590,品名转换及头程预估及采购成本模板!$A$2:$A$22203,0)),"")</f>
        <v/>
      </c>
      <c r="AB590" s="4" t="str">
        <f t="shared" si="53"/>
        <v/>
      </c>
      <c r="AC590" s="1" t="str">
        <f>IFERROR(IF(AB590="是",INDEX(自发货!$AJ$2:$AJ$22222,MATCH(亚马逊后台模板!D590,自发货!$E$2:$E$22222,0)),IF(A590&lt;&gt;"",0,"")),"")</f>
        <v/>
      </c>
      <c r="AD590" s="1" t="str">
        <f t="shared" si="54"/>
        <v/>
      </c>
      <c r="AE590" s="1" t="str">
        <f>IF(AB590="否",IFERROR(INDEX(品名转换及头程预估及采购成本模板!$D$2:$D$22203,MATCH(亚马逊后台模板!E590,品名转换及头程预估及采购成本模板!$A$2:$A$22203,0)),""),"")</f>
        <v/>
      </c>
      <c r="AF590" s="4" t="str">
        <f t="shared" si="55"/>
        <v/>
      </c>
    </row>
    <row r="591" spans="24:32" x14ac:dyDescent="0.15">
      <c r="X591" s="4" t="str">
        <f t="shared" si="56"/>
        <v/>
      </c>
      <c r="Y591" s="1" t="str">
        <f t="shared" si="57"/>
        <v/>
      </c>
      <c r="Z591" s="4" t="str">
        <f>IFERROR(INDEX(品名转换及头程预估及采购成本模板!$B$2:$B$22203,MATCH(亚马逊后台模板!E591,品名转换及头程预估及采购成本模板!$A$2:$A$22203,0)),"")</f>
        <v/>
      </c>
      <c r="AA591" s="1" t="str">
        <f>IFERROR(INDEX(品名转换及头程预估及采购成本模板!$C$2:$C$22203,MATCH(亚马逊后台模板!E591,品名转换及头程预估及采购成本模板!$A$2:$A$22203,0)),"")</f>
        <v/>
      </c>
      <c r="AB591" s="4" t="str">
        <f t="shared" si="53"/>
        <v/>
      </c>
      <c r="AC591" s="1" t="str">
        <f>IFERROR(IF(AB591="是",INDEX(自发货!$AJ$2:$AJ$22222,MATCH(亚马逊后台模板!D591,自发货!$E$2:$E$22222,0)),IF(A591&lt;&gt;"",0,"")),"")</f>
        <v/>
      </c>
      <c r="AD591" s="1" t="str">
        <f t="shared" si="54"/>
        <v/>
      </c>
      <c r="AE591" s="1" t="str">
        <f>IF(AB591="否",IFERROR(INDEX(品名转换及头程预估及采购成本模板!$D$2:$D$22203,MATCH(亚马逊后台模板!E591,品名转换及头程预估及采购成本模板!$A$2:$A$22203,0)),""),"")</f>
        <v/>
      </c>
      <c r="AF591" s="4" t="str">
        <f t="shared" si="55"/>
        <v/>
      </c>
    </row>
    <row r="592" spans="24:32" x14ac:dyDescent="0.15">
      <c r="X592" s="4" t="str">
        <f t="shared" si="56"/>
        <v/>
      </c>
      <c r="Y592" s="1" t="str">
        <f t="shared" si="57"/>
        <v/>
      </c>
      <c r="Z592" s="4" t="str">
        <f>IFERROR(INDEX(品名转换及头程预估及采购成本模板!$B$2:$B$22203,MATCH(亚马逊后台模板!E592,品名转换及头程预估及采购成本模板!$A$2:$A$22203,0)),"")</f>
        <v/>
      </c>
      <c r="AA592" s="1" t="str">
        <f>IFERROR(INDEX(品名转换及头程预估及采购成本模板!$C$2:$C$22203,MATCH(亚马逊后台模板!E592,品名转换及头程预估及采购成本模板!$A$2:$A$22203,0)),"")</f>
        <v/>
      </c>
      <c r="AB592" s="4" t="str">
        <f t="shared" si="53"/>
        <v/>
      </c>
      <c r="AC592" s="1" t="str">
        <f>IFERROR(IF(AB592="是",INDEX(自发货!$AJ$2:$AJ$22222,MATCH(亚马逊后台模板!D592,自发货!$E$2:$E$22222,0)),IF(A592&lt;&gt;"",0,"")),"")</f>
        <v/>
      </c>
      <c r="AD592" s="1" t="str">
        <f t="shared" si="54"/>
        <v/>
      </c>
      <c r="AE592" s="1" t="str">
        <f>IF(AB592="否",IFERROR(INDEX(品名转换及头程预估及采购成本模板!$D$2:$D$22203,MATCH(亚马逊后台模板!E592,品名转换及头程预估及采购成本模板!$A$2:$A$22203,0)),""),"")</f>
        <v/>
      </c>
      <c r="AF592" s="4" t="str">
        <f t="shared" si="55"/>
        <v/>
      </c>
    </row>
    <row r="593" spans="24:32" x14ac:dyDescent="0.15">
      <c r="X593" s="4" t="str">
        <f t="shared" si="56"/>
        <v/>
      </c>
      <c r="Y593" s="1" t="str">
        <f t="shared" si="57"/>
        <v/>
      </c>
      <c r="Z593" s="4" t="str">
        <f>IFERROR(INDEX(品名转换及头程预估及采购成本模板!$B$2:$B$22203,MATCH(亚马逊后台模板!E593,品名转换及头程预估及采购成本模板!$A$2:$A$22203,0)),"")</f>
        <v/>
      </c>
      <c r="AA593" s="1" t="str">
        <f>IFERROR(INDEX(品名转换及头程预估及采购成本模板!$C$2:$C$22203,MATCH(亚马逊后台模板!E593,品名转换及头程预估及采购成本模板!$A$2:$A$22203,0)),"")</f>
        <v/>
      </c>
      <c r="AB593" s="4" t="str">
        <f t="shared" si="53"/>
        <v/>
      </c>
      <c r="AC593" s="1" t="str">
        <f>IFERROR(IF(AB593="是",INDEX(自发货!$AJ$2:$AJ$22222,MATCH(亚马逊后台模板!D593,自发货!$E$2:$E$22222,0)),IF(A593&lt;&gt;"",0,"")),"")</f>
        <v/>
      </c>
      <c r="AD593" s="1" t="str">
        <f t="shared" si="54"/>
        <v/>
      </c>
      <c r="AE593" s="1" t="str">
        <f>IF(AB593="否",IFERROR(INDEX(品名转换及头程预估及采购成本模板!$D$2:$D$22203,MATCH(亚马逊后台模板!E593,品名转换及头程预估及采购成本模板!$A$2:$A$22203,0)),""),"")</f>
        <v/>
      </c>
      <c r="AF593" s="4" t="str">
        <f t="shared" si="55"/>
        <v/>
      </c>
    </row>
    <row r="594" spans="24:32" x14ac:dyDescent="0.15">
      <c r="X594" s="4" t="str">
        <f t="shared" si="56"/>
        <v/>
      </c>
      <c r="Y594" s="1" t="str">
        <f t="shared" si="57"/>
        <v/>
      </c>
      <c r="Z594" s="4" t="str">
        <f>IFERROR(INDEX(品名转换及头程预估及采购成本模板!$B$2:$B$22203,MATCH(亚马逊后台模板!E594,品名转换及头程预估及采购成本模板!$A$2:$A$22203,0)),"")</f>
        <v/>
      </c>
      <c r="AA594" s="1" t="str">
        <f>IFERROR(INDEX(品名转换及头程预估及采购成本模板!$C$2:$C$22203,MATCH(亚马逊后台模板!E594,品名转换及头程预估及采购成本模板!$A$2:$A$22203,0)),"")</f>
        <v/>
      </c>
      <c r="AB594" s="4" t="str">
        <f t="shared" si="53"/>
        <v/>
      </c>
      <c r="AC594" s="1" t="str">
        <f>IFERROR(IF(AB594="是",INDEX(自发货!$AJ$2:$AJ$22222,MATCH(亚马逊后台模板!D594,自发货!$E$2:$E$22222,0)),IF(A594&lt;&gt;"",0,"")),"")</f>
        <v/>
      </c>
      <c r="AD594" s="1" t="str">
        <f t="shared" si="54"/>
        <v/>
      </c>
      <c r="AE594" s="1" t="str">
        <f>IF(AB594="否",IFERROR(INDEX(品名转换及头程预估及采购成本模板!$D$2:$D$22203,MATCH(亚马逊后台模板!E594,品名转换及头程预估及采购成本模板!$A$2:$A$22203,0)),""),"")</f>
        <v/>
      </c>
      <c r="AF594" s="4" t="str">
        <f t="shared" si="55"/>
        <v/>
      </c>
    </row>
    <row r="595" spans="24:32" x14ac:dyDescent="0.15">
      <c r="X595" s="4" t="str">
        <f t="shared" si="56"/>
        <v/>
      </c>
      <c r="Y595" s="1" t="str">
        <f t="shared" si="57"/>
        <v/>
      </c>
      <c r="Z595" s="4" t="str">
        <f>IFERROR(INDEX(品名转换及头程预估及采购成本模板!$B$2:$B$22203,MATCH(亚马逊后台模板!E595,品名转换及头程预估及采购成本模板!$A$2:$A$22203,0)),"")</f>
        <v/>
      </c>
      <c r="AA595" s="1" t="str">
        <f>IFERROR(INDEX(品名转换及头程预估及采购成本模板!$C$2:$C$22203,MATCH(亚马逊后台模板!E595,品名转换及头程预估及采购成本模板!$A$2:$A$22203,0)),"")</f>
        <v/>
      </c>
      <c r="AB595" s="4" t="str">
        <f t="shared" si="53"/>
        <v/>
      </c>
      <c r="AC595" s="1" t="str">
        <f>IFERROR(IF(AB595="是",INDEX(自发货!$AJ$2:$AJ$22222,MATCH(亚马逊后台模板!D595,自发货!$E$2:$E$22222,0)),IF(A595&lt;&gt;"",0,"")),"")</f>
        <v/>
      </c>
      <c r="AD595" s="1" t="str">
        <f t="shared" si="54"/>
        <v/>
      </c>
      <c r="AE595" s="1" t="str">
        <f>IF(AB595="否",IFERROR(INDEX(品名转换及头程预估及采购成本模板!$D$2:$D$22203,MATCH(亚马逊后台模板!E595,品名转换及头程预估及采购成本模板!$A$2:$A$22203,0)),""),"")</f>
        <v/>
      </c>
      <c r="AF595" s="4" t="str">
        <f t="shared" si="55"/>
        <v/>
      </c>
    </row>
    <row r="596" spans="24:32" x14ac:dyDescent="0.15">
      <c r="X596" s="4" t="str">
        <f t="shared" si="56"/>
        <v/>
      </c>
      <c r="Y596" s="1" t="str">
        <f t="shared" si="57"/>
        <v/>
      </c>
      <c r="Z596" s="4" t="str">
        <f>IFERROR(INDEX(品名转换及头程预估及采购成本模板!$B$2:$B$22203,MATCH(亚马逊后台模板!E596,品名转换及头程预估及采购成本模板!$A$2:$A$22203,0)),"")</f>
        <v/>
      </c>
      <c r="AA596" s="1" t="str">
        <f>IFERROR(INDEX(品名转换及头程预估及采购成本模板!$C$2:$C$22203,MATCH(亚马逊后台模板!E596,品名转换及头程预估及采购成本模板!$A$2:$A$22203,0)),"")</f>
        <v/>
      </c>
      <c r="AB596" s="4" t="str">
        <f t="shared" si="53"/>
        <v/>
      </c>
      <c r="AC596" s="1" t="str">
        <f>IFERROR(IF(AB596="是",INDEX(自发货!$AJ$2:$AJ$22222,MATCH(亚马逊后台模板!D596,自发货!$E$2:$E$22222,0)),IF(A596&lt;&gt;"",0,"")),"")</f>
        <v/>
      </c>
      <c r="AD596" s="1" t="str">
        <f t="shared" si="54"/>
        <v/>
      </c>
      <c r="AE596" s="1" t="str">
        <f>IF(AB596="否",IFERROR(INDEX(品名转换及头程预估及采购成本模板!$D$2:$D$22203,MATCH(亚马逊后台模板!E596,品名转换及头程预估及采购成本模板!$A$2:$A$22203,0)),""),"")</f>
        <v/>
      </c>
      <c r="AF596" s="4" t="str">
        <f t="shared" si="55"/>
        <v/>
      </c>
    </row>
    <row r="597" spans="24:32" x14ac:dyDescent="0.15">
      <c r="X597" s="4" t="str">
        <f t="shared" si="56"/>
        <v/>
      </c>
      <c r="Y597" s="1" t="str">
        <f t="shared" si="57"/>
        <v/>
      </c>
      <c r="Z597" s="4" t="str">
        <f>IFERROR(INDEX(品名转换及头程预估及采购成本模板!$B$2:$B$22203,MATCH(亚马逊后台模板!E597,品名转换及头程预估及采购成本模板!$A$2:$A$22203,0)),"")</f>
        <v/>
      </c>
      <c r="AA597" s="1" t="str">
        <f>IFERROR(INDEX(品名转换及头程预估及采购成本模板!$C$2:$C$22203,MATCH(亚马逊后台模板!E597,品名转换及头程预估及采购成本模板!$A$2:$A$22203,0)),"")</f>
        <v/>
      </c>
      <c r="AB597" s="4" t="str">
        <f t="shared" si="53"/>
        <v/>
      </c>
      <c r="AC597" s="1" t="str">
        <f>IFERROR(IF(AB597="是",INDEX(自发货!$AJ$2:$AJ$22222,MATCH(亚马逊后台模板!D597,自发货!$E$2:$E$22222,0)),IF(A597&lt;&gt;"",0,"")),"")</f>
        <v/>
      </c>
      <c r="AD597" s="1" t="str">
        <f t="shared" si="54"/>
        <v/>
      </c>
      <c r="AE597" s="1" t="str">
        <f>IF(AB597="否",IFERROR(INDEX(品名转换及头程预估及采购成本模板!$D$2:$D$22203,MATCH(亚马逊后台模板!E597,品名转换及头程预估及采购成本模板!$A$2:$A$22203,0)),""),"")</f>
        <v/>
      </c>
      <c r="AF597" s="4" t="str">
        <f t="shared" si="55"/>
        <v/>
      </c>
    </row>
    <row r="598" spans="24:32" x14ac:dyDescent="0.15">
      <c r="X598" s="4" t="str">
        <f t="shared" si="56"/>
        <v/>
      </c>
      <c r="Y598" s="1" t="str">
        <f t="shared" si="57"/>
        <v/>
      </c>
      <c r="Z598" s="4" t="str">
        <f>IFERROR(INDEX(品名转换及头程预估及采购成本模板!$B$2:$B$22203,MATCH(亚马逊后台模板!E598,品名转换及头程预估及采购成本模板!$A$2:$A$22203,0)),"")</f>
        <v/>
      </c>
      <c r="AA598" s="1" t="str">
        <f>IFERROR(INDEX(品名转换及头程预估及采购成本模板!$C$2:$C$22203,MATCH(亚马逊后台模板!E598,品名转换及头程预估及采购成本模板!$A$2:$A$22203,0)),"")</f>
        <v/>
      </c>
      <c r="AB598" s="4" t="str">
        <f t="shared" si="53"/>
        <v/>
      </c>
      <c r="AC598" s="1" t="str">
        <f>IFERROR(IF(AB598="是",INDEX(自发货!$AJ$2:$AJ$22222,MATCH(亚马逊后台模板!D598,自发货!$E$2:$E$22222,0)),IF(A598&lt;&gt;"",0,"")),"")</f>
        <v/>
      </c>
      <c r="AD598" s="1" t="str">
        <f t="shared" si="54"/>
        <v/>
      </c>
      <c r="AE598" s="1" t="str">
        <f>IF(AB598="否",IFERROR(INDEX(品名转换及头程预估及采购成本模板!$D$2:$D$22203,MATCH(亚马逊后台模板!E598,品名转换及头程预估及采购成本模板!$A$2:$A$22203,0)),""),"")</f>
        <v/>
      </c>
      <c r="AF598" s="4" t="str">
        <f t="shared" si="55"/>
        <v/>
      </c>
    </row>
    <row r="599" spans="24:32" x14ac:dyDescent="0.15">
      <c r="X599" s="4" t="str">
        <f t="shared" si="56"/>
        <v/>
      </c>
      <c r="Y599" s="1" t="str">
        <f t="shared" si="57"/>
        <v/>
      </c>
      <c r="Z599" s="4" t="str">
        <f>IFERROR(INDEX(品名转换及头程预估及采购成本模板!$B$2:$B$22203,MATCH(亚马逊后台模板!E599,品名转换及头程预估及采购成本模板!$A$2:$A$22203,0)),"")</f>
        <v/>
      </c>
      <c r="AA599" s="1" t="str">
        <f>IFERROR(INDEX(品名转换及头程预估及采购成本模板!$C$2:$C$22203,MATCH(亚马逊后台模板!E599,品名转换及头程预估及采购成本模板!$A$2:$A$22203,0)),"")</f>
        <v/>
      </c>
      <c r="AB599" s="4" t="str">
        <f t="shared" si="53"/>
        <v/>
      </c>
      <c r="AC599" s="1" t="str">
        <f>IFERROR(IF(AB599="是",INDEX(自发货!$AJ$2:$AJ$22222,MATCH(亚马逊后台模板!D599,自发货!$E$2:$E$22222,0)),IF(A599&lt;&gt;"",0,"")),"")</f>
        <v/>
      </c>
      <c r="AD599" s="1" t="str">
        <f t="shared" si="54"/>
        <v/>
      </c>
      <c r="AE599" s="1" t="str">
        <f>IF(AB599="否",IFERROR(INDEX(品名转换及头程预估及采购成本模板!$D$2:$D$22203,MATCH(亚马逊后台模板!E599,品名转换及头程预估及采购成本模板!$A$2:$A$22203,0)),""),"")</f>
        <v/>
      </c>
      <c r="AF599" s="4" t="str">
        <f t="shared" si="55"/>
        <v/>
      </c>
    </row>
    <row r="600" spans="24:32" x14ac:dyDescent="0.15">
      <c r="X600" s="4" t="str">
        <f t="shared" si="56"/>
        <v/>
      </c>
      <c r="Y600" s="1" t="str">
        <f t="shared" si="57"/>
        <v/>
      </c>
      <c r="Z600" s="4" t="str">
        <f>IFERROR(INDEX(品名转换及头程预估及采购成本模板!$B$2:$B$22203,MATCH(亚马逊后台模板!E600,品名转换及头程预估及采购成本模板!$A$2:$A$22203,0)),"")</f>
        <v/>
      </c>
      <c r="AA600" s="1" t="str">
        <f>IFERROR(INDEX(品名转换及头程预估及采购成本模板!$C$2:$C$22203,MATCH(亚马逊后台模板!E600,品名转换及头程预估及采购成本模板!$A$2:$A$22203,0)),"")</f>
        <v/>
      </c>
      <c r="AB600" s="4" t="str">
        <f t="shared" si="53"/>
        <v/>
      </c>
      <c r="AC600" s="1" t="str">
        <f>IFERROR(IF(AB600="是",INDEX(自发货!$AJ$2:$AJ$22222,MATCH(亚马逊后台模板!D600,自发货!$E$2:$E$22222,0)),IF(A600&lt;&gt;"",0,"")),"")</f>
        <v/>
      </c>
      <c r="AD600" s="1" t="str">
        <f t="shared" si="54"/>
        <v/>
      </c>
      <c r="AE600" s="1" t="str">
        <f>IF(AB600="否",IFERROR(INDEX(品名转换及头程预估及采购成本模板!$D$2:$D$22203,MATCH(亚马逊后台模板!E600,品名转换及头程预估及采购成本模板!$A$2:$A$22203,0)),""),"")</f>
        <v/>
      </c>
      <c r="AF600" s="4" t="str">
        <f t="shared" si="55"/>
        <v/>
      </c>
    </row>
    <row r="601" spans="24:32" x14ac:dyDescent="0.15">
      <c r="X601" s="4" t="str">
        <f t="shared" si="56"/>
        <v/>
      </c>
      <c r="Y601" s="1" t="str">
        <f t="shared" si="57"/>
        <v/>
      </c>
      <c r="Z601" s="4" t="str">
        <f>IFERROR(INDEX(品名转换及头程预估及采购成本模板!$B$2:$B$22203,MATCH(亚马逊后台模板!E601,品名转换及头程预估及采购成本模板!$A$2:$A$22203,0)),"")</f>
        <v/>
      </c>
      <c r="AA601" s="1" t="str">
        <f>IFERROR(INDEX(品名转换及头程预估及采购成本模板!$C$2:$C$22203,MATCH(亚马逊后台模板!E601,品名转换及头程预估及采购成本模板!$A$2:$A$22203,0)),"")</f>
        <v/>
      </c>
      <c r="AB601" s="4" t="str">
        <f t="shared" si="53"/>
        <v/>
      </c>
      <c r="AC601" s="1" t="str">
        <f>IFERROR(IF(AB601="是",INDEX(自发货!$AJ$2:$AJ$22222,MATCH(亚马逊后台模板!D601,自发货!$E$2:$E$22222,0)),IF(A601&lt;&gt;"",0,"")),"")</f>
        <v/>
      </c>
      <c r="AD601" s="1" t="str">
        <f t="shared" si="54"/>
        <v/>
      </c>
      <c r="AE601" s="1" t="str">
        <f>IF(AB601="否",IFERROR(INDEX(品名转换及头程预估及采购成本模板!$D$2:$D$22203,MATCH(亚马逊后台模板!E601,品名转换及头程预估及采购成本模板!$A$2:$A$22203,0)),""),"")</f>
        <v/>
      </c>
      <c r="AF601" s="4" t="str">
        <f t="shared" si="55"/>
        <v/>
      </c>
    </row>
    <row r="602" spans="24:32" x14ac:dyDescent="0.15">
      <c r="X602" s="4" t="str">
        <f t="shared" si="56"/>
        <v/>
      </c>
      <c r="Y602" s="1" t="str">
        <f t="shared" si="57"/>
        <v/>
      </c>
      <c r="Z602" s="4" t="str">
        <f>IFERROR(INDEX(品名转换及头程预估及采购成本模板!$B$2:$B$22203,MATCH(亚马逊后台模板!E602,品名转换及头程预估及采购成本模板!$A$2:$A$22203,0)),"")</f>
        <v/>
      </c>
      <c r="AA602" s="1" t="str">
        <f>IFERROR(INDEX(品名转换及头程预估及采购成本模板!$C$2:$C$22203,MATCH(亚马逊后台模板!E602,品名转换及头程预估及采购成本模板!$A$2:$A$22203,0)),"")</f>
        <v/>
      </c>
      <c r="AB602" s="4" t="str">
        <f t="shared" si="53"/>
        <v/>
      </c>
      <c r="AC602" s="1" t="str">
        <f>IFERROR(IF(AB602="是",INDEX(自发货!$AJ$2:$AJ$22222,MATCH(亚马逊后台模板!D602,自发货!$E$2:$E$22222,0)),IF(A602&lt;&gt;"",0,"")),"")</f>
        <v/>
      </c>
      <c r="AD602" s="1" t="str">
        <f t="shared" si="54"/>
        <v/>
      </c>
      <c r="AE602" s="1" t="str">
        <f>IF(AB602="否",IFERROR(INDEX(品名转换及头程预估及采购成本模板!$D$2:$D$22203,MATCH(亚马逊后台模板!E602,品名转换及头程预估及采购成本模板!$A$2:$A$22203,0)),""),"")</f>
        <v/>
      </c>
      <c r="AF602" s="4" t="str">
        <f t="shared" si="55"/>
        <v/>
      </c>
    </row>
    <row r="603" spans="24:32" x14ac:dyDescent="0.15">
      <c r="X603" s="4" t="str">
        <f t="shared" si="56"/>
        <v/>
      </c>
      <c r="Y603" s="1" t="str">
        <f t="shared" si="57"/>
        <v/>
      </c>
      <c r="Z603" s="4" t="str">
        <f>IFERROR(INDEX(品名转换及头程预估及采购成本模板!$B$2:$B$22203,MATCH(亚马逊后台模板!E603,品名转换及头程预估及采购成本模板!$A$2:$A$22203,0)),"")</f>
        <v/>
      </c>
      <c r="AA603" s="1" t="str">
        <f>IFERROR(INDEX(品名转换及头程预估及采购成本模板!$C$2:$C$22203,MATCH(亚马逊后台模板!E603,品名转换及头程预估及采购成本模板!$A$2:$A$22203,0)),"")</f>
        <v/>
      </c>
      <c r="AB603" s="4" t="str">
        <f t="shared" si="53"/>
        <v/>
      </c>
      <c r="AC603" s="1" t="str">
        <f>IFERROR(IF(AB603="是",INDEX(自发货!$AJ$2:$AJ$22222,MATCH(亚马逊后台模板!D603,自发货!$E$2:$E$22222,0)),IF(A603&lt;&gt;"",0,"")),"")</f>
        <v/>
      </c>
      <c r="AD603" s="1" t="str">
        <f t="shared" si="54"/>
        <v/>
      </c>
      <c r="AE603" s="1" t="str">
        <f>IF(AB603="否",IFERROR(INDEX(品名转换及头程预估及采购成本模板!$D$2:$D$22203,MATCH(亚马逊后台模板!E603,品名转换及头程预估及采购成本模板!$A$2:$A$22203,0)),""),"")</f>
        <v/>
      </c>
      <c r="AF603" s="4" t="str">
        <f t="shared" si="55"/>
        <v/>
      </c>
    </row>
    <row r="604" spans="24:32" x14ac:dyDescent="0.15">
      <c r="X604" s="4" t="str">
        <f t="shared" si="56"/>
        <v/>
      </c>
      <c r="Y604" s="1" t="str">
        <f t="shared" si="57"/>
        <v/>
      </c>
      <c r="Z604" s="4" t="str">
        <f>IFERROR(INDEX(品名转换及头程预估及采购成本模板!$B$2:$B$22203,MATCH(亚马逊后台模板!E604,品名转换及头程预估及采购成本模板!$A$2:$A$22203,0)),"")</f>
        <v/>
      </c>
      <c r="AA604" s="1" t="str">
        <f>IFERROR(INDEX(品名转换及头程预估及采购成本模板!$C$2:$C$22203,MATCH(亚马逊后台模板!E604,品名转换及头程预估及采购成本模板!$A$2:$A$22203,0)),"")</f>
        <v/>
      </c>
      <c r="AB604" s="4" t="str">
        <f t="shared" si="53"/>
        <v/>
      </c>
      <c r="AC604" s="1" t="str">
        <f>IFERROR(IF(AB604="是",INDEX(自发货!$AJ$2:$AJ$22222,MATCH(亚马逊后台模板!D604,自发货!$E$2:$E$22222,0)),IF(A604&lt;&gt;"",0,"")),"")</f>
        <v/>
      </c>
      <c r="AD604" s="1" t="str">
        <f t="shared" si="54"/>
        <v/>
      </c>
      <c r="AE604" s="1" t="str">
        <f>IF(AB604="否",IFERROR(INDEX(品名转换及头程预估及采购成本模板!$D$2:$D$22203,MATCH(亚马逊后台模板!E604,品名转换及头程预估及采购成本模板!$A$2:$A$22203,0)),""),"")</f>
        <v/>
      </c>
      <c r="AF604" s="4" t="str">
        <f t="shared" si="55"/>
        <v/>
      </c>
    </row>
    <row r="605" spans="24:32" x14ac:dyDescent="0.15">
      <c r="X605" s="4" t="str">
        <f t="shared" si="56"/>
        <v/>
      </c>
      <c r="Y605" s="1" t="str">
        <f t="shared" si="57"/>
        <v/>
      </c>
      <c r="Z605" s="4" t="str">
        <f>IFERROR(INDEX(品名转换及头程预估及采购成本模板!$B$2:$B$22203,MATCH(亚马逊后台模板!E605,品名转换及头程预估及采购成本模板!$A$2:$A$22203,0)),"")</f>
        <v/>
      </c>
      <c r="AA605" s="1" t="str">
        <f>IFERROR(INDEX(品名转换及头程预估及采购成本模板!$C$2:$C$22203,MATCH(亚马逊后台模板!E605,品名转换及头程预估及采购成本模板!$A$2:$A$22203,0)),"")</f>
        <v/>
      </c>
      <c r="AB605" s="4" t="str">
        <f t="shared" si="53"/>
        <v/>
      </c>
      <c r="AC605" s="1" t="str">
        <f>IFERROR(IF(AB605="是",INDEX(自发货!$AJ$2:$AJ$22222,MATCH(亚马逊后台模板!D605,自发货!$E$2:$E$22222,0)),IF(A605&lt;&gt;"",0,"")),"")</f>
        <v/>
      </c>
      <c r="AD605" s="1" t="str">
        <f t="shared" si="54"/>
        <v/>
      </c>
      <c r="AE605" s="1" t="str">
        <f>IF(AB605="否",IFERROR(INDEX(品名转换及头程预估及采购成本模板!$D$2:$D$22203,MATCH(亚马逊后台模板!E605,品名转换及头程预估及采购成本模板!$A$2:$A$22203,0)),""),"")</f>
        <v/>
      </c>
      <c r="AF605" s="4" t="str">
        <f t="shared" si="55"/>
        <v/>
      </c>
    </row>
    <row r="606" spans="24:32" x14ac:dyDescent="0.15">
      <c r="X606" s="4" t="str">
        <f t="shared" si="56"/>
        <v/>
      </c>
      <c r="Y606" s="1" t="str">
        <f t="shared" si="57"/>
        <v/>
      </c>
      <c r="Z606" s="4" t="str">
        <f>IFERROR(INDEX(品名转换及头程预估及采购成本模板!$B$2:$B$22203,MATCH(亚马逊后台模板!E606,品名转换及头程预估及采购成本模板!$A$2:$A$22203,0)),"")</f>
        <v/>
      </c>
      <c r="AA606" s="1" t="str">
        <f>IFERROR(INDEX(品名转换及头程预估及采购成本模板!$C$2:$C$22203,MATCH(亚马逊后台模板!E606,品名转换及头程预估及采购成本模板!$A$2:$A$22203,0)),"")</f>
        <v/>
      </c>
      <c r="AB606" s="4" t="str">
        <f t="shared" si="53"/>
        <v/>
      </c>
      <c r="AC606" s="1" t="str">
        <f>IFERROR(IF(AB606="是",INDEX(自发货!$AJ$2:$AJ$22222,MATCH(亚马逊后台模板!D606,自发货!$E$2:$E$22222,0)),IF(A606&lt;&gt;"",0,"")),"")</f>
        <v/>
      </c>
      <c r="AD606" s="1" t="str">
        <f t="shared" si="54"/>
        <v/>
      </c>
      <c r="AE606" s="1" t="str">
        <f>IF(AB606="否",IFERROR(INDEX(品名转换及头程预估及采购成本模板!$D$2:$D$22203,MATCH(亚马逊后台模板!E606,品名转换及头程预估及采购成本模板!$A$2:$A$22203,0)),""),"")</f>
        <v/>
      </c>
      <c r="AF606" s="4" t="str">
        <f t="shared" si="55"/>
        <v/>
      </c>
    </row>
    <row r="607" spans="24:32" x14ac:dyDescent="0.15">
      <c r="X607" s="4" t="str">
        <f t="shared" si="56"/>
        <v/>
      </c>
      <c r="Y607" s="1" t="str">
        <f t="shared" si="57"/>
        <v/>
      </c>
      <c r="Z607" s="4" t="str">
        <f>IFERROR(INDEX(品名转换及头程预估及采购成本模板!$B$2:$B$22203,MATCH(亚马逊后台模板!E607,品名转换及头程预估及采购成本模板!$A$2:$A$22203,0)),"")</f>
        <v/>
      </c>
      <c r="AA607" s="1" t="str">
        <f>IFERROR(INDEX(品名转换及头程预估及采购成本模板!$C$2:$C$22203,MATCH(亚马逊后台模板!E607,品名转换及头程预估及采购成本模板!$A$2:$A$22203,0)),"")</f>
        <v/>
      </c>
      <c r="AB607" s="4" t="str">
        <f t="shared" si="53"/>
        <v/>
      </c>
      <c r="AC607" s="1" t="str">
        <f>IFERROR(IF(AB607="是",INDEX(自发货!$AJ$2:$AJ$22222,MATCH(亚马逊后台模板!D607,自发货!$E$2:$E$22222,0)),IF(A607&lt;&gt;"",0,"")),"")</f>
        <v/>
      </c>
      <c r="AD607" s="1" t="str">
        <f t="shared" si="54"/>
        <v/>
      </c>
      <c r="AE607" s="1" t="str">
        <f>IF(AB607="否",IFERROR(INDEX(品名转换及头程预估及采购成本模板!$D$2:$D$22203,MATCH(亚马逊后台模板!E607,品名转换及头程预估及采购成本模板!$A$2:$A$22203,0)),""),"")</f>
        <v/>
      </c>
      <c r="AF607" s="4" t="str">
        <f t="shared" si="55"/>
        <v/>
      </c>
    </row>
    <row r="608" spans="24:32" x14ac:dyDescent="0.15">
      <c r="X608" s="4" t="str">
        <f t="shared" si="56"/>
        <v/>
      </c>
      <c r="Y608" s="1" t="str">
        <f t="shared" si="57"/>
        <v/>
      </c>
      <c r="Z608" s="4" t="str">
        <f>IFERROR(INDEX(品名转换及头程预估及采购成本模板!$B$2:$B$22203,MATCH(亚马逊后台模板!E608,品名转换及头程预估及采购成本模板!$A$2:$A$22203,0)),"")</f>
        <v/>
      </c>
      <c r="AA608" s="1" t="str">
        <f>IFERROR(INDEX(品名转换及头程预估及采购成本模板!$C$2:$C$22203,MATCH(亚马逊后台模板!E608,品名转换及头程预估及采购成本模板!$A$2:$A$22203,0)),"")</f>
        <v/>
      </c>
      <c r="AB608" s="4" t="str">
        <f t="shared" si="53"/>
        <v/>
      </c>
      <c r="AC608" s="1" t="str">
        <f>IFERROR(IF(AB608="是",INDEX(自发货!$AJ$2:$AJ$22222,MATCH(亚马逊后台模板!D608,自发货!$E$2:$E$22222,0)),IF(A608&lt;&gt;"",0,"")),"")</f>
        <v/>
      </c>
      <c r="AD608" s="1" t="str">
        <f t="shared" si="54"/>
        <v/>
      </c>
      <c r="AE608" s="1" t="str">
        <f>IF(AB608="否",IFERROR(INDEX(品名转换及头程预估及采购成本模板!$D$2:$D$22203,MATCH(亚马逊后台模板!E608,品名转换及头程预估及采购成本模板!$A$2:$A$22203,0)),""),"")</f>
        <v/>
      </c>
      <c r="AF608" s="4" t="str">
        <f t="shared" si="55"/>
        <v/>
      </c>
    </row>
    <row r="609" spans="24:32" x14ac:dyDescent="0.15">
      <c r="X609" s="4" t="str">
        <f t="shared" si="56"/>
        <v/>
      </c>
      <c r="Y609" s="1" t="str">
        <f t="shared" si="57"/>
        <v/>
      </c>
      <c r="Z609" s="4" t="str">
        <f>IFERROR(INDEX(品名转换及头程预估及采购成本模板!$B$2:$B$22203,MATCH(亚马逊后台模板!E609,品名转换及头程预估及采购成本模板!$A$2:$A$22203,0)),"")</f>
        <v/>
      </c>
      <c r="AA609" s="1" t="str">
        <f>IFERROR(INDEX(品名转换及头程预估及采购成本模板!$C$2:$C$22203,MATCH(亚马逊后台模板!E609,品名转换及头程预估及采购成本模板!$A$2:$A$22203,0)),"")</f>
        <v/>
      </c>
      <c r="AB609" s="4" t="str">
        <f t="shared" si="53"/>
        <v/>
      </c>
      <c r="AC609" s="1" t="str">
        <f>IFERROR(IF(AB609="是",INDEX(自发货!$AJ$2:$AJ$22222,MATCH(亚马逊后台模板!D609,自发货!$E$2:$E$22222,0)),IF(A609&lt;&gt;"",0,"")),"")</f>
        <v/>
      </c>
      <c r="AD609" s="1" t="str">
        <f t="shared" si="54"/>
        <v/>
      </c>
      <c r="AE609" s="1" t="str">
        <f>IF(AB609="否",IFERROR(INDEX(品名转换及头程预估及采购成本模板!$D$2:$D$22203,MATCH(亚马逊后台模板!E609,品名转换及头程预估及采购成本模板!$A$2:$A$22203,0)),""),"")</f>
        <v/>
      </c>
      <c r="AF609" s="4" t="str">
        <f t="shared" si="55"/>
        <v/>
      </c>
    </row>
    <row r="610" spans="24:32" x14ac:dyDescent="0.15">
      <c r="X610" s="4" t="str">
        <f t="shared" si="56"/>
        <v/>
      </c>
      <c r="Y610" s="1" t="str">
        <f t="shared" si="57"/>
        <v/>
      </c>
      <c r="Z610" s="4" t="str">
        <f>IFERROR(INDEX(品名转换及头程预估及采购成本模板!$B$2:$B$22203,MATCH(亚马逊后台模板!E610,品名转换及头程预估及采购成本模板!$A$2:$A$22203,0)),"")</f>
        <v/>
      </c>
      <c r="AA610" s="1" t="str">
        <f>IFERROR(INDEX(品名转换及头程预估及采购成本模板!$C$2:$C$22203,MATCH(亚马逊后台模板!E610,品名转换及头程预估及采购成本模板!$A$2:$A$22203,0)),"")</f>
        <v/>
      </c>
      <c r="AB610" s="4" t="str">
        <f t="shared" si="53"/>
        <v/>
      </c>
      <c r="AC610" s="1" t="str">
        <f>IFERROR(IF(AB610="是",INDEX(自发货!$AJ$2:$AJ$22222,MATCH(亚马逊后台模板!D610,自发货!$E$2:$E$22222,0)),IF(A610&lt;&gt;"",0,"")),"")</f>
        <v/>
      </c>
      <c r="AD610" s="1" t="str">
        <f t="shared" si="54"/>
        <v/>
      </c>
      <c r="AE610" s="1" t="str">
        <f>IF(AB610="否",IFERROR(INDEX(品名转换及头程预估及采购成本模板!$D$2:$D$22203,MATCH(亚马逊后台模板!E610,品名转换及头程预估及采购成本模板!$A$2:$A$22203,0)),""),"")</f>
        <v/>
      </c>
      <c r="AF610" s="4" t="str">
        <f t="shared" si="55"/>
        <v/>
      </c>
    </row>
    <row r="611" spans="24:32" x14ac:dyDescent="0.15">
      <c r="X611" s="4" t="str">
        <f t="shared" si="56"/>
        <v/>
      </c>
      <c r="Y611" s="1" t="str">
        <f t="shared" si="57"/>
        <v/>
      </c>
      <c r="Z611" s="4" t="str">
        <f>IFERROR(INDEX(品名转换及头程预估及采购成本模板!$B$2:$B$22203,MATCH(亚马逊后台模板!E611,品名转换及头程预估及采购成本模板!$A$2:$A$22203,0)),"")</f>
        <v/>
      </c>
      <c r="AA611" s="1" t="str">
        <f>IFERROR(INDEX(品名转换及头程预估及采购成本模板!$C$2:$C$22203,MATCH(亚马逊后台模板!E611,品名转换及头程预估及采购成本模板!$A$2:$A$22203,0)),"")</f>
        <v/>
      </c>
      <c r="AB611" s="4" t="str">
        <f t="shared" si="53"/>
        <v/>
      </c>
      <c r="AC611" s="1" t="str">
        <f>IFERROR(IF(AB611="是",INDEX(自发货!$AJ$2:$AJ$22222,MATCH(亚马逊后台模板!D611,自发货!$E$2:$E$22222,0)),IF(A611&lt;&gt;"",0,"")),"")</f>
        <v/>
      </c>
      <c r="AD611" s="1" t="str">
        <f t="shared" si="54"/>
        <v/>
      </c>
      <c r="AE611" s="1" t="str">
        <f>IF(AB611="否",IFERROR(INDEX(品名转换及头程预估及采购成本模板!$D$2:$D$22203,MATCH(亚马逊后台模板!E611,品名转换及头程预估及采购成本模板!$A$2:$A$22203,0)),""),"")</f>
        <v/>
      </c>
      <c r="AF611" s="4" t="str">
        <f t="shared" si="55"/>
        <v/>
      </c>
    </row>
    <row r="612" spans="24:32" x14ac:dyDescent="0.15">
      <c r="X612" s="4" t="str">
        <f t="shared" si="56"/>
        <v/>
      </c>
      <c r="Y612" s="1" t="str">
        <f t="shared" si="57"/>
        <v/>
      </c>
      <c r="Z612" s="4" t="str">
        <f>IFERROR(INDEX(品名转换及头程预估及采购成本模板!$B$2:$B$22203,MATCH(亚马逊后台模板!E612,品名转换及头程预估及采购成本模板!$A$2:$A$22203,0)),"")</f>
        <v/>
      </c>
      <c r="AA612" s="1" t="str">
        <f>IFERROR(INDEX(品名转换及头程预估及采购成本模板!$C$2:$C$22203,MATCH(亚马逊后台模板!E612,品名转换及头程预估及采购成本模板!$A$2:$A$22203,0)),"")</f>
        <v/>
      </c>
      <c r="AB612" s="4" t="str">
        <f t="shared" si="53"/>
        <v/>
      </c>
      <c r="AC612" s="1" t="str">
        <f>IFERROR(IF(AB612="是",INDEX(自发货!$AJ$2:$AJ$22222,MATCH(亚马逊后台模板!D612,自发货!$E$2:$E$22222,0)),IF(A612&lt;&gt;"",0,"")),"")</f>
        <v/>
      </c>
      <c r="AD612" s="1" t="str">
        <f t="shared" si="54"/>
        <v/>
      </c>
      <c r="AE612" s="1" t="str">
        <f>IF(AB612="否",IFERROR(INDEX(品名转换及头程预估及采购成本模板!$D$2:$D$22203,MATCH(亚马逊后台模板!E612,品名转换及头程预估及采购成本模板!$A$2:$A$22203,0)),""),"")</f>
        <v/>
      </c>
      <c r="AF612" s="4" t="str">
        <f t="shared" si="55"/>
        <v/>
      </c>
    </row>
    <row r="613" spans="24:32" x14ac:dyDescent="0.15">
      <c r="X613" s="4" t="str">
        <f t="shared" si="56"/>
        <v/>
      </c>
      <c r="Y613" s="1" t="str">
        <f t="shared" si="57"/>
        <v/>
      </c>
      <c r="Z613" s="4" t="str">
        <f>IFERROR(INDEX(品名转换及头程预估及采购成本模板!$B$2:$B$22203,MATCH(亚马逊后台模板!E613,品名转换及头程预估及采购成本模板!$A$2:$A$22203,0)),"")</f>
        <v/>
      </c>
      <c r="AA613" s="1" t="str">
        <f>IFERROR(INDEX(品名转换及头程预估及采购成本模板!$C$2:$C$22203,MATCH(亚马逊后台模板!E613,品名转换及头程预估及采购成本模板!$A$2:$A$22203,0)),"")</f>
        <v/>
      </c>
      <c r="AB613" s="4" t="str">
        <f t="shared" si="53"/>
        <v/>
      </c>
      <c r="AC613" s="1" t="str">
        <f>IFERROR(IF(AB613="是",INDEX(自发货!$AJ$2:$AJ$22222,MATCH(亚马逊后台模板!D613,自发货!$E$2:$E$22222,0)),IF(A613&lt;&gt;"",0,"")),"")</f>
        <v/>
      </c>
      <c r="AD613" s="1" t="str">
        <f t="shared" si="54"/>
        <v/>
      </c>
      <c r="AE613" s="1" t="str">
        <f>IF(AB613="否",IFERROR(INDEX(品名转换及头程预估及采购成本模板!$D$2:$D$22203,MATCH(亚马逊后台模板!E613,品名转换及头程预估及采购成本模板!$A$2:$A$22203,0)),""),"")</f>
        <v/>
      </c>
      <c r="AF613" s="4" t="str">
        <f t="shared" si="55"/>
        <v/>
      </c>
    </row>
    <row r="614" spans="24:32" x14ac:dyDescent="0.15">
      <c r="X614" s="4" t="str">
        <f t="shared" si="56"/>
        <v/>
      </c>
      <c r="Y614" s="1" t="str">
        <f t="shared" si="57"/>
        <v/>
      </c>
      <c r="Z614" s="4" t="str">
        <f>IFERROR(INDEX(品名转换及头程预估及采购成本模板!$B$2:$B$22203,MATCH(亚马逊后台模板!E614,品名转换及头程预估及采购成本模板!$A$2:$A$22203,0)),"")</f>
        <v/>
      </c>
      <c r="AA614" s="1" t="str">
        <f>IFERROR(INDEX(品名转换及头程预估及采购成本模板!$C$2:$C$22203,MATCH(亚马逊后台模板!E614,品名转换及头程预估及采购成本模板!$A$2:$A$22203,0)),"")</f>
        <v/>
      </c>
      <c r="AB614" s="4" t="str">
        <f t="shared" si="53"/>
        <v/>
      </c>
      <c r="AC614" s="1" t="str">
        <f>IFERROR(IF(AB614="是",INDEX(自发货!$AJ$2:$AJ$22222,MATCH(亚马逊后台模板!D614,自发货!$E$2:$E$22222,0)),IF(A614&lt;&gt;"",0,"")),"")</f>
        <v/>
      </c>
      <c r="AD614" s="1" t="str">
        <f t="shared" si="54"/>
        <v/>
      </c>
      <c r="AE614" s="1" t="str">
        <f>IF(AB614="否",IFERROR(INDEX(品名转换及头程预估及采购成本模板!$D$2:$D$22203,MATCH(亚马逊后台模板!E614,品名转换及头程预估及采购成本模板!$A$2:$A$22203,0)),""),"")</f>
        <v/>
      </c>
      <c r="AF614" s="4" t="str">
        <f t="shared" si="55"/>
        <v/>
      </c>
    </row>
    <row r="615" spans="24:32" x14ac:dyDescent="0.15">
      <c r="X615" s="4" t="str">
        <f t="shared" si="56"/>
        <v/>
      </c>
      <c r="Y615" s="1" t="str">
        <f t="shared" si="57"/>
        <v/>
      </c>
      <c r="Z615" s="4" t="str">
        <f>IFERROR(INDEX(品名转换及头程预估及采购成本模板!$B$2:$B$22203,MATCH(亚马逊后台模板!E615,品名转换及头程预估及采购成本模板!$A$2:$A$22203,0)),"")</f>
        <v/>
      </c>
      <c r="AA615" s="1" t="str">
        <f>IFERROR(INDEX(品名转换及头程预估及采购成本模板!$C$2:$C$22203,MATCH(亚马逊后台模板!E615,品名转换及头程预估及采购成本模板!$A$2:$A$22203,0)),"")</f>
        <v/>
      </c>
      <c r="AB615" s="4" t="str">
        <f t="shared" si="53"/>
        <v/>
      </c>
      <c r="AC615" s="1" t="str">
        <f>IFERROR(IF(AB615="是",INDEX(自发货!$AJ$2:$AJ$22222,MATCH(亚马逊后台模板!D615,自发货!$E$2:$E$22222,0)),IF(A615&lt;&gt;"",0,"")),"")</f>
        <v/>
      </c>
      <c r="AD615" s="1" t="str">
        <f t="shared" si="54"/>
        <v/>
      </c>
      <c r="AE615" s="1" t="str">
        <f>IF(AB615="否",IFERROR(INDEX(品名转换及头程预估及采购成本模板!$D$2:$D$22203,MATCH(亚马逊后台模板!E615,品名转换及头程预估及采购成本模板!$A$2:$A$22203,0)),""),"")</f>
        <v/>
      </c>
      <c r="AF615" s="4" t="str">
        <f t="shared" si="55"/>
        <v/>
      </c>
    </row>
    <row r="616" spans="24:32" x14ac:dyDescent="0.15">
      <c r="X616" s="4" t="str">
        <f t="shared" si="56"/>
        <v/>
      </c>
      <c r="Y616" s="1" t="str">
        <f t="shared" si="57"/>
        <v/>
      </c>
      <c r="Z616" s="4" t="str">
        <f>IFERROR(INDEX(品名转换及头程预估及采购成本模板!$B$2:$B$22203,MATCH(亚马逊后台模板!E616,品名转换及头程预估及采购成本模板!$A$2:$A$22203,0)),"")</f>
        <v/>
      </c>
      <c r="AA616" s="1" t="str">
        <f>IFERROR(INDEX(品名转换及头程预估及采购成本模板!$C$2:$C$22203,MATCH(亚马逊后台模板!E616,品名转换及头程预估及采购成本模板!$A$2:$A$22203,0)),"")</f>
        <v/>
      </c>
      <c r="AB616" s="4" t="str">
        <f t="shared" si="53"/>
        <v/>
      </c>
      <c r="AC616" s="1" t="str">
        <f>IFERROR(IF(AB616="是",INDEX(自发货!$AJ$2:$AJ$22222,MATCH(亚马逊后台模板!D616,自发货!$E$2:$E$22222,0)),IF(A616&lt;&gt;"",0,"")),"")</f>
        <v/>
      </c>
      <c r="AD616" s="1" t="str">
        <f t="shared" si="54"/>
        <v/>
      </c>
      <c r="AE616" s="1" t="str">
        <f>IF(AB616="否",IFERROR(INDEX(品名转换及头程预估及采购成本模板!$D$2:$D$22203,MATCH(亚马逊后台模板!E616,品名转换及头程预估及采购成本模板!$A$2:$A$22203,0)),""),"")</f>
        <v/>
      </c>
      <c r="AF616" s="4" t="str">
        <f t="shared" si="55"/>
        <v/>
      </c>
    </row>
    <row r="617" spans="24:32" x14ac:dyDescent="0.15">
      <c r="X617" s="4" t="str">
        <f t="shared" si="56"/>
        <v/>
      </c>
      <c r="Y617" s="1" t="str">
        <f t="shared" si="57"/>
        <v/>
      </c>
      <c r="Z617" s="4" t="str">
        <f>IFERROR(INDEX(品名转换及头程预估及采购成本模板!$B$2:$B$22203,MATCH(亚马逊后台模板!E617,品名转换及头程预估及采购成本模板!$A$2:$A$22203,0)),"")</f>
        <v/>
      </c>
      <c r="AA617" s="1" t="str">
        <f>IFERROR(INDEX(品名转换及头程预估及采购成本模板!$C$2:$C$22203,MATCH(亚马逊后台模板!E617,品名转换及头程预估及采购成本模板!$A$2:$A$22203,0)),"")</f>
        <v/>
      </c>
      <c r="AB617" s="4" t="str">
        <f t="shared" si="53"/>
        <v/>
      </c>
      <c r="AC617" s="1" t="str">
        <f>IFERROR(IF(AB617="是",INDEX(自发货!$AJ$2:$AJ$22222,MATCH(亚马逊后台模板!D617,自发货!$E$2:$E$22222,0)),IF(A617&lt;&gt;"",0,"")),"")</f>
        <v/>
      </c>
      <c r="AD617" s="1" t="str">
        <f t="shared" si="54"/>
        <v/>
      </c>
      <c r="AE617" s="1" t="str">
        <f>IF(AB617="否",IFERROR(INDEX(品名转换及头程预估及采购成本模板!$D$2:$D$22203,MATCH(亚马逊后台模板!E617,品名转换及头程预估及采购成本模板!$A$2:$A$22203,0)),""),"")</f>
        <v/>
      </c>
      <c r="AF617" s="4" t="str">
        <f t="shared" si="55"/>
        <v/>
      </c>
    </row>
    <row r="618" spans="24:32" x14ac:dyDescent="0.15">
      <c r="X618" s="4" t="str">
        <f t="shared" si="56"/>
        <v/>
      </c>
      <c r="Y618" s="1" t="str">
        <f t="shared" si="57"/>
        <v/>
      </c>
      <c r="Z618" s="4" t="str">
        <f>IFERROR(INDEX(品名转换及头程预估及采购成本模板!$B$2:$B$22203,MATCH(亚马逊后台模板!E618,品名转换及头程预估及采购成本模板!$A$2:$A$22203,0)),"")</f>
        <v/>
      </c>
      <c r="AA618" s="1" t="str">
        <f>IFERROR(INDEX(品名转换及头程预估及采购成本模板!$C$2:$C$22203,MATCH(亚马逊后台模板!E618,品名转换及头程预估及采购成本模板!$A$2:$A$22203,0)),"")</f>
        <v/>
      </c>
      <c r="AB618" s="4" t="str">
        <f t="shared" si="53"/>
        <v/>
      </c>
      <c r="AC618" s="1" t="str">
        <f>IFERROR(IF(AB618="是",INDEX(自发货!$AJ$2:$AJ$22222,MATCH(亚马逊后台模板!D618,自发货!$E$2:$E$22222,0)),IF(A618&lt;&gt;"",0,"")),"")</f>
        <v/>
      </c>
      <c r="AD618" s="1" t="str">
        <f t="shared" si="54"/>
        <v/>
      </c>
      <c r="AE618" s="1" t="str">
        <f>IF(AB618="否",IFERROR(INDEX(品名转换及头程预估及采购成本模板!$D$2:$D$22203,MATCH(亚马逊后台模板!E618,品名转换及头程预估及采购成本模板!$A$2:$A$22203,0)),""),"")</f>
        <v/>
      </c>
      <c r="AF618" s="4" t="str">
        <f t="shared" si="55"/>
        <v/>
      </c>
    </row>
    <row r="619" spans="24:32" x14ac:dyDescent="0.15">
      <c r="X619" s="4" t="str">
        <f t="shared" si="56"/>
        <v/>
      </c>
      <c r="Y619" s="1" t="str">
        <f t="shared" si="57"/>
        <v/>
      </c>
      <c r="Z619" s="4" t="str">
        <f>IFERROR(INDEX(品名转换及头程预估及采购成本模板!$B$2:$B$22203,MATCH(亚马逊后台模板!E619,品名转换及头程预估及采购成本模板!$A$2:$A$22203,0)),"")</f>
        <v/>
      </c>
      <c r="AA619" s="1" t="str">
        <f>IFERROR(INDEX(品名转换及头程预估及采购成本模板!$C$2:$C$22203,MATCH(亚马逊后台模板!E619,品名转换及头程预估及采购成本模板!$A$2:$A$22203,0)),"")</f>
        <v/>
      </c>
      <c r="AB619" s="4" t="str">
        <f t="shared" si="53"/>
        <v/>
      </c>
      <c r="AC619" s="1" t="str">
        <f>IFERROR(IF(AB619="是",INDEX(自发货!$AJ$2:$AJ$22222,MATCH(亚马逊后台模板!D619,自发货!$E$2:$E$22222,0)),IF(A619&lt;&gt;"",0,"")),"")</f>
        <v/>
      </c>
      <c r="AD619" s="1" t="str">
        <f t="shared" si="54"/>
        <v/>
      </c>
      <c r="AE619" s="1" t="str">
        <f>IF(AB619="否",IFERROR(INDEX(品名转换及头程预估及采购成本模板!$D$2:$D$22203,MATCH(亚马逊后台模板!E619,品名转换及头程预估及采购成本模板!$A$2:$A$22203,0)),""),"")</f>
        <v/>
      </c>
      <c r="AF619" s="4" t="str">
        <f t="shared" si="55"/>
        <v/>
      </c>
    </row>
    <row r="620" spans="24:32" x14ac:dyDescent="0.15">
      <c r="X620" s="4" t="str">
        <f t="shared" si="56"/>
        <v/>
      </c>
      <c r="Y620" s="1" t="str">
        <f t="shared" si="57"/>
        <v/>
      </c>
      <c r="Z620" s="4" t="str">
        <f>IFERROR(INDEX(品名转换及头程预估及采购成本模板!$B$2:$B$22203,MATCH(亚马逊后台模板!E620,品名转换及头程预估及采购成本模板!$A$2:$A$22203,0)),"")</f>
        <v/>
      </c>
      <c r="AA620" s="1" t="str">
        <f>IFERROR(INDEX(品名转换及头程预估及采购成本模板!$C$2:$C$22203,MATCH(亚马逊后台模板!E620,品名转换及头程预估及采购成本模板!$A$2:$A$22203,0)),"")</f>
        <v/>
      </c>
      <c r="AB620" s="4" t="str">
        <f t="shared" si="53"/>
        <v/>
      </c>
      <c r="AC620" s="1" t="str">
        <f>IFERROR(IF(AB620="是",INDEX(自发货!$AJ$2:$AJ$22222,MATCH(亚马逊后台模板!D620,自发货!$E$2:$E$22222,0)),IF(A620&lt;&gt;"",0,"")),"")</f>
        <v/>
      </c>
      <c r="AD620" s="1" t="str">
        <f t="shared" si="54"/>
        <v/>
      </c>
      <c r="AE620" s="1" t="str">
        <f>IF(AB620="否",IFERROR(INDEX(品名转换及头程预估及采购成本模板!$D$2:$D$22203,MATCH(亚马逊后台模板!E620,品名转换及头程预估及采购成本模板!$A$2:$A$22203,0)),""),"")</f>
        <v/>
      </c>
      <c r="AF620" s="4" t="str">
        <f t="shared" si="55"/>
        <v/>
      </c>
    </row>
    <row r="621" spans="24:32" x14ac:dyDescent="0.15">
      <c r="X621" s="4" t="str">
        <f t="shared" si="56"/>
        <v/>
      </c>
      <c r="Y621" s="1" t="str">
        <f t="shared" si="57"/>
        <v/>
      </c>
      <c r="Z621" s="4" t="str">
        <f>IFERROR(INDEX(品名转换及头程预估及采购成本模板!$B$2:$B$22203,MATCH(亚马逊后台模板!E621,品名转换及头程预估及采购成本模板!$A$2:$A$22203,0)),"")</f>
        <v/>
      </c>
      <c r="AA621" s="1" t="str">
        <f>IFERROR(INDEX(品名转换及头程预估及采购成本模板!$C$2:$C$22203,MATCH(亚马逊后台模板!E621,品名转换及头程预估及采购成本模板!$A$2:$A$22203,0)),"")</f>
        <v/>
      </c>
      <c r="AB621" s="4" t="str">
        <f t="shared" ref="AB621:AB684" si="58">IF(A621&lt;&gt;"",IF(I621="Seller","是","否"),"")</f>
        <v/>
      </c>
      <c r="AC621" s="1" t="str">
        <f>IFERROR(IF(AB621="是",INDEX(自发货!$AJ$2:$AJ$22222,MATCH(亚马逊后台模板!D621,自发货!$E$2:$E$22222,0)),IF(A621&lt;&gt;"",0,"")),"")</f>
        <v/>
      </c>
      <c r="AD621" s="1" t="str">
        <f t="shared" ref="AD621:AD684" si="59">IFERROR(IF(Y621="正常订单",W621*X621-AA621-AC621,W621*X621),"")</f>
        <v/>
      </c>
      <c r="AE621" s="1" t="str">
        <f>IF(AB621="否",IFERROR(INDEX(品名转换及头程预估及采购成本模板!$D$2:$D$22203,MATCH(亚马逊后台模板!E621,品名转换及头程预估及采购成本模板!$A$2:$A$22203,0)),""),"")</f>
        <v/>
      </c>
      <c r="AF621" s="4" t="str">
        <f t="shared" si="55"/>
        <v/>
      </c>
    </row>
    <row r="622" spans="24:32" x14ac:dyDescent="0.15">
      <c r="X622" s="4" t="str">
        <f t="shared" si="56"/>
        <v/>
      </c>
      <c r="Y622" s="1" t="str">
        <f t="shared" si="57"/>
        <v/>
      </c>
      <c r="Z622" s="4" t="str">
        <f>IFERROR(INDEX(品名转换及头程预估及采购成本模板!$B$2:$B$22203,MATCH(亚马逊后台模板!E622,品名转换及头程预估及采购成本模板!$A$2:$A$22203,0)),"")</f>
        <v/>
      </c>
      <c r="AA622" s="1" t="str">
        <f>IFERROR(INDEX(品名转换及头程预估及采购成本模板!$C$2:$C$22203,MATCH(亚马逊后台模板!E622,品名转换及头程预估及采购成本模板!$A$2:$A$22203,0)),"")</f>
        <v/>
      </c>
      <c r="AB622" s="4" t="str">
        <f t="shared" si="58"/>
        <v/>
      </c>
      <c r="AC622" s="1" t="str">
        <f>IFERROR(IF(AB622="是",INDEX(自发货!$AJ$2:$AJ$22222,MATCH(亚马逊后台模板!D622,自发货!$E$2:$E$22222,0)),IF(A622&lt;&gt;"",0,"")),"")</f>
        <v/>
      </c>
      <c r="AD622" s="1" t="str">
        <f t="shared" si="59"/>
        <v/>
      </c>
      <c r="AE622" s="1" t="str">
        <f>IF(AB622="否",IFERROR(INDEX(品名转换及头程预估及采购成本模板!$D$2:$D$22203,MATCH(亚马逊后台模板!E622,品名转换及头程预估及采购成本模板!$A$2:$A$22203,0)),""),"")</f>
        <v/>
      </c>
      <c r="AF622" s="4" t="str">
        <f t="shared" si="55"/>
        <v/>
      </c>
    </row>
    <row r="623" spans="24:32" x14ac:dyDescent="0.15">
      <c r="X623" s="4" t="str">
        <f t="shared" si="56"/>
        <v/>
      </c>
      <c r="Y623" s="1" t="str">
        <f t="shared" si="57"/>
        <v/>
      </c>
      <c r="Z623" s="4" t="str">
        <f>IFERROR(INDEX(品名转换及头程预估及采购成本模板!$B$2:$B$22203,MATCH(亚马逊后台模板!E623,品名转换及头程预估及采购成本模板!$A$2:$A$22203,0)),"")</f>
        <v/>
      </c>
      <c r="AA623" s="1" t="str">
        <f>IFERROR(INDEX(品名转换及头程预估及采购成本模板!$C$2:$C$22203,MATCH(亚马逊后台模板!E623,品名转换及头程预估及采购成本模板!$A$2:$A$22203,0)),"")</f>
        <v/>
      </c>
      <c r="AB623" s="4" t="str">
        <f t="shared" si="58"/>
        <v/>
      </c>
      <c r="AC623" s="1" t="str">
        <f>IFERROR(IF(AB623="是",INDEX(自发货!$AJ$2:$AJ$22222,MATCH(亚马逊后台模板!D623,自发货!$E$2:$E$22222,0)),IF(A623&lt;&gt;"",0,"")),"")</f>
        <v/>
      </c>
      <c r="AD623" s="1" t="str">
        <f t="shared" si="59"/>
        <v/>
      </c>
      <c r="AE623" s="1" t="str">
        <f>IF(AB623="否",IFERROR(INDEX(品名转换及头程预估及采购成本模板!$D$2:$D$22203,MATCH(亚马逊后台模板!E623,品名转换及头程预估及采购成本模板!$A$2:$A$22203,0)),""),"")</f>
        <v/>
      </c>
      <c r="AF623" s="4" t="str">
        <f t="shared" ref="AF623:AF686" si="60">IF(Y623="","",IF(OR(AND(Y623="正常订单",Z623=""),AND(AB623="是",AC623="")),"异常","正常"))</f>
        <v/>
      </c>
    </row>
    <row r="624" spans="24:32" x14ac:dyDescent="0.15">
      <c r="X624" s="4" t="str">
        <f t="shared" ref="X624:X687" si="61">IF(A624&lt;&gt;"",6.89,"")</f>
        <v/>
      </c>
      <c r="Y624" s="1" t="str">
        <f t="shared" si="57"/>
        <v/>
      </c>
      <c r="Z624" s="4" t="str">
        <f>IFERROR(INDEX(品名转换及头程预估及采购成本模板!$B$2:$B$22203,MATCH(亚马逊后台模板!E624,品名转换及头程预估及采购成本模板!$A$2:$A$22203,0)),"")</f>
        <v/>
      </c>
      <c r="AA624" s="1" t="str">
        <f>IFERROR(INDEX(品名转换及头程预估及采购成本模板!$C$2:$C$22203,MATCH(亚马逊后台模板!E624,品名转换及头程预估及采购成本模板!$A$2:$A$22203,0)),"")</f>
        <v/>
      </c>
      <c r="AB624" s="4" t="str">
        <f t="shared" si="58"/>
        <v/>
      </c>
      <c r="AC624" s="1" t="str">
        <f>IFERROR(IF(AB624="是",INDEX(自发货!$AJ$2:$AJ$22222,MATCH(亚马逊后台模板!D624,自发货!$E$2:$E$22222,0)),IF(A624&lt;&gt;"",0,"")),"")</f>
        <v/>
      </c>
      <c r="AD624" s="1" t="str">
        <f t="shared" si="59"/>
        <v/>
      </c>
      <c r="AE624" s="1" t="str">
        <f>IF(AB624="否",IFERROR(INDEX(品名转换及头程预估及采购成本模板!$D$2:$D$22203,MATCH(亚马逊后台模板!E624,品名转换及头程预估及采购成本模板!$A$2:$A$22203,0)),""),"")</f>
        <v/>
      </c>
      <c r="AF624" s="4" t="str">
        <f t="shared" si="60"/>
        <v/>
      </c>
    </row>
    <row r="625" spans="24:32" x14ac:dyDescent="0.15">
      <c r="X625" s="4" t="str">
        <f t="shared" si="61"/>
        <v/>
      </c>
      <c r="Y625" s="1" t="str">
        <f t="shared" si="57"/>
        <v/>
      </c>
      <c r="Z625" s="4" t="str">
        <f>IFERROR(INDEX(品名转换及头程预估及采购成本模板!$B$2:$B$22203,MATCH(亚马逊后台模板!E625,品名转换及头程预估及采购成本模板!$A$2:$A$22203,0)),"")</f>
        <v/>
      </c>
      <c r="AA625" s="1" t="str">
        <f>IFERROR(INDEX(品名转换及头程预估及采购成本模板!$C$2:$C$22203,MATCH(亚马逊后台模板!E625,品名转换及头程预估及采购成本模板!$A$2:$A$22203,0)),"")</f>
        <v/>
      </c>
      <c r="AB625" s="4" t="str">
        <f t="shared" si="58"/>
        <v/>
      </c>
      <c r="AC625" s="1" t="str">
        <f>IFERROR(IF(AB625="是",INDEX(自发货!$AJ$2:$AJ$22222,MATCH(亚马逊后台模板!D625,自发货!$E$2:$E$22222,0)),IF(A625&lt;&gt;"",0,"")),"")</f>
        <v/>
      </c>
      <c r="AD625" s="1" t="str">
        <f t="shared" si="59"/>
        <v/>
      </c>
      <c r="AE625" s="1" t="str">
        <f>IF(AB625="否",IFERROR(INDEX(品名转换及头程预估及采购成本模板!$D$2:$D$22203,MATCH(亚马逊后台模板!E625,品名转换及头程预估及采购成本模板!$A$2:$A$22203,0)),""),"")</f>
        <v/>
      </c>
      <c r="AF625" s="4" t="str">
        <f t="shared" si="60"/>
        <v/>
      </c>
    </row>
    <row r="626" spans="24:32" x14ac:dyDescent="0.15">
      <c r="X626" s="4" t="str">
        <f t="shared" si="61"/>
        <v/>
      </c>
      <c r="Y626" s="1" t="str">
        <f t="shared" si="57"/>
        <v/>
      </c>
      <c r="Z626" s="4" t="str">
        <f>IFERROR(INDEX(品名转换及头程预估及采购成本模板!$B$2:$B$22203,MATCH(亚马逊后台模板!E626,品名转换及头程预估及采购成本模板!$A$2:$A$22203,0)),"")</f>
        <v/>
      </c>
      <c r="AA626" s="1" t="str">
        <f>IFERROR(INDEX(品名转换及头程预估及采购成本模板!$C$2:$C$22203,MATCH(亚马逊后台模板!E626,品名转换及头程预估及采购成本模板!$A$2:$A$22203,0)),"")</f>
        <v/>
      </c>
      <c r="AB626" s="4" t="str">
        <f t="shared" si="58"/>
        <v/>
      </c>
      <c r="AC626" s="1" t="str">
        <f>IFERROR(IF(AB626="是",INDEX(自发货!$AJ$2:$AJ$22222,MATCH(亚马逊后台模板!D626,自发货!$E$2:$E$22222,0)),IF(A626&lt;&gt;"",0,"")),"")</f>
        <v/>
      </c>
      <c r="AD626" s="1" t="str">
        <f t="shared" si="59"/>
        <v/>
      </c>
      <c r="AE626" s="1" t="str">
        <f>IF(AB626="否",IFERROR(INDEX(品名转换及头程预估及采购成本模板!$D$2:$D$22203,MATCH(亚马逊后台模板!E626,品名转换及头程预估及采购成本模板!$A$2:$A$22203,0)),""),"")</f>
        <v/>
      </c>
      <c r="AF626" s="4" t="str">
        <f t="shared" si="60"/>
        <v/>
      </c>
    </row>
    <row r="627" spans="24:32" x14ac:dyDescent="0.15">
      <c r="X627" s="4" t="str">
        <f t="shared" si="61"/>
        <v/>
      </c>
      <c r="Y627" s="1" t="str">
        <f t="shared" si="57"/>
        <v/>
      </c>
      <c r="Z627" s="4" t="str">
        <f>IFERROR(INDEX(品名转换及头程预估及采购成本模板!$B$2:$B$22203,MATCH(亚马逊后台模板!E627,品名转换及头程预估及采购成本模板!$A$2:$A$22203,0)),"")</f>
        <v/>
      </c>
      <c r="AA627" s="1" t="str">
        <f>IFERROR(INDEX(品名转换及头程预估及采购成本模板!$C$2:$C$22203,MATCH(亚马逊后台模板!E627,品名转换及头程预估及采购成本模板!$A$2:$A$22203,0)),"")</f>
        <v/>
      </c>
      <c r="AB627" s="4" t="str">
        <f t="shared" si="58"/>
        <v/>
      </c>
      <c r="AC627" s="1" t="str">
        <f>IFERROR(IF(AB627="是",INDEX(自发货!$AJ$2:$AJ$22222,MATCH(亚马逊后台模板!D627,自发货!$E$2:$E$22222,0)),IF(A627&lt;&gt;"",0,"")),"")</f>
        <v/>
      </c>
      <c r="AD627" s="1" t="str">
        <f t="shared" si="59"/>
        <v/>
      </c>
      <c r="AE627" s="1" t="str">
        <f>IF(AB627="否",IFERROR(INDEX(品名转换及头程预估及采购成本模板!$D$2:$D$22203,MATCH(亚马逊后台模板!E627,品名转换及头程预估及采购成本模板!$A$2:$A$22203,0)),""),"")</f>
        <v/>
      </c>
      <c r="AF627" s="4" t="str">
        <f t="shared" si="60"/>
        <v/>
      </c>
    </row>
    <row r="628" spans="24:32" x14ac:dyDescent="0.15">
      <c r="X628" s="4" t="str">
        <f t="shared" si="61"/>
        <v/>
      </c>
      <c r="Y628" s="1" t="str">
        <f t="shared" si="57"/>
        <v/>
      </c>
      <c r="Z628" s="4" t="str">
        <f>IFERROR(INDEX(品名转换及头程预估及采购成本模板!$B$2:$B$22203,MATCH(亚马逊后台模板!E628,品名转换及头程预估及采购成本模板!$A$2:$A$22203,0)),"")</f>
        <v/>
      </c>
      <c r="AA628" s="1" t="str">
        <f>IFERROR(INDEX(品名转换及头程预估及采购成本模板!$C$2:$C$22203,MATCH(亚马逊后台模板!E628,品名转换及头程预估及采购成本模板!$A$2:$A$22203,0)),"")</f>
        <v/>
      </c>
      <c r="AB628" s="4" t="str">
        <f t="shared" si="58"/>
        <v/>
      </c>
      <c r="AC628" s="1" t="str">
        <f>IFERROR(IF(AB628="是",INDEX(自发货!$AJ$2:$AJ$22222,MATCH(亚马逊后台模板!D628,自发货!$E$2:$E$22222,0)),IF(A628&lt;&gt;"",0,"")),"")</f>
        <v/>
      </c>
      <c r="AD628" s="1" t="str">
        <f t="shared" si="59"/>
        <v/>
      </c>
      <c r="AE628" s="1" t="str">
        <f>IF(AB628="否",IFERROR(INDEX(品名转换及头程预估及采购成本模板!$D$2:$D$22203,MATCH(亚马逊后台模板!E628,品名转换及头程预估及采购成本模板!$A$2:$A$22203,0)),""),"")</f>
        <v/>
      </c>
      <c r="AF628" s="4" t="str">
        <f t="shared" si="60"/>
        <v/>
      </c>
    </row>
    <row r="629" spans="24:32" x14ac:dyDescent="0.15">
      <c r="X629" s="4" t="str">
        <f t="shared" si="61"/>
        <v/>
      </c>
      <c r="Y629" s="1" t="str">
        <f t="shared" si="57"/>
        <v/>
      </c>
      <c r="Z629" s="4" t="str">
        <f>IFERROR(INDEX(品名转换及头程预估及采购成本模板!$B$2:$B$22203,MATCH(亚马逊后台模板!E629,品名转换及头程预估及采购成本模板!$A$2:$A$22203,0)),"")</f>
        <v/>
      </c>
      <c r="AA629" s="1" t="str">
        <f>IFERROR(INDEX(品名转换及头程预估及采购成本模板!$C$2:$C$22203,MATCH(亚马逊后台模板!E629,品名转换及头程预估及采购成本模板!$A$2:$A$22203,0)),"")</f>
        <v/>
      </c>
      <c r="AB629" s="4" t="str">
        <f t="shared" si="58"/>
        <v/>
      </c>
      <c r="AC629" s="1" t="str">
        <f>IFERROR(IF(AB629="是",INDEX(自发货!$AJ$2:$AJ$22222,MATCH(亚马逊后台模板!D629,自发货!$E$2:$E$22222,0)),IF(A629&lt;&gt;"",0,"")),"")</f>
        <v/>
      </c>
      <c r="AD629" s="1" t="str">
        <f t="shared" si="59"/>
        <v/>
      </c>
      <c r="AE629" s="1" t="str">
        <f>IF(AB629="否",IFERROR(INDEX(品名转换及头程预估及采购成本模板!$D$2:$D$22203,MATCH(亚马逊后台模板!E629,品名转换及头程预估及采购成本模板!$A$2:$A$22203,0)),""),"")</f>
        <v/>
      </c>
      <c r="AF629" s="4" t="str">
        <f t="shared" si="60"/>
        <v/>
      </c>
    </row>
    <row r="630" spans="24:32" x14ac:dyDescent="0.15">
      <c r="X630" s="4" t="str">
        <f t="shared" si="61"/>
        <v/>
      </c>
      <c r="Y630" s="1" t="str">
        <f t="shared" si="57"/>
        <v/>
      </c>
      <c r="Z630" s="4" t="str">
        <f>IFERROR(INDEX(品名转换及头程预估及采购成本模板!$B$2:$B$22203,MATCH(亚马逊后台模板!E630,品名转换及头程预估及采购成本模板!$A$2:$A$22203,0)),"")</f>
        <v/>
      </c>
      <c r="AA630" s="1" t="str">
        <f>IFERROR(INDEX(品名转换及头程预估及采购成本模板!$C$2:$C$22203,MATCH(亚马逊后台模板!E630,品名转换及头程预估及采购成本模板!$A$2:$A$22203,0)),"")</f>
        <v/>
      </c>
      <c r="AB630" s="4" t="str">
        <f t="shared" si="58"/>
        <v/>
      </c>
      <c r="AC630" s="1" t="str">
        <f>IFERROR(IF(AB630="是",INDEX(自发货!$AJ$2:$AJ$22222,MATCH(亚马逊后台模板!D630,自发货!$E$2:$E$22222,0)),IF(A630&lt;&gt;"",0,"")),"")</f>
        <v/>
      </c>
      <c r="AD630" s="1" t="str">
        <f t="shared" si="59"/>
        <v/>
      </c>
      <c r="AE630" s="1" t="str">
        <f>IF(AB630="否",IFERROR(INDEX(品名转换及头程预估及采购成本模板!$D$2:$D$22203,MATCH(亚马逊后台模板!E630,品名转换及头程预估及采购成本模板!$A$2:$A$22203,0)),""),"")</f>
        <v/>
      </c>
      <c r="AF630" s="4" t="str">
        <f t="shared" si="60"/>
        <v/>
      </c>
    </row>
    <row r="631" spans="24:32" x14ac:dyDescent="0.15">
      <c r="X631" s="4" t="str">
        <f t="shared" si="61"/>
        <v/>
      </c>
      <c r="Y631" s="1" t="str">
        <f t="shared" si="57"/>
        <v/>
      </c>
      <c r="Z631" s="4" t="str">
        <f>IFERROR(INDEX(品名转换及头程预估及采购成本模板!$B$2:$B$22203,MATCH(亚马逊后台模板!E631,品名转换及头程预估及采购成本模板!$A$2:$A$22203,0)),"")</f>
        <v/>
      </c>
      <c r="AA631" s="1" t="str">
        <f>IFERROR(INDEX(品名转换及头程预估及采购成本模板!$C$2:$C$22203,MATCH(亚马逊后台模板!E631,品名转换及头程预估及采购成本模板!$A$2:$A$22203,0)),"")</f>
        <v/>
      </c>
      <c r="AB631" s="4" t="str">
        <f t="shared" si="58"/>
        <v/>
      </c>
      <c r="AC631" s="1" t="str">
        <f>IFERROR(IF(AB631="是",INDEX(自发货!$AJ$2:$AJ$22222,MATCH(亚马逊后台模板!D631,自发货!$E$2:$E$22222,0)),IF(A631&lt;&gt;"",0,"")),"")</f>
        <v/>
      </c>
      <c r="AD631" s="1" t="str">
        <f t="shared" si="59"/>
        <v/>
      </c>
      <c r="AE631" s="1" t="str">
        <f>IF(AB631="否",IFERROR(INDEX(品名转换及头程预估及采购成本模板!$D$2:$D$22203,MATCH(亚马逊后台模板!E631,品名转换及头程预估及采购成本模板!$A$2:$A$22203,0)),""),"")</f>
        <v/>
      </c>
      <c r="AF631" s="4" t="str">
        <f t="shared" si="60"/>
        <v/>
      </c>
    </row>
    <row r="632" spans="24:32" x14ac:dyDescent="0.15">
      <c r="X632" s="4" t="str">
        <f t="shared" si="61"/>
        <v/>
      </c>
      <c r="Y632" s="1" t="str">
        <f t="shared" si="57"/>
        <v/>
      </c>
      <c r="Z632" s="4" t="str">
        <f>IFERROR(INDEX(品名转换及头程预估及采购成本模板!$B$2:$B$22203,MATCH(亚马逊后台模板!E632,品名转换及头程预估及采购成本模板!$A$2:$A$22203,0)),"")</f>
        <v/>
      </c>
      <c r="AA632" s="1" t="str">
        <f>IFERROR(INDEX(品名转换及头程预估及采购成本模板!$C$2:$C$22203,MATCH(亚马逊后台模板!E632,品名转换及头程预估及采购成本模板!$A$2:$A$22203,0)),"")</f>
        <v/>
      </c>
      <c r="AB632" s="4" t="str">
        <f t="shared" si="58"/>
        <v/>
      </c>
      <c r="AC632" s="1" t="str">
        <f>IFERROR(IF(AB632="是",INDEX(自发货!$AJ$2:$AJ$22222,MATCH(亚马逊后台模板!D632,自发货!$E$2:$E$22222,0)),IF(A632&lt;&gt;"",0,"")),"")</f>
        <v/>
      </c>
      <c r="AD632" s="1" t="str">
        <f t="shared" si="59"/>
        <v/>
      </c>
      <c r="AE632" s="1" t="str">
        <f>IF(AB632="否",IFERROR(INDEX(品名转换及头程预估及采购成本模板!$D$2:$D$22203,MATCH(亚马逊后台模板!E632,品名转换及头程预估及采购成本模板!$A$2:$A$22203,0)),""),"")</f>
        <v/>
      </c>
      <c r="AF632" s="4" t="str">
        <f t="shared" si="60"/>
        <v/>
      </c>
    </row>
    <row r="633" spans="24:32" x14ac:dyDescent="0.15">
      <c r="X633" s="4" t="str">
        <f t="shared" si="61"/>
        <v/>
      </c>
      <c r="Y633" s="1" t="str">
        <f t="shared" si="57"/>
        <v/>
      </c>
      <c r="Z633" s="4" t="str">
        <f>IFERROR(INDEX(品名转换及头程预估及采购成本模板!$B$2:$B$22203,MATCH(亚马逊后台模板!E633,品名转换及头程预估及采购成本模板!$A$2:$A$22203,0)),"")</f>
        <v/>
      </c>
      <c r="AA633" s="1" t="str">
        <f>IFERROR(INDEX(品名转换及头程预估及采购成本模板!$C$2:$C$22203,MATCH(亚马逊后台模板!E633,品名转换及头程预估及采购成本模板!$A$2:$A$22203,0)),"")</f>
        <v/>
      </c>
      <c r="AB633" s="4" t="str">
        <f t="shared" si="58"/>
        <v/>
      </c>
      <c r="AC633" s="1" t="str">
        <f>IFERROR(IF(AB633="是",INDEX(自发货!$AJ$2:$AJ$22222,MATCH(亚马逊后台模板!D633,自发货!$E$2:$E$22222,0)),IF(A633&lt;&gt;"",0,"")),"")</f>
        <v/>
      </c>
      <c r="AD633" s="1" t="str">
        <f t="shared" si="59"/>
        <v/>
      </c>
      <c r="AE633" s="1" t="str">
        <f>IF(AB633="否",IFERROR(INDEX(品名转换及头程预估及采购成本模板!$D$2:$D$22203,MATCH(亚马逊后台模板!E633,品名转换及头程预估及采购成本模板!$A$2:$A$22203,0)),""),"")</f>
        <v/>
      </c>
      <c r="AF633" s="4" t="str">
        <f t="shared" si="60"/>
        <v/>
      </c>
    </row>
    <row r="634" spans="24:32" x14ac:dyDescent="0.15">
      <c r="X634" s="4" t="str">
        <f t="shared" si="61"/>
        <v/>
      </c>
      <c r="Y634" s="1" t="str">
        <f t="shared" si="57"/>
        <v/>
      </c>
      <c r="Z634" s="4" t="str">
        <f>IFERROR(INDEX(品名转换及头程预估及采购成本模板!$B$2:$B$22203,MATCH(亚马逊后台模板!E634,品名转换及头程预估及采购成本模板!$A$2:$A$22203,0)),"")</f>
        <v/>
      </c>
      <c r="AA634" s="1" t="str">
        <f>IFERROR(INDEX(品名转换及头程预估及采购成本模板!$C$2:$C$22203,MATCH(亚马逊后台模板!E634,品名转换及头程预估及采购成本模板!$A$2:$A$22203,0)),"")</f>
        <v/>
      </c>
      <c r="AB634" s="4" t="str">
        <f t="shared" si="58"/>
        <v/>
      </c>
      <c r="AC634" s="1" t="str">
        <f>IFERROR(IF(AB634="是",INDEX(自发货!$AJ$2:$AJ$22222,MATCH(亚马逊后台模板!D634,自发货!$E$2:$E$22222,0)),IF(A634&lt;&gt;"",0,"")),"")</f>
        <v/>
      </c>
      <c r="AD634" s="1" t="str">
        <f t="shared" si="59"/>
        <v/>
      </c>
      <c r="AE634" s="1" t="str">
        <f>IF(AB634="否",IFERROR(INDEX(品名转换及头程预估及采购成本模板!$D$2:$D$22203,MATCH(亚马逊后台模板!E634,品名转换及头程预估及采购成本模板!$A$2:$A$22203,0)),""),"")</f>
        <v/>
      </c>
      <c r="AF634" s="4" t="str">
        <f t="shared" si="60"/>
        <v/>
      </c>
    </row>
    <row r="635" spans="24:32" x14ac:dyDescent="0.15">
      <c r="X635" s="4" t="str">
        <f t="shared" si="61"/>
        <v/>
      </c>
      <c r="Y635" s="1" t="str">
        <f t="shared" si="57"/>
        <v/>
      </c>
      <c r="Z635" s="4" t="str">
        <f>IFERROR(INDEX(品名转换及头程预估及采购成本模板!$B$2:$B$22203,MATCH(亚马逊后台模板!E635,品名转换及头程预估及采购成本模板!$A$2:$A$22203,0)),"")</f>
        <v/>
      </c>
      <c r="AA635" s="1" t="str">
        <f>IFERROR(INDEX(品名转换及头程预估及采购成本模板!$C$2:$C$22203,MATCH(亚马逊后台模板!E635,品名转换及头程预估及采购成本模板!$A$2:$A$22203,0)),"")</f>
        <v/>
      </c>
      <c r="AB635" s="4" t="str">
        <f t="shared" si="58"/>
        <v/>
      </c>
      <c r="AC635" s="1" t="str">
        <f>IFERROR(IF(AB635="是",INDEX(自发货!$AJ$2:$AJ$22222,MATCH(亚马逊后台模板!D635,自发货!$E$2:$E$22222,0)),IF(A635&lt;&gt;"",0,"")),"")</f>
        <v/>
      </c>
      <c r="AD635" s="1" t="str">
        <f t="shared" si="59"/>
        <v/>
      </c>
      <c r="AE635" s="1" t="str">
        <f>IF(AB635="否",IFERROR(INDEX(品名转换及头程预估及采购成本模板!$D$2:$D$22203,MATCH(亚马逊后台模板!E635,品名转换及头程预估及采购成本模板!$A$2:$A$22203,0)),""),"")</f>
        <v/>
      </c>
      <c r="AF635" s="4" t="str">
        <f t="shared" si="60"/>
        <v/>
      </c>
    </row>
    <row r="636" spans="24:32" x14ac:dyDescent="0.15">
      <c r="X636" s="4" t="str">
        <f t="shared" si="61"/>
        <v/>
      </c>
      <c r="Y636" s="1" t="str">
        <f t="shared" si="57"/>
        <v/>
      </c>
      <c r="Z636" s="4" t="str">
        <f>IFERROR(INDEX(品名转换及头程预估及采购成本模板!$B$2:$B$22203,MATCH(亚马逊后台模板!E636,品名转换及头程预估及采购成本模板!$A$2:$A$22203,0)),"")</f>
        <v/>
      </c>
      <c r="AA636" s="1" t="str">
        <f>IFERROR(INDEX(品名转换及头程预估及采购成本模板!$C$2:$C$22203,MATCH(亚马逊后台模板!E636,品名转换及头程预估及采购成本模板!$A$2:$A$22203,0)),"")</f>
        <v/>
      </c>
      <c r="AB636" s="4" t="str">
        <f t="shared" si="58"/>
        <v/>
      </c>
      <c r="AC636" s="1" t="str">
        <f>IFERROR(IF(AB636="是",INDEX(自发货!$AJ$2:$AJ$22222,MATCH(亚马逊后台模板!D636,自发货!$E$2:$E$22222,0)),IF(A636&lt;&gt;"",0,"")),"")</f>
        <v/>
      </c>
      <c r="AD636" s="1" t="str">
        <f t="shared" si="59"/>
        <v/>
      </c>
      <c r="AE636" s="1" t="str">
        <f>IF(AB636="否",IFERROR(INDEX(品名转换及头程预估及采购成本模板!$D$2:$D$22203,MATCH(亚马逊后台模板!E636,品名转换及头程预估及采购成本模板!$A$2:$A$22203,0)),""),"")</f>
        <v/>
      </c>
      <c r="AF636" s="4" t="str">
        <f t="shared" si="60"/>
        <v/>
      </c>
    </row>
    <row r="637" spans="24:32" x14ac:dyDescent="0.15">
      <c r="X637" s="4" t="str">
        <f t="shared" si="61"/>
        <v/>
      </c>
      <c r="Y637" s="1" t="str">
        <f t="shared" si="57"/>
        <v/>
      </c>
      <c r="Z637" s="4" t="str">
        <f>IFERROR(INDEX(品名转换及头程预估及采购成本模板!$B$2:$B$22203,MATCH(亚马逊后台模板!E637,品名转换及头程预估及采购成本模板!$A$2:$A$22203,0)),"")</f>
        <v/>
      </c>
      <c r="AA637" s="1" t="str">
        <f>IFERROR(INDEX(品名转换及头程预估及采购成本模板!$C$2:$C$22203,MATCH(亚马逊后台模板!E637,品名转换及头程预估及采购成本模板!$A$2:$A$22203,0)),"")</f>
        <v/>
      </c>
      <c r="AB637" s="4" t="str">
        <f t="shared" si="58"/>
        <v/>
      </c>
      <c r="AC637" s="1" t="str">
        <f>IFERROR(IF(AB637="是",INDEX(自发货!$AJ$2:$AJ$22222,MATCH(亚马逊后台模板!D637,自发货!$E$2:$E$22222,0)),IF(A637&lt;&gt;"",0,"")),"")</f>
        <v/>
      </c>
      <c r="AD637" s="1" t="str">
        <f t="shared" si="59"/>
        <v/>
      </c>
      <c r="AE637" s="1" t="str">
        <f>IF(AB637="否",IFERROR(INDEX(品名转换及头程预估及采购成本模板!$D$2:$D$22203,MATCH(亚马逊后台模板!E637,品名转换及头程预估及采购成本模板!$A$2:$A$22203,0)),""),"")</f>
        <v/>
      </c>
      <c r="AF637" s="4" t="str">
        <f t="shared" si="60"/>
        <v/>
      </c>
    </row>
    <row r="638" spans="24:32" x14ac:dyDescent="0.15">
      <c r="X638" s="4" t="str">
        <f t="shared" si="61"/>
        <v/>
      </c>
      <c r="Y638" s="1" t="str">
        <f t="shared" si="57"/>
        <v/>
      </c>
      <c r="Z638" s="4" t="str">
        <f>IFERROR(INDEX(品名转换及头程预估及采购成本模板!$B$2:$B$22203,MATCH(亚马逊后台模板!E638,品名转换及头程预估及采购成本模板!$A$2:$A$22203,0)),"")</f>
        <v/>
      </c>
      <c r="AA638" s="1" t="str">
        <f>IFERROR(INDEX(品名转换及头程预估及采购成本模板!$C$2:$C$22203,MATCH(亚马逊后台模板!E638,品名转换及头程预估及采购成本模板!$A$2:$A$22203,0)),"")</f>
        <v/>
      </c>
      <c r="AB638" s="4" t="str">
        <f t="shared" si="58"/>
        <v/>
      </c>
      <c r="AC638" s="1" t="str">
        <f>IFERROR(IF(AB638="是",INDEX(自发货!$AJ$2:$AJ$22222,MATCH(亚马逊后台模板!D638,自发货!$E$2:$E$22222,0)),IF(A638&lt;&gt;"",0,"")),"")</f>
        <v/>
      </c>
      <c r="AD638" s="1" t="str">
        <f t="shared" si="59"/>
        <v/>
      </c>
      <c r="AE638" s="1" t="str">
        <f>IF(AB638="否",IFERROR(INDEX(品名转换及头程预估及采购成本模板!$D$2:$D$22203,MATCH(亚马逊后台模板!E638,品名转换及头程预估及采购成本模板!$A$2:$A$22203,0)),""),"")</f>
        <v/>
      </c>
      <c r="AF638" s="4" t="str">
        <f t="shared" si="60"/>
        <v/>
      </c>
    </row>
    <row r="639" spans="24:32" x14ac:dyDescent="0.15">
      <c r="X639" s="4" t="str">
        <f t="shared" si="61"/>
        <v/>
      </c>
      <c r="Y639" s="1" t="str">
        <f t="shared" si="57"/>
        <v/>
      </c>
      <c r="Z639" s="4" t="str">
        <f>IFERROR(INDEX(品名转换及头程预估及采购成本模板!$B$2:$B$22203,MATCH(亚马逊后台模板!E639,品名转换及头程预估及采购成本模板!$A$2:$A$22203,0)),"")</f>
        <v/>
      </c>
      <c r="AA639" s="1" t="str">
        <f>IFERROR(INDEX(品名转换及头程预估及采购成本模板!$C$2:$C$22203,MATCH(亚马逊后台模板!E639,品名转换及头程预估及采购成本模板!$A$2:$A$22203,0)),"")</f>
        <v/>
      </c>
      <c r="AB639" s="4" t="str">
        <f t="shared" si="58"/>
        <v/>
      </c>
      <c r="AC639" s="1" t="str">
        <f>IFERROR(IF(AB639="是",INDEX(自发货!$AJ$2:$AJ$22222,MATCH(亚马逊后台模板!D639,自发货!$E$2:$E$22222,0)),IF(A639&lt;&gt;"",0,"")),"")</f>
        <v/>
      </c>
      <c r="AD639" s="1" t="str">
        <f t="shared" si="59"/>
        <v/>
      </c>
      <c r="AE639" s="1" t="str">
        <f>IF(AB639="否",IFERROR(INDEX(品名转换及头程预估及采购成本模板!$D$2:$D$22203,MATCH(亚马逊后台模板!E639,品名转换及头程预估及采购成本模板!$A$2:$A$22203,0)),""),"")</f>
        <v/>
      </c>
      <c r="AF639" s="4" t="str">
        <f t="shared" si="60"/>
        <v/>
      </c>
    </row>
    <row r="640" spans="24:32" x14ac:dyDescent="0.15">
      <c r="X640" s="4" t="str">
        <f t="shared" si="61"/>
        <v/>
      </c>
      <c r="Y640" s="1" t="str">
        <f t="shared" si="57"/>
        <v/>
      </c>
      <c r="Z640" s="4" t="str">
        <f>IFERROR(INDEX(品名转换及头程预估及采购成本模板!$B$2:$B$22203,MATCH(亚马逊后台模板!E640,品名转换及头程预估及采购成本模板!$A$2:$A$22203,0)),"")</f>
        <v/>
      </c>
      <c r="AA640" s="1" t="str">
        <f>IFERROR(INDEX(品名转换及头程预估及采购成本模板!$C$2:$C$22203,MATCH(亚马逊后台模板!E640,品名转换及头程预估及采购成本模板!$A$2:$A$22203,0)),"")</f>
        <v/>
      </c>
      <c r="AB640" s="4" t="str">
        <f t="shared" si="58"/>
        <v/>
      </c>
      <c r="AC640" s="1" t="str">
        <f>IFERROR(IF(AB640="是",INDEX(自发货!$AJ$2:$AJ$22222,MATCH(亚马逊后台模板!D640,自发货!$E$2:$E$22222,0)),IF(A640&lt;&gt;"",0,"")),"")</f>
        <v/>
      </c>
      <c r="AD640" s="1" t="str">
        <f t="shared" si="59"/>
        <v/>
      </c>
      <c r="AE640" s="1" t="str">
        <f>IF(AB640="否",IFERROR(INDEX(品名转换及头程预估及采购成本模板!$D$2:$D$22203,MATCH(亚马逊后台模板!E640,品名转换及头程预估及采购成本模板!$A$2:$A$22203,0)),""),"")</f>
        <v/>
      </c>
      <c r="AF640" s="4" t="str">
        <f t="shared" si="60"/>
        <v/>
      </c>
    </row>
    <row r="641" spans="24:32" x14ac:dyDescent="0.15">
      <c r="X641" s="4" t="str">
        <f t="shared" si="61"/>
        <v/>
      </c>
      <c r="Y641" s="1" t="str">
        <f t="shared" si="57"/>
        <v/>
      </c>
      <c r="Z641" s="4" t="str">
        <f>IFERROR(INDEX(品名转换及头程预估及采购成本模板!$B$2:$B$22203,MATCH(亚马逊后台模板!E641,品名转换及头程预估及采购成本模板!$A$2:$A$22203,0)),"")</f>
        <v/>
      </c>
      <c r="AA641" s="1" t="str">
        <f>IFERROR(INDEX(品名转换及头程预估及采购成本模板!$C$2:$C$22203,MATCH(亚马逊后台模板!E641,品名转换及头程预估及采购成本模板!$A$2:$A$22203,0)),"")</f>
        <v/>
      </c>
      <c r="AB641" s="4" t="str">
        <f t="shared" si="58"/>
        <v/>
      </c>
      <c r="AC641" s="1" t="str">
        <f>IFERROR(IF(AB641="是",INDEX(自发货!$AJ$2:$AJ$22222,MATCH(亚马逊后台模板!D641,自发货!$E$2:$E$22222,0)),IF(A641&lt;&gt;"",0,"")),"")</f>
        <v/>
      </c>
      <c r="AD641" s="1" t="str">
        <f t="shared" si="59"/>
        <v/>
      </c>
      <c r="AE641" s="1" t="str">
        <f>IF(AB641="否",IFERROR(INDEX(品名转换及头程预估及采购成本模板!$D$2:$D$22203,MATCH(亚马逊后台模板!E641,品名转换及头程预估及采购成本模板!$A$2:$A$22203,0)),""),"")</f>
        <v/>
      </c>
      <c r="AF641" s="4" t="str">
        <f t="shared" si="60"/>
        <v/>
      </c>
    </row>
    <row r="642" spans="24:32" x14ac:dyDescent="0.15">
      <c r="X642" s="4" t="str">
        <f t="shared" si="61"/>
        <v/>
      </c>
      <c r="Y642" s="1" t="str">
        <f t="shared" si="57"/>
        <v/>
      </c>
      <c r="Z642" s="4" t="str">
        <f>IFERROR(INDEX(品名转换及头程预估及采购成本模板!$B$2:$B$22203,MATCH(亚马逊后台模板!E642,品名转换及头程预估及采购成本模板!$A$2:$A$22203,0)),"")</f>
        <v/>
      </c>
      <c r="AA642" s="1" t="str">
        <f>IFERROR(INDEX(品名转换及头程预估及采购成本模板!$C$2:$C$22203,MATCH(亚马逊后台模板!E642,品名转换及头程预估及采购成本模板!$A$2:$A$22203,0)),"")</f>
        <v/>
      </c>
      <c r="AB642" s="4" t="str">
        <f t="shared" si="58"/>
        <v/>
      </c>
      <c r="AC642" s="1" t="str">
        <f>IFERROR(IF(AB642="是",INDEX(自发货!$AJ$2:$AJ$22222,MATCH(亚马逊后台模板!D642,自发货!$E$2:$E$22222,0)),IF(A642&lt;&gt;"",0,"")),"")</f>
        <v/>
      </c>
      <c r="AD642" s="1" t="str">
        <f t="shared" si="59"/>
        <v/>
      </c>
      <c r="AE642" s="1" t="str">
        <f>IF(AB642="否",IFERROR(INDEX(品名转换及头程预估及采购成本模板!$D$2:$D$22203,MATCH(亚马逊后台模板!E642,品名转换及头程预估及采购成本模板!$A$2:$A$22203,0)),""),"")</f>
        <v/>
      </c>
      <c r="AF642" s="4" t="str">
        <f t="shared" si="60"/>
        <v/>
      </c>
    </row>
    <row r="643" spans="24:32" x14ac:dyDescent="0.15">
      <c r="X643" s="4" t="str">
        <f t="shared" si="61"/>
        <v/>
      </c>
      <c r="Y643" s="1" t="str">
        <f t="shared" si="57"/>
        <v/>
      </c>
      <c r="Z643" s="4" t="str">
        <f>IFERROR(INDEX(品名转换及头程预估及采购成本模板!$B$2:$B$22203,MATCH(亚马逊后台模板!E643,品名转换及头程预估及采购成本模板!$A$2:$A$22203,0)),"")</f>
        <v/>
      </c>
      <c r="AA643" s="1" t="str">
        <f>IFERROR(INDEX(品名转换及头程预估及采购成本模板!$C$2:$C$22203,MATCH(亚马逊后台模板!E643,品名转换及头程预估及采购成本模板!$A$2:$A$22203,0)),"")</f>
        <v/>
      </c>
      <c r="AB643" s="4" t="str">
        <f t="shared" si="58"/>
        <v/>
      </c>
      <c r="AC643" s="1" t="str">
        <f>IFERROR(IF(AB643="是",INDEX(自发货!$AJ$2:$AJ$22222,MATCH(亚马逊后台模板!D643,自发货!$E$2:$E$22222,0)),IF(A643&lt;&gt;"",0,"")),"")</f>
        <v/>
      </c>
      <c r="AD643" s="1" t="str">
        <f t="shared" si="59"/>
        <v/>
      </c>
      <c r="AE643" s="1" t="str">
        <f>IF(AB643="否",IFERROR(INDEX(品名转换及头程预估及采购成本模板!$D$2:$D$22203,MATCH(亚马逊后台模板!E643,品名转换及头程预估及采购成本模板!$A$2:$A$22203,0)),""),"")</f>
        <v/>
      </c>
      <c r="AF643" s="4" t="str">
        <f t="shared" si="60"/>
        <v/>
      </c>
    </row>
    <row r="644" spans="24:32" x14ac:dyDescent="0.15">
      <c r="X644" s="4" t="str">
        <f t="shared" si="61"/>
        <v/>
      </c>
      <c r="Y644" s="1" t="str">
        <f t="shared" si="57"/>
        <v/>
      </c>
      <c r="Z644" s="4" t="str">
        <f>IFERROR(INDEX(品名转换及头程预估及采购成本模板!$B$2:$B$22203,MATCH(亚马逊后台模板!E644,品名转换及头程预估及采购成本模板!$A$2:$A$22203,0)),"")</f>
        <v/>
      </c>
      <c r="AA644" s="1" t="str">
        <f>IFERROR(INDEX(品名转换及头程预估及采购成本模板!$C$2:$C$22203,MATCH(亚马逊后台模板!E644,品名转换及头程预估及采购成本模板!$A$2:$A$22203,0)),"")</f>
        <v/>
      </c>
      <c r="AB644" s="4" t="str">
        <f t="shared" si="58"/>
        <v/>
      </c>
      <c r="AC644" s="1" t="str">
        <f>IFERROR(IF(AB644="是",INDEX(自发货!$AJ$2:$AJ$22222,MATCH(亚马逊后台模板!D644,自发货!$E$2:$E$22222,0)),IF(A644&lt;&gt;"",0,"")),"")</f>
        <v/>
      </c>
      <c r="AD644" s="1" t="str">
        <f t="shared" si="59"/>
        <v/>
      </c>
      <c r="AE644" s="1" t="str">
        <f>IF(AB644="否",IFERROR(INDEX(品名转换及头程预估及采购成本模板!$D$2:$D$22203,MATCH(亚马逊后台模板!E644,品名转换及头程预估及采购成本模板!$A$2:$A$22203,0)),""),"")</f>
        <v/>
      </c>
      <c r="AF644" s="4" t="str">
        <f t="shared" si="60"/>
        <v/>
      </c>
    </row>
    <row r="645" spans="24:32" x14ac:dyDescent="0.15">
      <c r="X645" s="4" t="str">
        <f t="shared" si="61"/>
        <v/>
      </c>
      <c r="Y645" s="1" t="str">
        <f t="shared" si="57"/>
        <v/>
      </c>
      <c r="Z645" s="4" t="str">
        <f>IFERROR(INDEX(品名转换及头程预估及采购成本模板!$B$2:$B$22203,MATCH(亚马逊后台模板!E645,品名转换及头程预估及采购成本模板!$A$2:$A$22203,0)),"")</f>
        <v/>
      </c>
      <c r="AA645" s="1" t="str">
        <f>IFERROR(INDEX(品名转换及头程预估及采购成本模板!$C$2:$C$22203,MATCH(亚马逊后台模板!E645,品名转换及头程预估及采购成本模板!$A$2:$A$22203,0)),"")</f>
        <v/>
      </c>
      <c r="AB645" s="4" t="str">
        <f t="shared" si="58"/>
        <v/>
      </c>
      <c r="AC645" s="1" t="str">
        <f>IFERROR(IF(AB645="是",INDEX(自发货!$AJ$2:$AJ$22222,MATCH(亚马逊后台模板!D645,自发货!$E$2:$E$22222,0)),IF(A645&lt;&gt;"",0,"")),"")</f>
        <v/>
      </c>
      <c r="AD645" s="1" t="str">
        <f t="shared" si="59"/>
        <v/>
      </c>
      <c r="AE645" s="1" t="str">
        <f>IF(AB645="否",IFERROR(INDEX(品名转换及头程预估及采购成本模板!$D$2:$D$22203,MATCH(亚马逊后台模板!E645,品名转换及头程预估及采购成本模板!$A$2:$A$22203,0)),""),"")</f>
        <v/>
      </c>
      <c r="AF645" s="4" t="str">
        <f t="shared" si="60"/>
        <v/>
      </c>
    </row>
    <row r="646" spans="24:32" x14ac:dyDescent="0.15">
      <c r="X646" s="4" t="str">
        <f t="shared" si="61"/>
        <v/>
      </c>
      <c r="Y646" s="1" t="str">
        <f t="shared" si="57"/>
        <v/>
      </c>
      <c r="Z646" s="4" t="str">
        <f>IFERROR(INDEX(品名转换及头程预估及采购成本模板!$B$2:$B$22203,MATCH(亚马逊后台模板!E646,品名转换及头程预估及采购成本模板!$A$2:$A$22203,0)),"")</f>
        <v/>
      </c>
      <c r="AA646" s="1" t="str">
        <f>IFERROR(INDEX(品名转换及头程预估及采购成本模板!$C$2:$C$22203,MATCH(亚马逊后台模板!E646,品名转换及头程预估及采购成本模板!$A$2:$A$22203,0)),"")</f>
        <v/>
      </c>
      <c r="AB646" s="4" t="str">
        <f t="shared" si="58"/>
        <v/>
      </c>
      <c r="AC646" s="1" t="str">
        <f>IFERROR(IF(AB646="是",INDEX(自发货!$AJ$2:$AJ$22222,MATCH(亚马逊后台模板!D646,自发货!$E$2:$E$22222,0)),IF(A646&lt;&gt;"",0,"")),"")</f>
        <v/>
      </c>
      <c r="AD646" s="1" t="str">
        <f t="shared" si="59"/>
        <v/>
      </c>
      <c r="AE646" s="1" t="str">
        <f>IF(AB646="否",IFERROR(INDEX(品名转换及头程预估及采购成本模板!$D$2:$D$22203,MATCH(亚马逊后台模板!E646,品名转换及头程预估及采购成本模板!$A$2:$A$22203,0)),""),"")</f>
        <v/>
      </c>
      <c r="AF646" s="4" t="str">
        <f t="shared" si="60"/>
        <v/>
      </c>
    </row>
    <row r="647" spans="24:32" x14ac:dyDescent="0.15">
      <c r="X647" s="4" t="str">
        <f t="shared" si="61"/>
        <v/>
      </c>
      <c r="Y647" s="1" t="str">
        <f t="shared" si="57"/>
        <v/>
      </c>
      <c r="Z647" s="4" t="str">
        <f>IFERROR(INDEX(品名转换及头程预估及采购成本模板!$B$2:$B$22203,MATCH(亚马逊后台模板!E647,品名转换及头程预估及采购成本模板!$A$2:$A$22203,0)),"")</f>
        <v/>
      </c>
      <c r="AA647" s="1" t="str">
        <f>IFERROR(INDEX(品名转换及头程预估及采购成本模板!$C$2:$C$22203,MATCH(亚马逊后台模板!E647,品名转换及头程预估及采购成本模板!$A$2:$A$22203,0)),"")</f>
        <v/>
      </c>
      <c r="AB647" s="4" t="str">
        <f t="shared" si="58"/>
        <v/>
      </c>
      <c r="AC647" s="1" t="str">
        <f>IFERROR(IF(AB647="是",INDEX(自发货!$AJ$2:$AJ$22222,MATCH(亚马逊后台模板!D647,自发货!$E$2:$E$22222,0)),IF(A647&lt;&gt;"",0,"")),"")</f>
        <v/>
      </c>
      <c r="AD647" s="1" t="str">
        <f t="shared" si="59"/>
        <v/>
      </c>
      <c r="AE647" s="1" t="str">
        <f>IF(AB647="否",IFERROR(INDEX(品名转换及头程预估及采购成本模板!$D$2:$D$22203,MATCH(亚马逊后台模板!E647,品名转换及头程预估及采购成本模板!$A$2:$A$22203,0)),""),"")</f>
        <v/>
      </c>
      <c r="AF647" s="4" t="str">
        <f t="shared" si="60"/>
        <v/>
      </c>
    </row>
    <row r="648" spans="24:32" x14ac:dyDescent="0.15">
      <c r="X648" s="4" t="str">
        <f t="shared" si="61"/>
        <v/>
      </c>
      <c r="Y648" s="1" t="str">
        <f t="shared" si="57"/>
        <v/>
      </c>
      <c r="Z648" s="4" t="str">
        <f>IFERROR(INDEX(品名转换及头程预估及采购成本模板!$B$2:$B$22203,MATCH(亚马逊后台模板!E648,品名转换及头程预估及采购成本模板!$A$2:$A$22203,0)),"")</f>
        <v/>
      </c>
      <c r="AA648" s="1" t="str">
        <f>IFERROR(INDEX(品名转换及头程预估及采购成本模板!$C$2:$C$22203,MATCH(亚马逊后台模板!E648,品名转换及头程预估及采购成本模板!$A$2:$A$22203,0)),"")</f>
        <v/>
      </c>
      <c r="AB648" s="4" t="str">
        <f t="shared" si="58"/>
        <v/>
      </c>
      <c r="AC648" s="1" t="str">
        <f>IFERROR(IF(AB648="是",INDEX(自发货!$AJ$2:$AJ$22222,MATCH(亚马逊后台模板!D648,自发货!$E$2:$E$22222,0)),IF(A648&lt;&gt;"",0,"")),"")</f>
        <v/>
      </c>
      <c r="AD648" s="1" t="str">
        <f t="shared" si="59"/>
        <v/>
      </c>
      <c r="AE648" s="1" t="str">
        <f>IF(AB648="否",IFERROR(INDEX(品名转换及头程预估及采购成本模板!$D$2:$D$22203,MATCH(亚马逊后台模板!E648,品名转换及头程预估及采购成本模板!$A$2:$A$22203,0)),""),"")</f>
        <v/>
      </c>
      <c r="AF648" s="4" t="str">
        <f t="shared" si="60"/>
        <v/>
      </c>
    </row>
    <row r="649" spans="24:32" x14ac:dyDescent="0.15">
      <c r="X649" s="4" t="str">
        <f t="shared" si="61"/>
        <v/>
      </c>
      <c r="Y649" s="1" t="str">
        <f t="shared" ref="Y649:Y712" si="62">IF(IFERROR(FIND("FBA Removal Order",F649),0),"FBA订单移除费用",IF(C649="Order","正常订单",IF(F649="Cost of Advertising","广告费",IF(C649="Transfer","回款账单要删除",IF(C649="Refund","退款",IF(F649="SellerPayments_Report_Fee_Subscription","平台月租费",IF(IFERROR(FIND("Save",F649),0),"优惠卷或者折扣返点",IF(IFERROR(FIND("FBA Inventory Reimbursement",F649),0),"FBA库存赔偿",IF(F649="FBA Long-Term Storage Fee","FBA长期储存费",IF(C649="Lightning Deal Fee","秒杀费",IF(F649="FBA Inventory Storage Fee","FBA月度仓储费",IF(IFERROR(FIND("Early Reviewer Program",F649),0),"早期评论人费用",IF(IFERROR(FIND("FBA Inventory Placement Service Fee",F649),0),"FBA库存安置服务费",IF(IFERROR(FIND("Debt",C649),0),"账户余额不够从信用卡扣除的费用",""))))))))))))))</f>
        <v/>
      </c>
      <c r="Z649" s="4" t="str">
        <f>IFERROR(INDEX(品名转换及头程预估及采购成本模板!$B$2:$B$22203,MATCH(亚马逊后台模板!E649,品名转换及头程预估及采购成本模板!$A$2:$A$22203,0)),"")</f>
        <v/>
      </c>
      <c r="AA649" s="1" t="str">
        <f>IFERROR(INDEX(品名转换及头程预估及采购成本模板!$C$2:$C$22203,MATCH(亚马逊后台模板!E649,品名转换及头程预估及采购成本模板!$A$2:$A$22203,0)),"")</f>
        <v/>
      </c>
      <c r="AB649" s="4" t="str">
        <f t="shared" si="58"/>
        <v/>
      </c>
      <c r="AC649" s="1" t="str">
        <f>IFERROR(IF(AB649="是",INDEX(自发货!$AJ$2:$AJ$22222,MATCH(亚马逊后台模板!D649,自发货!$E$2:$E$22222,0)),IF(A649&lt;&gt;"",0,"")),"")</f>
        <v/>
      </c>
      <c r="AD649" s="1" t="str">
        <f t="shared" si="59"/>
        <v/>
      </c>
      <c r="AE649" s="1" t="str">
        <f>IF(AB649="否",IFERROR(INDEX(品名转换及头程预估及采购成本模板!$D$2:$D$22203,MATCH(亚马逊后台模板!E649,品名转换及头程预估及采购成本模板!$A$2:$A$22203,0)),""),"")</f>
        <v/>
      </c>
      <c r="AF649" s="4" t="str">
        <f t="shared" si="60"/>
        <v/>
      </c>
    </row>
    <row r="650" spans="24:32" x14ac:dyDescent="0.15">
      <c r="X650" s="4" t="str">
        <f t="shared" si="61"/>
        <v/>
      </c>
      <c r="Y650" s="1" t="str">
        <f t="shared" si="62"/>
        <v/>
      </c>
      <c r="Z650" s="4" t="str">
        <f>IFERROR(INDEX(品名转换及头程预估及采购成本模板!$B$2:$B$22203,MATCH(亚马逊后台模板!E650,品名转换及头程预估及采购成本模板!$A$2:$A$22203,0)),"")</f>
        <v/>
      </c>
      <c r="AA650" s="1" t="str">
        <f>IFERROR(INDEX(品名转换及头程预估及采购成本模板!$C$2:$C$22203,MATCH(亚马逊后台模板!E650,品名转换及头程预估及采购成本模板!$A$2:$A$22203,0)),"")</f>
        <v/>
      </c>
      <c r="AB650" s="4" t="str">
        <f t="shared" si="58"/>
        <v/>
      </c>
      <c r="AC650" s="1" t="str">
        <f>IFERROR(IF(AB650="是",INDEX(自发货!$AJ$2:$AJ$22222,MATCH(亚马逊后台模板!D650,自发货!$E$2:$E$22222,0)),IF(A650&lt;&gt;"",0,"")),"")</f>
        <v/>
      </c>
      <c r="AD650" s="1" t="str">
        <f t="shared" si="59"/>
        <v/>
      </c>
      <c r="AE650" s="1" t="str">
        <f>IF(AB650="否",IFERROR(INDEX(品名转换及头程预估及采购成本模板!$D$2:$D$22203,MATCH(亚马逊后台模板!E650,品名转换及头程预估及采购成本模板!$A$2:$A$22203,0)),""),"")</f>
        <v/>
      </c>
      <c r="AF650" s="4" t="str">
        <f t="shared" si="60"/>
        <v/>
      </c>
    </row>
    <row r="651" spans="24:32" x14ac:dyDescent="0.15">
      <c r="X651" s="4" t="str">
        <f t="shared" si="61"/>
        <v/>
      </c>
      <c r="Y651" s="1" t="str">
        <f t="shared" si="62"/>
        <v/>
      </c>
      <c r="Z651" s="4" t="str">
        <f>IFERROR(INDEX(品名转换及头程预估及采购成本模板!$B$2:$B$22203,MATCH(亚马逊后台模板!E651,品名转换及头程预估及采购成本模板!$A$2:$A$22203,0)),"")</f>
        <v/>
      </c>
      <c r="AA651" s="1" t="str">
        <f>IFERROR(INDEX(品名转换及头程预估及采购成本模板!$C$2:$C$22203,MATCH(亚马逊后台模板!E651,品名转换及头程预估及采购成本模板!$A$2:$A$22203,0)),"")</f>
        <v/>
      </c>
      <c r="AB651" s="4" t="str">
        <f t="shared" si="58"/>
        <v/>
      </c>
      <c r="AC651" s="1" t="str">
        <f>IFERROR(IF(AB651="是",INDEX(自发货!$AJ$2:$AJ$22222,MATCH(亚马逊后台模板!D651,自发货!$E$2:$E$22222,0)),IF(A651&lt;&gt;"",0,"")),"")</f>
        <v/>
      </c>
      <c r="AD651" s="1" t="str">
        <f t="shared" si="59"/>
        <v/>
      </c>
      <c r="AE651" s="1" t="str">
        <f>IF(AB651="否",IFERROR(INDEX(品名转换及头程预估及采购成本模板!$D$2:$D$22203,MATCH(亚马逊后台模板!E651,品名转换及头程预估及采购成本模板!$A$2:$A$22203,0)),""),"")</f>
        <v/>
      </c>
      <c r="AF651" s="4" t="str">
        <f t="shared" si="60"/>
        <v/>
      </c>
    </row>
    <row r="652" spans="24:32" x14ac:dyDescent="0.15">
      <c r="X652" s="4" t="str">
        <f t="shared" si="61"/>
        <v/>
      </c>
      <c r="Y652" s="1" t="str">
        <f t="shared" si="62"/>
        <v/>
      </c>
      <c r="Z652" s="4" t="str">
        <f>IFERROR(INDEX(品名转换及头程预估及采购成本模板!$B$2:$B$22203,MATCH(亚马逊后台模板!E652,品名转换及头程预估及采购成本模板!$A$2:$A$22203,0)),"")</f>
        <v/>
      </c>
      <c r="AA652" s="1" t="str">
        <f>IFERROR(INDEX(品名转换及头程预估及采购成本模板!$C$2:$C$22203,MATCH(亚马逊后台模板!E652,品名转换及头程预估及采购成本模板!$A$2:$A$22203,0)),"")</f>
        <v/>
      </c>
      <c r="AB652" s="4" t="str">
        <f t="shared" si="58"/>
        <v/>
      </c>
      <c r="AC652" s="1" t="str">
        <f>IFERROR(IF(AB652="是",INDEX(自发货!$AJ$2:$AJ$22222,MATCH(亚马逊后台模板!D652,自发货!$E$2:$E$22222,0)),IF(A652&lt;&gt;"",0,"")),"")</f>
        <v/>
      </c>
      <c r="AD652" s="1" t="str">
        <f t="shared" si="59"/>
        <v/>
      </c>
      <c r="AE652" s="1" t="str">
        <f>IF(AB652="否",IFERROR(INDEX(品名转换及头程预估及采购成本模板!$D$2:$D$22203,MATCH(亚马逊后台模板!E652,品名转换及头程预估及采购成本模板!$A$2:$A$22203,0)),""),"")</f>
        <v/>
      </c>
      <c r="AF652" s="4" t="str">
        <f t="shared" si="60"/>
        <v/>
      </c>
    </row>
    <row r="653" spans="24:32" x14ac:dyDescent="0.15">
      <c r="X653" s="4" t="str">
        <f t="shared" si="61"/>
        <v/>
      </c>
      <c r="Y653" s="1" t="str">
        <f t="shared" si="62"/>
        <v/>
      </c>
      <c r="Z653" s="4" t="str">
        <f>IFERROR(INDEX(品名转换及头程预估及采购成本模板!$B$2:$B$22203,MATCH(亚马逊后台模板!E653,品名转换及头程预估及采购成本模板!$A$2:$A$22203,0)),"")</f>
        <v/>
      </c>
      <c r="AA653" s="1" t="str">
        <f>IFERROR(INDEX(品名转换及头程预估及采购成本模板!$C$2:$C$22203,MATCH(亚马逊后台模板!E653,品名转换及头程预估及采购成本模板!$A$2:$A$22203,0)),"")</f>
        <v/>
      </c>
      <c r="AB653" s="4" t="str">
        <f t="shared" si="58"/>
        <v/>
      </c>
      <c r="AC653" s="1" t="str">
        <f>IFERROR(IF(AB653="是",INDEX(自发货!$AJ$2:$AJ$22222,MATCH(亚马逊后台模板!D653,自发货!$E$2:$E$22222,0)),IF(A653&lt;&gt;"",0,"")),"")</f>
        <v/>
      </c>
      <c r="AD653" s="1" t="str">
        <f t="shared" si="59"/>
        <v/>
      </c>
      <c r="AE653" s="1" t="str">
        <f>IF(AB653="否",IFERROR(INDEX(品名转换及头程预估及采购成本模板!$D$2:$D$22203,MATCH(亚马逊后台模板!E653,品名转换及头程预估及采购成本模板!$A$2:$A$22203,0)),""),"")</f>
        <v/>
      </c>
      <c r="AF653" s="4" t="str">
        <f t="shared" si="60"/>
        <v/>
      </c>
    </row>
    <row r="654" spans="24:32" x14ac:dyDescent="0.15">
      <c r="X654" s="4" t="str">
        <f t="shared" si="61"/>
        <v/>
      </c>
      <c r="Y654" s="1" t="str">
        <f t="shared" si="62"/>
        <v/>
      </c>
      <c r="Z654" s="4" t="str">
        <f>IFERROR(INDEX(品名转换及头程预估及采购成本模板!$B$2:$B$22203,MATCH(亚马逊后台模板!E654,品名转换及头程预估及采购成本模板!$A$2:$A$22203,0)),"")</f>
        <v/>
      </c>
      <c r="AA654" s="1" t="str">
        <f>IFERROR(INDEX(品名转换及头程预估及采购成本模板!$C$2:$C$22203,MATCH(亚马逊后台模板!E654,品名转换及头程预估及采购成本模板!$A$2:$A$22203,0)),"")</f>
        <v/>
      </c>
      <c r="AB654" s="4" t="str">
        <f t="shared" si="58"/>
        <v/>
      </c>
      <c r="AC654" s="1" t="str">
        <f>IFERROR(IF(AB654="是",INDEX(自发货!$AJ$2:$AJ$22222,MATCH(亚马逊后台模板!D654,自发货!$E$2:$E$22222,0)),IF(A654&lt;&gt;"",0,"")),"")</f>
        <v/>
      </c>
      <c r="AD654" s="1" t="str">
        <f t="shared" si="59"/>
        <v/>
      </c>
      <c r="AE654" s="1" t="str">
        <f>IF(AB654="否",IFERROR(INDEX(品名转换及头程预估及采购成本模板!$D$2:$D$22203,MATCH(亚马逊后台模板!E654,品名转换及头程预估及采购成本模板!$A$2:$A$22203,0)),""),"")</f>
        <v/>
      </c>
      <c r="AF654" s="4" t="str">
        <f t="shared" si="60"/>
        <v/>
      </c>
    </row>
    <row r="655" spans="24:32" x14ac:dyDescent="0.15">
      <c r="X655" s="4" t="str">
        <f t="shared" si="61"/>
        <v/>
      </c>
      <c r="Y655" s="1" t="str">
        <f t="shared" si="62"/>
        <v/>
      </c>
      <c r="Z655" s="4" t="str">
        <f>IFERROR(INDEX(品名转换及头程预估及采购成本模板!$B$2:$B$22203,MATCH(亚马逊后台模板!E655,品名转换及头程预估及采购成本模板!$A$2:$A$22203,0)),"")</f>
        <v/>
      </c>
      <c r="AA655" s="1" t="str">
        <f>IFERROR(INDEX(品名转换及头程预估及采购成本模板!$C$2:$C$22203,MATCH(亚马逊后台模板!E655,品名转换及头程预估及采购成本模板!$A$2:$A$22203,0)),"")</f>
        <v/>
      </c>
      <c r="AB655" s="4" t="str">
        <f t="shared" si="58"/>
        <v/>
      </c>
      <c r="AC655" s="1" t="str">
        <f>IFERROR(IF(AB655="是",INDEX(自发货!$AJ$2:$AJ$22222,MATCH(亚马逊后台模板!D655,自发货!$E$2:$E$22222,0)),IF(A655&lt;&gt;"",0,"")),"")</f>
        <v/>
      </c>
      <c r="AD655" s="1" t="str">
        <f t="shared" si="59"/>
        <v/>
      </c>
      <c r="AE655" s="1" t="str">
        <f>IF(AB655="否",IFERROR(INDEX(品名转换及头程预估及采购成本模板!$D$2:$D$22203,MATCH(亚马逊后台模板!E655,品名转换及头程预估及采购成本模板!$A$2:$A$22203,0)),""),"")</f>
        <v/>
      </c>
      <c r="AF655" s="4" t="str">
        <f t="shared" si="60"/>
        <v/>
      </c>
    </row>
    <row r="656" spans="24:32" x14ac:dyDescent="0.15">
      <c r="X656" s="4" t="str">
        <f t="shared" si="61"/>
        <v/>
      </c>
      <c r="Y656" s="1" t="str">
        <f t="shared" si="62"/>
        <v/>
      </c>
      <c r="Z656" s="4" t="str">
        <f>IFERROR(INDEX(品名转换及头程预估及采购成本模板!$B$2:$B$22203,MATCH(亚马逊后台模板!E656,品名转换及头程预估及采购成本模板!$A$2:$A$22203,0)),"")</f>
        <v/>
      </c>
      <c r="AA656" s="1" t="str">
        <f>IFERROR(INDEX(品名转换及头程预估及采购成本模板!$C$2:$C$22203,MATCH(亚马逊后台模板!E656,品名转换及头程预估及采购成本模板!$A$2:$A$22203,0)),"")</f>
        <v/>
      </c>
      <c r="AB656" s="4" t="str">
        <f t="shared" si="58"/>
        <v/>
      </c>
      <c r="AC656" s="1" t="str">
        <f>IFERROR(IF(AB656="是",INDEX(自发货!$AJ$2:$AJ$22222,MATCH(亚马逊后台模板!D656,自发货!$E$2:$E$22222,0)),IF(A656&lt;&gt;"",0,"")),"")</f>
        <v/>
      </c>
      <c r="AD656" s="1" t="str">
        <f t="shared" si="59"/>
        <v/>
      </c>
      <c r="AE656" s="1" t="str">
        <f>IF(AB656="否",IFERROR(INDEX(品名转换及头程预估及采购成本模板!$D$2:$D$22203,MATCH(亚马逊后台模板!E656,品名转换及头程预估及采购成本模板!$A$2:$A$22203,0)),""),"")</f>
        <v/>
      </c>
      <c r="AF656" s="4" t="str">
        <f t="shared" si="60"/>
        <v/>
      </c>
    </row>
    <row r="657" spans="24:32" x14ac:dyDescent="0.15">
      <c r="X657" s="4" t="str">
        <f t="shared" si="61"/>
        <v/>
      </c>
      <c r="Y657" s="1" t="str">
        <f t="shared" si="62"/>
        <v/>
      </c>
      <c r="Z657" s="4" t="str">
        <f>IFERROR(INDEX(品名转换及头程预估及采购成本模板!$B$2:$B$22203,MATCH(亚马逊后台模板!E657,品名转换及头程预估及采购成本模板!$A$2:$A$22203,0)),"")</f>
        <v/>
      </c>
      <c r="AA657" s="1" t="str">
        <f>IFERROR(INDEX(品名转换及头程预估及采购成本模板!$C$2:$C$22203,MATCH(亚马逊后台模板!E657,品名转换及头程预估及采购成本模板!$A$2:$A$22203,0)),"")</f>
        <v/>
      </c>
      <c r="AB657" s="4" t="str">
        <f t="shared" si="58"/>
        <v/>
      </c>
      <c r="AC657" s="1" t="str">
        <f>IFERROR(IF(AB657="是",INDEX(自发货!$AJ$2:$AJ$22222,MATCH(亚马逊后台模板!D657,自发货!$E$2:$E$22222,0)),IF(A657&lt;&gt;"",0,"")),"")</f>
        <v/>
      </c>
      <c r="AD657" s="1" t="str">
        <f t="shared" si="59"/>
        <v/>
      </c>
      <c r="AE657" s="1" t="str">
        <f>IF(AB657="否",IFERROR(INDEX(品名转换及头程预估及采购成本模板!$D$2:$D$22203,MATCH(亚马逊后台模板!E657,品名转换及头程预估及采购成本模板!$A$2:$A$22203,0)),""),"")</f>
        <v/>
      </c>
      <c r="AF657" s="4" t="str">
        <f t="shared" si="60"/>
        <v/>
      </c>
    </row>
    <row r="658" spans="24:32" x14ac:dyDescent="0.15">
      <c r="X658" s="4" t="str">
        <f t="shared" si="61"/>
        <v/>
      </c>
      <c r="Y658" s="1" t="str">
        <f t="shared" si="62"/>
        <v/>
      </c>
      <c r="Z658" s="4" t="str">
        <f>IFERROR(INDEX(品名转换及头程预估及采购成本模板!$B$2:$B$22203,MATCH(亚马逊后台模板!E658,品名转换及头程预估及采购成本模板!$A$2:$A$22203,0)),"")</f>
        <v/>
      </c>
      <c r="AA658" s="1" t="str">
        <f>IFERROR(INDEX(品名转换及头程预估及采购成本模板!$C$2:$C$22203,MATCH(亚马逊后台模板!E658,品名转换及头程预估及采购成本模板!$A$2:$A$22203,0)),"")</f>
        <v/>
      </c>
      <c r="AB658" s="4" t="str">
        <f t="shared" si="58"/>
        <v/>
      </c>
      <c r="AC658" s="1" t="str">
        <f>IFERROR(IF(AB658="是",INDEX(自发货!$AJ$2:$AJ$22222,MATCH(亚马逊后台模板!D658,自发货!$E$2:$E$22222,0)),IF(A658&lt;&gt;"",0,"")),"")</f>
        <v/>
      </c>
      <c r="AD658" s="1" t="str">
        <f t="shared" si="59"/>
        <v/>
      </c>
      <c r="AE658" s="1" t="str">
        <f>IF(AB658="否",IFERROR(INDEX(品名转换及头程预估及采购成本模板!$D$2:$D$22203,MATCH(亚马逊后台模板!E658,品名转换及头程预估及采购成本模板!$A$2:$A$22203,0)),""),"")</f>
        <v/>
      </c>
      <c r="AF658" s="4" t="str">
        <f t="shared" si="60"/>
        <v/>
      </c>
    </row>
    <row r="659" spans="24:32" x14ac:dyDescent="0.15">
      <c r="X659" s="4" t="str">
        <f t="shared" si="61"/>
        <v/>
      </c>
      <c r="Y659" s="1" t="str">
        <f t="shared" si="62"/>
        <v/>
      </c>
      <c r="Z659" s="4" t="str">
        <f>IFERROR(INDEX(品名转换及头程预估及采购成本模板!$B$2:$B$22203,MATCH(亚马逊后台模板!E659,品名转换及头程预估及采购成本模板!$A$2:$A$22203,0)),"")</f>
        <v/>
      </c>
      <c r="AA659" s="1" t="str">
        <f>IFERROR(INDEX(品名转换及头程预估及采购成本模板!$C$2:$C$22203,MATCH(亚马逊后台模板!E659,品名转换及头程预估及采购成本模板!$A$2:$A$22203,0)),"")</f>
        <v/>
      </c>
      <c r="AB659" s="4" t="str">
        <f t="shared" si="58"/>
        <v/>
      </c>
      <c r="AC659" s="1" t="str">
        <f>IFERROR(IF(AB659="是",INDEX(自发货!$AJ$2:$AJ$22222,MATCH(亚马逊后台模板!D659,自发货!$E$2:$E$22222,0)),IF(A659&lt;&gt;"",0,"")),"")</f>
        <v/>
      </c>
      <c r="AD659" s="1" t="str">
        <f t="shared" si="59"/>
        <v/>
      </c>
      <c r="AE659" s="1" t="str">
        <f>IF(AB659="否",IFERROR(INDEX(品名转换及头程预估及采购成本模板!$D$2:$D$22203,MATCH(亚马逊后台模板!E659,品名转换及头程预估及采购成本模板!$A$2:$A$22203,0)),""),"")</f>
        <v/>
      </c>
      <c r="AF659" s="4" t="str">
        <f t="shared" si="60"/>
        <v/>
      </c>
    </row>
    <row r="660" spans="24:32" x14ac:dyDescent="0.15">
      <c r="X660" s="4" t="str">
        <f t="shared" si="61"/>
        <v/>
      </c>
      <c r="Y660" s="1" t="str">
        <f t="shared" si="62"/>
        <v/>
      </c>
      <c r="Z660" s="4" t="str">
        <f>IFERROR(INDEX(品名转换及头程预估及采购成本模板!$B$2:$B$22203,MATCH(亚马逊后台模板!E660,品名转换及头程预估及采购成本模板!$A$2:$A$22203,0)),"")</f>
        <v/>
      </c>
      <c r="AA660" s="1" t="str">
        <f>IFERROR(INDEX(品名转换及头程预估及采购成本模板!$C$2:$C$22203,MATCH(亚马逊后台模板!E660,品名转换及头程预估及采购成本模板!$A$2:$A$22203,0)),"")</f>
        <v/>
      </c>
      <c r="AB660" s="4" t="str">
        <f t="shared" si="58"/>
        <v/>
      </c>
      <c r="AC660" s="1" t="str">
        <f>IFERROR(IF(AB660="是",INDEX(自发货!$AJ$2:$AJ$22222,MATCH(亚马逊后台模板!D660,自发货!$E$2:$E$22222,0)),IF(A660&lt;&gt;"",0,"")),"")</f>
        <v/>
      </c>
      <c r="AD660" s="1" t="str">
        <f t="shared" si="59"/>
        <v/>
      </c>
      <c r="AE660" s="1" t="str">
        <f>IF(AB660="否",IFERROR(INDEX(品名转换及头程预估及采购成本模板!$D$2:$D$22203,MATCH(亚马逊后台模板!E660,品名转换及头程预估及采购成本模板!$A$2:$A$22203,0)),""),"")</f>
        <v/>
      </c>
      <c r="AF660" s="4" t="str">
        <f t="shared" si="60"/>
        <v/>
      </c>
    </row>
    <row r="661" spans="24:32" x14ac:dyDescent="0.15">
      <c r="X661" s="4" t="str">
        <f t="shared" si="61"/>
        <v/>
      </c>
      <c r="Y661" s="1" t="str">
        <f t="shared" si="62"/>
        <v/>
      </c>
      <c r="Z661" s="4" t="str">
        <f>IFERROR(INDEX(品名转换及头程预估及采购成本模板!$B$2:$B$22203,MATCH(亚马逊后台模板!E661,品名转换及头程预估及采购成本模板!$A$2:$A$22203,0)),"")</f>
        <v/>
      </c>
      <c r="AA661" s="1" t="str">
        <f>IFERROR(INDEX(品名转换及头程预估及采购成本模板!$C$2:$C$22203,MATCH(亚马逊后台模板!E661,品名转换及头程预估及采购成本模板!$A$2:$A$22203,0)),"")</f>
        <v/>
      </c>
      <c r="AB661" s="4" t="str">
        <f t="shared" si="58"/>
        <v/>
      </c>
      <c r="AC661" s="1" t="str">
        <f>IFERROR(IF(AB661="是",INDEX(自发货!$AJ$2:$AJ$22222,MATCH(亚马逊后台模板!D661,自发货!$E$2:$E$22222,0)),IF(A661&lt;&gt;"",0,"")),"")</f>
        <v/>
      </c>
      <c r="AD661" s="1" t="str">
        <f t="shared" si="59"/>
        <v/>
      </c>
      <c r="AE661" s="1" t="str">
        <f>IF(AB661="否",IFERROR(INDEX(品名转换及头程预估及采购成本模板!$D$2:$D$22203,MATCH(亚马逊后台模板!E661,品名转换及头程预估及采购成本模板!$A$2:$A$22203,0)),""),"")</f>
        <v/>
      </c>
      <c r="AF661" s="4" t="str">
        <f t="shared" si="60"/>
        <v/>
      </c>
    </row>
    <row r="662" spans="24:32" x14ac:dyDescent="0.15">
      <c r="X662" s="4" t="str">
        <f t="shared" si="61"/>
        <v/>
      </c>
      <c r="Y662" s="1" t="str">
        <f t="shared" si="62"/>
        <v/>
      </c>
      <c r="Z662" s="4" t="str">
        <f>IFERROR(INDEX(品名转换及头程预估及采购成本模板!$B$2:$B$22203,MATCH(亚马逊后台模板!E662,品名转换及头程预估及采购成本模板!$A$2:$A$22203,0)),"")</f>
        <v/>
      </c>
      <c r="AA662" s="1" t="str">
        <f>IFERROR(INDEX(品名转换及头程预估及采购成本模板!$C$2:$C$22203,MATCH(亚马逊后台模板!E662,品名转换及头程预估及采购成本模板!$A$2:$A$22203,0)),"")</f>
        <v/>
      </c>
      <c r="AB662" s="4" t="str">
        <f t="shared" si="58"/>
        <v/>
      </c>
      <c r="AC662" s="1" t="str">
        <f>IFERROR(IF(AB662="是",INDEX(自发货!$AJ$2:$AJ$22222,MATCH(亚马逊后台模板!D662,自发货!$E$2:$E$22222,0)),IF(A662&lt;&gt;"",0,"")),"")</f>
        <v/>
      </c>
      <c r="AD662" s="1" t="str">
        <f t="shared" si="59"/>
        <v/>
      </c>
      <c r="AE662" s="1" t="str">
        <f>IF(AB662="否",IFERROR(INDEX(品名转换及头程预估及采购成本模板!$D$2:$D$22203,MATCH(亚马逊后台模板!E662,品名转换及头程预估及采购成本模板!$A$2:$A$22203,0)),""),"")</f>
        <v/>
      </c>
      <c r="AF662" s="4" t="str">
        <f t="shared" si="60"/>
        <v/>
      </c>
    </row>
    <row r="663" spans="24:32" x14ac:dyDescent="0.15">
      <c r="X663" s="4" t="str">
        <f t="shared" si="61"/>
        <v/>
      </c>
      <c r="Y663" s="1" t="str">
        <f t="shared" si="62"/>
        <v/>
      </c>
      <c r="Z663" s="4" t="str">
        <f>IFERROR(INDEX(品名转换及头程预估及采购成本模板!$B$2:$B$22203,MATCH(亚马逊后台模板!E663,品名转换及头程预估及采购成本模板!$A$2:$A$22203,0)),"")</f>
        <v/>
      </c>
      <c r="AA663" s="1" t="str">
        <f>IFERROR(INDEX(品名转换及头程预估及采购成本模板!$C$2:$C$22203,MATCH(亚马逊后台模板!E663,品名转换及头程预估及采购成本模板!$A$2:$A$22203,0)),"")</f>
        <v/>
      </c>
      <c r="AB663" s="4" t="str">
        <f t="shared" si="58"/>
        <v/>
      </c>
      <c r="AC663" s="1" t="str">
        <f>IFERROR(IF(AB663="是",INDEX(自发货!$AJ$2:$AJ$22222,MATCH(亚马逊后台模板!D663,自发货!$E$2:$E$22222,0)),IF(A663&lt;&gt;"",0,"")),"")</f>
        <v/>
      </c>
      <c r="AD663" s="1" t="str">
        <f t="shared" si="59"/>
        <v/>
      </c>
      <c r="AE663" s="1" t="str">
        <f>IF(AB663="否",IFERROR(INDEX(品名转换及头程预估及采购成本模板!$D$2:$D$22203,MATCH(亚马逊后台模板!E663,品名转换及头程预估及采购成本模板!$A$2:$A$22203,0)),""),"")</f>
        <v/>
      </c>
      <c r="AF663" s="4" t="str">
        <f t="shared" si="60"/>
        <v/>
      </c>
    </row>
    <row r="664" spans="24:32" x14ac:dyDescent="0.15">
      <c r="X664" s="4" t="str">
        <f t="shared" si="61"/>
        <v/>
      </c>
      <c r="Y664" s="1" t="str">
        <f t="shared" si="62"/>
        <v/>
      </c>
      <c r="Z664" s="4" t="str">
        <f>IFERROR(INDEX(品名转换及头程预估及采购成本模板!$B$2:$B$22203,MATCH(亚马逊后台模板!E664,品名转换及头程预估及采购成本模板!$A$2:$A$22203,0)),"")</f>
        <v/>
      </c>
      <c r="AA664" s="1" t="str">
        <f>IFERROR(INDEX(品名转换及头程预估及采购成本模板!$C$2:$C$22203,MATCH(亚马逊后台模板!E664,品名转换及头程预估及采购成本模板!$A$2:$A$22203,0)),"")</f>
        <v/>
      </c>
      <c r="AB664" s="4" t="str">
        <f t="shared" si="58"/>
        <v/>
      </c>
      <c r="AC664" s="1" t="str">
        <f>IFERROR(IF(AB664="是",INDEX(自发货!$AJ$2:$AJ$22222,MATCH(亚马逊后台模板!D664,自发货!$E$2:$E$22222,0)),IF(A664&lt;&gt;"",0,"")),"")</f>
        <v/>
      </c>
      <c r="AD664" s="1" t="str">
        <f t="shared" si="59"/>
        <v/>
      </c>
      <c r="AE664" s="1" t="str">
        <f>IF(AB664="否",IFERROR(INDEX(品名转换及头程预估及采购成本模板!$D$2:$D$22203,MATCH(亚马逊后台模板!E664,品名转换及头程预估及采购成本模板!$A$2:$A$22203,0)),""),"")</f>
        <v/>
      </c>
      <c r="AF664" s="4" t="str">
        <f t="shared" si="60"/>
        <v/>
      </c>
    </row>
    <row r="665" spans="24:32" x14ac:dyDescent="0.15">
      <c r="X665" s="4" t="str">
        <f t="shared" si="61"/>
        <v/>
      </c>
      <c r="Y665" s="1" t="str">
        <f t="shared" si="62"/>
        <v/>
      </c>
      <c r="Z665" s="4" t="str">
        <f>IFERROR(INDEX(品名转换及头程预估及采购成本模板!$B$2:$B$22203,MATCH(亚马逊后台模板!E665,品名转换及头程预估及采购成本模板!$A$2:$A$22203,0)),"")</f>
        <v/>
      </c>
      <c r="AA665" s="1" t="str">
        <f>IFERROR(INDEX(品名转换及头程预估及采购成本模板!$C$2:$C$22203,MATCH(亚马逊后台模板!E665,品名转换及头程预估及采购成本模板!$A$2:$A$22203,0)),"")</f>
        <v/>
      </c>
      <c r="AB665" s="4" t="str">
        <f t="shared" si="58"/>
        <v/>
      </c>
      <c r="AC665" s="1" t="str">
        <f>IFERROR(IF(AB665="是",INDEX(自发货!$AJ$2:$AJ$22222,MATCH(亚马逊后台模板!D665,自发货!$E$2:$E$22222,0)),IF(A665&lt;&gt;"",0,"")),"")</f>
        <v/>
      </c>
      <c r="AD665" s="1" t="str">
        <f t="shared" si="59"/>
        <v/>
      </c>
      <c r="AE665" s="1" t="str">
        <f>IF(AB665="否",IFERROR(INDEX(品名转换及头程预估及采购成本模板!$D$2:$D$22203,MATCH(亚马逊后台模板!E665,品名转换及头程预估及采购成本模板!$A$2:$A$22203,0)),""),"")</f>
        <v/>
      </c>
      <c r="AF665" s="4" t="str">
        <f t="shared" si="60"/>
        <v/>
      </c>
    </row>
    <row r="666" spans="24:32" x14ac:dyDescent="0.15">
      <c r="X666" s="4" t="str">
        <f t="shared" si="61"/>
        <v/>
      </c>
      <c r="Y666" s="1" t="str">
        <f t="shared" si="62"/>
        <v/>
      </c>
      <c r="Z666" s="4" t="str">
        <f>IFERROR(INDEX(品名转换及头程预估及采购成本模板!$B$2:$B$22203,MATCH(亚马逊后台模板!E666,品名转换及头程预估及采购成本模板!$A$2:$A$22203,0)),"")</f>
        <v/>
      </c>
      <c r="AA666" s="1" t="str">
        <f>IFERROR(INDEX(品名转换及头程预估及采购成本模板!$C$2:$C$22203,MATCH(亚马逊后台模板!E666,品名转换及头程预估及采购成本模板!$A$2:$A$22203,0)),"")</f>
        <v/>
      </c>
      <c r="AB666" s="4" t="str">
        <f t="shared" si="58"/>
        <v/>
      </c>
      <c r="AC666" s="1" t="str">
        <f>IFERROR(IF(AB666="是",INDEX(自发货!$AJ$2:$AJ$22222,MATCH(亚马逊后台模板!D666,自发货!$E$2:$E$22222,0)),IF(A666&lt;&gt;"",0,"")),"")</f>
        <v/>
      </c>
      <c r="AD666" s="1" t="str">
        <f t="shared" si="59"/>
        <v/>
      </c>
      <c r="AE666" s="1" t="str">
        <f>IF(AB666="否",IFERROR(INDEX(品名转换及头程预估及采购成本模板!$D$2:$D$22203,MATCH(亚马逊后台模板!E666,品名转换及头程预估及采购成本模板!$A$2:$A$22203,0)),""),"")</f>
        <v/>
      </c>
      <c r="AF666" s="4" t="str">
        <f t="shared" si="60"/>
        <v/>
      </c>
    </row>
    <row r="667" spans="24:32" x14ac:dyDescent="0.15">
      <c r="X667" s="4" t="str">
        <f t="shared" si="61"/>
        <v/>
      </c>
      <c r="Y667" s="1" t="str">
        <f t="shared" si="62"/>
        <v/>
      </c>
      <c r="Z667" s="4" t="str">
        <f>IFERROR(INDEX(品名转换及头程预估及采购成本模板!$B$2:$B$22203,MATCH(亚马逊后台模板!E667,品名转换及头程预估及采购成本模板!$A$2:$A$22203,0)),"")</f>
        <v/>
      </c>
      <c r="AA667" s="1" t="str">
        <f>IFERROR(INDEX(品名转换及头程预估及采购成本模板!$C$2:$C$22203,MATCH(亚马逊后台模板!E667,品名转换及头程预估及采购成本模板!$A$2:$A$22203,0)),"")</f>
        <v/>
      </c>
      <c r="AB667" s="4" t="str">
        <f t="shared" si="58"/>
        <v/>
      </c>
      <c r="AC667" s="1" t="str">
        <f>IFERROR(IF(AB667="是",INDEX(自发货!$AJ$2:$AJ$22222,MATCH(亚马逊后台模板!D667,自发货!$E$2:$E$22222,0)),IF(A667&lt;&gt;"",0,"")),"")</f>
        <v/>
      </c>
      <c r="AD667" s="1" t="str">
        <f t="shared" si="59"/>
        <v/>
      </c>
      <c r="AE667" s="1" t="str">
        <f>IF(AB667="否",IFERROR(INDEX(品名转换及头程预估及采购成本模板!$D$2:$D$22203,MATCH(亚马逊后台模板!E667,品名转换及头程预估及采购成本模板!$A$2:$A$22203,0)),""),"")</f>
        <v/>
      </c>
      <c r="AF667" s="4" t="str">
        <f t="shared" si="60"/>
        <v/>
      </c>
    </row>
    <row r="668" spans="24:32" x14ac:dyDescent="0.15">
      <c r="X668" s="4" t="str">
        <f t="shared" si="61"/>
        <v/>
      </c>
      <c r="Y668" s="1" t="str">
        <f t="shared" si="62"/>
        <v/>
      </c>
      <c r="Z668" s="4" t="str">
        <f>IFERROR(INDEX(品名转换及头程预估及采购成本模板!$B$2:$B$22203,MATCH(亚马逊后台模板!E668,品名转换及头程预估及采购成本模板!$A$2:$A$22203,0)),"")</f>
        <v/>
      </c>
      <c r="AA668" s="1" t="str">
        <f>IFERROR(INDEX(品名转换及头程预估及采购成本模板!$C$2:$C$22203,MATCH(亚马逊后台模板!E668,品名转换及头程预估及采购成本模板!$A$2:$A$22203,0)),"")</f>
        <v/>
      </c>
      <c r="AB668" s="4" t="str">
        <f t="shared" si="58"/>
        <v/>
      </c>
      <c r="AC668" s="1" t="str">
        <f>IFERROR(IF(AB668="是",INDEX(自发货!$AJ$2:$AJ$22222,MATCH(亚马逊后台模板!D668,自发货!$E$2:$E$22222,0)),IF(A668&lt;&gt;"",0,"")),"")</f>
        <v/>
      </c>
      <c r="AD668" s="1" t="str">
        <f t="shared" si="59"/>
        <v/>
      </c>
      <c r="AE668" s="1" t="str">
        <f>IF(AB668="否",IFERROR(INDEX(品名转换及头程预估及采购成本模板!$D$2:$D$22203,MATCH(亚马逊后台模板!E668,品名转换及头程预估及采购成本模板!$A$2:$A$22203,0)),""),"")</f>
        <v/>
      </c>
      <c r="AF668" s="4" t="str">
        <f t="shared" si="60"/>
        <v/>
      </c>
    </row>
    <row r="669" spans="24:32" x14ac:dyDescent="0.15">
      <c r="X669" s="4" t="str">
        <f t="shared" si="61"/>
        <v/>
      </c>
      <c r="Y669" s="1" t="str">
        <f t="shared" si="62"/>
        <v/>
      </c>
      <c r="Z669" s="4" t="str">
        <f>IFERROR(INDEX(品名转换及头程预估及采购成本模板!$B$2:$B$22203,MATCH(亚马逊后台模板!E669,品名转换及头程预估及采购成本模板!$A$2:$A$22203,0)),"")</f>
        <v/>
      </c>
      <c r="AA669" s="1" t="str">
        <f>IFERROR(INDEX(品名转换及头程预估及采购成本模板!$C$2:$C$22203,MATCH(亚马逊后台模板!E669,品名转换及头程预估及采购成本模板!$A$2:$A$22203,0)),"")</f>
        <v/>
      </c>
      <c r="AB669" s="4" t="str">
        <f t="shared" si="58"/>
        <v/>
      </c>
      <c r="AC669" s="1" t="str">
        <f>IFERROR(IF(AB669="是",INDEX(自发货!$AJ$2:$AJ$22222,MATCH(亚马逊后台模板!D669,自发货!$E$2:$E$22222,0)),IF(A669&lt;&gt;"",0,"")),"")</f>
        <v/>
      </c>
      <c r="AD669" s="1" t="str">
        <f t="shared" si="59"/>
        <v/>
      </c>
      <c r="AE669" s="1" t="str">
        <f>IF(AB669="否",IFERROR(INDEX(品名转换及头程预估及采购成本模板!$D$2:$D$22203,MATCH(亚马逊后台模板!E669,品名转换及头程预估及采购成本模板!$A$2:$A$22203,0)),""),"")</f>
        <v/>
      </c>
      <c r="AF669" s="4" t="str">
        <f t="shared" si="60"/>
        <v/>
      </c>
    </row>
    <row r="670" spans="24:32" x14ac:dyDescent="0.15">
      <c r="X670" s="4" t="str">
        <f t="shared" si="61"/>
        <v/>
      </c>
      <c r="Y670" s="1" t="str">
        <f t="shared" si="62"/>
        <v/>
      </c>
      <c r="Z670" s="4" t="str">
        <f>IFERROR(INDEX(品名转换及头程预估及采购成本模板!$B$2:$B$22203,MATCH(亚马逊后台模板!E670,品名转换及头程预估及采购成本模板!$A$2:$A$22203,0)),"")</f>
        <v/>
      </c>
      <c r="AA670" s="1" t="str">
        <f>IFERROR(INDEX(品名转换及头程预估及采购成本模板!$C$2:$C$22203,MATCH(亚马逊后台模板!E670,品名转换及头程预估及采购成本模板!$A$2:$A$22203,0)),"")</f>
        <v/>
      </c>
      <c r="AB670" s="4" t="str">
        <f t="shared" si="58"/>
        <v/>
      </c>
      <c r="AC670" s="1" t="str">
        <f>IFERROR(IF(AB670="是",INDEX(自发货!$AJ$2:$AJ$22222,MATCH(亚马逊后台模板!D670,自发货!$E$2:$E$22222,0)),IF(A670&lt;&gt;"",0,"")),"")</f>
        <v/>
      </c>
      <c r="AD670" s="1" t="str">
        <f t="shared" si="59"/>
        <v/>
      </c>
      <c r="AE670" s="1" t="str">
        <f>IF(AB670="否",IFERROR(INDEX(品名转换及头程预估及采购成本模板!$D$2:$D$22203,MATCH(亚马逊后台模板!E670,品名转换及头程预估及采购成本模板!$A$2:$A$22203,0)),""),"")</f>
        <v/>
      </c>
      <c r="AF670" s="4" t="str">
        <f t="shared" si="60"/>
        <v/>
      </c>
    </row>
    <row r="671" spans="24:32" x14ac:dyDescent="0.15">
      <c r="X671" s="4" t="str">
        <f t="shared" si="61"/>
        <v/>
      </c>
      <c r="Y671" s="1" t="str">
        <f t="shared" si="62"/>
        <v/>
      </c>
      <c r="Z671" s="4" t="str">
        <f>IFERROR(INDEX(品名转换及头程预估及采购成本模板!$B$2:$B$22203,MATCH(亚马逊后台模板!E671,品名转换及头程预估及采购成本模板!$A$2:$A$22203,0)),"")</f>
        <v/>
      </c>
      <c r="AA671" s="1" t="str">
        <f>IFERROR(INDEX(品名转换及头程预估及采购成本模板!$C$2:$C$22203,MATCH(亚马逊后台模板!E671,品名转换及头程预估及采购成本模板!$A$2:$A$22203,0)),"")</f>
        <v/>
      </c>
      <c r="AB671" s="4" t="str">
        <f t="shared" si="58"/>
        <v/>
      </c>
      <c r="AC671" s="1" t="str">
        <f>IFERROR(IF(AB671="是",INDEX(自发货!$AJ$2:$AJ$22222,MATCH(亚马逊后台模板!D671,自发货!$E$2:$E$22222,0)),IF(A671&lt;&gt;"",0,"")),"")</f>
        <v/>
      </c>
      <c r="AD671" s="1" t="str">
        <f t="shared" si="59"/>
        <v/>
      </c>
      <c r="AE671" s="1" t="str">
        <f>IF(AB671="否",IFERROR(INDEX(品名转换及头程预估及采购成本模板!$D$2:$D$22203,MATCH(亚马逊后台模板!E671,品名转换及头程预估及采购成本模板!$A$2:$A$22203,0)),""),"")</f>
        <v/>
      </c>
      <c r="AF671" s="4" t="str">
        <f t="shared" si="60"/>
        <v/>
      </c>
    </row>
    <row r="672" spans="24:32" x14ac:dyDescent="0.15">
      <c r="X672" s="4" t="str">
        <f t="shared" si="61"/>
        <v/>
      </c>
      <c r="Y672" s="1" t="str">
        <f t="shared" si="62"/>
        <v/>
      </c>
      <c r="Z672" s="4" t="str">
        <f>IFERROR(INDEX(品名转换及头程预估及采购成本模板!$B$2:$B$22203,MATCH(亚马逊后台模板!E672,品名转换及头程预估及采购成本模板!$A$2:$A$22203,0)),"")</f>
        <v/>
      </c>
      <c r="AA672" s="1" t="str">
        <f>IFERROR(INDEX(品名转换及头程预估及采购成本模板!$C$2:$C$22203,MATCH(亚马逊后台模板!E672,品名转换及头程预估及采购成本模板!$A$2:$A$22203,0)),"")</f>
        <v/>
      </c>
      <c r="AB672" s="4" t="str">
        <f t="shared" si="58"/>
        <v/>
      </c>
      <c r="AC672" s="1" t="str">
        <f>IFERROR(IF(AB672="是",INDEX(自发货!$AJ$2:$AJ$22222,MATCH(亚马逊后台模板!D672,自发货!$E$2:$E$22222,0)),IF(A672&lt;&gt;"",0,"")),"")</f>
        <v/>
      </c>
      <c r="AD672" s="1" t="str">
        <f t="shared" si="59"/>
        <v/>
      </c>
      <c r="AE672" s="1" t="str">
        <f>IF(AB672="否",IFERROR(INDEX(品名转换及头程预估及采购成本模板!$D$2:$D$22203,MATCH(亚马逊后台模板!E672,品名转换及头程预估及采购成本模板!$A$2:$A$22203,0)),""),"")</f>
        <v/>
      </c>
      <c r="AF672" s="4" t="str">
        <f t="shared" si="60"/>
        <v/>
      </c>
    </row>
    <row r="673" spans="24:32" x14ac:dyDescent="0.15">
      <c r="X673" s="4" t="str">
        <f t="shared" si="61"/>
        <v/>
      </c>
      <c r="Y673" s="1" t="str">
        <f t="shared" si="62"/>
        <v/>
      </c>
      <c r="Z673" s="4" t="str">
        <f>IFERROR(INDEX(品名转换及头程预估及采购成本模板!$B$2:$B$22203,MATCH(亚马逊后台模板!E673,品名转换及头程预估及采购成本模板!$A$2:$A$22203,0)),"")</f>
        <v/>
      </c>
      <c r="AA673" s="1" t="str">
        <f>IFERROR(INDEX(品名转换及头程预估及采购成本模板!$C$2:$C$22203,MATCH(亚马逊后台模板!E673,品名转换及头程预估及采购成本模板!$A$2:$A$22203,0)),"")</f>
        <v/>
      </c>
      <c r="AB673" s="4" t="str">
        <f t="shared" si="58"/>
        <v/>
      </c>
      <c r="AC673" s="1" t="str">
        <f>IFERROR(IF(AB673="是",INDEX(自发货!$AJ$2:$AJ$22222,MATCH(亚马逊后台模板!D673,自发货!$E$2:$E$22222,0)),IF(A673&lt;&gt;"",0,"")),"")</f>
        <v/>
      </c>
      <c r="AD673" s="1" t="str">
        <f t="shared" si="59"/>
        <v/>
      </c>
      <c r="AE673" s="1" t="str">
        <f>IF(AB673="否",IFERROR(INDEX(品名转换及头程预估及采购成本模板!$D$2:$D$22203,MATCH(亚马逊后台模板!E673,品名转换及头程预估及采购成本模板!$A$2:$A$22203,0)),""),"")</f>
        <v/>
      </c>
      <c r="AF673" s="4" t="str">
        <f t="shared" si="60"/>
        <v/>
      </c>
    </row>
    <row r="674" spans="24:32" x14ac:dyDescent="0.15">
      <c r="X674" s="4" t="str">
        <f t="shared" si="61"/>
        <v/>
      </c>
      <c r="Y674" s="1" t="str">
        <f t="shared" si="62"/>
        <v/>
      </c>
      <c r="Z674" s="4" t="str">
        <f>IFERROR(INDEX(品名转换及头程预估及采购成本模板!$B$2:$B$22203,MATCH(亚马逊后台模板!E674,品名转换及头程预估及采购成本模板!$A$2:$A$22203,0)),"")</f>
        <v/>
      </c>
      <c r="AA674" s="1" t="str">
        <f>IFERROR(INDEX(品名转换及头程预估及采购成本模板!$C$2:$C$22203,MATCH(亚马逊后台模板!E674,品名转换及头程预估及采购成本模板!$A$2:$A$22203,0)),"")</f>
        <v/>
      </c>
      <c r="AB674" s="4" t="str">
        <f t="shared" si="58"/>
        <v/>
      </c>
      <c r="AC674" s="1" t="str">
        <f>IFERROR(IF(AB674="是",INDEX(自发货!$AJ$2:$AJ$22222,MATCH(亚马逊后台模板!D674,自发货!$E$2:$E$22222,0)),IF(A674&lt;&gt;"",0,"")),"")</f>
        <v/>
      </c>
      <c r="AD674" s="1" t="str">
        <f t="shared" si="59"/>
        <v/>
      </c>
      <c r="AE674" s="1" t="str">
        <f>IF(AB674="否",IFERROR(INDEX(品名转换及头程预估及采购成本模板!$D$2:$D$22203,MATCH(亚马逊后台模板!E674,品名转换及头程预估及采购成本模板!$A$2:$A$22203,0)),""),"")</f>
        <v/>
      </c>
      <c r="AF674" s="4" t="str">
        <f t="shared" si="60"/>
        <v/>
      </c>
    </row>
    <row r="675" spans="24:32" x14ac:dyDescent="0.15">
      <c r="X675" s="4" t="str">
        <f t="shared" si="61"/>
        <v/>
      </c>
      <c r="Y675" s="1" t="str">
        <f t="shared" si="62"/>
        <v/>
      </c>
      <c r="Z675" s="4" t="str">
        <f>IFERROR(INDEX(品名转换及头程预估及采购成本模板!$B$2:$B$22203,MATCH(亚马逊后台模板!E675,品名转换及头程预估及采购成本模板!$A$2:$A$22203,0)),"")</f>
        <v/>
      </c>
      <c r="AA675" s="1" t="str">
        <f>IFERROR(INDEX(品名转换及头程预估及采购成本模板!$C$2:$C$22203,MATCH(亚马逊后台模板!E675,品名转换及头程预估及采购成本模板!$A$2:$A$22203,0)),"")</f>
        <v/>
      </c>
      <c r="AB675" s="4" t="str">
        <f t="shared" si="58"/>
        <v/>
      </c>
      <c r="AC675" s="1" t="str">
        <f>IFERROR(IF(AB675="是",INDEX(自发货!$AJ$2:$AJ$22222,MATCH(亚马逊后台模板!D675,自发货!$E$2:$E$22222,0)),IF(A675&lt;&gt;"",0,"")),"")</f>
        <v/>
      </c>
      <c r="AD675" s="1" t="str">
        <f t="shared" si="59"/>
        <v/>
      </c>
      <c r="AE675" s="1" t="str">
        <f>IF(AB675="否",IFERROR(INDEX(品名转换及头程预估及采购成本模板!$D$2:$D$22203,MATCH(亚马逊后台模板!E675,品名转换及头程预估及采购成本模板!$A$2:$A$22203,0)),""),"")</f>
        <v/>
      </c>
      <c r="AF675" s="4" t="str">
        <f t="shared" si="60"/>
        <v/>
      </c>
    </row>
    <row r="676" spans="24:32" x14ac:dyDescent="0.15">
      <c r="X676" s="4" t="str">
        <f t="shared" si="61"/>
        <v/>
      </c>
      <c r="Y676" s="1" t="str">
        <f t="shared" si="62"/>
        <v/>
      </c>
      <c r="Z676" s="4" t="str">
        <f>IFERROR(INDEX(品名转换及头程预估及采购成本模板!$B$2:$B$22203,MATCH(亚马逊后台模板!E676,品名转换及头程预估及采购成本模板!$A$2:$A$22203,0)),"")</f>
        <v/>
      </c>
      <c r="AA676" s="1" t="str">
        <f>IFERROR(INDEX(品名转换及头程预估及采购成本模板!$C$2:$C$22203,MATCH(亚马逊后台模板!E676,品名转换及头程预估及采购成本模板!$A$2:$A$22203,0)),"")</f>
        <v/>
      </c>
      <c r="AB676" s="4" t="str">
        <f t="shared" si="58"/>
        <v/>
      </c>
      <c r="AC676" s="1" t="str">
        <f>IFERROR(IF(AB676="是",INDEX(自发货!$AJ$2:$AJ$22222,MATCH(亚马逊后台模板!D676,自发货!$E$2:$E$22222,0)),IF(A676&lt;&gt;"",0,"")),"")</f>
        <v/>
      </c>
      <c r="AD676" s="1" t="str">
        <f t="shared" si="59"/>
        <v/>
      </c>
      <c r="AE676" s="1" t="str">
        <f>IF(AB676="否",IFERROR(INDEX(品名转换及头程预估及采购成本模板!$D$2:$D$22203,MATCH(亚马逊后台模板!E676,品名转换及头程预估及采购成本模板!$A$2:$A$22203,0)),""),"")</f>
        <v/>
      </c>
      <c r="AF676" s="4" t="str">
        <f t="shared" si="60"/>
        <v/>
      </c>
    </row>
    <row r="677" spans="24:32" x14ac:dyDescent="0.15">
      <c r="X677" s="4" t="str">
        <f t="shared" si="61"/>
        <v/>
      </c>
      <c r="Y677" s="1" t="str">
        <f t="shared" si="62"/>
        <v/>
      </c>
      <c r="Z677" s="4" t="str">
        <f>IFERROR(INDEX(品名转换及头程预估及采购成本模板!$B$2:$B$22203,MATCH(亚马逊后台模板!E677,品名转换及头程预估及采购成本模板!$A$2:$A$22203,0)),"")</f>
        <v/>
      </c>
      <c r="AA677" s="1" t="str">
        <f>IFERROR(INDEX(品名转换及头程预估及采购成本模板!$C$2:$C$22203,MATCH(亚马逊后台模板!E677,品名转换及头程预估及采购成本模板!$A$2:$A$22203,0)),"")</f>
        <v/>
      </c>
      <c r="AB677" s="4" t="str">
        <f t="shared" si="58"/>
        <v/>
      </c>
      <c r="AC677" s="1" t="str">
        <f>IFERROR(IF(AB677="是",INDEX(自发货!$AJ$2:$AJ$22222,MATCH(亚马逊后台模板!D677,自发货!$E$2:$E$22222,0)),IF(A677&lt;&gt;"",0,"")),"")</f>
        <v/>
      </c>
      <c r="AD677" s="1" t="str">
        <f t="shared" si="59"/>
        <v/>
      </c>
      <c r="AE677" s="1" t="str">
        <f>IF(AB677="否",IFERROR(INDEX(品名转换及头程预估及采购成本模板!$D$2:$D$22203,MATCH(亚马逊后台模板!E677,品名转换及头程预估及采购成本模板!$A$2:$A$22203,0)),""),"")</f>
        <v/>
      </c>
      <c r="AF677" s="4" t="str">
        <f t="shared" si="60"/>
        <v/>
      </c>
    </row>
    <row r="678" spans="24:32" x14ac:dyDescent="0.15">
      <c r="X678" s="4" t="str">
        <f t="shared" si="61"/>
        <v/>
      </c>
      <c r="Y678" s="1" t="str">
        <f t="shared" si="62"/>
        <v/>
      </c>
      <c r="Z678" s="4" t="str">
        <f>IFERROR(INDEX(品名转换及头程预估及采购成本模板!$B$2:$B$22203,MATCH(亚马逊后台模板!E678,品名转换及头程预估及采购成本模板!$A$2:$A$22203,0)),"")</f>
        <v/>
      </c>
      <c r="AA678" s="1" t="str">
        <f>IFERROR(INDEX(品名转换及头程预估及采购成本模板!$C$2:$C$22203,MATCH(亚马逊后台模板!E678,品名转换及头程预估及采购成本模板!$A$2:$A$22203,0)),"")</f>
        <v/>
      </c>
      <c r="AB678" s="4" t="str">
        <f t="shared" si="58"/>
        <v/>
      </c>
      <c r="AC678" s="1" t="str">
        <f>IFERROR(IF(AB678="是",INDEX(自发货!$AJ$2:$AJ$22222,MATCH(亚马逊后台模板!D678,自发货!$E$2:$E$22222,0)),IF(A678&lt;&gt;"",0,"")),"")</f>
        <v/>
      </c>
      <c r="AD678" s="1" t="str">
        <f t="shared" si="59"/>
        <v/>
      </c>
      <c r="AE678" s="1" t="str">
        <f>IF(AB678="否",IFERROR(INDEX(品名转换及头程预估及采购成本模板!$D$2:$D$22203,MATCH(亚马逊后台模板!E678,品名转换及头程预估及采购成本模板!$A$2:$A$22203,0)),""),"")</f>
        <v/>
      </c>
      <c r="AF678" s="4" t="str">
        <f t="shared" si="60"/>
        <v/>
      </c>
    </row>
    <row r="679" spans="24:32" x14ac:dyDescent="0.15">
      <c r="X679" s="4" t="str">
        <f t="shared" si="61"/>
        <v/>
      </c>
      <c r="Y679" s="1" t="str">
        <f t="shared" si="62"/>
        <v/>
      </c>
      <c r="Z679" s="4" t="str">
        <f>IFERROR(INDEX(品名转换及头程预估及采购成本模板!$B$2:$B$22203,MATCH(亚马逊后台模板!E679,品名转换及头程预估及采购成本模板!$A$2:$A$22203,0)),"")</f>
        <v/>
      </c>
      <c r="AA679" s="1" t="str">
        <f>IFERROR(INDEX(品名转换及头程预估及采购成本模板!$C$2:$C$22203,MATCH(亚马逊后台模板!E679,品名转换及头程预估及采购成本模板!$A$2:$A$22203,0)),"")</f>
        <v/>
      </c>
      <c r="AB679" s="4" t="str">
        <f t="shared" si="58"/>
        <v/>
      </c>
      <c r="AC679" s="1" t="str">
        <f>IFERROR(IF(AB679="是",INDEX(自发货!$AJ$2:$AJ$22222,MATCH(亚马逊后台模板!D679,自发货!$E$2:$E$22222,0)),IF(A679&lt;&gt;"",0,"")),"")</f>
        <v/>
      </c>
      <c r="AD679" s="1" t="str">
        <f t="shared" si="59"/>
        <v/>
      </c>
      <c r="AE679" s="1" t="str">
        <f>IF(AB679="否",IFERROR(INDEX(品名转换及头程预估及采购成本模板!$D$2:$D$22203,MATCH(亚马逊后台模板!E679,品名转换及头程预估及采购成本模板!$A$2:$A$22203,0)),""),"")</f>
        <v/>
      </c>
      <c r="AF679" s="4" t="str">
        <f t="shared" si="60"/>
        <v/>
      </c>
    </row>
    <row r="680" spans="24:32" x14ac:dyDescent="0.15">
      <c r="X680" s="4" t="str">
        <f t="shared" si="61"/>
        <v/>
      </c>
      <c r="Y680" s="1" t="str">
        <f t="shared" si="62"/>
        <v/>
      </c>
      <c r="Z680" s="4" t="str">
        <f>IFERROR(INDEX(品名转换及头程预估及采购成本模板!$B$2:$B$22203,MATCH(亚马逊后台模板!E680,品名转换及头程预估及采购成本模板!$A$2:$A$22203,0)),"")</f>
        <v/>
      </c>
      <c r="AA680" s="1" t="str">
        <f>IFERROR(INDEX(品名转换及头程预估及采购成本模板!$C$2:$C$22203,MATCH(亚马逊后台模板!E680,品名转换及头程预估及采购成本模板!$A$2:$A$22203,0)),"")</f>
        <v/>
      </c>
      <c r="AB680" s="4" t="str">
        <f t="shared" si="58"/>
        <v/>
      </c>
      <c r="AC680" s="1" t="str">
        <f>IFERROR(IF(AB680="是",INDEX(自发货!$AJ$2:$AJ$22222,MATCH(亚马逊后台模板!D680,自发货!$E$2:$E$22222,0)),IF(A680&lt;&gt;"",0,"")),"")</f>
        <v/>
      </c>
      <c r="AD680" s="1" t="str">
        <f t="shared" si="59"/>
        <v/>
      </c>
      <c r="AE680" s="1" t="str">
        <f>IF(AB680="否",IFERROR(INDEX(品名转换及头程预估及采购成本模板!$D$2:$D$22203,MATCH(亚马逊后台模板!E680,品名转换及头程预估及采购成本模板!$A$2:$A$22203,0)),""),"")</f>
        <v/>
      </c>
      <c r="AF680" s="4" t="str">
        <f t="shared" si="60"/>
        <v/>
      </c>
    </row>
    <row r="681" spans="24:32" x14ac:dyDescent="0.15">
      <c r="X681" s="4" t="str">
        <f t="shared" si="61"/>
        <v/>
      </c>
      <c r="Y681" s="1" t="str">
        <f t="shared" si="62"/>
        <v/>
      </c>
      <c r="Z681" s="4" t="str">
        <f>IFERROR(INDEX(品名转换及头程预估及采购成本模板!$B$2:$B$22203,MATCH(亚马逊后台模板!E681,品名转换及头程预估及采购成本模板!$A$2:$A$22203,0)),"")</f>
        <v/>
      </c>
      <c r="AA681" s="1" t="str">
        <f>IFERROR(INDEX(品名转换及头程预估及采购成本模板!$C$2:$C$22203,MATCH(亚马逊后台模板!E681,品名转换及头程预估及采购成本模板!$A$2:$A$22203,0)),"")</f>
        <v/>
      </c>
      <c r="AB681" s="4" t="str">
        <f t="shared" si="58"/>
        <v/>
      </c>
      <c r="AC681" s="1" t="str">
        <f>IFERROR(IF(AB681="是",INDEX(自发货!$AJ$2:$AJ$22222,MATCH(亚马逊后台模板!D681,自发货!$E$2:$E$22222,0)),IF(A681&lt;&gt;"",0,"")),"")</f>
        <v/>
      </c>
      <c r="AD681" s="1" t="str">
        <f t="shared" si="59"/>
        <v/>
      </c>
      <c r="AE681" s="1" t="str">
        <f>IF(AB681="否",IFERROR(INDEX(品名转换及头程预估及采购成本模板!$D$2:$D$22203,MATCH(亚马逊后台模板!E681,品名转换及头程预估及采购成本模板!$A$2:$A$22203,0)),""),"")</f>
        <v/>
      </c>
      <c r="AF681" s="4" t="str">
        <f t="shared" si="60"/>
        <v/>
      </c>
    </row>
    <row r="682" spans="24:32" x14ac:dyDescent="0.15">
      <c r="X682" s="4" t="str">
        <f t="shared" si="61"/>
        <v/>
      </c>
      <c r="Y682" s="1" t="str">
        <f t="shared" si="62"/>
        <v/>
      </c>
      <c r="Z682" s="4" t="str">
        <f>IFERROR(INDEX(品名转换及头程预估及采购成本模板!$B$2:$B$22203,MATCH(亚马逊后台模板!E682,品名转换及头程预估及采购成本模板!$A$2:$A$22203,0)),"")</f>
        <v/>
      </c>
      <c r="AA682" s="1" t="str">
        <f>IFERROR(INDEX(品名转换及头程预估及采购成本模板!$C$2:$C$22203,MATCH(亚马逊后台模板!E682,品名转换及头程预估及采购成本模板!$A$2:$A$22203,0)),"")</f>
        <v/>
      </c>
      <c r="AB682" s="4" t="str">
        <f t="shared" si="58"/>
        <v/>
      </c>
      <c r="AC682" s="1" t="str">
        <f>IFERROR(IF(AB682="是",INDEX(自发货!$AJ$2:$AJ$22222,MATCH(亚马逊后台模板!D682,自发货!$E$2:$E$22222,0)),IF(A682&lt;&gt;"",0,"")),"")</f>
        <v/>
      </c>
      <c r="AD682" s="1" t="str">
        <f t="shared" si="59"/>
        <v/>
      </c>
      <c r="AE682" s="1" t="str">
        <f>IF(AB682="否",IFERROR(INDEX(品名转换及头程预估及采购成本模板!$D$2:$D$22203,MATCH(亚马逊后台模板!E682,品名转换及头程预估及采购成本模板!$A$2:$A$22203,0)),""),"")</f>
        <v/>
      </c>
      <c r="AF682" s="4" t="str">
        <f t="shared" si="60"/>
        <v/>
      </c>
    </row>
    <row r="683" spans="24:32" x14ac:dyDescent="0.15">
      <c r="X683" s="4" t="str">
        <f t="shared" si="61"/>
        <v/>
      </c>
      <c r="Y683" s="1" t="str">
        <f t="shared" si="62"/>
        <v/>
      </c>
      <c r="Z683" s="4" t="str">
        <f>IFERROR(INDEX(品名转换及头程预估及采购成本模板!$B$2:$B$22203,MATCH(亚马逊后台模板!E683,品名转换及头程预估及采购成本模板!$A$2:$A$22203,0)),"")</f>
        <v/>
      </c>
      <c r="AA683" s="1" t="str">
        <f>IFERROR(INDEX(品名转换及头程预估及采购成本模板!$C$2:$C$22203,MATCH(亚马逊后台模板!E683,品名转换及头程预估及采购成本模板!$A$2:$A$22203,0)),"")</f>
        <v/>
      </c>
      <c r="AB683" s="4" t="str">
        <f t="shared" si="58"/>
        <v/>
      </c>
      <c r="AC683" s="1" t="str">
        <f>IFERROR(IF(AB683="是",INDEX(自发货!$AJ$2:$AJ$22222,MATCH(亚马逊后台模板!D683,自发货!$E$2:$E$22222,0)),IF(A683&lt;&gt;"",0,"")),"")</f>
        <v/>
      </c>
      <c r="AD683" s="1" t="str">
        <f t="shared" si="59"/>
        <v/>
      </c>
      <c r="AE683" s="1" t="str">
        <f>IF(AB683="否",IFERROR(INDEX(品名转换及头程预估及采购成本模板!$D$2:$D$22203,MATCH(亚马逊后台模板!E683,品名转换及头程预估及采购成本模板!$A$2:$A$22203,0)),""),"")</f>
        <v/>
      </c>
      <c r="AF683" s="4" t="str">
        <f t="shared" si="60"/>
        <v/>
      </c>
    </row>
    <row r="684" spans="24:32" x14ac:dyDescent="0.15">
      <c r="X684" s="4" t="str">
        <f t="shared" si="61"/>
        <v/>
      </c>
      <c r="Y684" s="1" t="str">
        <f t="shared" si="62"/>
        <v/>
      </c>
      <c r="Z684" s="4" t="str">
        <f>IFERROR(INDEX(品名转换及头程预估及采购成本模板!$B$2:$B$22203,MATCH(亚马逊后台模板!E684,品名转换及头程预估及采购成本模板!$A$2:$A$22203,0)),"")</f>
        <v/>
      </c>
      <c r="AA684" s="1" t="str">
        <f>IFERROR(INDEX(品名转换及头程预估及采购成本模板!$C$2:$C$22203,MATCH(亚马逊后台模板!E684,品名转换及头程预估及采购成本模板!$A$2:$A$22203,0)),"")</f>
        <v/>
      </c>
      <c r="AB684" s="4" t="str">
        <f t="shared" si="58"/>
        <v/>
      </c>
      <c r="AC684" s="1" t="str">
        <f>IFERROR(IF(AB684="是",INDEX(自发货!$AJ$2:$AJ$22222,MATCH(亚马逊后台模板!D684,自发货!$E$2:$E$22222,0)),IF(A684&lt;&gt;"",0,"")),"")</f>
        <v/>
      </c>
      <c r="AD684" s="1" t="str">
        <f t="shared" si="59"/>
        <v/>
      </c>
      <c r="AE684" s="1" t="str">
        <f>IF(AB684="否",IFERROR(INDEX(品名转换及头程预估及采购成本模板!$D$2:$D$22203,MATCH(亚马逊后台模板!E684,品名转换及头程预估及采购成本模板!$A$2:$A$22203,0)),""),"")</f>
        <v/>
      </c>
      <c r="AF684" s="4" t="str">
        <f t="shared" si="60"/>
        <v/>
      </c>
    </row>
    <row r="685" spans="24:32" x14ac:dyDescent="0.15">
      <c r="X685" s="4" t="str">
        <f t="shared" si="61"/>
        <v/>
      </c>
      <c r="Y685" s="1" t="str">
        <f t="shared" si="62"/>
        <v/>
      </c>
      <c r="Z685" s="4" t="str">
        <f>IFERROR(INDEX(品名转换及头程预估及采购成本模板!$B$2:$B$22203,MATCH(亚马逊后台模板!E685,品名转换及头程预估及采购成本模板!$A$2:$A$22203,0)),"")</f>
        <v/>
      </c>
      <c r="AA685" s="1" t="str">
        <f>IFERROR(INDEX(品名转换及头程预估及采购成本模板!$C$2:$C$22203,MATCH(亚马逊后台模板!E685,品名转换及头程预估及采购成本模板!$A$2:$A$22203,0)),"")</f>
        <v/>
      </c>
      <c r="AB685" s="4" t="str">
        <f t="shared" ref="AB685:AB748" si="63">IF(A685&lt;&gt;"",IF(I685="Seller","是","否"),"")</f>
        <v/>
      </c>
      <c r="AC685" s="1" t="str">
        <f>IFERROR(IF(AB685="是",INDEX(自发货!$AJ$2:$AJ$22222,MATCH(亚马逊后台模板!D685,自发货!$E$2:$E$22222,0)),IF(A685&lt;&gt;"",0,"")),"")</f>
        <v/>
      </c>
      <c r="AD685" s="1" t="str">
        <f t="shared" ref="AD685:AD748" si="64">IFERROR(IF(Y685="正常订单",W685*X685-AA685-AC685,W685*X685),"")</f>
        <v/>
      </c>
      <c r="AE685" s="1" t="str">
        <f>IF(AB685="否",IFERROR(INDEX(品名转换及头程预估及采购成本模板!$D$2:$D$22203,MATCH(亚马逊后台模板!E685,品名转换及头程预估及采购成本模板!$A$2:$A$22203,0)),""),"")</f>
        <v/>
      </c>
      <c r="AF685" s="4" t="str">
        <f t="shared" si="60"/>
        <v/>
      </c>
    </row>
    <row r="686" spans="24:32" x14ac:dyDescent="0.15">
      <c r="X686" s="4" t="str">
        <f t="shared" si="61"/>
        <v/>
      </c>
      <c r="Y686" s="1" t="str">
        <f t="shared" si="62"/>
        <v/>
      </c>
      <c r="Z686" s="4" t="str">
        <f>IFERROR(INDEX(品名转换及头程预估及采购成本模板!$B$2:$B$22203,MATCH(亚马逊后台模板!E686,品名转换及头程预估及采购成本模板!$A$2:$A$22203,0)),"")</f>
        <v/>
      </c>
      <c r="AA686" s="1" t="str">
        <f>IFERROR(INDEX(品名转换及头程预估及采购成本模板!$C$2:$C$22203,MATCH(亚马逊后台模板!E686,品名转换及头程预估及采购成本模板!$A$2:$A$22203,0)),"")</f>
        <v/>
      </c>
      <c r="AB686" s="4" t="str">
        <f t="shared" si="63"/>
        <v/>
      </c>
      <c r="AC686" s="1" t="str">
        <f>IFERROR(IF(AB686="是",INDEX(自发货!$AJ$2:$AJ$22222,MATCH(亚马逊后台模板!D686,自发货!$E$2:$E$22222,0)),IF(A686&lt;&gt;"",0,"")),"")</f>
        <v/>
      </c>
      <c r="AD686" s="1" t="str">
        <f t="shared" si="64"/>
        <v/>
      </c>
      <c r="AE686" s="1" t="str">
        <f>IF(AB686="否",IFERROR(INDEX(品名转换及头程预估及采购成本模板!$D$2:$D$22203,MATCH(亚马逊后台模板!E686,品名转换及头程预估及采购成本模板!$A$2:$A$22203,0)),""),"")</f>
        <v/>
      </c>
      <c r="AF686" s="4" t="str">
        <f t="shared" si="60"/>
        <v/>
      </c>
    </row>
    <row r="687" spans="24:32" x14ac:dyDescent="0.15">
      <c r="X687" s="4" t="str">
        <f t="shared" si="61"/>
        <v/>
      </c>
      <c r="Y687" s="1" t="str">
        <f t="shared" si="62"/>
        <v/>
      </c>
      <c r="Z687" s="4" t="str">
        <f>IFERROR(INDEX(品名转换及头程预估及采购成本模板!$B$2:$B$22203,MATCH(亚马逊后台模板!E687,品名转换及头程预估及采购成本模板!$A$2:$A$22203,0)),"")</f>
        <v/>
      </c>
      <c r="AA687" s="1" t="str">
        <f>IFERROR(INDEX(品名转换及头程预估及采购成本模板!$C$2:$C$22203,MATCH(亚马逊后台模板!E687,品名转换及头程预估及采购成本模板!$A$2:$A$22203,0)),"")</f>
        <v/>
      </c>
      <c r="AB687" s="4" t="str">
        <f t="shared" si="63"/>
        <v/>
      </c>
      <c r="AC687" s="1" t="str">
        <f>IFERROR(IF(AB687="是",INDEX(自发货!$AJ$2:$AJ$22222,MATCH(亚马逊后台模板!D687,自发货!$E$2:$E$22222,0)),IF(A687&lt;&gt;"",0,"")),"")</f>
        <v/>
      </c>
      <c r="AD687" s="1" t="str">
        <f t="shared" si="64"/>
        <v/>
      </c>
      <c r="AE687" s="1" t="str">
        <f>IF(AB687="否",IFERROR(INDEX(品名转换及头程预估及采购成本模板!$D$2:$D$22203,MATCH(亚马逊后台模板!E687,品名转换及头程预估及采购成本模板!$A$2:$A$22203,0)),""),"")</f>
        <v/>
      </c>
      <c r="AF687" s="4" t="str">
        <f t="shared" ref="AF687:AF750" si="65">IF(Y687="","",IF(OR(AND(Y687="正常订单",Z687=""),AND(AB687="是",AC687="")),"异常","正常"))</f>
        <v/>
      </c>
    </row>
    <row r="688" spans="24:32" x14ac:dyDescent="0.15">
      <c r="X688" s="4" t="str">
        <f t="shared" ref="X688:X751" si="66">IF(A688&lt;&gt;"",6.89,"")</f>
        <v/>
      </c>
      <c r="Y688" s="1" t="str">
        <f t="shared" si="62"/>
        <v/>
      </c>
      <c r="Z688" s="4" t="str">
        <f>IFERROR(INDEX(品名转换及头程预估及采购成本模板!$B$2:$B$22203,MATCH(亚马逊后台模板!E688,品名转换及头程预估及采购成本模板!$A$2:$A$22203,0)),"")</f>
        <v/>
      </c>
      <c r="AA688" s="1" t="str">
        <f>IFERROR(INDEX(品名转换及头程预估及采购成本模板!$C$2:$C$22203,MATCH(亚马逊后台模板!E688,品名转换及头程预估及采购成本模板!$A$2:$A$22203,0)),"")</f>
        <v/>
      </c>
      <c r="AB688" s="4" t="str">
        <f t="shared" si="63"/>
        <v/>
      </c>
      <c r="AC688" s="1" t="str">
        <f>IFERROR(IF(AB688="是",INDEX(自发货!$AJ$2:$AJ$22222,MATCH(亚马逊后台模板!D688,自发货!$E$2:$E$22222,0)),IF(A688&lt;&gt;"",0,"")),"")</f>
        <v/>
      </c>
      <c r="AD688" s="1" t="str">
        <f t="shared" si="64"/>
        <v/>
      </c>
      <c r="AE688" s="1" t="str">
        <f>IF(AB688="否",IFERROR(INDEX(品名转换及头程预估及采购成本模板!$D$2:$D$22203,MATCH(亚马逊后台模板!E688,品名转换及头程预估及采购成本模板!$A$2:$A$22203,0)),""),"")</f>
        <v/>
      </c>
      <c r="AF688" s="4" t="str">
        <f t="shared" si="65"/>
        <v/>
      </c>
    </row>
    <row r="689" spans="24:32" x14ac:dyDescent="0.15">
      <c r="X689" s="4" t="str">
        <f t="shared" si="66"/>
        <v/>
      </c>
      <c r="Y689" s="1" t="str">
        <f t="shared" si="62"/>
        <v/>
      </c>
      <c r="Z689" s="4" t="str">
        <f>IFERROR(INDEX(品名转换及头程预估及采购成本模板!$B$2:$B$22203,MATCH(亚马逊后台模板!E689,品名转换及头程预估及采购成本模板!$A$2:$A$22203,0)),"")</f>
        <v/>
      </c>
      <c r="AA689" s="1" t="str">
        <f>IFERROR(INDEX(品名转换及头程预估及采购成本模板!$C$2:$C$22203,MATCH(亚马逊后台模板!E689,品名转换及头程预估及采购成本模板!$A$2:$A$22203,0)),"")</f>
        <v/>
      </c>
      <c r="AB689" s="4" t="str">
        <f t="shared" si="63"/>
        <v/>
      </c>
      <c r="AC689" s="1" t="str">
        <f>IFERROR(IF(AB689="是",INDEX(自发货!$AJ$2:$AJ$22222,MATCH(亚马逊后台模板!D689,自发货!$E$2:$E$22222,0)),IF(A689&lt;&gt;"",0,"")),"")</f>
        <v/>
      </c>
      <c r="AD689" s="1" t="str">
        <f t="shared" si="64"/>
        <v/>
      </c>
      <c r="AE689" s="1" t="str">
        <f>IF(AB689="否",IFERROR(INDEX(品名转换及头程预估及采购成本模板!$D$2:$D$22203,MATCH(亚马逊后台模板!E689,品名转换及头程预估及采购成本模板!$A$2:$A$22203,0)),""),"")</f>
        <v/>
      </c>
      <c r="AF689" s="4" t="str">
        <f t="shared" si="65"/>
        <v/>
      </c>
    </row>
    <row r="690" spans="24:32" x14ac:dyDescent="0.15">
      <c r="X690" s="4" t="str">
        <f t="shared" si="66"/>
        <v/>
      </c>
      <c r="Y690" s="1" t="str">
        <f t="shared" si="62"/>
        <v/>
      </c>
      <c r="Z690" s="4" t="str">
        <f>IFERROR(INDEX(品名转换及头程预估及采购成本模板!$B$2:$B$22203,MATCH(亚马逊后台模板!E690,品名转换及头程预估及采购成本模板!$A$2:$A$22203,0)),"")</f>
        <v/>
      </c>
      <c r="AA690" s="1" t="str">
        <f>IFERROR(INDEX(品名转换及头程预估及采购成本模板!$C$2:$C$22203,MATCH(亚马逊后台模板!E690,品名转换及头程预估及采购成本模板!$A$2:$A$22203,0)),"")</f>
        <v/>
      </c>
      <c r="AB690" s="4" t="str">
        <f t="shared" si="63"/>
        <v/>
      </c>
      <c r="AC690" s="1" t="str">
        <f>IFERROR(IF(AB690="是",INDEX(自发货!$AJ$2:$AJ$22222,MATCH(亚马逊后台模板!D690,自发货!$E$2:$E$22222,0)),IF(A690&lt;&gt;"",0,"")),"")</f>
        <v/>
      </c>
      <c r="AD690" s="1" t="str">
        <f t="shared" si="64"/>
        <v/>
      </c>
      <c r="AE690" s="1" t="str">
        <f>IF(AB690="否",IFERROR(INDEX(品名转换及头程预估及采购成本模板!$D$2:$D$22203,MATCH(亚马逊后台模板!E690,品名转换及头程预估及采购成本模板!$A$2:$A$22203,0)),""),"")</f>
        <v/>
      </c>
      <c r="AF690" s="4" t="str">
        <f t="shared" si="65"/>
        <v/>
      </c>
    </row>
    <row r="691" spans="24:32" x14ac:dyDescent="0.15">
      <c r="X691" s="4" t="str">
        <f t="shared" si="66"/>
        <v/>
      </c>
      <c r="Y691" s="1" t="str">
        <f t="shared" si="62"/>
        <v/>
      </c>
      <c r="Z691" s="4" t="str">
        <f>IFERROR(INDEX(品名转换及头程预估及采购成本模板!$B$2:$B$22203,MATCH(亚马逊后台模板!E691,品名转换及头程预估及采购成本模板!$A$2:$A$22203,0)),"")</f>
        <v/>
      </c>
      <c r="AA691" s="1" t="str">
        <f>IFERROR(INDEX(品名转换及头程预估及采购成本模板!$C$2:$C$22203,MATCH(亚马逊后台模板!E691,品名转换及头程预估及采购成本模板!$A$2:$A$22203,0)),"")</f>
        <v/>
      </c>
      <c r="AB691" s="4" t="str">
        <f t="shared" si="63"/>
        <v/>
      </c>
      <c r="AC691" s="1" t="str">
        <f>IFERROR(IF(AB691="是",INDEX(自发货!$AJ$2:$AJ$22222,MATCH(亚马逊后台模板!D691,自发货!$E$2:$E$22222,0)),IF(A691&lt;&gt;"",0,"")),"")</f>
        <v/>
      </c>
      <c r="AD691" s="1" t="str">
        <f t="shared" si="64"/>
        <v/>
      </c>
      <c r="AE691" s="1" t="str">
        <f>IF(AB691="否",IFERROR(INDEX(品名转换及头程预估及采购成本模板!$D$2:$D$22203,MATCH(亚马逊后台模板!E691,品名转换及头程预估及采购成本模板!$A$2:$A$22203,0)),""),"")</f>
        <v/>
      </c>
      <c r="AF691" s="4" t="str">
        <f t="shared" si="65"/>
        <v/>
      </c>
    </row>
    <row r="692" spans="24:32" x14ac:dyDescent="0.15">
      <c r="X692" s="4" t="str">
        <f t="shared" si="66"/>
        <v/>
      </c>
      <c r="Y692" s="1" t="str">
        <f t="shared" si="62"/>
        <v/>
      </c>
      <c r="Z692" s="4" t="str">
        <f>IFERROR(INDEX(品名转换及头程预估及采购成本模板!$B$2:$B$22203,MATCH(亚马逊后台模板!E692,品名转换及头程预估及采购成本模板!$A$2:$A$22203,0)),"")</f>
        <v/>
      </c>
      <c r="AA692" s="1" t="str">
        <f>IFERROR(INDEX(品名转换及头程预估及采购成本模板!$C$2:$C$22203,MATCH(亚马逊后台模板!E692,品名转换及头程预估及采购成本模板!$A$2:$A$22203,0)),"")</f>
        <v/>
      </c>
      <c r="AB692" s="4" t="str">
        <f t="shared" si="63"/>
        <v/>
      </c>
      <c r="AC692" s="1" t="str">
        <f>IFERROR(IF(AB692="是",INDEX(自发货!$AJ$2:$AJ$22222,MATCH(亚马逊后台模板!D692,自发货!$E$2:$E$22222,0)),IF(A692&lt;&gt;"",0,"")),"")</f>
        <v/>
      </c>
      <c r="AD692" s="1" t="str">
        <f t="shared" si="64"/>
        <v/>
      </c>
      <c r="AE692" s="1" t="str">
        <f>IF(AB692="否",IFERROR(INDEX(品名转换及头程预估及采购成本模板!$D$2:$D$22203,MATCH(亚马逊后台模板!E692,品名转换及头程预估及采购成本模板!$A$2:$A$22203,0)),""),"")</f>
        <v/>
      </c>
      <c r="AF692" s="4" t="str">
        <f t="shared" si="65"/>
        <v/>
      </c>
    </row>
    <row r="693" spans="24:32" x14ac:dyDescent="0.15">
      <c r="X693" s="4" t="str">
        <f t="shared" si="66"/>
        <v/>
      </c>
      <c r="Y693" s="1" t="str">
        <f t="shared" si="62"/>
        <v/>
      </c>
      <c r="Z693" s="4" t="str">
        <f>IFERROR(INDEX(品名转换及头程预估及采购成本模板!$B$2:$B$22203,MATCH(亚马逊后台模板!E693,品名转换及头程预估及采购成本模板!$A$2:$A$22203,0)),"")</f>
        <v/>
      </c>
      <c r="AA693" s="1" t="str">
        <f>IFERROR(INDEX(品名转换及头程预估及采购成本模板!$C$2:$C$22203,MATCH(亚马逊后台模板!E693,品名转换及头程预估及采购成本模板!$A$2:$A$22203,0)),"")</f>
        <v/>
      </c>
      <c r="AB693" s="4" t="str">
        <f t="shared" si="63"/>
        <v/>
      </c>
      <c r="AC693" s="1" t="str">
        <f>IFERROR(IF(AB693="是",INDEX(自发货!$AJ$2:$AJ$22222,MATCH(亚马逊后台模板!D693,自发货!$E$2:$E$22222,0)),IF(A693&lt;&gt;"",0,"")),"")</f>
        <v/>
      </c>
      <c r="AD693" s="1" t="str">
        <f t="shared" si="64"/>
        <v/>
      </c>
      <c r="AE693" s="1" t="str">
        <f>IF(AB693="否",IFERROR(INDEX(品名转换及头程预估及采购成本模板!$D$2:$D$22203,MATCH(亚马逊后台模板!E693,品名转换及头程预估及采购成本模板!$A$2:$A$22203,0)),""),"")</f>
        <v/>
      </c>
      <c r="AF693" s="4" t="str">
        <f t="shared" si="65"/>
        <v/>
      </c>
    </row>
    <row r="694" spans="24:32" x14ac:dyDescent="0.15">
      <c r="X694" s="4" t="str">
        <f t="shared" si="66"/>
        <v/>
      </c>
      <c r="Y694" s="1" t="str">
        <f t="shared" si="62"/>
        <v/>
      </c>
      <c r="Z694" s="4" t="str">
        <f>IFERROR(INDEX(品名转换及头程预估及采购成本模板!$B$2:$B$22203,MATCH(亚马逊后台模板!E694,品名转换及头程预估及采购成本模板!$A$2:$A$22203,0)),"")</f>
        <v/>
      </c>
      <c r="AA694" s="1" t="str">
        <f>IFERROR(INDEX(品名转换及头程预估及采购成本模板!$C$2:$C$22203,MATCH(亚马逊后台模板!E694,品名转换及头程预估及采购成本模板!$A$2:$A$22203,0)),"")</f>
        <v/>
      </c>
      <c r="AB694" s="4" t="str">
        <f t="shared" si="63"/>
        <v/>
      </c>
      <c r="AC694" s="1" t="str">
        <f>IFERROR(IF(AB694="是",INDEX(自发货!$AJ$2:$AJ$22222,MATCH(亚马逊后台模板!D694,自发货!$E$2:$E$22222,0)),IF(A694&lt;&gt;"",0,"")),"")</f>
        <v/>
      </c>
      <c r="AD694" s="1" t="str">
        <f t="shared" si="64"/>
        <v/>
      </c>
      <c r="AE694" s="1" t="str">
        <f>IF(AB694="否",IFERROR(INDEX(品名转换及头程预估及采购成本模板!$D$2:$D$22203,MATCH(亚马逊后台模板!E694,品名转换及头程预估及采购成本模板!$A$2:$A$22203,0)),""),"")</f>
        <v/>
      </c>
      <c r="AF694" s="4" t="str">
        <f t="shared" si="65"/>
        <v/>
      </c>
    </row>
    <row r="695" spans="24:32" x14ac:dyDescent="0.15">
      <c r="X695" s="4" t="str">
        <f t="shared" si="66"/>
        <v/>
      </c>
      <c r="Y695" s="1" t="str">
        <f t="shared" si="62"/>
        <v/>
      </c>
      <c r="Z695" s="4" t="str">
        <f>IFERROR(INDEX(品名转换及头程预估及采购成本模板!$B$2:$B$22203,MATCH(亚马逊后台模板!E695,品名转换及头程预估及采购成本模板!$A$2:$A$22203,0)),"")</f>
        <v/>
      </c>
      <c r="AA695" s="1" t="str">
        <f>IFERROR(INDEX(品名转换及头程预估及采购成本模板!$C$2:$C$22203,MATCH(亚马逊后台模板!E695,品名转换及头程预估及采购成本模板!$A$2:$A$22203,0)),"")</f>
        <v/>
      </c>
      <c r="AB695" s="4" t="str">
        <f t="shared" si="63"/>
        <v/>
      </c>
      <c r="AC695" s="1" t="str">
        <f>IFERROR(IF(AB695="是",INDEX(自发货!$AJ$2:$AJ$22222,MATCH(亚马逊后台模板!D695,自发货!$E$2:$E$22222,0)),IF(A695&lt;&gt;"",0,"")),"")</f>
        <v/>
      </c>
      <c r="AD695" s="1" t="str">
        <f t="shared" si="64"/>
        <v/>
      </c>
      <c r="AE695" s="1" t="str">
        <f>IF(AB695="否",IFERROR(INDEX(品名转换及头程预估及采购成本模板!$D$2:$D$22203,MATCH(亚马逊后台模板!E695,品名转换及头程预估及采购成本模板!$A$2:$A$22203,0)),""),"")</f>
        <v/>
      </c>
      <c r="AF695" s="4" t="str">
        <f t="shared" si="65"/>
        <v/>
      </c>
    </row>
    <row r="696" spans="24:32" x14ac:dyDescent="0.15">
      <c r="X696" s="4" t="str">
        <f t="shared" si="66"/>
        <v/>
      </c>
      <c r="Y696" s="1" t="str">
        <f t="shared" si="62"/>
        <v/>
      </c>
      <c r="Z696" s="4" t="str">
        <f>IFERROR(INDEX(品名转换及头程预估及采购成本模板!$B$2:$B$22203,MATCH(亚马逊后台模板!E696,品名转换及头程预估及采购成本模板!$A$2:$A$22203,0)),"")</f>
        <v/>
      </c>
      <c r="AA696" s="1" t="str">
        <f>IFERROR(INDEX(品名转换及头程预估及采购成本模板!$C$2:$C$22203,MATCH(亚马逊后台模板!E696,品名转换及头程预估及采购成本模板!$A$2:$A$22203,0)),"")</f>
        <v/>
      </c>
      <c r="AB696" s="4" t="str">
        <f t="shared" si="63"/>
        <v/>
      </c>
      <c r="AC696" s="1" t="str">
        <f>IFERROR(IF(AB696="是",INDEX(自发货!$AJ$2:$AJ$22222,MATCH(亚马逊后台模板!D696,自发货!$E$2:$E$22222,0)),IF(A696&lt;&gt;"",0,"")),"")</f>
        <v/>
      </c>
      <c r="AD696" s="1" t="str">
        <f t="shared" si="64"/>
        <v/>
      </c>
      <c r="AE696" s="1" t="str">
        <f>IF(AB696="否",IFERROR(INDEX(品名转换及头程预估及采购成本模板!$D$2:$D$22203,MATCH(亚马逊后台模板!E696,品名转换及头程预估及采购成本模板!$A$2:$A$22203,0)),""),"")</f>
        <v/>
      </c>
      <c r="AF696" s="4" t="str">
        <f t="shared" si="65"/>
        <v/>
      </c>
    </row>
    <row r="697" spans="24:32" x14ac:dyDescent="0.15">
      <c r="X697" s="4" t="str">
        <f t="shared" si="66"/>
        <v/>
      </c>
      <c r="Y697" s="1" t="str">
        <f t="shared" si="62"/>
        <v/>
      </c>
      <c r="Z697" s="4" t="str">
        <f>IFERROR(INDEX(品名转换及头程预估及采购成本模板!$B$2:$B$22203,MATCH(亚马逊后台模板!E697,品名转换及头程预估及采购成本模板!$A$2:$A$22203,0)),"")</f>
        <v/>
      </c>
      <c r="AA697" s="1" t="str">
        <f>IFERROR(INDEX(品名转换及头程预估及采购成本模板!$C$2:$C$22203,MATCH(亚马逊后台模板!E697,品名转换及头程预估及采购成本模板!$A$2:$A$22203,0)),"")</f>
        <v/>
      </c>
      <c r="AB697" s="4" t="str">
        <f t="shared" si="63"/>
        <v/>
      </c>
      <c r="AC697" s="1" t="str">
        <f>IFERROR(IF(AB697="是",INDEX(自发货!$AJ$2:$AJ$22222,MATCH(亚马逊后台模板!D697,自发货!$E$2:$E$22222,0)),IF(A697&lt;&gt;"",0,"")),"")</f>
        <v/>
      </c>
      <c r="AD697" s="1" t="str">
        <f t="shared" si="64"/>
        <v/>
      </c>
      <c r="AE697" s="1" t="str">
        <f>IF(AB697="否",IFERROR(INDEX(品名转换及头程预估及采购成本模板!$D$2:$D$22203,MATCH(亚马逊后台模板!E697,品名转换及头程预估及采购成本模板!$A$2:$A$22203,0)),""),"")</f>
        <v/>
      </c>
      <c r="AF697" s="4" t="str">
        <f t="shared" si="65"/>
        <v/>
      </c>
    </row>
    <row r="698" spans="24:32" x14ac:dyDescent="0.15">
      <c r="X698" s="4" t="str">
        <f t="shared" si="66"/>
        <v/>
      </c>
      <c r="Y698" s="1" t="str">
        <f t="shared" si="62"/>
        <v/>
      </c>
      <c r="Z698" s="4" t="str">
        <f>IFERROR(INDEX(品名转换及头程预估及采购成本模板!$B$2:$B$22203,MATCH(亚马逊后台模板!E698,品名转换及头程预估及采购成本模板!$A$2:$A$22203,0)),"")</f>
        <v/>
      </c>
      <c r="AA698" s="1" t="str">
        <f>IFERROR(INDEX(品名转换及头程预估及采购成本模板!$C$2:$C$22203,MATCH(亚马逊后台模板!E698,品名转换及头程预估及采购成本模板!$A$2:$A$22203,0)),"")</f>
        <v/>
      </c>
      <c r="AB698" s="4" t="str">
        <f t="shared" si="63"/>
        <v/>
      </c>
      <c r="AC698" s="1" t="str">
        <f>IFERROR(IF(AB698="是",INDEX(自发货!$AJ$2:$AJ$22222,MATCH(亚马逊后台模板!D698,自发货!$E$2:$E$22222,0)),IF(A698&lt;&gt;"",0,"")),"")</f>
        <v/>
      </c>
      <c r="AD698" s="1" t="str">
        <f t="shared" si="64"/>
        <v/>
      </c>
      <c r="AE698" s="1" t="str">
        <f>IF(AB698="否",IFERROR(INDEX(品名转换及头程预估及采购成本模板!$D$2:$D$22203,MATCH(亚马逊后台模板!E698,品名转换及头程预估及采购成本模板!$A$2:$A$22203,0)),""),"")</f>
        <v/>
      </c>
      <c r="AF698" s="4" t="str">
        <f t="shared" si="65"/>
        <v/>
      </c>
    </row>
    <row r="699" spans="24:32" x14ac:dyDescent="0.15">
      <c r="X699" s="4" t="str">
        <f t="shared" si="66"/>
        <v/>
      </c>
      <c r="Y699" s="1" t="str">
        <f t="shared" si="62"/>
        <v/>
      </c>
      <c r="Z699" s="4" t="str">
        <f>IFERROR(INDEX(品名转换及头程预估及采购成本模板!$B$2:$B$22203,MATCH(亚马逊后台模板!E699,品名转换及头程预估及采购成本模板!$A$2:$A$22203,0)),"")</f>
        <v/>
      </c>
      <c r="AA699" s="1" t="str">
        <f>IFERROR(INDEX(品名转换及头程预估及采购成本模板!$C$2:$C$22203,MATCH(亚马逊后台模板!E699,品名转换及头程预估及采购成本模板!$A$2:$A$22203,0)),"")</f>
        <v/>
      </c>
      <c r="AB699" s="4" t="str">
        <f t="shared" si="63"/>
        <v/>
      </c>
      <c r="AC699" s="1" t="str">
        <f>IFERROR(IF(AB699="是",INDEX(自发货!$AJ$2:$AJ$22222,MATCH(亚马逊后台模板!D699,自发货!$E$2:$E$22222,0)),IF(A699&lt;&gt;"",0,"")),"")</f>
        <v/>
      </c>
      <c r="AD699" s="1" t="str">
        <f t="shared" si="64"/>
        <v/>
      </c>
      <c r="AE699" s="1" t="str">
        <f>IF(AB699="否",IFERROR(INDEX(品名转换及头程预估及采购成本模板!$D$2:$D$22203,MATCH(亚马逊后台模板!E699,品名转换及头程预估及采购成本模板!$A$2:$A$22203,0)),""),"")</f>
        <v/>
      </c>
      <c r="AF699" s="4" t="str">
        <f t="shared" si="65"/>
        <v/>
      </c>
    </row>
    <row r="700" spans="24:32" x14ac:dyDescent="0.15">
      <c r="X700" s="4" t="str">
        <f t="shared" si="66"/>
        <v/>
      </c>
      <c r="Y700" s="1" t="str">
        <f t="shared" si="62"/>
        <v/>
      </c>
      <c r="Z700" s="4" t="str">
        <f>IFERROR(INDEX(品名转换及头程预估及采购成本模板!$B$2:$B$22203,MATCH(亚马逊后台模板!E700,品名转换及头程预估及采购成本模板!$A$2:$A$22203,0)),"")</f>
        <v/>
      </c>
      <c r="AA700" s="1" t="str">
        <f>IFERROR(INDEX(品名转换及头程预估及采购成本模板!$C$2:$C$22203,MATCH(亚马逊后台模板!E700,品名转换及头程预估及采购成本模板!$A$2:$A$22203,0)),"")</f>
        <v/>
      </c>
      <c r="AB700" s="4" t="str">
        <f t="shared" si="63"/>
        <v/>
      </c>
      <c r="AC700" s="1" t="str">
        <f>IFERROR(IF(AB700="是",INDEX(自发货!$AJ$2:$AJ$22222,MATCH(亚马逊后台模板!D700,自发货!$E$2:$E$22222,0)),IF(A700&lt;&gt;"",0,"")),"")</f>
        <v/>
      </c>
      <c r="AD700" s="1" t="str">
        <f t="shared" si="64"/>
        <v/>
      </c>
      <c r="AE700" s="1" t="str">
        <f>IF(AB700="否",IFERROR(INDEX(品名转换及头程预估及采购成本模板!$D$2:$D$22203,MATCH(亚马逊后台模板!E700,品名转换及头程预估及采购成本模板!$A$2:$A$22203,0)),""),"")</f>
        <v/>
      </c>
      <c r="AF700" s="4" t="str">
        <f t="shared" si="65"/>
        <v/>
      </c>
    </row>
    <row r="701" spans="24:32" x14ac:dyDescent="0.15">
      <c r="X701" s="4" t="str">
        <f t="shared" si="66"/>
        <v/>
      </c>
      <c r="Y701" s="1" t="str">
        <f t="shared" si="62"/>
        <v/>
      </c>
      <c r="Z701" s="4" t="str">
        <f>IFERROR(INDEX(品名转换及头程预估及采购成本模板!$B$2:$B$22203,MATCH(亚马逊后台模板!E701,品名转换及头程预估及采购成本模板!$A$2:$A$22203,0)),"")</f>
        <v/>
      </c>
      <c r="AA701" s="1" t="str">
        <f>IFERROR(INDEX(品名转换及头程预估及采购成本模板!$C$2:$C$22203,MATCH(亚马逊后台模板!E701,品名转换及头程预估及采购成本模板!$A$2:$A$22203,0)),"")</f>
        <v/>
      </c>
      <c r="AB701" s="4" t="str">
        <f t="shared" si="63"/>
        <v/>
      </c>
      <c r="AC701" s="1" t="str">
        <f>IFERROR(IF(AB701="是",INDEX(自发货!$AJ$2:$AJ$22222,MATCH(亚马逊后台模板!D701,自发货!$E$2:$E$22222,0)),IF(A701&lt;&gt;"",0,"")),"")</f>
        <v/>
      </c>
      <c r="AD701" s="1" t="str">
        <f t="shared" si="64"/>
        <v/>
      </c>
      <c r="AE701" s="1" t="str">
        <f>IF(AB701="否",IFERROR(INDEX(品名转换及头程预估及采购成本模板!$D$2:$D$22203,MATCH(亚马逊后台模板!E701,品名转换及头程预估及采购成本模板!$A$2:$A$22203,0)),""),"")</f>
        <v/>
      </c>
      <c r="AF701" s="4" t="str">
        <f t="shared" si="65"/>
        <v/>
      </c>
    </row>
    <row r="702" spans="24:32" x14ac:dyDescent="0.15">
      <c r="X702" s="4" t="str">
        <f t="shared" si="66"/>
        <v/>
      </c>
      <c r="Y702" s="1" t="str">
        <f t="shared" si="62"/>
        <v/>
      </c>
      <c r="Z702" s="4" t="str">
        <f>IFERROR(INDEX(品名转换及头程预估及采购成本模板!$B$2:$B$22203,MATCH(亚马逊后台模板!E702,品名转换及头程预估及采购成本模板!$A$2:$A$22203,0)),"")</f>
        <v/>
      </c>
      <c r="AA702" s="1" t="str">
        <f>IFERROR(INDEX(品名转换及头程预估及采购成本模板!$C$2:$C$22203,MATCH(亚马逊后台模板!E702,品名转换及头程预估及采购成本模板!$A$2:$A$22203,0)),"")</f>
        <v/>
      </c>
      <c r="AB702" s="4" t="str">
        <f t="shared" si="63"/>
        <v/>
      </c>
      <c r="AC702" s="1" t="str">
        <f>IFERROR(IF(AB702="是",INDEX(自发货!$AJ$2:$AJ$22222,MATCH(亚马逊后台模板!D702,自发货!$E$2:$E$22222,0)),IF(A702&lt;&gt;"",0,"")),"")</f>
        <v/>
      </c>
      <c r="AD702" s="1" t="str">
        <f t="shared" si="64"/>
        <v/>
      </c>
      <c r="AE702" s="1" t="str">
        <f>IF(AB702="否",IFERROR(INDEX(品名转换及头程预估及采购成本模板!$D$2:$D$22203,MATCH(亚马逊后台模板!E702,品名转换及头程预估及采购成本模板!$A$2:$A$22203,0)),""),"")</f>
        <v/>
      </c>
      <c r="AF702" s="4" t="str">
        <f t="shared" si="65"/>
        <v/>
      </c>
    </row>
    <row r="703" spans="24:32" x14ac:dyDescent="0.15">
      <c r="X703" s="4" t="str">
        <f t="shared" si="66"/>
        <v/>
      </c>
      <c r="Y703" s="1" t="str">
        <f t="shared" si="62"/>
        <v/>
      </c>
      <c r="Z703" s="4" t="str">
        <f>IFERROR(INDEX(品名转换及头程预估及采购成本模板!$B$2:$B$22203,MATCH(亚马逊后台模板!E703,品名转换及头程预估及采购成本模板!$A$2:$A$22203,0)),"")</f>
        <v/>
      </c>
      <c r="AA703" s="1" t="str">
        <f>IFERROR(INDEX(品名转换及头程预估及采购成本模板!$C$2:$C$22203,MATCH(亚马逊后台模板!E703,品名转换及头程预估及采购成本模板!$A$2:$A$22203,0)),"")</f>
        <v/>
      </c>
      <c r="AB703" s="4" t="str">
        <f t="shared" si="63"/>
        <v/>
      </c>
      <c r="AC703" s="1" t="str">
        <f>IFERROR(IF(AB703="是",INDEX(自发货!$AJ$2:$AJ$22222,MATCH(亚马逊后台模板!D703,自发货!$E$2:$E$22222,0)),IF(A703&lt;&gt;"",0,"")),"")</f>
        <v/>
      </c>
      <c r="AD703" s="1" t="str">
        <f t="shared" si="64"/>
        <v/>
      </c>
      <c r="AE703" s="1" t="str">
        <f>IF(AB703="否",IFERROR(INDEX(品名转换及头程预估及采购成本模板!$D$2:$D$22203,MATCH(亚马逊后台模板!E703,品名转换及头程预估及采购成本模板!$A$2:$A$22203,0)),""),"")</f>
        <v/>
      </c>
      <c r="AF703" s="4" t="str">
        <f t="shared" si="65"/>
        <v/>
      </c>
    </row>
    <row r="704" spans="24:32" x14ac:dyDescent="0.15">
      <c r="X704" s="4" t="str">
        <f t="shared" si="66"/>
        <v/>
      </c>
      <c r="Y704" s="1" t="str">
        <f t="shared" si="62"/>
        <v/>
      </c>
      <c r="Z704" s="4" t="str">
        <f>IFERROR(INDEX(品名转换及头程预估及采购成本模板!$B$2:$B$22203,MATCH(亚马逊后台模板!E704,品名转换及头程预估及采购成本模板!$A$2:$A$22203,0)),"")</f>
        <v/>
      </c>
      <c r="AA704" s="1" t="str">
        <f>IFERROR(INDEX(品名转换及头程预估及采购成本模板!$C$2:$C$22203,MATCH(亚马逊后台模板!E704,品名转换及头程预估及采购成本模板!$A$2:$A$22203,0)),"")</f>
        <v/>
      </c>
      <c r="AB704" s="4" t="str">
        <f t="shared" si="63"/>
        <v/>
      </c>
      <c r="AC704" s="1" t="str">
        <f>IFERROR(IF(AB704="是",INDEX(自发货!$AJ$2:$AJ$22222,MATCH(亚马逊后台模板!D704,自发货!$E$2:$E$22222,0)),IF(A704&lt;&gt;"",0,"")),"")</f>
        <v/>
      </c>
      <c r="AD704" s="1" t="str">
        <f t="shared" si="64"/>
        <v/>
      </c>
      <c r="AE704" s="1" t="str">
        <f>IF(AB704="否",IFERROR(INDEX(品名转换及头程预估及采购成本模板!$D$2:$D$22203,MATCH(亚马逊后台模板!E704,品名转换及头程预估及采购成本模板!$A$2:$A$22203,0)),""),"")</f>
        <v/>
      </c>
      <c r="AF704" s="4" t="str">
        <f t="shared" si="65"/>
        <v/>
      </c>
    </row>
    <row r="705" spans="24:32" x14ac:dyDescent="0.15">
      <c r="X705" s="4" t="str">
        <f t="shared" si="66"/>
        <v/>
      </c>
      <c r="Y705" s="1" t="str">
        <f t="shared" si="62"/>
        <v/>
      </c>
      <c r="Z705" s="4" t="str">
        <f>IFERROR(INDEX(品名转换及头程预估及采购成本模板!$B$2:$B$22203,MATCH(亚马逊后台模板!E705,品名转换及头程预估及采购成本模板!$A$2:$A$22203,0)),"")</f>
        <v/>
      </c>
      <c r="AA705" s="1" t="str">
        <f>IFERROR(INDEX(品名转换及头程预估及采购成本模板!$C$2:$C$22203,MATCH(亚马逊后台模板!E705,品名转换及头程预估及采购成本模板!$A$2:$A$22203,0)),"")</f>
        <v/>
      </c>
      <c r="AB705" s="4" t="str">
        <f t="shared" si="63"/>
        <v/>
      </c>
      <c r="AC705" s="1" t="str">
        <f>IFERROR(IF(AB705="是",INDEX(自发货!$AJ$2:$AJ$22222,MATCH(亚马逊后台模板!D705,自发货!$E$2:$E$22222,0)),IF(A705&lt;&gt;"",0,"")),"")</f>
        <v/>
      </c>
      <c r="AD705" s="1" t="str">
        <f t="shared" si="64"/>
        <v/>
      </c>
      <c r="AE705" s="1" t="str">
        <f>IF(AB705="否",IFERROR(INDEX(品名转换及头程预估及采购成本模板!$D$2:$D$22203,MATCH(亚马逊后台模板!E705,品名转换及头程预估及采购成本模板!$A$2:$A$22203,0)),""),"")</f>
        <v/>
      </c>
      <c r="AF705" s="4" t="str">
        <f t="shared" si="65"/>
        <v/>
      </c>
    </row>
    <row r="706" spans="24:32" x14ac:dyDescent="0.15">
      <c r="X706" s="4" t="str">
        <f t="shared" si="66"/>
        <v/>
      </c>
      <c r="Y706" s="1" t="str">
        <f t="shared" si="62"/>
        <v/>
      </c>
      <c r="Z706" s="4" t="str">
        <f>IFERROR(INDEX(品名转换及头程预估及采购成本模板!$B$2:$B$22203,MATCH(亚马逊后台模板!E706,品名转换及头程预估及采购成本模板!$A$2:$A$22203,0)),"")</f>
        <v/>
      </c>
      <c r="AA706" s="1" t="str">
        <f>IFERROR(INDEX(品名转换及头程预估及采购成本模板!$C$2:$C$22203,MATCH(亚马逊后台模板!E706,品名转换及头程预估及采购成本模板!$A$2:$A$22203,0)),"")</f>
        <v/>
      </c>
      <c r="AB706" s="4" t="str">
        <f t="shared" si="63"/>
        <v/>
      </c>
      <c r="AC706" s="1" t="str">
        <f>IFERROR(IF(AB706="是",INDEX(自发货!$AJ$2:$AJ$22222,MATCH(亚马逊后台模板!D706,自发货!$E$2:$E$22222,0)),IF(A706&lt;&gt;"",0,"")),"")</f>
        <v/>
      </c>
      <c r="AD706" s="1" t="str">
        <f t="shared" si="64"/>
        <v/>
      </c>
      <c r="AE706" s="1" t="str">
        <f>IF(AB706="否",IFERROR(INDEX(品名转换及头程预估及采购成本模板!$D$2:$D$22203,MATCH(亚马逊后台模板!E706,品名转换及头程预估及采购成本模板!$A$2:$A$22203,0)),""),"")</f>
        <v/>
      </c>
      <c r="AF706" s="4" t="str">
        <f t="shared" si="65"/>
        <v/>
      </c>
    </row>
    <row r="707" spans="24:32" x14ac:dyDescent="0.15">
      <c r="X707" s="4" t="str">
        <f t="shared" si="66"/>
        <v/>
      </c>
      <c r="Y707" s="1" t="str">
        <f t="shared" si="62"/>
        <v/>
      </c>
      <c r="Z707" s="4" t="str">
        <f>IFERROR(INDEX(品名转换及头程预估及采购成本模板!$B$2:$B$22203,MATCH(亚马逊后台模板!E707,品名转换及头程预估及采购成本模板!$A$2:$A$22203,0)),"")</f>
        <v/>
      </c>
      <c r="AA707" s="1" t="str">
        <f>IFERROR(INDEX(品名转换及头程预估及采购成本模板!$C$2:$C$22203,MATCH(亚马逊后台模板!E707,品名转换及头程预估及采购成本模板!$A$2:$A$22203,0)),"")</f>
        <v/>
      </c>
      <c r="AB707" s="4" t="str">
        <f t="shared" si="63"/>
        <v/>
      </c>
      <c r="AC707" s="1" t="str">
        <f>IFERROR(IF(AB707="是",INDEX(自发货!$AJ$2:$AJ$22222,MATCH(亚马逊后台模板!D707,自发货!$E$2:$E$22222,0)),IF(A707&lt;&gt;"",0,"")),"")</f>
        <v/>
      </c>
      <c r="AD707" s="1" t="str">
        <f t="shared" si="64"/>
        <v/>
      </c>
      <c r="AE707" s="1" t="str">
        <f>IF(AB707="否",IFERROR(INDEX(品名转换及头程预估及采购成本模板!$D$2:$D$22203,MATCH(亚马逊后台模板!E707,品名转换及头程预估及采购成本模板!$A$2:$A$22203,0)),""),"")</f>
        <v/>
      </c>
      <c r="AF707" s="4" t="str">
        <f t="shared" si="65"/>
        <v/>
      </c>
    </row>
    <row r="708" spans="24:32" x14ac:dyDescent="0.15">
      <c r="X708" s="4" t="str">
        <f t="shared" si="66"/>
        <v/>
      </c>
      <c r="Y708" s="1" t="str">
        <f t="shared" si="62"/>
        <v/>
      </c>
      <c r="Z708" s="4" t="str">
        <f>IFERROR(INDEX(品名转换及头程预估及采购成本模板!$B$2:$B$22203,MATCH(亚马逊后台模板!E708,品名转换及头程预估及采购成本模板!$A$2:$A$22203,0)),"")</f>
        <v/>
      </c>
      <c r="AA708" s="1" t="str">
        <f>IFERROR(INDEX(品名转换及头程预估及采购成本模板!$C$2:$C$22203,MATCH(亚马逊后台模板!E708,品名转换及头程预估及采购成本模板!$A$2:$A$22203,0)),"")</f>
        <v/>
      </c>
      <c r="AB708" s="4" t="str">
        <f t="shared" si="63"/>
        <v/>
      </c>
      <c r="AC708" s="1" t="str">
        <f>IFERROR(IF(AB708="是",INDEX(自发货!$AJ$2:$AJ$22222,MATCH(亚马逊后台模板!D708,自发货!$E$2:$E$22222,0)),IF(A708&lt;&gt;"",0,"")),"")</f>
        <v/>
      </c>
      <c r="AD708" s="1" t="str">
        <f t="shared" si="64"/>
        <v/>
      </c>
      <c r="AE708" s="1" t="str">
        <f>IF(AB708="否",IFERROR(INDEX(品名转换及头程预估及采购成本模板!$D$2:$D$22203,MATCH(亚马逊后台模板!E708,品名转换及头程预估及采购成本模板!$A$2:$A$22203,0)),""),"")</f>
        <v/>
      </c>
      <c r="AF708" s="4" t="str">
        <f t="shared" si="65"/>
        <v/>
      </c>
    </row>
    <row r="709" spans="24:32" x14ac:dyDescent="0.15">
      <c r="X709" s="4" t="str">
        <f t="shared" si="66"/>
        <v/>
      </c>
      <c r="Y709" s="1" t="str">
        <f t="shared" si="62"/>
        <v/>
      </c>
      <c r="Z709" s="4" t="str">
        <f>IFERROR(INDEX(品名转换及头程预估及采购成本模板!$B$2:$B$22203,MATCH(亚马逊后台模板!E709,品名转换及头程预估及采购成本模板!$A$2:$A$22203,0)),"")</f>
        <v/>
      </c>
      <c r="AA709" s="1" t="str">
        <f>IFERROR(INDEX(品名转换及头程预估及采购成本模板!$C$2:$C$22203,MATCH(亚马逊后台模板!E709,品名转换及头程预估及采购成本模板!$A$2:$A$22203,0)),"")</f>
        <v/>
      </c>
      <c r="AB709" s="4" t="str">
        <f t="shared" si="63"/>
        <v/>
      </c>
      <c r="AC709" s="1" t="str">
        <f>IFERROR(IF(AB709="是",INDEX(自发货!$AJ$2:$AJ$22222,MATCH(亚马逊后台模板!D709,自发货!$E$2:$E$22222,0)),IF(A709&lt;&gt;"",0,"")),"")</f>
        <v/>
      </c>
      <c r="AD709" s="1" t="str">
        <f t="shared" si="64"/>
        <v/>
      </c>
      <c r="AE709" s="1" t="str">
        <f>IF(AB709="否",IFERROR(INDEX(品名转换及头程预估及采购成本模板!$D$2:$D$22203,MATCH(亚马逊后台模板!E709,品名转换及头程预估及采购成本模板!$A$2:$A$22203,0)),""),"")</f>
        <v/>
      </c>
      <c r="AF709" s="4" t="str">
        <f t="shared" si="65"/>
        <v/>
      </c>
    </row>
    <row r="710" spans="24:32" x14ac:dyDescent="0.15">
      <c r="X710" s="4" t="str">
        <f t="shared" si="66"/>
        <v/>
      </c>
      <c r="Y710" s="1" t="str">
        <f t="shared" si="62"/>
        <v/>
      </c>
      <c r="Z710" s="4" t="str">
        <f>IFERROR(INDEX(品名转换及头程预估及采购成本模板!$B$2:$B$22203,MATCH(亚马逊后台模板!E710,品名转换及头程预估及采购成本模板!$A$2:$A$22203,0)),"")</f>
        <v/>
      </c>
      <c r="AA710" s="1" t="str">
        <f>IFERROR(INDEX(品名转换及头程预估及采购成本模板!$C$2:$C$22203,MATCH(亚马逊后台模板!E710,品名转换及头程预估及采购成本模板!$A$2:$A$22203,0)),"")</f>
        <v/>
      </c>
      <c r="AB710" s="4" t="str">
        <f t="shared" si="63"/>
        <v/>
      </c>
      <c r="AC710" s="1" t="str">
        <f>IFERROR(IF(AB710="是",INDEX(自发货!$AJ$2:$AJ$22222,MATCH(亚马逊后台模板!D710,自发货!$E$2:$E$22222,0)),IF(A710&lt;&gt;"",0,"")),"")</f>
        <v/>
      </c>
      <c r="AD710" s="1" t="str">
        <f t="shared" si="64"/>
        <v/>
      </c>
      <c r="AE710" s="1" t="str">
        <f>IF(AB710="否",IFERROR(INDEX(品名转换及头程预估及采购成本模板!$D$2:$D$22203,MATCH(亚马逊后台模板!E710,品名转换及头程预估及采购成本模板!$A$2:$A$22203,0)),""),"")</f>
        <v/>
      </c>
      <c r="AF710" s="4" t="str">
        <f t="shared" si="65"/>
        <v/>
      </c>
    </row>
    <row r="711" spans="24:32" x14ac:dyDescent="0.15">
      <c r="X711" s="4" t="str">
        <f t="shared" si="66"/>
        <v/>
      </c>
      <c r="Y711" s="1" t="str">
        <f t="shared" si="62"/>
        <v/>
      </c>
      <c r="Z711" s="4" t="str">
        <f>IFERROR(INDEX(品名转换及头程预估及采购成本模板!$B$2:$B$22203,MATCH(亚马逊后台模板!E711,品名转换及头程预估及采购成本模板!$A$2:$A$22203,0)),"")</f>
        <v/>
      </c>
      <c r="AA711" s="1" t="str">
        <f>IFERROR(INDEX(品名转换及头程预估及采购成本模板!$C$2:$C$22203,MATCH(亚马逊后台模板!E711,品名转换及头程预估及采购成本模板!$A$2:$A$22203,0)),"")</f>
        <v/>
      </c>
      <c r="AB711" s="4" t="str">
        <f t="shared" si="63"/>
        <v/>
      </c>
      <c r="AC711" s="1" t="str">
        <f>IFERROR(IF(AB711="是",INDEX(自发货!$AJ$2:$AJ$22222,MATCH(亚马逊后台模板!D711,自发货!$E$2:$E$22222,0)),IF(A711&lt;&gt;"",0,"")),"")</f>
        <v/>
      </c>
      <c r="AD711" s="1" t="str">
        <f t="shared" si="64"/>
        <v/>
      </c>
      <c r="AE711" s="1" t="str">
        <f>IF(AB711="否",IFERROR(INDEX(品名转换及头程预估及采购成本模板!$D$2:$D$22203,MATCH(亚马逊后台模板!E711,品名转换及头程预估及采购成本模板!$A$2:$A$22203,0)),""),"")</f>
        <v/>
      </c>
      <c r="AF711" s="4" t="str">
        <f t="shared" si="65"/>
        <v/>
      </c>
    </row>
    <row r="712" spans="24:32" x14ac:dyDescent="0.15">
      <c r="X712" s="4" t="str">
        <f t="shared" si="66"/>
        <v/>
      </c>
      <c r="Y712" s="1" t="str">
        <f t="shared" si="62"/>
        <v/>
      </c>
      <c r="Z712" s="4" t="str">
        <f>IFERROR(INDEX(品名转换及头程预估及采购成本模板!$B$2:$B$22203,MATCH(亚马逊后台模板!E712,品名转换及头程预估及采购成本模板!$A$2:$A$22203,0)),"")</f>
        <v/>
      </c>
      <c r="AA712" s="1" t="str">
        <f>IFERROR(INDEX(品名转换及头程预估及采购成本模板!$C$2:$C$22203,MATCH(亚马逊后台模板!E712,品名转换及头程预估及采购成本模板!$A$2:$A$22203,0)),"")</f>
        <v/>
      </c>
      <c r="AB712" s="4" t="str">
        <f t="shared" si="63"/>
        <v/>
      </c>
      <c r="AC712" s="1" t="str">
        <f>IFERROR(IF(AB712="是",INDEX(自发货!$AJ$2:$AJ$22222,MATCH(亚马逊后台模板!D712,自发货!$E$2:$E$22222,0)),IF(A712&lt;&gt;"",0,"")),"")</f>
        <v/>
      </c>
      <c r="AD712" s="1" t="str">
        <f t="shared" si="64"/>
        <v/>
      </c>
      <c r="AE712" s="1" t="str">
        <f>IF(AB712="否",IFERROR(INDEX(品名转换及头程预估及采购成本模板!$D$2:$D$22203,MATCH(亚马逊后台模板!E712,品名转换及头程预估及采购成本模板!$A$2:$A$22203,0)),""),"")</f>
        <v/>
      </c>
      <c r="AF712" s="4" t="str">
        <f t="shared" si="65"/>
        <v/>
      </c>
    </row>
    <row r="713" spans="24:32" x14ac:dyDescent="0.15">
      <c r="X713" s="4" t="str">
        <f t="shared" si="66"/>
        <v/>
      </c>
      <c r="Y713" s="1" t="str">
        <f t="shared" ref="Y713:Y776" si="67">IF(IFERROR(FIND("FBA Removal Order",F713),0),"FBA订单移除费用",IF(C713="Order","正常订单",IF(F713="Cost of Advertising","广告费",IF(C713="Transfer","回款账单要删除",IF(C713="Refund","退款",IF(F713="SellerPayments_Report_Fee_Subscription","平台月租费",IF(IFERROR(FIND("Save",F713),0),"优惠卷或者折扣返点",IF(IFERROR(FIND("FBA Inventory Reimbursement",F713),0),"FBA库存赔偿",IF(F713="FBA Long-Term Storage Fee","FBA长期储存费",IF(C713="Lightning Deal Fee","秒杀费",IF(F713="FBA Inventory Storage Fee","FBA月度仓储费",IF(IFERROR(FIND("Early Reviewer Program",F713),0),"早期评论人费用",IF(IFERROR(FIND("FBA Inventory Placement Service Fee",F713),0),"FBA库存安置服务费",IF(IFERROR(FIND("Debt",C713),0),"账户余额不够从信用卡扣除的费用",""))))))))))))))</f>
        <v/>
      </c>
      <c r="Z713" s="4" t="str">
        <f>IFERROR(INDEX(品名转换及头程预估及采购成本模板!$B$2:$B$22203,MATCH(亚马逊后台模板!E713,品名转换及头程预估及采购成本模板!$A$2:$A$22203,0)),"")</f>
        <v/>
      </c>
      <c r="AA713" s="1" t="str">
        <f>IFERROR(INDEX(品名转换及头程预估及采购成本模板!$C$2:$C$22203,MATCH(亚马逊后台模板!E713,品名转换及头程预估及采购成本模板!$A$2:$A$22203,0)),"")</f>
        <v/>
      </c>
      <c r="AB713" s="4" t="str">
        <f t="shared" si="63"/>
        <v/>
      </c>
      <c r="AC713" s="1" t="str">
        <f>IFERROR(IF(AB713="是",INDEX(自发货!$AJ$2:$AJ$22222,MATCH(亚马逊后台模板!D713,自发货!$E$2:$E$22222,0)),IF(A713&lt;&gt;"",0,"")),"")</f>
        <v/>
      </c>
      <c r="AD713" s="1" t="str">
        <f t="shared" si="64"/>
        <v/>
      </c>
      <c r="AE713" s="1" t="str">
        <f>IF(AB713="否",IFERROR(INDEX(品名转换及头程预估及采购成本模板!$D$2:$D$22203,MATCH(亚马逊后台模板!E713,品名转换及头程预估及采购成本模板!$A$2:$A$22203,0)),""),"")</f>
        <v/>
      </c>
      <c r="AF713" s="4" t="str">
        <f t="shared" si="65"/>
        <v/>
      </c>
    </row>
    <row r="714" spans="24:32" x14ac:dyDescent="0.15">
      <c r="X714" s="4" t="str">
        <f t="shared" si="66"/>
        <v/>
      </c>
      <c r="Y714" s="1" t="str">
        <f t="shared" si="67"/>
        <v/>
      </c>
      <c r="Z714" s="4" t="str">
        <f>IFERROR(INDEX(品名转换及头程预估及采购成本模板!$B$2:$B$22203,MATCH(亚马逊后台模板!E714,品名转换及头程预估及采购成本模板!$A$2:$A$22203,0)),"")</f>
        <v/>
      </c>
      <c r="AA714" s="1" t="str">
        <f>IFERROR(INDEX(品名转换及头程预估及采购成本模板!$C$2:$C$22203,MATCH(亚马逊后台模板!E714,品名转换及头程预估及采购成本模板!$A$2:$A$22203,0)),"")</f>
        <v/>
      </c>
      <c r="AB714" s="4" t="str">
        <f t="shared" si="63"/>
        <v/>
      </c>
      <c r="AC714" s="1" t="str">
        <f>IFERROR(IF(AB714="是",INDEX(自发货!$AJ$2:$AJ$22222,MATCH(亚马逊后台模板!D714,自发货!$E$2:$E$22222,0)),IF(A714&lt;&gt;"",0,"")),"")</f>
        <v/>
      </c>
      <c r="AD714" s="1" t="str">
        <f t="shared" si="64"/>
        <v/>
      </c>
      <c r="AE714" s="1" t="str">
        <f>IF(AB714="否",IFERROR(INDEX(品名转换及头程预估及采购成本模板!$D$2:$D$22203,MATCH(亚马逊后台模板!E714,品名转换及头程预估及采购成本模板!$A$2:$A$22203,0)),""),"")</f>
        <v/>
      </c>
      <c r="AF714" s="4" t="str">
        <f t="shared" si="65"/>
        <v/>
      </c>
    </row>
    <row r="715" spans="24:32" x14ac:dyDescent="0.15">
      <c r="X715" s="4" t="str">
        <f t="shared" si="66"/>
        <v/>
      </c>
      <c r="Y715" s="1" t="str">
        <f t="shared" si="67"/>
        <v/>
      </c>
      <c r="Z715" s="4" t="str">
        <f>IFERROR(INDEX(品名转换及头程预估及采购成本模板!$B$2:$B$22203,MATCH(亚马逊后台模板!E715,品名转换及头程预估及采购成本模板!$A$2:$A$22203,0)),"")</f>
        <v/>
      </c>
      <c r="AA715" s="1" t="str">
        <f>IFERROR(INDEX(品名转换及头程预估及采购成本模板!$C$2:$C$22203,MATCH(亚马逊后台模板!E715,品名转换及头程预估及采购成本模板!$A$2:$A$22203,0)),"")</f>
        <v/>
      </c>
      <c r="AB715" s="4" t="str">
        <f t="shared" si="63"/>
        <v/>
      </c>
      <c r="AC715" s="1" t="str">
        <f>IFERROR(IF(AB715="是",INDEX(自发货!$AJ$2:$AJ$22222,MATCH(亚马逊后台模板!D715,自发货!$E$2:$E$22222,0)),IF(A715&lt;&gt;"",0,"")),"")</f>
        <v/>
      </c>
      <c r="AD715" s="1" t="str">
        <f t="shared" si="64"/>
        <v/>
      </c>
      <c r="AE715" s="1" t="str">
        <f>IF(AB715="否",IFERROR(INDEX(品名转换及头程预估及采购成本模板!$D$2:$D$22203,MATCH(亚马逊后台模板!E715,品名转换及头程预估及采购成本模板!$A$2:$A$22203,0)),""),"")</f>
        <v/>
      </c>
      <c r="AF715" s="4" t="str">
        <f t="shared" si="65"/>
        <v/>
      </c>
    </row>
    <row r="716" spans="24:32" x14ac:dyDescent="0.15">
      <c r="X716" s="4" t="str">
        <f t="shared" si="66"/>
        <v/>
      </c>
      <c r="Y716" s="1" t="str">
        <f t="shared" si="67"/>
        <v/>
      </c>
      <c r="Z716" s="4" t="str">
        <f>IFERROR(INDEX(品名转换及头程预估及采购成本模板!$B$2:$B$22203,MATCH(亚马逊后台模板!E716,品名转换及头程预估及采购成本模板!$A$2:$A$22203,0)),"")</f>
        <v/>
      </c>
      <c r="AA716" s="1" t="str">
        <f>IFERROR(INDEX(品名转换及头程预估及采购成本模板!$C$2:$C$22203,MATCH(亚马逊后台模板!E716,品名转换及头程预估及采购成本模板!$A$2:$A$22203,0)),"")</f>
        <v/>
      </c>
      <c r="AB716" s="4" t="str">
        <f t="shared" si="63"/>
        <v/>
      </c>
      <c r="AC716" s="1" t="str">
        <f>IFERROR(IF(AB716="是",INDEX(自发货!$AJ$2:$AJ$22222,MATCH(亚马逊后台模板!D716,自发货!$E$2:$E$22222,0)),IF(A716&lt;&gt;"",0,"")),"")</f>
        <v/>
      </c>
      <c r="AD716" s="1" t="str">
        <f t="shared" si="64"/>
        <v/>
      </c>
      <c r="AE716" s="1" t="str">
        <f>IF(AB716="否",IFERROR(INDEX(品名转换及头程预估及采购成本模板!$D$2:$D$22203,MATCH(亚马逊后台模板!E716,品名转换及头程预估及采购成本模板!$A$2:$A$22203,0)),""),"")</f>
        <v/>
      </c>
      <c r="AF716" s="4" t="str">
        <f t="shared" si="65"/>
        <v/>
      </c>
    </row>
    <row r="717" spans="24:32" x14ac:dyDescent="0.15">
      <c r="X717" s="4" t="str">
        <f t="shared" si="66"/>
        <v/>
      </c>
      <c r="Y717" s="1" t="str">
        <f t="shared" si="67"/>
        <v/>
      </c>
      <c r="Z717" s="4" t="str">
        <f>IFERROR(INDEX(品名转换及头程预估及采购成本模板!$B$2:$B$22203,MATCH(亚马逊后台模板!E717,品名转换及头程预估及采购成本模板!$A$2:$A$22203,0)),"")</f>
        <v/>
      </c>
      <c r="AA717" s="1" t="str">
        <f>IFERROR(INDEX(品名转换及头程预估及采购成本模板!$C$2:$C$22203,MATCH(亚马逊后台模板!E717,品名转换及头程预估及采购成本模板!$A$2:$A$22203,0)),"")</f>
        <v/>
      </c>
      <c r="AB717" s="4" t="str">
        <f t="shared" si="63"/>
        <v/>
      </c>
      <c r="AC717" s="1" t="str">
        <f>IFERROR(IF(AB717="是",INDEX(自发货!$AJ$2:$AJ$22222,MATCH(亚马逊后台模板!D717,自发货!$E$2:$E$22222,0)),IF(A717&lt;&gt;"",0,"")),"")</f>
        <v/>
      </c>
      <c r="AD717" s="1" t="str">
        <f t="shared" si="64"/>
        <v/>
      </c>
      <c r="AE717" s="1" t="str">
        <f>IF(AB717="否",IFERROR(INDEX(品名转换及头程预估及采购成本模板!$D$2:$D$22203,MATCH(亚马逊后台模板!E717,品名转换及头程预估及采购成本模板!$A$2:$A$22203,0)),""),"")</f>
        <v/>
      </c>
      <c r="AF717" s="4" t="str">
        <f t="shared" si="65"/>
        <v/>
      </c>
    </row>
    <row r="718" spans="24:32" x14ac:dyDescent="0.15">
      <c r="X718" s="4" t="str">
        <f t="shared" si="66"/>
        <v/>
      </c>
      <c r="Y718" s="1" t="str">
        <f t="shared" si="67"/>
        <v/>
      </c>
      <c r="Z718" s="4" t="str">
        <f>IFERROR(INDEX(品名转换及头程预估及采购成本模板!$B$2:$B$22203,MATCH(亚马逊后台模板!E718,品名转换及头程预估及采购成本模板!$A$2:$A$22203,0)),"")</f>
        <v/>
      </c>
      <c r="AA718" s="1" t="str">
        <f>IFERROR(INDEX(品名转换及头程预估及采购成本模板!$C$2:$C$22203,MATCH(亚马逊后台模板!E718,品名转换及头程预估及采购成本模板!$A$2:$A$22203,0)),"")</f>
        <v/>
      </c>
      <c r="AB718" s="4" t="str">
        <f t="shared" si="63"/>
        <v/>
      </c>
      <c r="AC718" s="1" t="str">
        <f>IFERROR(IF(AB718="是",INDEX(自发货!$AJ$2:$AJ$22222,MATCH(亚马逊后台模板!D718,自发货!$E$2:$E$22222,0)),IF(A718&lt;&gt;"",0,"")),"")</f>
        <v/>
      </c>
      <c r="AD718" s="1" t="str">
        <f t="shared" si="64"/>
        <v/>
      </c>
      <c r="AE718" s="1" t="str">
        <f>IF(AB718="否",IFERROR(INDEX(品名转换及头程预估及采购成本模板!$D$2:$D$22203,MATCH(亚马逊后台模板!E718,品名转换及头程预估及采购成本模板!$A$2:$A$22203,0)),""),"")</f>
        <v/>
      </c>
      <c r="AF718" s="4" t="str">
        <f t="shared" si="65"/>
        <v/>
      </c>
    </row>
    <row r="719" spans="24:32" x14ac:dyDescent="0.15">
      <c r="X719" s="4" t="str">
        <f t="shared" si="66"/>
        <v/>
      </c>
      <c r="Y719" s="1" t="str">
        <f t="shared" si="67"/>
        <v/>
      </c>
      <c r="Z719" s="4" t="str">
        <f>IFERROR(INDEX(品名转换及头程预估及采购成本模板!$B$2:$B$22203,MATCH(亚马逊后台模板!E719,品名转换及头程预估及采购成本模板!$A$2:$A$22203,0)),"")</f>
        <v/>
      </c>
      <c r="AA719" s="1" t="str">
        <f>IFERROR(INDEX(品名转换及头程预估及采购成本模板!$C$2:$C$22203,MATCH(亚马逊后台模板!E719,品名转换及头程预估及采购成本模板!$A$2:$A$22203,0)),"")</f>
        <v/>
      </c>
      <c r="AB719" s="4" t="str">
        <f t="shared" si="63"/>
        <v/>
      </c>
      <c r="AC719" s="1" t="str">
        <f>IFERROR(IF(AB719="是",INDEX(自发货!$AJ$2:$AJ$22222,MATCH(亚马逊后台模板!D719,自发货!$E$2:$E$22222,0)),IF(A719&lt;&gt;"",0,"")),"")</f>
        <v/>
      </c>
      <c r="AD719" s="1" t="str">
        <f t="shared" si="64"/>
        <v/>
      </c>
      <c r="AE719" s="1" t="str">
        <f>IF(AB719="否",IFERROR(INDEX(品名转换及头程预估及采购成本模板!$D$2:$D$22203,MATCH(亚马逊后台模板!E719,品名转换及头程预估及采购成本模板!$A$2:$A$22203,0)),""),"")</f>
        <v/>
      </c>
      <c r="AF719" s="4" t="str">
        <f t="shared" si="65"/>
        <v/>
      </c>
    </row>
    <row r="720" spans="24:32" x14ac:dyDescent="0.15">
      <c r="X720" s="4" t="str">
        <f t="shared" si="66"/>
        <v/>
      </c>
      <c r="Y720" s="1" t="str">
        <f t="shared" si="67"/>
        <v/>
      </c>
      <c r="Z720" s="4" t="str">
        <f>IFERROR(INDEX(品名转换及头程预估及采购成本模板!$B$2:$B$22203,MATCH(亚马逊后台模板!E720,品名转换及头程预估及采购成本模板!$A$2:$A$22203,0)),"")</f>
        <v/>
      </c>
      <c r="AA720" s="1" t="str">
        <f>IFERROR(INDEX(品名转换及头程预估及采购成本模板!$C$2:$C$22203,MATCH(亚马逊后台模板!E720,品名转换及头程预估及采购成本模板!$A$2:$A$22203,0)),"")</f>
        <v/>
      </c>
      <c r="AB720" s="4" t="str">
        <f t="shared" si="63"/>
        <v/>
      </c>
      <c r="AC720" s="1" t="str">
        <f>IFERROR(IF(AB720="是",INDEX(自发货!$AJ$2:$AJ$22222,MATCH(亚马逊后台模板!D720,自发货!$E$2:$E$22222,0)),IF(A720&lt;&gt;"",0,"")),"")</f>
        <v/>
      </c>
      <c r="AD720" s="1" t="str">
        <f t="shared" si="64"/>
        <v/>
      </c>
      <c r="AE720" s="1" t="str">
        <f>IF(AB720="否",IFERROR(INDEX(品名转换及头程预估及采购成本模板!$D$2:$D$22203,MATCH(亚马逊后台模板!E720,品名转换及头程预估及采购成本模板!$A$2:$A$22203,0)),""),"")</f>
        <v/>
      </c>
      <c r="AF720" s="4" t="str">
        <f t="shared" si="65"/>
        <v/>
      </c>
    </row>
    <row r="721" spans="24:32" x14ac:dyDescent="0.15">
      <c r="X721" s="4" t="str">
        <f t="shared" si="66"/>
        <v/>
      </c>
      <c r="Y721" s="1" t="str">
        <f t="shared" si="67"/>
        <v/>
      </c>
      <c r="Z721" s="4" t="str">
        <f>IFERROR(INDEX(品名转换及头程预估及采购成本模板!$B$2:$B$22203,MATCH(亚马逊后台模板!E721,品名转换及头程预估及采购成本模板!$A$2:$A$22203,0)),"")</f>
        <v/>
      </c>
      <c r="AA721" s="1" t="str">
        <f>IFERROR(INDEX(品名转换及头程预估及采购成本模板!$C$2:$C$22203,MATCH(亚马逊后台模板!E721,品名转换及头程预估及采购成本模板!$A$2:$A$22203,0)),"")</f>
        <v/>
      </c>
      <c r="AB721" s="4" t="str">
        <f t="shared" si="63"/>
        <v/>
      </c>
      <c r="AC721" s="1" t="str">
        <f>IFERROR(IF(AB721="是",INDEX(自发货!$AJ$2:$AJ$22222,MATCH(亚马逊后台模板!D721,自发货!$E$2:$E$22222,0)),IF(A721&lt;&gt;"",0,"")),"")</f>
        <v/>
      </c>
      <c r="AD721" s="1" t="str">
        <f t="shared" si="64"/>
        <v/>
      </c>
      <c r="AE721" s="1" t="str">
        <f>IF(AB721="否",IFERROR(INDEX(品名转换及头程预估及采购成本模板!$D$2:$D$22203,MATCH(亚马逊后台模板!E721,品名转换及头程预估及采购成本模板!$A$2:$A$22203,0)),""),"")</f>
        <v/>
      </c>
      <c r="AF721" s="4" t="str">
        <f t="shared" si="65"/>
        <v/>
      </c>
    </row>
    <row r="722" spans="24:32" x14ac:dyDescent="0.15">
      <c r="X722" s="4" t="str">
        <f t="shared" si="66"/>
        <v/>
      </c>
      <c r="Y722" s="1" t="str">
        <f t="shared" si="67"/>
        <v/>
      </c>
      <c r="Z722" s="4" t="str">
        <f>IFERROR(INDEX(品名转换及头程预估及采购成本模板!$B$2:$B$22203,MATCH(亚马逊后台模板!E722,品名转换及头程预估及采购成本模板!$A$2:$A$22203,0)),"")</f>
        <v/>
      </c>
      <c r="AA722" s="1" t="str">
        <f>IFERROR(INDEX(品名转换及头程预估及采购成本模板!$C$2:$C$22203,MATCH(亚马逊后台模板!E722,品名转换及头程预估及采购成本模板!$A$2:$A$22203,0)),"")</f>
        <v/>
      </c>
      <c r="AB722" s="4" t="str">
        <f t="shared" si="63"/>
        <v/>
      </c>
      <c r="AC722" s="1" t="str">
        <f>IFERROR(IF(AB722="是",INDEX(自发货!$AJ$2:$AJ$22222,MATCH(亚马逊后台模板!D722,自发货!$E$2:$E$22222,0)),IF(A722&lt;&gt;"",0,"")),"")</f>
        <v/>
      </c>
      <c r="AD722" s="1" t="str">
        <f t="shared" si="64"/>
        <v/>
      </c>
      <c r="AE722" s="1" t="str">
        <f>IF(AB722="否",IFERROR(INDEX(品名转换及头程预估及采购成本模板!$D$2:$D$22203,MATCH(亚马逊后台模板!E722,品名转换及头程预估及采购成本模板!$A$2:$A$22203,0)),""),"")</f>
        <v/>
      </c>
      <c r="AF722" s="4" t="str">
        <f t="shared" si="65"/>
        <v/>
      </c>
    </row>
    <row r="723" spans="24:32" x14ac:dyDescent="0.15">
      <c r="X723" s="4" t="str">
        <f t="shared" si="66"/>
        <v/>
      </c>
      <c r="Y723" s="1" t="str">
        <f t="shared" si="67"/>
        <v/>
      </c>
      <c r="Z723" s="4" t="str">
        <f>IFERROR(INDEX(品名转换及头程预估及采购成本模板!$B$2:$B$22203,MATCH(亚马逊后台模板!E723,品名转换及头程预估及采购成本模板!$A$2:$A$22203,0)),"")</f>
        <v/>
      </c>
      <c r="AA723" s="1" t="str">
        <f>IFERROR(INDEX(品名转换及头程预估及采购成本模板!$C$2:$C$22203,MATCH(亚马逊后台模板!E723,品名转换及头程预估及采购成本模板!$A$2:$A$22203,0)),"")</f>
        <v/>
      </c>
      <c r="AB723" s="4" t="str">
        <f t="shared" si="63"/>
        <v/>
      </c>
      <c r="AC723" s="1" t="str">
        <f>IFERROR(IF(AB723="是",INDEX(自发货!$AJ$2:$AJ$22222,MATCH(亚马逊后台模板!D723,自发货!$E$2:$E$22222,0)),IF(A723&lt;&gt;"",0,"")),"")</f>
        <v/>
      </c>
      <c r="AD723" s="1" t="str">
        <f t="shared" si="64"/>
        <v/>
      </c>
      <c r="AE723" s="1" t="str">
        <f>IF(AB723="否",IFERROR(INDEX(品名转换及头程预估及采购成本模板!$D$2:$D$22203,MATCH(亚马逊后台模板!E723,品名转换及头程预估及采购成本模板!$A$2:$A$22203,0)),""),"")</f>
        <v/>
      </c>
      <c r="AF723" s="4" t="str">
        <f t="shared" si="65"/>
        <v/>
      </c>
    </row>
    <row r="724" spans="24:32" x14ac:dyDescent="0.15">
      <c r="X724" s="4" t="str">
        <f t="shared" si="66"/>
        <v/>
      </c>
      <c r="Y724" s="1" t="str">
        <f t="shared" si="67"/>
        <v/>
      </c>
      <c r="Z724" s="4" t="str">
        <f>IFERROR(INDEX(品名转换及头程预估及采购成本模板!$B$2:$B$22203,MATCH(亚马逊后台模板!E724,品名转换及头程预估及采购成本模板!$A$2:$A$22203,0)),"")</f>
        <v/>
      </c>
      <c r="AA724" s="1" t="str">
        <f>IFERROR(INDEX(品名转换及头程预估及采购成本模板!$C$2:$C$22203,MATCH(亚马逊后台模板!E724,品名转换及头程预估及采购成本模板!$A$2:$A$22203,0)),"")</f>
        <v/>
      </c>
      <c r="AB724" s="4" t="str">
        <f t="shared" si="63"/>
        <v/>
      </c>
      <c r="AC724" s="1" t="str">
        <f>IFERROR(IF(AB724="是",INDEX(自发货!$AJ$2:$AJ$22222,MATCH(亚马逊后台模板!D724,自发货!$E$2:$E$22222,0)),IF(A724&lt;&gt;"",0,"")),"")</f>
        <v/>
      </c>
      <c r="AD724" s="1" t="str">
        <f t="shared" si="64"/>
        <v/>
      </c>
      <c r="AE724" s="1" t="str">
        <f>IF(AB724="否",IFERROR(INDEX(品名转换及头程预估及采购成本模板!$D$2:$D$22203,MATCH(亚马逊后台模板!E724,品名转换及头程预估及采购成本模板!$A$2:$A$22203,0)),""),"")</f>
        <v/>
      </c>
      <c r="AF724" s="4" t="str">
        <f t="shared" si="65"/>
        <v/>
      </c>
    </row>
    <row r="725" spans="24:32" x14ac:dyDescent="0.15">
      <c r="X725" s="4" t="str">
        <f t="shared" si="66"/>
        <v/>
      </c>
      <c r="Y725" s="1" t="str">
        <f t="shared" si="67"/>
        <v/>
      </c>
      <c r="Z725" s="4" t="str">
        <f>IFERROR(INDEX(品名转换及头程预估及采购成本模板!$B$2:$B$22203,MATCH(亚马逊后台模板!E725,品名转换及头程预估及采购成本模板!$A$2:$A$22203,0)),"")</f>
        <v/>
      </c>
      <c r="AA725" s="1" t="str">
        <f>IFERROR(INDEX(品名转换及头程预估及采购成本模板!$C$2:$C$22203,MATCH(亚马逊后台模板!E725,品名转换及头程预估及采购成本模板!$A$2:$A$22203,0)),"")</f>
        <v/>
      </c>
      <c r="AB725" s="4" t="str">
        <f t="shared" si="63"/>
        <v/>
      </c>
      <c r="AC725" s="1" t="str">
        <f>IFERROR(IF(AB725="是",INDEX(自发货!$AJ$2:$AJ$22222,MATCH(亚马逊后台模板!D725,自发货!$E$2:$E$22222,0)),IF(A725&lt;&gt;"",0,"")),"")</f>
        <v/>
      </c>
      <c r="AD725" s="1" t="str">
        <f t="shared" si="64"/>
        <v/>
      </c>
      <c r="AE725" s="1" t="str">
        <f>IF(AB725="否",IFERROR(INDEX(品名转换及头程预估及采购成本模板!$D$2:$D$22203,MATCH(亚马逊后台模板!E725,品名转换及头程预估及采购成本模板!$A$2:$A$22203,0)),""),"")</f>
        <v/>
      </c>
      <c r="AF725" s="4" t="str">
        <f t="shared" si="65"/>
        <v/>
      </c>
    </row>
    <row r="726" spans="24:32" x14ac:dyDescent="0.15">
      <c r="X726" s="4" t="str">
        <f t="shared" si="66"/>
        <v/>
      </c>
      <c r="Y726" s="1" t="str">
        <f t="shared" si="67"/>
        <v/>
      </c>
      <c r="Z726" s="4" t="str">
        <f>IFERROR(INDEX(品名转换及头程预估及采购成本模板!$B$2:$B$22203,MATCH(亚马逊后台模板!E726,品名转换及头程预估及采购成本模板!$A$2:$A$22203,0)),"")</f>
        <v/>
      </c>
      <c r="AA726" s="1" t="str">
        <f>IFERROR(INDEX(品名转换及头程预估及采购成本模板!$C$2:$C$22203,MATCH(亚马逊后台模板!E726,品名转换及头程预估及采购成本模板!$A$2:$A$22203,0)),"")</f>
        <v/>
      </c>
      <c r="AB726" s="4" t="str">
        <f t="shared" si="63"/>
        <v/>
      </c>
      <c r="AC726" s="1" t="str">
        <f>IFERROR(IF(AB726="是",INDEX(自发货!$AJ$2:$AJ$22222,MATCH(亚马逊后台模板!D726,自发货!$E$2:$E$22222,0)),IF(A726&lt;&gt;"",0,"")),"")</f>
        <v/>
      </c>
      <c r="AD726" s="1" t="str">
        <f t="shared" si="64"/>
        <v/>
      </c>
      <c r="AE726" s="1" t="str">
        <f>IF(AB726="否",IFERROR(INDEX(品名转换及头程预估及采购成本模板!$D$2:$D$22203,MATCH(亚马逊后台模板!E726,品名转换及头程预估及采购成本模板!$A$2:$A$22203,0)),""),"")</f>
        <v/>
      </c>
      <c r="AF726" s="4" t="str">
        <f t="shared" si="65"/>
        <v/>
      </c>
    </row>
    <row r="727" spans="24:32" x14ac:dyDescent="0.15">
      <c r="X727" s="4" t="str">
        <f t="shared" si="66"/>
        <v/>
      </c>
      <c r="Y727" s="1" t="str">
        <f t="shared" si="67"/>
        <v/>
      </c>
      <c r="Z727" s="4" t="str">
        <f>IFERROR(INDEX(品名转换及头程预估及采购成本模板!$B$2:$B$22203,MATCH(亚马逊后台模板!E727,品名转换及头程预估及采购成本模板!$A$2:$A$22203,0)),"")</f>
        <v/>
      </c>
      <c r="AA727" s="1" t="str">
        <f>IFERROR(INDEX(品名转换及头程预估及采购成本模板!$C$2:$C$22203,MATCH(亚马逊后台模板!E727,品名转换及头程预估及采购成本模板!$A$2:$A$22203,0)),"")</f>
        <v/>
      </c>
      <c r="AB727" s="4" t="str">
        <f t="shared" si="63"/>
        <v/>
      </c>
      <c r="AC727" s="1" t="str">
        <f>IFERROR(IF(AB727="是",INDEX(自发货!$AJ$2:$AJ$22222,MATCH(亚马逊后台模板!D727,自发货!$E$2:$E$22222,0)),IF(A727&lt;&gt;"",0,"")),"")</f>
        <v/>
      </c>
      <c r="AD727" s="1" t="str">
        <f t="shared" si="64"/>
        <v/>
      </c>
      <c r="AE727" s="1" t="str">
        <f>IF(AB727="否",IFERROR(INDEX(品名转换及头程预估及采购成本模板!$D$2:$D$22203,MATCH(亚马逊后台模板!E727,品名转换及头程预估及采购成本模板!$A$2:$A$22203,0)),""),"")</f>
        <v/>
      </c>
      <c r="AF727" s="4" t="str">
        <f t="shared" si="65"/>
        <v/>
      </c>
    </row>
    <row r="728" spans="24:32" x14ac:dyDescent="0.15">
      <c r="X728" s="4" t="str">
        <f t="shared" si="66"/>
        <v/>
      </c>
      <c r="Y728" s="1" t="str">
        <f t="shared" si="67"/>
        <v/>
      </c>
      <c r="Z728" s="4" t="str">
        <f>IFERROR(INDEX(品名转换及头程预估及采购成本模板!$B$2:$B$22203,MATCH(亚马逊后台模板!E728,品名转换及头程预估及采购成本模板!$A$2:$A$22203,0)),"")</f>
        <v/>
      </c>
      <c r="AA728" s="1" t="str">
        <f>IFERROR(INDEX(品名转换及头程预估及采购成本模板!$C$2:$C$22203,MATCH(亚马逊后台模板!E728,品名转换及头程预估及采购成本模板!$A$2:$A$22203,0)),"")</f>
        <v/>
      </c>
      <c r="AB728" s="4" t="str">
        <f t="shared" si="63"/>
        <v/>
      </c>
      <c r="AC728" s="1" t="str">
        <f>IFERROR(IF(AB728="是",INDEX(自发货!$AJ$2:$AJ$22222,MATCH(亚马逊后台模板!D728,自发货!$E$2:$E$22222,0)),IF(A728&lt;&gt;"",0,"")),"")</f>
        <v/>
      </c>
      <c r="AD728" s="1" t="str">
        <f t="shared" si="64"/>
        <v/>
      </c>
      <c r="AE728" s="1" t="str">
        <f>IF(AB728="否",IFERROR(INDEX(品名转换及头程预估及采购成本模板!$D$2:$D$22203,MATCH(亚马逊后台模板!E728,品名转换及头程预估及采购成本模板!$A$2:$A$22203,0)),""),"")</f>
        <v/>
      </c>
      <c r="AF728" s="4" t="str">
        <f t="shared" si="65"/>
        <v/>
      </c>
    </row>
    <row r="729" spans="24:32" x14ac:dyDescent="0.15">
      <c r="X729" s="4" t="str">
        <f t="shared" si="66"/>
        <v/>
      </c>
      <c r="Y729" s="1" t="str">
        <f t="shared" si="67"/>
        <v/>
      </c>
      <c r="Z729" s="4" t="str">
        <f>IFERROR(INDEX(品名转换及头程预估及采购成本模板!$B$2:$B$22203,MATCH(亚马逊后台模板!E729,品名转换及头程预估及采购成本模板!$A$2:$A$22203,0)),"")</f>
        <v/>
      </c>
      <c r="AA729" s="1" t="str">
        <f>IFERROR(INDEX(品名转换及头程预估及采购成本模板!$C$2:$C$22203,MATCH(亚马逊后台模板!E729,品名转换及头程预估及采购成本模板!$A$2:$A$22203,0)),"")</f>
        <v/>
      </c>
      <c r="AB729" s="4" t="str">
        <f t="shared" si="63"/>
        <v/>
      </c>
      <c r="AC729" s="1" t="str">
        <f>IFERROR(IF(AB729="是",INDEX(自发货!$AJ$2:$AJ$22222,MATCH(亚马逊后台模板!D729,自发货!$E$2:$E$22222,0)),IF(A729&lt;&gt;"",0,"")),"")</f>
        <v/>
      </c>
      <c r="AD729" s="1" t="str">
        <f t="shared" si="64"/>
        <v/>
      </c>
      <c r="AE729" s="1" t="str">
        <f>IF(AB729="否",IFERROR(INDEX(品名转换及头程预估及采购成本模板!$D$2:$D$22203,MATCH(亚马逊后台模板!E729,品名转换及头程预估及采购成本模板!$A$2:$A$22203,0)),""),"")</f>
        <v/>
      </c>
      <c r="AF729" s="4" t="str">
        <f t="shared" si="65"/>
        <v/>
      </c>
    </row>
    <row r="730" spans="24:32" x14ac:dyDescent="0.15">
      <c r="X730" s="4" t="str">
        <f t="shared" si="66"/>
        <v/>
      </c>
      <c r="Y730" s="1" t="str">
        <f t="shared" si="67"/>
        <v/>
      </c>
      <c r="Z730" s="4" t="str">
        <f>IFERROR(INDEX(品名转换及头程预估及采购成本模板!$B$2:$B$22203,MATCH(亚马逊后台模板!E730,品名转换及头程预估及采购成本模板!$A$2:$A$22203,0)),"")</f>
        <v/>
      </c>
      <c r="AA730" s="1" t="str">
        <f>IFERROR(INDEX(品名转换及头程预估及采购成本模板!$C$2:$C$22203,MATCH(亚马逊后台模板!E730,品名转换及头程预估及采购成本模板!$A$2:$A$22203,0)),"")</f>
        <v/>
      </c>
      <c r="AB730" s="4" t="str">
        <f t="shared" si="63"/>
        <v/>
      </c>
      <c r="AC730" s="1" t="str">
        <f>IFERROR(IF(AB730="是",INDEX(自发货!$AJ$2:$AJ$22222,MATCH(亚马逊后台模板!D730,自发货!$E$2:$E$22222,0)),IF(A730&lt;&gt;"",0,"")),"")</f>
        <v/>
      </c>
      <c r="AD730" s="1" t="str">
        <f t="shared" si="64"/>
        <v/>
      </c>
      <c r="AE730" s="1" t="str">
        <f>IF(AB730="否",IFERROR(INDEX(品名转换及头程预估及采购成本模板!$D$2:$D$22203,MATCH(亚马逊后台模板!E730,品名转换及头程预估及采购成本模板!$A$2:$A$22203,0)),""),"")</f>
        <v/>
      </c>
      <c r="AF730" s="4" t="str">
        <f t="shared" si="65"/>
        <v/>
      </c>
    </row>
    <row r="731" spans="24:32" x14ac:dyDescent="0.15">
      <c r="X731" s="4" t="str">
        <f t="shared" si="66"/>
        <v/>
      </c>
      <c r="Y731" s="1" t="str">
        <f t="shared" si="67"/>
        <v/>
      </c>
      <c r="Z731" s="4" t="str">
        <f>IFERROR(INDEX(品名转换及头程预估及采购成本模板!$B$2:$B$22203,MATCH(亚马逊后台模板!E731,品名转换及头程预估及采购成本模板!$A$2:$A$22203,0)),"")</f>
        <v/>
      </c>
      <c r="AA731" s="1" t="str">
        <f>IFERROR(INDEX(品名转换及头程预估及采购成本模板!$C$2:$C$22203,MATCH(亚马逊后台模板!E731,品名转换及头程预估及采购成本模板!$A$2:$A$22203,0)),"")</f>
        <v/>
      </c>
      <c r="AB731" s="4" t="str">
        <f t="shared" si="63"/>
        <v/>
      </c>
      <c r="AC731" s="1" t="str">
        <f>IFERROR(IF(AB731="是",INDEX(自发货!$AJ$2:$AJ$22222,MATCH(亚马逊后台模板!D731,自发货!$E$2:$E$22222,0)),IF(A731&lt;&gt;"",0,"")),"")</f>
        <v/>
      </c>
      <c r="AD731" s="1" t="str">
        <f t="shared" si="64"/>
        <v/>
      </c>
      <c r="AE731" s="1" t="str">
        <f>IF(AB731="否",IFERROR(INDEX(品名转换及头程预估及采购成本模板!$D$2:$D$22203,MATCH(亚马逊后台模板!E731,品名转换及头程预估及采购成本模板!$A$2:$A$22203,0)),""),"")</f>
        <v/>
      </c>
      <c r="AF731" s="4" t="str">
        <f t="shared" si="65"/>
        <v/>
      </c>
    </row>
    <row r="732" spans="24:32" x14ac:dyDescent="0.15">
      <c r="X732" s="4" t="str">
        <f t="shared" si="66"/>
        <v/>
      </c>
      <c r="Y732" s="1" t="str">
        <f t="shared" si="67"/>
        <v/>
      </c>
      <c r="Z732" s="4" t="str">
        <f>IFERROR(INDEX(品名转换及头程预估及采购成本模板!$B$2:$B$22203,MATCH(亚马逊后台模板!E732,品名转换及头程预估及采购成本模板!$A$2:$A$22203,0)),"")</f>
        <v/>
      </c>
      <c r="AA732" s="1" t="str">
        <f>IFERROR(INDEX(品名转换及头程预估及采购成本模板!$C$2:$C$22203,MATCH(亚马逊后台模板!E732,品名转换及头程预估及采购成本模板!$A$2:$A$22203,0)),"")</f>
        <v/>
      </c>
      <c r="AB732" s="4" t="str">
        <f t="shared" si="63"/>
        <v/>
      </c>
      <c r="AC732" s="1" t="str">
        <f>IFERROR(IF(AB732="是",INDEX(自发货!$AJ$2:$AJ$22222,MATCH(亚马逊后台模板!D732,自发货!$E$2:$E$22222,0)),IF(A732&lt;&gt;"",0,"")),"")</f>
        <v/>
      </c>
      <c r="AD732" s="1" t="str">
        <f t="shared" si="64"/>
        <v/>
      </c>
      <c r="AE732" s="1" t="str">
        <f>IF(AB732="否",IFERROR(INDEX(品名转换及头程预估及采购成本模板!$D$2:$D$22203,MATCH(亚马逊后台模板!E732,品名转换及头程预估及采购成本模板!$A$2:$A$22203,0)),""),"")</f>
        <v/>
      </c>
      <c r="AF732" s="4" t="str">
        <f t="shared" si="65"/>
        <v/>
      </c>
    </row>
    <row r="733" spans="24:32" x14ac:dyDescent="0.15">
      <c r="X733" s="4" t="str">
        <f t="shared" si="66"/>
        <v/>
      </c>
      <c r="Y733" s="1" t="str">
        <f t="shared" si="67"/>
        <v/>
      </c>
      <c r="Z733" s="4" t="str">
        <f>IFERROR(INDEX(品名转换及头程预估及采购成本模板!$B$2:$B$22203,MATCH(亚马逊后台模板!E733,品名转换及头程预估及采购成本模板!$A$2:$A$22203,0)),"")</f>
        <v/>
      </c>
      <c r="AA733" s="1" t="str">
        <f>IFERROR(INDEX(品名转换及头程预估及采购成本模板!$C$2:$C$22203,MATCH(亚马逊后台模板!E733,品名转换及头程预估及采购成本模板!$A$2:$A$22203,0)),"")</f>
        <v/>
      </c>
      <c r="AB733" s="4" t="str">
        <f t="shared" si="63"/>
        <v/>
      </c>
      <c r="AC733" s="1" t="str">
        <f>IFERROR(IF(AB733="是",INDEX(自发货!$AJ$2:$AJ$22222,MATCH(亚马逊后台模板!D733,自发货!$E$2:$E$22222,0)),IF(A733&lt;&gt;"",0,"")),"")</f>
        <v/>
      </c>
      <c r="AD733" s="1" t="str">
        <f t="shared" si="64"/>
        <v/>
      </c>
      <c r="AE733" s="1" t="str">
        <f>IF(AB733="否",IFERROR(INDEX(品名转换及头程预估及采购成本模板!$D$2:$D$22203,MATCH(亚马逊后台模板!E733,品名转换及头程预估及采购成本模板!$A$2:$A$22203,0)),""),"")</f>
        <v/>
      </c>
      <c r="AF733" s="4" t="str">
        <f t="shared" si="65"/>
        <v/>
      </c>
    </row>
    <row r="734" spans="24:32" x14ac:dyDescent="0.15">
      <c r="X734" s="4" t="str">
        <f t="shared" si="66"/>
        <v/>
      </c>
      <c r="Y734" s="1" t="str">
        <f t="shared" si="67"/>
        <v/>
      </c>
      <c r="Z734" s="4" t="str">
        <f>IFERROR(INDEX(品名转换及头程预估及采购成本模板!$B$2:$B$22203,MATCH(亚马逊后台模板!E734,品名转换及头程预估及采购成本模板!$A$2:$A$22203,0)),"")</f>
        <v/>
      </c>
      <c r="AA734" s="1" t="str">
        <f>IFERROR(INDEX(品名转换及头程预估及采购成本模板!$C$2:$C$22203,MATCH(亚马逊后台模板!E734,品名转换及头程预估及采购成本模板!$A$2:$A$22203,0)),"")</f>
        <v/>
      </c>
      <c r="AB734" s="4" t="str">
        <f t="shared" si="63"/>
        <v/>
      </c>
      <c r="AC734" s="1" t="str">
        <f>IFERROR(IF(AB734="是",INDEX(自发货!$AJ$2:$AJ$22222,MATCH(亚马逊后台模板!D734,自发货!$E$2:$E$22222,0)),IF(A734&lt;&gt;"",0,"")),"")</f>
        <v/>
      </c>
      <c r="AD734" s="1" t="str">
        <f t="shared" si="64"/>
        <v/>
      </c>
      <c r="AE734" s="1" t="str">
        <f>IF(AB734="否",IFERROR(INDEX(品名转换及头程预估及采购成本模板!$D$2:$D$22203,MATCH(亚马逊后台模板!E734,品名转换及头程预估及采购成本模板!$A$2:$A$22203,0)),""),"")</f>
        <v/>
      </c>
      <c r="AF734" s="4" t="str">
        <f t="shared" si="65"/>
        <v/>
      </c>
    </row>
    <row r="735" spans="24:32" x14ac:dyDescent="0.15">
      <c r="X735" s="4" t="str">
        <f t="shared" si="66"/>
        <v/>
      </c>
      <c r="Y735" s="1" t="str">
        <f t="shared" si="67"/>
        <v/>
      </c>
      <c r="Z735" s="4" t="str">
        <f>IFERROR(INDEX(品名转换及头程预估及采购成本模板!$B$2:$B$22203,MATCH(亚马逊后台模板!E735,品名转换及头程预估及采购成本模板!$A$2:$A$22203,0)),"")</f>
        <v/>
      </c>
      <c r="AA735" s="1" t="str">
        <f>IFERROR(INDEX(品名转换及头程预估及采购成本模板!$C$2:$C$22203,MATCH(亚马逊后台模板!E735,品名转换及头程预估及采购成本模板!$A$2:$A$22203,0)),"")</f>
        <v/>
      </c>
      <c r="AB735" s="4" t="str">
        <f t="shared" si="63"/>
        <v/>
      </c>
      <c r="AC735" s="1" t="str">
        <f>IFERROR(IF(AB735="是",INDEX(自发货!$AJ$2:$AJ$22222,MATCH(亚马逊后台模板!D735,自发货!$E$2:$E$22222,0)),IF(A735&lt;&gt;"",0,"")),"")</f>
        <v/>
      </c>
      <c r="AD735" s="1" t="str">
        <f t="shared" si="64"/>
        <v/>
      </c>
      <c r="AE735" s="1" t="str">
        <f>IF(AB735="否",IFERROR(INDEX(品名转换及头程预估及采购成本模板!$D$2:$D$22203,MATCH(亚马逊后台模板!E735,品名转换及头程预估及采购成本模板!$A$2:$A$22203,0)),""),"")</f>
        <v/>
      </c>
      <c r="AF735" s="4" t="str">
        <f t="shared" si="65"/>
        <v/>
      </c>
    </row>
    <row r="736" spans="24:32" x14ac:dyDescent="0.15">
      <c r="X736" s="4" t="str">
        <f t="shared" si="66"/>
        <v/>
      </c>
      <c r="Y736" s="1" t="str">
        <f t="shared" si="67"/>
        <v/>
      </c>
      <c r="Z736" s="4" t="str">
        <f>IFERROR(INDEX(品名转换及头程预估及采购成本模板!$B$2:$B$22203,MATCH(亚马逊后台模板!E736,品名转换及头程预估及采购成本模板!$A$2:$A$22203,0)),"")</f>
        <v/>
      </c>
      <c r="AA736" s="1" t="str">
        <f>IFERROR(INDEX(品名转换及头程预估及采购成本模板!$C$2:$C$22203,MATCH(亚马逊后台模板!E736,品名转换及头程预估及采购成本模板!$A$2:$A$22203,0)),"")</f>
        <v/>
      </c>
      <c r="AB736" s="4" t="str">
        <f t="shared" si="63"/>
        <v/>
      </c>
      <c r="AC736" s="1" t="str">
        <f>IFERROR(IF(AB736="是",INDEX(自发货!$AJ$2:$AJ$22222,MATCH(亚马逊后台模板!D736,自发货!$E$2:$E$22222,0)),IF(A736&lt;&gt;"",0,"")),"")</f>
        <v/>
      </c>
      <c r="AD736" s="1" t="str">
        <f t="shared" si="64"/>
        <v/>
      </c>
      <c r="AE736" s="1" t="str">
        <f>IF(AB736="否",IFERROR(INDEX(品名转换及头程预估及采购成本模板!$D$2:$D$22203,MATCH(亚马逊后台模板!E736,品名转换及头程预估及采购成本模板!$A$2:$A$22203,0)),""),"")</f>
        <v/>
      </c>
      <c r="AF736" s="4" t="str">
        <f t="shared" si="65"/>
        <v/>
      </c>
    </row>
    <row r="737" spans="24:32" x14ac:dyDescent="0.15">
      <c r="X737" s="4" t="str">
        <f t="shared" si="66"/>
        <v/>
      </c>
      <c r="Y737" s="1" t="str">
        <f t="shared" si="67"/>
        <v/>
      </c>
      <c r="Z737" s="4" t="str">
        <f>IFERROR(INDEX(品名转换及头程预估及采购成本模板!$B$2:$B$22203,MATCH(亚马逊后台模板!E737,品名转换及头程预估及采购成本模板!$A$2:$A$22203,0)),"")</f>
        <v/>
      </c>
      <c r="AA737" s="1" t="str">
        <f>IFERROR(INDEX(品名转换及头程预估及采购成本模板!$C$2:$C$22203,MATCH(亚马逊后台模板!E737,品名转换及头程预估及采购成本模板!$A$2:$A$22203,0)),"")</f>
        <v/>
      </c>
      <c r="AB737" s="4" t="str">
        <f t="shared" si="63"/>
        <v/>
      </c>
      <c r="AC737" s="1" t="str">
        <f>IFERROR(IF(AB737="是",INDEX(自发货!$AJ$2:$AJ$22222,MATCH(亚马逊后台模板!D737,自发货!$E$2:$E$22222,0)),IF(A737&lt;&gt;"",0,"")),"")</f>
        <v/>
      </c>
      <c r="AD737" s="1" t="str">
        <f t="shared" si="64"/>
        <v/>
      </c>
      <c r="AE737" s="1" t="str">
        <f>IF(AB737="否",IFERROR(INDEX(品名转换及头程预估及采购成本模板!$D$2:$D$22203,MATCH(亚马逊后台模板!E737,品名转换及头程预估及采购成本模板!$A$2:$A$22203,0)),""),"")</f>
        <v/>
      </c>
      <c r="AF737" s="4" t="str">
        <f t="shared" si="65"/>
        <v/>
      </c>
    </row>
    <row r="738" spans="24:32" x14ac:dyDescent="0.15">
      <c r="X738" s="4" t="str">
        <f t="shared" si="66"/>
        <v/>
      </c>
      <c r="Y738" s="1" t="str">
        <f t="shared" si="67"/>
        <v/>
      </c>
      <c r="Z738" s="4" t="str">
        <f>IFERROR(INDEX(品名转换及头程预估及采购成本模板!$B$2:$B$22203,MATCH(亚马逊后台模板!E738,品名转换及头程预估及采购成本模板!$A$2:$A$22203,0)),"")</f>
        <v/>
      </c>
      <c r="AA738" s="1" t="str">
        <f>IFERROR(INDEX(品名转换及头程预估及采购成本模板!$C$2:$C$22203,MATCH(亚马逊后台模板!E738,品名转换及头程预估及采购成本模板!$A$2:$A$22203,0)),"")</f>
        <v/>
      </c>
      <c r="AB738" s="4" t="str">
        <f t="shared" si="63"/>
        <v/>
      </c>
      <c r="AC738" s="1" t="str">
        <f>IFERROR(IF(AB738="是",INDEX(自发货!$AJ$2:$AJ$22222,MATCH(亚马逊后台模板!D738,自发货!$E$2:$E$22222,0)),IF(A738&lt;&gt;"",0,"")),"")</f>
        <v/>
      </c>
      <c r="AD738" s="1" t="str">
        <f t="shared" si="64"/>
        <v/>
      </c>
      <c r="AE738" s="1" t="str">
        <f>IF(AB738="否",IFERROR(INDEX(品名转换及头程预估及采购成本模板!$D$2:$D$22203,MATCH(亚马逊后台模板!E738,品名转换及头程预估及采购成本模板!$A$2:$A$22203,0)),""),"")</f>
        <v/>
      </c>
      <c r="AF738" s="4" t="str">
        <f t="shared" si="65"/>
        <v/>
      </c>
    </row>
    <row r="739" spans="24:32" x14ac:dyDescent="0.15">
      <c r="X739" s="4" t="str">
        <f t="shared" si="66"/>
        <v/>
      </c>
      <c r="Y739" s="1" t="str">
        <f t="shared" si="67"/>
        <v/>
      </c>
      <c r="Z739" s="4" t="str">
        <f>IFERROR(INDEX(品名转换及头程预估及采购成本模板!$B$2:$B$22203,MATCH(亚马逊后台模板!E739,品名转换及头程预估及采购成本模板!$A$2:$A$22203,0)),"")</f>
        <v/>
      </c>
      <c r="AA739" s="1" t="str">
        <f>IFERROR(INDEX(品名转换及头程预估及采购成本模板!$C$2:$C$22203,MATCH(亚马逊后台模板!E739,品名转换及头程预估及采购成本模板!$A$2:$A$22203,0)),"")</f>
        <v/>
      </c>
      <c r="AB739" s="4" t="str">
        <f t="shared" si="63"/>
        <v/>
      </c>
      <c r="AC739" s="1" t="str">
        <f>IFERROR(IF(AB739="是",INDEX(自发货!$AJ$2:$AJ$22222,MATCH(亚马逊后台模板!D739,自发货!$E$2:$E$22222,0)),IF(A739&lt;&gt;"",0,"")),"")</f>
        <v/>
      </c>
      <c r="AD739" s="1" t="str">
        <f t="shared" si="64"/>
        <v/>
      </c>
      <c r="AE739" s="1" t="str">
        <f>IF(AB739="否",IFERROR(INDEX(品名转换及头程预估及采购成本模板!$D$2:$D$22203,MATCH(亚马逊后台模板!E739,品名转换及头程预估及采购成本模板!$A$2:$A$22203,0)),""),"")</f>
        <v/>
      </c>
      <c r="AF739" s="4" t="str">
        <f t="shared" si="65"/>
        <v/>
      </c>
    </row>
    <row r="740" spans="24:32" x14ac:dyDescent="0.15">
      <c r="X740" s="4" t="str">
        <f t="shared" si="66"/>
        <v/>
      </c>
      <c r="Y740" s="1" t="str">
        <f t="shared" si="67"/>
        <v/>
      </c>
      <c r="Z740" s="4" t="str">
        <f>IFERROR(INDEX(品名转换及头程预估及采购成本模板!$B$2:$B$22203,MATCH(亚马逊后台模板!E740,品名转换及头程预估及采购成本模板!$A$2:$A$22203,0)),"")</f>
        <v/>
      </c>
      <c r="AA740" s="1" t="str">
        <f>IFERROR(INDEX(品名转换及头程预估及采购成本模板!$C$2:$C$22203,MATCH(亚马逊后台模板!E740,品名转换及头程预估及采购成本模板!$A$2:$A$22203,0)),"")</f>
        <v/>
      </c>
      <c r="AB740" s="4" t="str">
        <f t="shared" si="63"/>
        <v/>
      </c>
      <c r="AC740" s="1" t="str">
        <f>IFERROR(IF(AB740="是",INDEX(自发货!$AJ$2:$AJ$22222,MATCH(亚马逊后台模板!D740,自发货!$E$2:$E$22222,0)),IF(A740&lt;&gt;"",0,"")),"")</f>
        <v/>
      </c>
      <c r="AD740" s="1" t="str">
        <f t="shared" si="64"/>
        <v/>
      </c>
      <c r="AE740" s="1" t="str">
        <f>IF(AB740="否",IFERROR(INDEX(品名转换及头程预估及采购成本模板!$D$2:$D$22203,MATCH(亚马逊后台模板!E740,品名转换及头程预估及采购成本模板!$A$2:$A$22203,0)),""),"")</f>
        <v/>
      </c>
      <c r="AF740" s="4" t="str">
        <f t="shared" si="65"/>
        <v/>
      </c>
    </row>
    <row r="741" spans="24:32" x14ac:dyDescent="0.15">
      <c r="X741" s="4" t="str">
        <f t="shared" si="66"/>
        <v/>
      </c>
      <c r="Y741" s="1" t="str">
        <f t="shared" si="67"/>
        <v/>
      </c>
      <c r="Z741" s="4" t="str">
        <f>IFERROR(INDEX(品名转换及头程预估及采购成本模板!$B$2:$B$22203,MATCH(亚马逊后台模板!E741,品名转换及头程预估及采购成本模板!$A$2:$A$22203,0)),"")</f>
        <v/>
      </c>
      <c r="AA741" s="1" t="str">
        <f>IFERROR(INDEX(品名转换及头程预估及采购成本模板!$C$2:$C$22203,MATCH(亚马逊后台模板!E741,品名转换及头程预估及采购成本模板!$A$2:$A$22203,0)),"")</f>
        <v/>
      </c>
      <c r="AB741" s="4" t="str">
        <f t="shared" si="63"/>
        <v/>
      </c>
      <c r="AC741" s="1" t="str">
        <f>IFERROR(IF(AB741="是",INDEX(自发货!$AJ$2:$AJ$22222,MATCH(亚马逊后台模板!D741,自发货!$E$2:$E$22222,0)),IF(A741&lt;&gt;"",0,"")),"")</f>
        <v/>
      </c>
      <c r="AD741" s="1" t="str">
        <f t="shared" si="64"/>
        <v/>
      </c>
      <c r="AE741" s="1" t="str">
        <f>IF(AB741="否",IFERROR(INDEX(品名转换及头程预估及采购成本模板!$D$2:$D$22203,MATCH(亚马逊后台模板!E741,品名转换及头程预估及采购成本模板!$A$2:$A$22203,0)),""),"")</f>
        <v/>
      </c>
      <c r="AF741" s="4" t="str">
        <f t="shared" si="65"/>
        <v/>
      </c>
    </row>
    <row r="742" spans="24:32" x14ac:dyDescent="0.15">
      <c r="X742" s="4" t="str">
        <f t="shared" si="66"/>
        <v/>
      </c>
      <c r="Y742" s="1" t="str">
        <f t="shared" si="67"/>
        <v/>
      </c>
      <c r="Z742" s="4" t="str">
        <f>IFERROR(INDEX(品名转换及头程预估及采购成本模板!$B$2:$B$22203,MATCH(亚马逊后台模板!E742,品名转换及头程预估及采购成本模板!$A$2:$A$22203,0)),"")</f>
        <v/>
      </c>
      <c r="AA742" s="1" t="str">
        <f>IFERROR(INDEX(品名转换及头程预估及采购成本模板!$C$2:$C$22203,MATCH(亚马逊后台模板!E742,品名转换及头程预估及采购成本模板!$A$2:$A$22203,0)),"")</f>
        <v/>
      </c>
      <c r="AB742" s="4" t="str">
        <f t="shared" si="63"/>
        <v/>
      </c>
      <c r="AC742" s="1" t="str">
        <f>IFERROR(IF(AB742="是",INDEX(自发货!$AJ$2:$AJ$22222,MATCH(亚马逊后台模板!D742,自发货!$E$2:$E$22222,0)),IF(A742&lt;&gt;"",0,"")),"")</f>
        <v/>
      </c>
      <c r="AD742" s="1" t="str">
        <f t="shared" si="64"/>
        <v/>
      </c>
      <c r="AE742" s="1" t="str">
        <f>IF(AB742="否",IFERROR(INDEX(品名转换及头程预估及采购成本模板!$D$2:$D$22203,MATCH(亚马逊后台模板!E742,品名转换及头程预估及采购成本模板!$A$2:$A$22203,0)),""),"")</f>
        <v/>
      </c>
      <c r="AF742" s="4" t="str">
        <f t="shared" si="65"/>
        <v/>
      </c>
    </row>
    <row r="743" spans="24:32" x14ac:dyDescent="0.15">
      <c r="X743" s="4" t="str">
        <f t="shared" si="66"/>
        <v/>
      </c>
      <c r="Y743" s="1" t="str">
        <f t="shared" si="67"/>
        <v/>
      </c>
      <c r="Z743" s="4" t="str">
        <f>IFERROR(INDEX(品名转换及头程预估及采购成本模板!$B$2:$B$22203,MATCH(亚马逊后台模板!E743,品名转换及头程预估及采购成本模板!$A$2:$A$22203,0)),"")</f>
        <v/>
      </c>
      <c r="AA743" s="1" t="str">
        <f>IFERROR(INDEX(品名转换及头程预估及采购成本模板!$C$2:$C$22203,MATCH(亚马逊后台模板!E743,品名转换及头程预估及采购成本模板!$A$2:$A$22203,0)),"")</f>
        <v/>
      </c>
      <c r="AB743" s="4" t="str">
        <f t="shared" si="63"/>
        <v/>
      </c>
      <c r="AC743" s="1" t="str">
        <f>IFERROR(IF(AB743="是",INDEX(自发货!$AJ$2:$AJ$22222,MATCH(亚马逊后台模板!D743,自发货!$E$2:$E$22222,0)),IF(A743&lt;&gt;"",0,"")),"")</f>
        <v/>
      </c>
      <c r="AD743" s="1" t="str">
        <f t="shared" si="64"/>
        <v/>
      </c>
      <c r="AE743" s="1" t="str">
        <f>IF(AB743="否",IFERROR(INDEX(品名转换及头程预估及采购成本模板!$D$2:$D$22203,MATCH(亚马逊后台模板!E743,品名转换及头程预估及采购成本模板!$A$2:$A$22203,0)),""),"")</f>
        <v/>
      </c>
      <c r="AF743" s="4" t="str">
        <f t="shared" si="65"/>
        <v/>
      </c>
    </row>
    <row r="744" spans="24:32" x14ac:dyDescent="0.15">
      <c r="X744" s="4" t="str">
        <f t="shared" si="66"/>
        <v/>
      </c>
      <c r="Y744" s="1" t="str">
        <f t="shared" si="67"/>
        <v/>
      </c>
      <c r="Z744" s="4" t="str">
        <f>IFERROR(INDEX(品名转换及头程预估及采购成本模板!$B$2:$B$22203,MATCH(亚马逊后台模板!E744,品名转换及头程预估及采购成本模板!$A$2:$A$22203,0)),"")</f>
        <v/>
      </c>
      <c r="AA744" s="1" t="str">
        <f>IFERROR(INDEX(品名转换及头程预估及采购成本模板!$C$2:$C$22203,MATCH(亚马逊后台模板!E744,品名转换及头程预估及采购成本模板!$A$2:$A$22203,0)),"")</f>
        <v/>
      </c>
      <c r="AB744" s="4" t="str">
        <f t="shared" si="63"/>
        <v/>
      </c>
      <c r="AC744" s="1" t="str">
        <f>IFERROR(IF(AB744="是",INDEX(自发货!$AJ$2:$AJ$22222,MATCH(亚马逊后台模板!D744,自发货!$E$2:$E$22222,0)),IF(A744&lt;&gt;"",0,"")),"")</f>
        <v/>
      </c>
      <c r="AD744" s="1" t="str">
        <f t="shared" si="64"/>
        <v/>
      </c>
      <c r="AE744" s="1" t="str">
        <f>IF(AB744="否",IFERROR(INDEX(品名转换及头程预估及采购成本模板!$D$2:$D$22203,MATCH(亚马逊后台模板!E744,品名转换及头程预估及采购成本模板!$A$2:$A$22203,0)),""),"")</f>
        <v/>
      </c>
      <c r="AF744" s="4" t="str">
        <f t="shared" si="65"/>
        <v/>
      </c>
    </row>
    <row r="745" spans="24:32" x14ac:dyDescent="0.15">
      <c r="X745" s="4" t="str">
        <f t="shared" si="66"/>
        <v/>
      </c>
      <c r="Y745" s="1" t="str">
        <f t="shared" si="67"/>
        <v/>
      </c>
      <c r="Z745" s="4" t="str">
        <f>IFERROR(INDEX(品名转换及头程预估及采购成本模板!$B$2:$B$22203,MATCH(亚马逊后台模板!E745,品名转换及头程预估及采购成本模板!$A$2:$A$22203,0)),"")</f>
        <v/>
      </c>
      <c r="AA745" s="1" t="str">
        <f>IFERROR(INDEX(品名转换及头程预估及采购成本模板!$C$2:$C$22203,MATCH(亚马逊后台模板!E745,品名转换及头程预估及采购成本模板!$A$2:$A$22203,0)),"")</f>
        <v/>
      </c>
      <c r="AB745" s="4" t="str">
        <f t="shared" si="63"/>
        <v/>
      </c>
      <c r="AC745" s="1" t="str">
        <f>IFERROR(IF(AB745="是",INDEX(自发货!$AJ$2:$AJ$22222,MATCH(亚马逊后台模板!D745,自发货!$E$2:$E$22222,0)),IF(A745&lt;&gt;"",0,"")),"")</f>
        <v/>
      </c>
      <c r="AD745" s="1" t="str">
        <f t="shared" si="64"/>
        <v/>
      </c>
      <c r="AE745" s="1" t="str">
        <f>IF(AB745="否",IFERROR(INDEX(品名转换及头程预估及采购成本模板!$D$2:$D$22203,MATCH(亚马逊后台模板!E745,品名转换及头程预估及采购成本模板!$A$2:$A$22203,0)),""),"")</f>
        <v/>
      </c>
      <c r="AF745" s="4" t="str">
        <f t="shared" si="65"/>
        <v/>
      </c>
    </row>
    <row r="746" spans="24:32" x14ac:dyDescent="0.15">
      <c r="X746" s="4" t="str">
        <f t="shared" si="66"/>
        <v/>
      </c>
      <c r="Y746" s="1" t="str">
        <f t="shared" si="67"/>
        <v/>
      </c>
      <c r="Z746" s="4" t="str">
        <f>IFERROR(INDEX(品名转换及头程预估及采购成本模板!$B$2:$B$22203,MATCH(亚马逊后台模板!E746,品名转换及头程预估及采购成本模板!$A$2:$A$22203,0)),"")</f>
        <v/>
      </c>
      <c r="AA746" s="1" t="str">
        <f>IFERROR(INDEX(品名转换及头程预估及采购成本模板!$C$2:$C$22203,MATCH(亚马逊后台模板!E746,品名转换及头程预估及采购成本模板!$A$2:$A$22203,0)),"")</f>
        <v/>
      </c>
      <c r="AB746" s="4" t="str">
        <f t="shared" si="63"/>
        <v/>
      </c>
      <c r="AC746" s="1" t="str">
        <f>IFERROR(IF(AB746="是",INDEX(自发货!$AJ$2:$AJ$22222,MATCH(亚马逊后台模板!D746,自发货!$E$2:$E$22222,0)),IF(A746&lt;&gt;"",0,"")),"")</f>
        <v/>
      </c>
      <c r="AD746" s="1" t="str">
        <f t="shared" si="64"/>
        <v/>
      </c>
      <c r="AE746" s="1" t="str">
        <f>IF(AB746="否",IFERROR(INDEX(品名转换及头程预估及采购成本模板!$D$2:$D$22203,MATCH(亚马逊后台模板!E746,品名转换及头程预估及采购成本模板!$A$2:$A$22203,0)),""),"")</f>
        <v/>
      </c>
      <c r="AF746" s="4" t="str">
        <f t="shared" si="65"/>
        <v/>
      </c>
    </row>
    <row r="747" spans="24:32" x14ac:dyDescent="0.15">
      <c r="X747" s="4" t="str">
        <f t="shared" si="66"/>
        <v/>
      </c>
      <c r="Y747" s="1" t="str">
        <f t="shared" si="67"/>
        <v/>
      </c>
      <c r="Z747" s="4" t="str">
        <f>IFERROR(INDEX(品名转换及头程预估及采购成本模板!$B$2:$B$22203,MATCH(亚马逊后台模板!E747,品名转换及头程预估及采购成本模板!$A$2:$A$22203,0)),"")</f>
        <v/>
      </c>
      <c r="AA747" s="1" t="str">
        <f>IFERROR(INDEX(品名转换及头程预估及采购成本模板!$C$2:$C$22203,MATCH(亚马逊后台模板!E747,品名转换及头程预估及采购成本模板!$A$2:$A$22203,0)),"")</f>
        <v/>
      </c>
      <c r="AB747" s="4" t="str">
        <f t="shared" si="63"/>
        <v/>
      </c>
      <c r="AC747" s="1" t="str">
        <f>IFERROR(IF(AB747="是",INDEX(自发货!$AJ$2:$AJ$22222,MATCH(亚马逊后台模板!D747,自发货!$E$2:$E$22222,0)),IF(A747&lt;&gt;"",0,"")),"")</f>
        <v/>
      </c>
      <c r="AD747" s="1" t="str">
        <f t="shared" si="64"/>
        <v/>
      </c>
      <c r="AE747" s="1" t="str">
        <f>IF(AB747="否",IFERROR(INDEX(品名转换及头程预估及采购成本模板!$D$2:$D$22203,MATCH(亚马逊后台模板!E747,品名转换及头程预估及采购成本模板!$A$2:$A$22203,0)),""),"")</f>
        <v/>
      </c>
      <c r="AF747" s="4" t="str">
        <f t="shared" si="65"/>
        <v/>
      </c>
    </row>
    <row r="748" spans="24:32" x14ac:dyDescent="0.15">
      <c r="X748" s="4" t="str">
        <f t="shared" si="66"/>
        <v/>
      </c>
      <c r="Y748" s="1" t="str">
        <f t="shared" si="67"/>
        <v/>
      </c>
      <c r="Z748" s="4" t="str">
        <f>IFERROR(INDEX(品名转换及头程预估及采购成本模板!$B$2:$B$22203,MATCH(亚马逊后台模板!E748,品名转换及头程预估及采购成本模板!$A$2:$A$22203,0)),"")</f>
        <v/>
      </c>
      <c r="AA748" s="1" t="str">
        <f>IFERROR(INDEX(品名转换及头程预估及采购成本模板!$C$2:$C$22203,MATCH(亚马逊后台模板!E748,品名转换及头程预估及采购成本模板!$A$2:$A$22203,0)),"")</f>
        <v/>
      </c>
      <c r="AB748" s="4" t="str">
        <f t="shared" si="63"/>
        <v/>
      </c>
      <c r="AC748" s="1" t="str">
        <f>IFERROR(IF(AB748="是",INDEX(自发货!$AJ$2:$AJ$22222,MATCH(亚马逊后台模板!D748,自发货!$E$2:$E$22222,0)),IF(A748&lt;&gt;"",0,"")),"")</f>
        <v/>
      </c>
      <c r="AD748" s="1" t="str">
        <f t="shared" si="64"/>
        <v/>
      </c>
      <c r="AE748" s="1" t="str">
        <f>IF(AB748="否",IFERROR(INDEX(品名转换及头程预估及采购成本模板!$D$2:$D$22203,MATCH(亚马逊后台模板!E748,品名转换及头程预估及采购成本模板!$A$2:$A$22203,0)),""),"")</f>
        <v/>
      </c>
      <c r="AF748" s="4" t="str">
        <f t="shared" si="65"/>
        <v/>
      </c>
    </row>
    <row r="749" spans="24:32" x14ac:dyDescent="0.15">
      <c r="X749" s="4" t="str">
        <f t="shared" si="66"/>
        <v/>
      </c>
      <c r="Y749" s="1" t="str">
        <f t="shared" si="67"/>
        <v/>
      </c>
      <c r="Z749" s="4" t="str">
        <f>IFERROR(INDEX(品名转换及头程预估及采购成本模板!$B$2:$B$22203,MATCH(亚马逊后台模板!E749,品名转换及头程预估及采购成本模板!$A$2:$A$22203,0)),"")</f>
        <v/>
      </c>
      <c r="AA749" s="1" t="str">
        <f>IFERROR(INDEX(品名转换及头程预估及采购成本模板!$C$2:$C$22203,MATCH(亚马逊后台模板!E749,品名转换及头程预估及采购成本模板!$A$2:$A$22203,0)),"")</f>
        <v/>
      </c>
      <c r="AB749" s="4" t="str">
        <f t="shared" ref="AB749:AB812" si="68">IF(A749&lt;&gt;"",IF(I749="Seller","是","否"),"")</f>
        <v/>
      </c>
      <c r="AC749" s="1" t="str">
        <f>IFERROR(IF(AB749="是",INDEX(自发货!$AJ$2:$AJ$22222,MATCH(亚马逊后台模板!D749,自发货!$E$2:$E$22222,0)),IF(A749&lt;&gt;"",0,"")),"")</f>
        <v/>
      </c>
      <c r="AD749" s="1" t="str">
        <f t="shared" ref="AD749:AD812" si="69">IFERROR(IF(Y749="正常订单",W749*X749-AA749-AC749,W749*X749),"")</f>
        <v/>
      </c>
      <c r="AE749" s="1" t="str">
        <f>IF(AB749="否",IFERROR(INDEX(品名转换及头程预估及采购成本模板!$D$2:$D$22203,MATCH(亚马逊后台模板!E749,品名转换及头程预估及采购成本模板!$A$2:$A$22203,0)),""),"")</f>
        <v/>
      </c>
      <c r="AF749" s="4" t="str">
        <f t="shared" si="65"/>
        <v/>
      </c>
    </row>
    <row r="750" spans="24:32" x14ac:dyDescent="0.15">
      <c r="X750" s="4" t="str">
        <f t="shared" si="66"/>
        <v/>
      </c>
      <c r="Y750" s="1" t="str">
        <f t="shared" si="67"/>
        <v/>
      </c>
      <c r="Z750" s="4" t="str">
        <f>IFERROR(INDEX(品名转换及头程预估及采购成本模板!$B$2:$B$22203,MATCH(亚马逊后台模板!E750,品名转换及头程预估及采购成本模板!$A$2:$A$22203,0)),"")</f>
        <v/>
      </c>
      <c r="AA750" s="1" t="str">
        <f>IFERROR(INDEX(品名转换及头程预估及采购成本模板!$C$2:$C$22203,MATCH(亚马逊后台模板!E750,品名转换及头程预估及采购成本模板!$A$2:$A$22203,0)),"")</f>
        <v/>
      </c>
      <c r="AB750" s="4" t="str">
        <f t="shared" si="68"/>
        <v/>
      </c>
      <c r="AC750" s="1" t="str">
        <f>IFERROR(IF(AB750="是",INDEX(自发货!$AJ$2:$AJ$22222,MATCH(亚马逊后台模板!D750,自发货!$E$2:$E$22222,0)),IF(A750&lt;&gt;"",0,"")),"")</f>
        <v/>
      </c>
      <c r="AD750" s="1" t="str">
        <f t="shared" si="69"/>
        <v/>
      </c>
      <c r="AE750" s="1" t="str">
        <f>IF(AB750="否",IFERROR(INDEX(品名转换及头程预估及采购成本模板!$D$2:$D$22203,MATCH(亚马逊后台模板!E750,品名转换及头程预估及采购成本模板!$A$2:$A$22203,0)),""),"")</f>
        <v/>
      </c>
      <c r="AF750" s="4" t="str">
        <f t="shared" si="65"/>
        <v/>
      </c>
    </row>
    <row r="751" spans="24:32" x14ac:dyDescent="0.15">
      <c r="X751" s="4" t="str">
        <f t="shared" si="66"/>
        <v/>
      </c>
      <c r="Y751" s="1" t="str">
        <f t="shared" si="67"/>
        <v/>
      </c>
      <c r="Z751" s="4" t="str">
        <f>IFERROR(INDEX(品名转换及头程预估及采购成本模板!$B$2:$B$22203,MATCH(亚马逊后台模板!E751,品名转换及头程预估及采购成本模板!$A$2:$A$22203,0)),"")</f>
        <v/>
      </c>
      <c r="AA751" s="1" t="str">
        <f>IFERROR(INDEX(品名转换及头程预估及采购成本模板!$C$2:$C$22203,MATCH(亚马逊后台模板!E751,品名转换及头程预估及采购成本模板!$A$2:$A$22203,0)),"")</f>
        <v/>
      </c>
      <c r="AB751" s="4" t="str">
        <f t="shared" si="68"/>
        <v/>
      </c>
      <c r="AC751" s="1" t="str">
        <f>IFERROR(IF(AB751="是",INDEX(自发货!$AJ$2:$AJ$22222,MATCH(亚马逊后台模板!D751,自发货!$E$2:$E$22222,0)),IF(A751&lt;&gt;"",0,"")),"")</f>
        <v/>
      </c>
      <c r="AD751" s="1" t="str">
        <f t="shared" si="69"/>
        <v/>
      </c>
      <c r="AE751" s="1" t="str">
        <f>IF(AB751="否",IFERROR(INDEX(品名转换及头程预估及采购成本模板!$D$2:$D$22203,MATCH(亚马逊后台模板!E751,品名转换及头程预估及采购成本模板!$A$2:$A$22203,0)),""),"")</f>
        <v/>
      </c>
      <c r="AF751" s="4" t="str">
        <f t="shared" ref="AF751:AF814" si="70">IF(Y751="","",IF(OR(AND(Y751="正常订单",Z751=""),AND(AB751="是",AC751="")),"异常","正常"))</f>
        <v/>
      </c>
    </row>
    <row r="752" spans="24:32" x14ac:dyDescent="0.15">
      <c r="X752" s="4" t="str">
        <f t="shared" ref="X752:X815" si="71">IF(A752&lt;&gt;"",6.89,"")</f>
        <v/>
      </c>
      <c r="Y752" s="1" t="str">
        <f t="shared" si="67"/>
        <v/>
      </c>
      <c r="Z752" s="4" t="str">
        <f>IFERROR(INDEX(品名转换及头程预估及采购成本模板!$B$2:$B$22203,MATCH(亚马逊后台模板!E752,品名转换及头程预估及采购成本模板!$A$2:$A$22203,0)),"")</f>
        <v/>
      </c>
      <c r="AA752" s="1" t="str">
        <f>IFERROR(INDEX(品名转换及头程预估及采购成本模板!$C$2:$C$22203,MATCH(亚马逊后台模板!E752,品名转换及头程预估及采购成本模板!$A$2:$A$22203,0)),"")</f>
        <v/>
      </c>
      <c r="AB752" s="4" t="str">
        <f t="shared" si="68"/>
        <v/>
      </c>
      <c r="AC752" s="1" t="str">
        <f>IFERROR(IF(AB752="是",INDEX(自发货!$AJ$2:$AJ$22222,MATCH(亚马逊后台模板!D752,自发货!$E$2:$E$22222,0)),IF(A752&lt;&gt;"",0,"")),"")</f>
        <v/>
      </c>
      <c r="AD752" s="1" t="str">
        <f t="shared" si="69"/>
        <v/>
      </c>
      <c r="AE752" s="1" t="str">
        <f>IF(AB752="否",IFERROR(INDEX(品名转换及头程预估及采购成本模板!$D$2:$D$22203,MATCH(亚马逊后台模板!E752,品名转换及头程预估及采购成本模板!$A$2:$A$22203,0)),""),"")</f>
        <v/>
      </c>
      <c r="AF752" s="4" t="str">
        <f t="shared" si="70"/>
        <v/>
      </c>
    </row>
    <row r="753" spans="24:32" x14ac:dyDescent="0.15">
      <c r="X753" s="4" t="str">
        <f t="shared" si="71"/>
        <v/>
      </c>
      <c r="Y753" s="1" t="str">
        <f t="shared" si="67"/>
        <v/>
      </c>
      <c r="Z753" s="4" t="str">
        <f>IFERROR(INDEX(品名转换及头程预估及采购成本模板!$B$2:$B$22203,MATCH(亚马逊后台模板!E753,品名转换及头程预估及采购成本模板!$A$2:$A$22203,0)),"")</f>
        <v/>
      </c>
      <c r="AA753" s="1" t="str">
        <f>IFERROR(INDEX(品名转换及头程预估及采购成本模板!$C$2:$C$22203,MATCH(亚马逊后台模板!E753,品名转换及头程预估及采购成本模板!$A$2:$A$22203,0)),"")</f>
        <v/>
      </c>
      <c r="AB753" s="4" t="str">
        <f t="shared" si="68"/>
        <v/>
      </c>
      <c r="AC753" s="1" t="str">
        <f>IFERROR(IF(AB753="是",INDEX(自发货!$AJ$2:$AJ$22222,MATCH(亚马逊后台模板!D753,自发货!$E$2:$E$22222,0)),IF(A753&lt;&gt;"",0,"")),"")</f>
        <v/>
      </c>
      <c r="AD753" s="1" t="str">
        <f t="shared" si="69"/>
        <v/>
      </c>
      <c r="AE753" s="1" t="str">
        <f>IF(AB753="否",IFERROR(INDEX(品名转换及头程预估及采购成本模板!$D$2:$D$22203,MATCH(亚马逊后台模板!E753,品名转换及头程预估及采购成本模板!$A$2:$A$22203,0)),""),"")</f>
        <v/>
      </c>
      <c r="AF753" s="4" t="str">
        <f t="shared" si="70"/>
        <v/>
      </c>
    </row>
    <row r="754" spans="24:32" x14ac:dyDescent="0.15">
      <c r="X754" s="4" t="str">
        <f t="shared" si="71"/>
        <v/>
      </c>
      <c r="Y754" s="1" t="str">
        <f t="shared" si="67"/>
        <v/>
      </c>
      <c r="Z754" s="4" t="str">
        <f>IFERROR(INDEX(品名转换及头程预估及采购成本模板!$B$2:$B$22203,MATCH(亚马逊后台模板!E754,品名转换及头程预估及采购成本模板!$A$2:$A$22203,0)),"")</f>
        <v/>
      </c>
      <c r="AA754" s="1" t="str">
        <f>IFERROR(INDEX(品名转换及头程预估及采购成本模板!$C$2:$C$22203,MATCH(亚马逊后台模板!E754,品名转换及头程预估及采购成本模板!$A$2:$A$22203,0)),"")</f>
        <v/>
      </c>
      <c r="AB754" s="4" t="str">
        <f t="shared" si="68"/>
        <v/>
      </c>
      <c r="AC754" s="1" t="str">
        <f>IFERROR(IF(AB754="是",INDEX(自发货!$AJ$2:$AJ$22222,MATCH(亚马逊后台模板!D754,自发货!$E$2:$E$22222,0)),IF(A754&lt;&gt;"",0,"")),"")</f>
        <v/>
      </c>
      <c r="AD754" s="1" t="str">
        <f t="shared" si="69"/>
        <v/>
      </c>
      <c r="AE754" s="1" t="str">
        <f>IF(AB754="否",IFERROR(INDEX(品名转换及头程预估及采购成本模板!$D$2:$D$22203,MATCH(亚马逊后台模板!E754,品名转换及头程预估及采购成本模板!$A$2:$A$22203,0)),""),"")</f>
        <v/>
      </c>
      <c r="AF754" s="4" t="str">
        <f t="shared" si="70"/>
        <v/>
      </c>
    </row>
    <row r="755" spans="24:32" x14ac:dyDescent="0.15">
      <c r="X755" s="4" t="str">
        <f t="shared" si="71"/>
        <v/>
      </c>
      <c r="Y755" s="1" t="str">
        <f t="shared" si="67"/>
        <v/>
      </c>
      <c r="Z755" s="4" t="str">
        <f>IFERROR(INDEX(品名转换及头程预估及采购成本模板!$B$2:$B$22203,MATCH(亚马逊后台模板!E755,品名转换及头程预估及采购成本模板!$A$2:$A$22203,0)),"")</f>
        <v/>
      </c>
      <c r="AA755" s="1" t="str">
        <f>IFERROR(INDEX(品名转换及头程预估及采购成本模板!$C$2:$C$22203,MATCH(亚马逊后台模板!E755,品名转换及头程预估及采购成本模板!$A$2:$A$22203,0)),"")</f>
        <v/>
      </c>
      <c r="AB755" s="4" t="str">
        <f t="shared" si="68"/>
        <v/>
      </c>
      <c r="AC755" s="1" t="str">
        <f>IFERROR(IF(AB755="是",INDEX(自发货!$AJ$2:$AJ$22222,MATCH(亚马逊后台模板!D755,自发货!$E$2:$E$22222,0)),IF(A755&lt;&gt;"",0,"")),"")</f>
        <v/>
      </c>
      <c r="AD755" s="1" t="str">
        <f t="shared" si="69"/>
        <v/>
      </c>
      <c r="AE755" s="1" t="str">
        <f>IF(AB755="否",IFERROR(INDEX(品名转换及头程预估及采购成本模板!$D$2:$D$22203,MATCH(亚马逊后台模板!E755,品名转换及头程预估及采购成本模板!$A$2:$A$22203,0)),""),"")</f>
        <v/>
      </c>
      <c r="AF755" s="4" t="str">
        <f t="shared" si="70"/>
        <v/>
      </c>
    </row>
    <row r="756" spans="24:32" x14ac:dyDescent="0.15">
      <c r="X756" s="4" t="str">
        <f t="shared" si="71"/>
        <v/>
      </c>
      <c r="Y756" s="1" t="str">
        <f t="shared" si="67"/>
        <v/>
      </c>
      <c r="Z756" s="4" t="str">
        <f>IFERROR(INDEX(品名转换及头程预估及采购成本模板!$B$2:$B$22203,MATCH(亚马逊后台模板!E756,品名转换及头程预估及采购成本模板!$A$2:$A$22203,0)),"")</f>
        <v/>
      </c>
      <c r="AA756" s="1" t="str">
        <f>IFERROR(INDEX(品名转换及头程预估及采购成本模板!$C$2:$C$22203,MATCH(亚马逊后台模板!E756,品名转换及头程预估及采购成本模板!$A$2:$A$22203,0)),"")</f>
        <v/>
      </c>
      <c r="AB756" s="4" t="str">
        <f t="shared" si="68"/>
        <v/>
      </c>
      <c r="AC756" s="1" t="str">
        <f>IFERROR(IF(AB756="是",INDEX(自发货!$AJ$2:$AJ$22222,MATCH(亚马逊后台模板!D756,自发货!$E$2:$E$22222,0)),IF(A756&lt;&gt;"",0,"")),"")</f>
        <v/>
      </c>
      <c r="AD756" s="1" t="str">
        <f t="shared" si="69"/>
        <v/>
      </c>
      <c r="AE756" s="1" t="str">
        <f>IF(AB756="否",IFERROR(INDEX(品名转换及头程预估及采购成本模板!$D$2:$D$22203,MATCH(亚马逊后台模板!E756,品名转换及头程预估及采购成本模板!$A$2:$A$22203,0)),""),"")</f>
        <v/>
      </c>
      <c r="AF756" s="4" t="str">
        <f t="shared" si="70"/>
        <v/>
      </c>
    </row>
    <row r="757" spans="24:32" x14ac:dyDescent="0.15">
      <c r="X757" s="4" t="str">
        <f t="shared" si="71"/>
        <v/>
      </c>
      <c r="Y757" s="1" t="str">
        <f t="shared" si="67"/>
        <v/>
      </c>
      <c r="Z757" s="4" t="str">
        <f>IFERROR(INDEX(品名转换及头程预估及采购成本模板!$B$2:$B$22203,MATCH(亚马逊后台模板!E757,品名转换及头程预估及采购成本模板!$A$2:$A$22203,0)),"")</f>
        <v/>
      </c>
      <c r="AA757" s="1" t="str">
        <f>IFERROR(INDEX(品名转换及头程预估及采购成本模板!$C$2:$C$22203,MATCH(亚马逊后台模板!E757,品名转换及头程预估及采购成本模板!$A$2:$A$22203,0)),"")</f>
        <v/>
      </c>
      <c r="AB757" s="4" t="str">
        <f t="shared" si="68"/>
        <v/>
      </c>
      <c r="AC757" s="1" t="str">
        <f>IFERROR(IF(AB757="是",INDEX(自发货!$AJ$2:$AJ$22222,MATCH(亚马逊后台模板!D757,自发货!$E$2:$E$22222,0)),IF(A757&lt;&gt;"",0,"")),"")</f>
        <v/>
      </c>
      <c r="AD757" s="1" t="str">
        <f t="shared" si="69"/>
        <v/>
      </c>
      <c r="AE757" s="1" t="str">
        <f>IF(AB757="否",IFERROR(INDEX(品名转换及头程预估及采购成本模板!$D$2:$D$22203,MATCH(亚马逊后台模板!E757,品名转换及头程预估及采购成本模板!$A$2:$A$22203,0)),""),"")</f>
        <v/>
      </c>
      <c r="AF757" s="4" t="str">
        <f t="shared" si="70"/>
        <v/>
      </c>
    </row>
    <row r="758" spans="24:32" x14ac:dyDescent="0.15">
      <c r="X758" s="4" t="str">
        <f t="shared" si="71"/>
        <v/>
      </c>
      <c r="Y758" s="1" t="str">
        <f t="shared" si="67"/>
        <v/>
      </c>
      <c r="Z758" s="4" t="str">
        <f>IFERROR(INDEX(品名转换及头程预估及采购成本模板!$B$2:$B$22203,MATCH(亚马逊后台模板!E758,品名转换及头程预估及采购成本模板!$A$2:$A$22203,0)),"")</f>
        <v/>
      </c>
      <c r="AA758" s="1" t="str">
        <f>IFERROR(INDEX(品名转换及头程预估及采购成本模板!$C$2:$C$22203,MATCH(亚马逊后台模板!E758,品名转换及头程预估及采购成本模板!$A$2:$A$22203,0)),"")</f>
        <v/>
      </c>
      <c r="AB758" s="4" t="str">
        <f t="shared" si="68"/>
        <v/>
      </c>
      <c r="AC758" s="1" t="str">
        <f>IFERROR(IF(AB758="是",INDEX(自发货!$AJ$2:$AJ$22222,MATCH(亚马逊后台模板!D758,自发货!$E$2:$E$22222,0)),IF(A758&lt;&gt;"",0,"")),"")</f>
        <v/>
      </c>
      <c r="AD758" s="1" t="str">
        <f t="shared" si="69"/>
        <v/>
      </c>
      <c r="AE758" s="1" t="str">
        <f>IF(AB758="否",IFERROR(INDEX(品名转换及头程预估及采购成本模板!$D$2:$D$22203,MATCH(亚马逊后台模板!E758,品名转换及头程预估及采购成本模板!$A$2:$A$22203,0)),""),"")</f>
        <v/>
      </c>
      <c r="AF758" s="4" t="str">
        <f t="shared" si="70"/>
        <v/>
      </c>
    </row>
    <row r="759" spans="24:32" x14ac:dyDescent="0.15">
      <c r="X759" s="4" t="str">
        <f t="shared" si="71"/>
        <v/>
      </c>
      <c r="Y759" s="1" t="str">
        <f t="shared" si="67"/>
        <v/>
      </c>
      <c r="Z759" s="4" t="str">
        <f>IFERROR(INDEX(品名转换及头程预估及采购成本模板!$B$2:$B$22203,MATCH(亚马逊后台模板!E759,品名转换及头程预估及采购成本模板!$A$2:$A$22203,0)),"")</f>
        <v/>
      </c>
      <c r="AA759" s="1" t="str">
        <f>IFERROR(INDEX(品名转换及头程预估及采购成本模板!$C$2:$C$22203,MATCH(亚马逊后台模板!E759,品名转换及头程预估及采购成本模板!$A$2:$A$22203,0)),"")</f>
        <v/>
      </c>
      <c r="AB759" s="4" t="str">
        <f t="shared" si="68"/>
        <v/>
      </c>
      <c r="AC759" s="1" t="str">
        <f>IFERROR(IF(AB759="是",INDEX(自发货!$AJ$2:$AJ$22222,MATCH(亚马逊后台模板!D759,自发货!$E$2:$E$22222,0)),IF(A759&lt;&gt;"",0,"")),"")</f>
        <v/>
      </c>
      <c r="AD759" s="1" t="str">
        <f t="shared" si="69"/>
        <v/>
      </c>
      <c r="AE759" s="1" t="str">
        <f>IF(AB759="否",IFERROR(INDEX(品名转换及头程预估及采购成本模板!$D$2:$D$22203,MATCH(亚马逊后台模板!E759,品名转换及头程预估及采购成本模板!$A$2:$A$22203,0)),""),"")</f>
        <v/>
      </c>
      <c r="AF759" s="4" t="str">
        <f t="shared" si="70"/>
        <v/>
      </c>
    </row>
    <row r="760" spans="24:32" x14ac:dyDescent="0.15">
      <c r="X760" s="4" t="str">
        <f t="shared" si="71"/>
        <v/>
      </c>
      <c r="Y760" s="1" t="str">
        <f t="shared" si="67"/>
        <v/>
      </c>
      <c r="Z760" s="4" t="str">
        <f>IFERROR(INDEX(品名转换及头程预估及采购成本模板!$B$2:$B$22203,MATCH(亚马逊后台模板!E760,品名转换及头程预估及采购成本模板!$A$2:$A$22203,0)),"")</f>
        <v/>
      </c>
      <c r="AA760" s="1" t="str">
        <f>IFERROR(INDEX(品名转换及头程预估及采购成本模板!$C$2:$C$22203,MATCH(亚马逊后台模板!E760,品名转换及头程预估及采购成本模板!$A$2:$A$22203,0)),"")</f>
        <v/>
      </c>
      <c r="AB760" s="4" t="str">
        <f t="shared" si="68"/>
        <v/>
      </c>
      <c r="AC760" s="1" t="str">
        <f>IFERROR(IF(AB760="是",INDEX(自发货!$AJ$2:$AJ$22222,MATCH(亚马逊后台模板!D760,自发货!$E$2:$E$22222,0)),IF(A760&lt;&gt;"",0,"")),"")</f>
        <v/>
      </c>
      <c r="AD760" s="1" t="str">
        <f t="shared" si="69"/>
        <v/>
      </c>
      <c r="AE760" s="1" t="str">
        <f>IF(AB760="否",IFERROR(INDEX(品名转换及头程预估及采购成本模板!$D$2:$D$22203,MATCH(亚马逊后台模板!E760,品名转换及头程预估及采购成本模板!$A$2:$A$22203,0)),""),"")</f>
        <v/>
      </c>
      <c r="AF760" s="4" t="str">
        <f t="shared" si="70"/>
        <v/>
      </c>
    </row>
    <row r="761" spans="24:32" x14ac:dyDescent="0.15">
      <c r="X761" s="4" t="str">
        <f t="shared" si="71"/>
        <v/>
      </c>
      <c r="Y761" s="1" t="str">
        <f t="shared" si="67"/>
        <v/>
      </c>
      <c r="Z761" s="4" t="str">
        <f>IFERROR(INDEX(品名转换及头程预估及采购成本模板!$B$2:$B$22203,MATCH(亚马逊后台模板!E761,品名转换及头程预估及采购成本模板!$A$2:$A$22203,0)),"")</f>
        <v/>
      </c>
      <c r="AA761" s="1" t="str">
        <f>IFERROR(INDEX(品名转换及头程预估及采购成本模板!$C$2:$C$22203,MATCH(亚马逊后台模板!E761,品名转换及头程预估及采购成本模板!$A$2:$A$22203,0)),"")</f>
        <v/>
      </c>
      <c r="AB761" s="4" t="str">
        <f t="shared" si="68"/>
        <v/>
      </c>
      <c r="AC761" s="1" t="str">
        <f>IFERROR(IF(AB761="是",INDEX(自发货!$AJ$2:$AJ$22222,MATCH(亚马逊后台模板!D761,自发货!$E$2:$E$22222,0)),IF(A761&lt;&gt;"",0,"")),"")</f>
        <v/>
      </c>
      <c r="AD761" s="1" t="str">
        <f t="shared" si="69"/>
        <v/>
      </c>
      <c r="AE761" s="1" t="str">
        <f>IF(AB761="否",IFERROR(INDEX(品名转换及头程预估及采购成本模板!$D$2:$D$22203,MATCH(亚马逊后台模板!E761,品名转换及头程预估及采购成本模板!$A$2:$A$22203,0)),""),"")</f>
        <v/>
      </c>
      <c r="AF761" s="4" t="str">
        <f t="shared" si="70"/>
        <v/>
      </c>
    </row>
    <row r="762" spans="24:32" x14ac:dyDescent="0.15">
      <c r="X762" s="4" t="str">
        <f t="shared" si="71"/>
        <v/>
      </c>
      <c r="Y762" s="1" t="str">
        <f t="shared" si="67"/>
        <v/>
      </c>
      <c r="Z762" s="4" t="str">
        <f>IFERROR(INDEX(品名转换及头程预估及采购成本模板!$B$2:$B$22203,MATCH(亚马逊后台模板!E762,品名转换及头程预估及采购成本模板!$A$2:$A$22203,0)),"")</f>
        <v/>
      </c>
      <c r="AA762" s="1" t="str">
        <f>IFERROR(INDEX(品名转换及头程预估及采购成本模板!$C$2:$C$22203,MATCH(亚马逊后台模板!E762,品名转换及头程预估及采购成本模板!$A$2:$A$22203,0)),"")</f>
        <v/>
      </c>
      <c r="AB762" s="4" t="str">
        <f t="shared" si="68"/>
        <v/>
      </c>
      <c r="AC762" s="1" t="str">
        <f>IFERROR(IF(AB762="是",INDEX(自发货!$AJ$2:$AJ$22222,MATCH(亚马逊后台模板!D762,自发货!$E$2:$E$22222,0)),IF(A762&lt;&gt;"",0,"")),"")</f>
        <v/>
      </c>
      <c r="AD762" s="1" t="str">
        <f t="shared" si="69"/>
        <v/>
      </c>
      <c r="AE762" s="1" t="str">
        <f>IF(AB762="否",IFERROR(INDEX(品名转换及头程预估及采购成本模板!$D$2:$D$22203,MATCH(亚马逊后台模板!E762,品名转换及头程预估及采购成本模板!$A$2:$A$22203,0)),""),"")</f>
        <v/>
      </c>
      <c r="AF762" s="4" t="str">
        <f t="shared" si="70"/>
        <v/>
      </c>
    </row>
    <row r="763" spans="24:32" x14ac:dyDescent="0.15">
      <c r="X763" s="4" t="str">
        <f t="shared" si="71"/>
        <v/>
      </c>
      <c r="Y763" s="1" t="str">
        <f t="shared" si="67"/>
        <v/>
      </c>
      <c r="Z763" s="4" t="str">
        <f>IFERROR(INDEX(品名转换及头程预估及采购成本模板!$B$2:$B$22203,MATCH(亚马逊后台模板!E763,品名转换及头程预估及采购成本模板!$A$2:$A$22203,0)),"")</f>
        <v/>
      </c>
      <c r="AA763" s="1" t="str">
        <f>IFERROR(INDEX(品名转换及头程预估及采购成本模板!$C$2:$C$22203,MATCH(亚马逊后台模板!E763,品名转换及头程预估及采购成本模板!$A$2:$A$22203,0)),"")</f>
        <v/>
      </c>
      <c r="AB763" s="4" t="str">
        <f t="shared" si="68"/>
        <v/>
      </c>
      <c r="AC763" s="1" t="str">
        <f>IFERROR(IF(AB763="是",INDEX(自发货!$AJ$2:$AJ$22222,MATCH(亚马逊后台模板!D763,自发货!$E$2:$E$22222,0)),IF(A763&lt;&gt;"",0,"")),"")</f>
        <v/>
      </c>
      <c r="AD763" s="1" t="str">
        <f t="shared" si="69"/>
        <v/>
      </c>
      <c r="AE763" s="1" t="str">
        <f>IF(AB763="否",IFERROR(INDEX(品名转换及头程预估及采购成本模板!$D$2:$D$22203,MATCH(亚马逊后台模板!E763,品名转换及头程预估及采购成本模板!$A$2:$A$22203,0)),""),"")</f>
        <v/>
      </c>
      <c r="AF763" s="4" t="str">
        <f t="shared" si="70"/>
        <v/>
      </c>
    </row>
    <row r="764" spans="24:32" x14ac:dyDescent="0.15">
      <c r="X764" s="4" t="str">
        <f t="shared" si="71"/>
        <v/>
      </c>
      <c r="Y764" s="1" t="str">
        <f t="shared" si="67"/>
        <v/>
      </c>
      <c r="Z764" s="4" t="str">
        <f>IFERROR(INDEX(品名转换及头程预估及采购成本模板!$B$2:$B$22203,MATCH(亚马逊后台模板!E764,品名转换及头程预估及采购成本模板!$A$2:$A$22203,0)),"")</f>
        <v/>
      </c>
      <c r="AA764" s="1" t="str">
        <f>IFERROR(INDEX(品名转换及头程预估及采购成本模板!$C$2:$C$22203,MATCH(亚马逊后台模板!E764,品名转换及头程预估及采购成本模板!$A$2:$A$22203,0)),"")</f>
        <v/>
      </c>
      <c r="AB764" s="4" t="str">
        <f t="shared" si="68"/>
        <v/>
      </c>
      <c r="AC764" s="1" t="str">
        <f>IFERROR(IF(AB764="是",INDEX(自发货!$AJ$2:$AJ$22222,MATCH(亚马逊后台模板!D764,自发货!$E$2:$E$22222,0)),IF(A764&lt;&gt;"",0,"")),"")</f>
        <v/>
      </c>
      <c r="AD764" s="1" t="str">
        <f t="shared" si="69"/>
        <v/>
      </c>
      <c r="AE764" s="1" t="str">
        <f>IF(AB764="否",IFERROR(INDEX(品名转换及头程预估及采购成本模板!$D$2:$D$22203,MATCH(亚马逊后台模板!E764,品名转换及头程预估及采购成本模板!$A$2:$A$22203,0)),""),"")</f>
        <v/>
      </c>
      <c r="AF764" s="4" t="str">
        <f t="shared" si="70"/>
        <v/>
      </c>
    </row>
    <row r="765" spans="24:32" x14ac:dyDescent="0.15">
      <c r="X765" s="4" t="str">
        <f t="shared" si="71"/>
        <v/>
      </c>
      <c r="Y765" s="1" t="str">
        <f t="shared" si="67"/>
        <v/>
      </c>
      <c r="Z765" s="4" t="str">
        <f>IFERROR(INDEX(品名转换及头程预估及采购成本模板!$B$2:$B$22203,MATCH(亚马逊后台模板!E765,品名转换及头程预估及采购成本模板!$A$2:$A$22203,0)),"")</f>
        <v/>
      </c>
      <c r="AA765" s="1" t="str">
        <f>IFERROR(INDEX(品名转换及头程预估及采购成本模板!$C$2:$C$22203,MATCH(亚马逊后台模板!E765,品名转换及头程预估及采购成本模板!$A$2:$A$22203,0)),"")</f>
        <v/>
      </c>
      <c r="AB765" s="4" t="str">
        <f t="shared" si="68"/>
        <v/>
      </c>
      <c r="AC765" s="1" t="str">
        <f>IFERROR(IF(AB765="是",INDEX(自发货!$AJ$2:$AJ$22222,MATCH(亚马逊后台模板!D765,自发货!$E$2:$E$22222,0)),IF(A765&lt;&gt;"",0,"")),"")</f>
        <v/>
      </c>
      <c r="AD765" s="1" t="str">
        <f t="shared" si="69"/>
        <v/>
      </c>
      <c r="AE765" s="1" t="str">
        <f>IF(AB765="否",IFERROR(INDEX(品名转换及头程预估及采购成本模板!$D$2:$D$22203,MATCH(亚马逊后台模板!E765,品名转换及头程预估及采购成本模板!$A$2:$A$22203,0)),""),"")</f>
        <v/>
      </c>
      <c r="AF765" s="4" t="str">
        <f t="shared" si="70"/>
        <v/>
      </c>
    </row>
    <row r="766" spans="24:32" x14ac:dyDescent="0.15">
      <c r="X766" s="4" t="str">
        <f t="shared" si="71"/>
        <v/>
      </c>
      <c r="Y766" s="1" t="str">
        <f t="shared" si="67"/>
        <v/>
      </c>
      <c r="Z766" s="4" t="str">
        <f>IFERROR(INDEX(品名转换及头程预估及采购成本模板!$B$2:$B$22203,MATCH(亚马逊后台模板!E766,品名转换及头程预估及采购成本模板!$A$2:$A$22203,0)),"")</f>
        <v/>
      </c>
      <c r="AA766" s="1" t="str">
        <f>IFERROR(INDEX(品名转换及头程预估及采购成本模板!$C$2:$C$22203,MATCH(亚马逊后台模板!E766,品名转换及头程预估及采购成本模板!$A$2:$A$22203,0)),"")</f>
        <v/>
      </c>
      <c r="AB766" s="4" t="str">
        <f t="shared" si="68"/>
        <v/>
      </c>
      <c r="AC766" s="1" t="str">
        <f>IFERROR(IF(AB766="是",INDEX(自发货!$AJ$2:$AJ$22222,MATCH(亚马逊后台模板!D766,自发货!$E$2:$E$22222,0)),IF(A766&lt;&gt;"",0,"")),"")</f>
        <v/>
      </c>
      <c r="AD766" s="1" t="str">
        <f t="shared" si="69"/>
        <v/>
      </c>
      <c r="AE766" s="1" t="str">
        <f>IF(AB766="否",IFERROR(INDEX(品名转换及头程预估及采购成本模板!$D$2:$D$22203,MATCH(亚马逊后台模板!E766,品名转换及头程预估及采购成本模板!$A$2:$A$22203,0)),""),"")</f>
        <v/>
      </c>
      <c r="AF766" s="4" t="str">
        <f t="shared" si="70"/>
        <v/>
      </c>
    </row>
    <row r="767" spans="24:32" x14ac:dyDescent="0.15">
      <c r="X767" s="4" t="str">
        <f t="shared" si="71"/>
        <v/>
      </c>
      <c r="Y767" s="1" t="str">
        <f t="shared" si="67"/>
        <v/>
      </c>
      <c r="Z767" s="4" t="str">
        <f>IFERROR(INDEX(品名转换及头程预估及采购成本模板!$B$2:$B$22203,MATCH(亚马逊后台模板!E767,品名转换及头程预估及采购成本模板!$A$2:$A$22203,0)),"")</f>
        <v/>
      </c>
      <c r="AA767" s="1" t="str">
        <f>IFERROR(INDEX(品名转换及头程预估及采购成本模板!$C$2:$C$22203,MATCH(亚马逊后台模板!E767,品名转换及头程预估及采购成本模板!$A$2:$A$22203,0)),"")</f>
        <v/>
      </c>
      <c r="AB767" s="4" t="str">
        <f t="shared" si="68"/>
        <v/>
      </c>
      <c r="AC767" s="1" t="str">
        <f>IFERROR(IF(AB767="是",INDEX(自发货!$AJ$2:$AJ$22222,MATCH(亚马逊后台模板!D767,自发货!$E$2:$E$22222,0)),IF(A767&lt;&gt;"",0,"")),"")</f>
        <v/>
      </c>
      <c r="AD767" s="1" t="str">
        <f t="shared" si="69"/>
        <v/>
      </c>
      <c r="AE767" s="1" t="str">
        <f>IF(AB767="否",IFERROR(INDEX(品名转换及头程预估及采购成本模板!$D$2:$D$22203,MATCH(亚马逊后台模板!E767,品名转换及头程预估及采购成本模板!$A$2:$A$22203,0)),""),"")</f>
        <v/>
      </c>
      <c r="AF767" s="4" t="str">
        <f t="shared" si="70"/>
        <v/>
      </c>
    </row>
    <row r="768" spans="24:32" x14ac:dyDescent="0.15">
      <c r="X768" s="4" t="str">
        <f t="shared" si="71"/>
        <v/>
      </c>
      <c r="Y768" s="1" t="str">
        <f t="shared" si="67"/>
        <v/>
      </c>
      <c r="Z768" s="4" t="str">
        <f>IFERROR(INDEX(品名转换及头程预估及采购成本模板!$B$2:$B$22203,MATCH(亚马逊后台模板!E768,品名转换及头程预估及采购成本模板!$A$2:$A$22203,0)),"")</f>
        <v/>
      </c>
      <c r="AA768" s="1" t="str">
        <f>IFERROR(INDEX(品名转换及头程预估及采购成本模板!$C$2:$C$22203,MATCH(亚马逊后台模板!E768,品名转换及头程预估及采购成本模板!$A$2:$A$22203,0)),"")</f>
        <v/>
      </c>
      <c r="AB768" s="4" t="str">
        <f t="shared" si="68"/>
        <v/>
      </c>
      <c r="AC768" s="1" t="str">
        <f>IFERROR(IF(AB768="是",INDEX(自发货!$AJ$2:$AJ$22222,MATCH(亚马逊后台模板!D768,自发货!$E$2:$E$22222,0)),IF(A768&lt;&gt;"",0,"")),"")</f>
        <v/>
      </c>
      <c r="AD768" s="1" t="str">
        <f t="shared" si="69"/>
        <v/>
      </c>
      <c r="AE768" s="1" t="str">
        <f>IF(AB768="否",IFERROR(INDEX(品名转换及头程预估及采购成本模板!$D$2:$D$22203,MATCH(亚马逊后台模板!E768,品名转换及头程预估及采购成本模板!$A$2:$A$22203,0)),""),"")</f>
        <v/>
      </c>
      <c r="AF768" s="4" t="str">
        <f t="shared" si="70"/>
        <v/>
      </c>
    </row>
    <row r="769" spans="24:32" x14ac:dyDescent="0.15">
      <c r="X769" s="4" t="str">
        <f t="shared" si="71"/>
        <v/>
      </c>
      <c r="Y769" s="1" t="str">
        <f t="shared" si="67"/>
        <v/>
      </c>
      <c r="Z769" s="4" t="str">
        <f>IFERROR(INDEX(品名转换及头程预估及采购成本模板!$B$2:$B$22203,MATCH(亚马逊后台模板!E769,品名转换及头程预估及采购成本模板!$A$2:$A$22203,0)),"")</f>
        <v/>
      </c>
      <c r="AA769" s="1" t="str">
        <f>IFERROR(INDEX(品名转换及头程预估及采购成本模板!$C$2:$C$22203,MATCH(亚马逊后台模板!E769,品名转换及头程预估及采购成本模板!$A$2:$A$22203,0)),"")</f>
        <v/>
      </c>
      <c r="AB769" s="4" t="str">
        <f t="shared" si="68"/>
        <v/>
      </c>
      <c r="AC769" s="1" t="str">
        <f>IFERROR(IF(AB769="是",INDEX(自发货!$AJ$2:$AJ$22222,MATCH(亚马逊后台模板!D769,自发货!$E$2:$E$22222,0)),IF(A769&lt;&gt;"",0,"")),"")</f>
        <v/>
      </c>
      <c r="AD769" s="1" t="str">
        <f t="shared" si="69"/>
        <v/>
      </c>
      <c r="AE769" s="1" t="str">
        <f>IF(AB769="否",IFERROR(INDEX(品名转换及头程预估及采购成本模板!$D$2:$D$22203,MATCH(亚马逊后台模板!E769,品名转换及头程预估及采购成本模板!$A$2:$A$22203,0)),""),"")</f>
        <v/>
      </c>
      <c r="AF769" s="4" t="str">
        <f t="shared" si="70"/>
        <v/>
      </c>
    </row>
    <row r="770" spans="24:32" x14ac:dyDescent="0.15">
      <c r="X770" s="4" t="str">
        <f t="shared" si="71"/>
        <v/>
      </c>
      <c r="Y770" s="1" t="str">
        <f t="shared" si="67"/>
        <v/>
      </c>
      <c r="Z770" s="4" t="str">
        <f>IFERROR(INDEX(品名转换及头程预估及采购成本模板!$B$2:$B$22203,MATCH(亚马逊后台模板!E770,品名转换及头程预估及采购成本模板!$A$2:$A$22203,0)),"")</f>
        <v/>
      </c>
      <c r="AA770" s="1" t="str">
        <f>IFERROR(INDEX(品名转换及头程预估及采购成本模板!$C$2:$C$22203,MATCH(亚马逊后台模板!E770,品名转换及头程预估及采购成本模板!$A$2:$A$22203,0)),"")</f>
        <v/>
      </c>
      <c r="AB770" s="4" t="str">
        <f t="shared" si="68"/>
        <v/>
      </c>
      <c r="AC770" s="1" t="str">
        <f>IFERROR(IF(AB770="是",INDEX(自发货!$AJ$2:$AJ$22222,MATCH(亚马逊后台模板!D770,自发货!$E$2:$E$22222,0)),IF(A770&lt;&gt;"",0,"")),"")</f>
        <v/>
      </c>
      <c r="AD770" s="1" t="str">
        <f t="shared" si="69"/>
        <v/>
      </c>
      <c r="AE770" s="1" t="str">
        <f>IF(AB770="否",IFERROR(INDEX(品名转换及头程预估及采购成本模板!$D$2:$D$22203,MATCH(亚马逊后台模板!E770,品名转换及头程预估及采购成本模板!$A$2:$A$22203,0)),""),"")</f>
        <v/>
      </c>
      <c r="AF770" s="4" t="str">
        <f t="shared" si="70"/>
        <v/>
      </c>
    </row>
    <row r="771" spans="24:32" x14ac:dyDescent="0.15">
      <c r="X771" s="4" t="str">
        <f t="shared" si="71"/>
        <v/>
      </c>
      <c r="Y771" s="1" t="str">
        <f t="shared" si="67"/>
        <v/>
      </c>
      <c r="Z771" s="4" t="str">
        <f>IFERROR(INDEX(品名转换及头程预估及采购成本模板!$B$2:$B$22203,MATCH(亚马逊后台模板!E771,品名转换及头程预估及采购成本模板!$A$2:$A$22203,0)),"")</f>
        <v/>
      </c>
      <c r="AA771" s="1" t="str">
        <f>IFERROR(INDEX(品名转换及头程预估及采购成本模板!$C$2:$C$22203,MATCH(亚马逊后台模板!E771,品名转换及头程预估及采购成本模板!$A$2:$A$22203,0)),"")</f>
        <v/>
      </c>
      <c r="AB771" s="4" t="str">
        <f t="shared" si="68"/>
        <v/>
      </c>
      <c r="AC771" s="1" t="str">
        <f>IFERROR(IF(AB771="是",INDEX(自发货!$AJ$2:$AJ$22222,MATCH(亚马逊后台模板!D771,自发货!$E$2:$E$22222,0)),IF(A771&lt;&gt;"",0,"")),"")</f>
        <v/>
      </c>
      <c r="AD771" s="1" t="str">
        <f t="shared" si="69"/>
        <v/>
      </c>
      <c r="AE771" s="1" t="str">
        <f>IF(AB771="否",IFERROR(INDEX(品名转换及头程预估及采购成本模板!$D$2:$D$22203,MATCH(亚马逊后台模板!E771,品名转换及头程预估及采购成本模板!$A$2:$A$22203,0)),""),"")</f>
        <v/>
      </c>
      <c r="AF771" s="4" t="str">
        <f t="shared" si="70"/>
        <v/>
      </c>
    </row>
    <row r="772" spans="24:32" x14ac:dyDescent="0.15">
      <c r="X772" s="4" t="str">
        <f t="shared" si="71"/>
        <v/>
      </c>
      <c r="Y772" s="1" t="str">
        <f t="shared" si="67"/>
        <v/>
      </c>
      <c r="Z772" s="4" t="str">
        <f>IFERROR(INDEX(品名转换及头程预估及采购成本模板!$B$2:$B$22203,MATCH(亚马逊后台模板!E772,品名转换及头程预估及采购成本模板!$A$2:$A$22203,0)),"")</f>
        <v/>
      </c>
      <c r="AA772" s="1" t="str">
        <f>IFERROR(INDEX(品名转换及头程预估及采购成本模板!$C$2:$C$22203,MATCH(亚马逊后台模板!E772,品名转换及头程预估及采购成本模板!$A$2:$A$22203,0)),"")</f>
        <v/>
      </c>
      <c r="AB772" s="4" t="str">
        <f t="shared" si="68"/>
        <v/>
      </c>
      <c r="AC772" s="1" t="str">
        <f>IFERROR(IF(AB772="是",INDEX(自发货!$AJ$2:$AJ$22222,MATCH(亚马逊后台模板!D772,自发货!$E$2:$E$22222,0)),IF(A772&lt;&gt;"",0,"")),"")</f>
        <v/>
      </c>
      <c r="AD772" s="1" t="str">
        <f t="shared" si="69"/>
        <v/>
      </c>
      <c r="AE772" s="1" t="str">
        <f>IF(AB772="否",IFERROR(INDEX(品名转换及头程预估及采购成本模板!$D$2:$D$22203,MATCH(亚马逊后台模板!E772,品名转换及头程预估及采购成本模板!$A$2:$A$22203,0)),""),"")</f>
        <v/>
      </c>
      <c r="AF772" s="4" t="str">
        <f t="shared" si="70"/>
        <v/>
      </c>
    </row>
    <row r="773" spans="24:32" x14ac:dyDescent="0.15">
      <c r="X773" s="4" t="str">
        <f t="shared" si="71"/>
        <v/>
      </c>
      <c r="Y773" s="1" t="str">
        <f t="shared" si="67"/>
        <v/>
      </c>
      <c r="Z773" s="4" t="str">
        <f>IFERROR(INDEX(品名转换及头程预估及采购成本模板!$B$2:$B$22203,MATCH(亚马逊后台模板!E773,品名转换及头程预估及采购成本模板!$A$2:$A$22203,0)),"")</f>
        <v/>
      </c>
      <c r="AA773" s="1" t="str">
        <f>IFERROR(INDEX(品名转换及头程预估及采购成本模板!$C$2:$C$22203,MATCH(亚马逊后台模板!E773,品名转换及头程预估及采购成本模板!$A$2:$A$22203,0)),"")</f>
        <v/>
      </c>
      <c r="AB773" s="4" t="str">
        <f t="shared" si="68"/>
        <v/>
      </c>
      <c r="AC773" s="1" t="str">
        <f>IFERROR(IF(AB773="是",INDEX(自发货!$AJ$2:$AJ$22222,MATCH(亚马逊后台模板!D773,自发货!$E$2:$E$22222,0)),IF(A773&lt;&gt;"",0,"")),"")</f>
        <v/>
      </c>
      <c r="AD773" s="1" t="str">
        <f t="shared" si="69"/>
        <v/>
      </c>
      <c r="AE773" s="1" t="str">
        <f>IF(AB773="否",IFERROR(INDEX(品名转换及头程预估及采购成本模板!$D$2:$D$22203,MATCH(亚马逊后台模板!E773,品名转换及头程预估及采购成本模板!$A$2:$A$22203,0)),""),"")</f>
        <v/>
      </c>
      <c r="AF773" s="4" t="str">
        <f t="shared" si="70"/>
        <v/>
      </c>
    </row>
    <row r="774" spans="24:32" x14ac:dyDescent="0.15">
      <c r="X774" s="4" t="str">
        <f t="shared" si="71"/>
        <v/>
      </c>
      <c r="Y774" s="1" t="str">
        <f t="shared" si="67"/>
        <v/>
      </c>
      <c r="Z774" s="4" t="str">
        <f>IFERROR(INDEX(品名转换及头程预估及采购成本模板!$B$2:$B$22203,MATCH(亚马逊后台模板!E774,品名转换及头程预估及采购成本模板!$A$2:$A$22203,0)),"")</f>
        <v/>
      </c>
      <c r="AA774" s="1" t="str">
        <f>IFERROR(INDEX(品名转换及头程预估及采购成本模板!$C$2:$C$22203,MATCH(亚马逊后台模板!E774,品名转换及头程预估及采购成本模板!$A$2:$A$22203,0)),"")</f>
        <v/>
      </c>
      <c r="AB774" s="4" t="str">
        <f t="shared" si="68"/>
        <v/>
      </c>
      <c r="AC774" s="1" t="str">
        <f>IFERROR(IF(AB774="是",INDEX(自发货!$AJ$2:$AJ$22222,MATCH(亚马逊后台模板!D774,自发货!$E$2:$E$22222,0)),IF(A774&lt;&gt;"",0,"")),"")</f>
        <v/>
      </c>
      <c r="AD774" s="1" t="str">
        <f t="shared" si="69"/>
        <v/>
      </c>
      <c r="AE774" s="1" t="str">
        <f>IF(AB774="否",IFERROR(INDEX(品名转换及头程预估及采购成本模板!$D$2:$D$22203,MATCH(亚马逊后台模板!E774,品名转换及头程预估及采购成本模板!$A$2:$A$22203,0)),""),"")</f>
        <v/>
      </c>
      <c r="AF774" s="4" t="str">
        <f t="shared" si="70"/>
        <v/>
      </c>
    </row>
    <row r="775" spans="24:32" x14ac:dyDescent="0.15">
      <c r="X775" s="4" t="str">
        <f t="shared" si="71"/>
        <v/>
      </c>
      <c r="Y775" s="1" t="str">
        <f t="shared" si="67"/>
        <v/>
      </c>
      <c r="Z775" s="4" t="str">
        <f>IFERROR(INDEX(品名转换及头程预估及采购成本模板!$B$2:$B$22203,MATCH(亚马逊后台模板!E775,品名转换及头程预估及采购成本模板!$A$2:$A$22203,0)),"")</f>
        <v/>
      </c>
      <c r="AA775" s="1" t="str">
        <f>IFERROR(INDEX(品名转换及头程预估及采购成本模板!$C$2:$C$22203,MATCH(亚马逊后台模板!E775,品名转换及头程预估及采购成本模板!$A$2:$A$22203,0)),"")</f>
        <v/>
      </c>
      <c r="AB775" s="4" t="str">
        <f t="shared" si="68"/>
        <v/>
      </c>
      <c r="AC775" s="1" t="str">
        <f>IFERROR(IF(AB775="是",INDEX(自发货!$AJ$2:$AJ$22222,MATCH(亚马逊后台模板!D775,自发货!$E$2:$E$22222,0)),IF(A775&lt;&gt;"",0,"")),"")</f>
        <v/>
      </c>
      <c r="AD775" s="1" t="str">
        <f t="shared" si="69"/>
        <v/>
      </c>
      <c r="AE775" s="1" t="str">
        <f>IF(AB775="否",IFERROR(INDEX(品名转换及头程预估及采购成本模板!$D$2:$D$22203,MATCH(亚马逊后台模板!E775,品名转换及头程预估及采购成本模板!$A$2:$A$22203,0)),""),"")</f>
        <v/>
      </c>
      <c r="AF775" s="4" t="str">
        <f t="shared" si="70"/>
        <v/>
      </c>
    </row>
    <row r="776" spans="24:32" x14ac:dyDescent="0.15">
      <c r="X776" s="4" t="str">
        <f t="shared" si="71"/>
        <v/>
      </c>
      <c r="Y776" s="1" t="str">
        <f t="shared" si="67"/>
        <v/>
      </c>
      <c r="Z776" s="4" t="str">
        <f>IFERROR(INDEX(品名转换及头程预估及采购成本模板!$B$2:$B$22203,MATCH(亚马逊后台模板!E776,品名转换及头程预估及采购成本模板!$A$2:$A$22203,0)),"")</f>
        <v/>
      </c>
      <c r="AA776" s="1" t="str">
        <f>IFERROR(INDEX(品名转换及头程预估及采购成本模板!$C$2:$C$22203,MATCH(亚马逊后台模板!E776,品名转换及头程预估及采购成本模板!$A$2:$A$22203,0)),"")</f>
        <v/>
      </c>
      <c r="AB776" s="4" t="str">
        <f t="shared" si="68"/>
        <v/>
      </c>
      <c r="AC776" s="1" t="str">
        <f>IFERROR(IF(AB776="是",INDEX(自发货!$AJ$2:$AJ$22222,MATCH(亚马逊后台模板!D776,自发货!$E$2:$E$22222,0)),IF(A776&lt;&gt;"",0,"")),"")</f>
        <v/>
      </c>
      <c r="AD776" s="1" t="str">
        <f t="shared" si="69"/>
        <v/>
      </c>
      <c r="AE776" s="1" t="str">
        <f>IF(AB776="否",IFERROR(INDEX(品名转换及头程预估及采购成本模板!$D$2:$D$22203,MATCH(亚马逊后台模板!E776,品名转换及头程预估及采购成本模板!$A$2:$A$22203,0)),""),"")</f>
        <v/>
      </c>
      <c r="AF776" s="4" t="str">
        <f t="shared" si="70"/>
        <v/>
      </c>
    </row>
    <row r="777" spans="24:32" x14ac:dyDescent="0.15">
      <c r="X777" s="4" t="str">
        <f t="shared" si="71"/>
        <v/>
      </c>
      <c r="Y777" s="1" t="str">
        <f t="shared" ref="Y777:Y840" si="72">IF(IFERROR(FIND("FBA Removal Order",F777),0),"FBA订单移除费用",IF(C777="Order","正常订单",IF(F777="Cost of Advertising","广告费",IF(C777="Transfer","回款账单要删除",IF(C777="Refund","退款",IF(F777="SellerPayments_Report_Fee_Subscription","平台月租费",IF(IFERROR(FIND("Save",F777),0),"优惠卷或者折扣返点",IF(IFERROR(FIND("FBA Inventory Reimbursement",F777),0),"FBA库存赔偿",IF(F777="FBA Long-Term Storage Fee","FBA长期储存费",IF(C777="Lightning Deal Fee","秒杀费",IF(F777="FBA Inventory Storage Fee","FBA月度仓储费",IF(IFERROR(FIND("Early Reviewer Program",F777),0),"早期评论人费用",IF(IFERROR(FIND("FBA Inventory Placement Service Fee",F777),0),"FBA库存安置服务费",IF(IFERROR(FIND("Debt",C777),0),"账户余额不够从信用卡扣除的费用",""))))))))))))))</f>
        <v/>
      </c>
      <c r="Z777" s="4" t="str">
        <f>IFERROR(INDEX(品名转换及头程预估及采购成本模板!$B$2:$B$22203,MATCH(亚马逊后台模板!E777,品名转换及头程预估及采购成本模板!$A$2:$A$22203,0)),"")</f>
        <v/>
      </c>
      <c r="AA777" s="1" t="str">
        <f>IFERROR(INDEX(品名转换及头程预估及采购成本模板!$C$2:$C$22203,MATCH(亚马逊后台模板!E777,品名转换及头程预估及采购成本模板!$A$2:$A$22203,0)),"")</f>
        <v/>
      </c>
      <c r="AB777" s="4" t="str">
        <f t="shared" si="68"/>
        <v/>
      </c>
      <c r="AC777" s="1" t="str">
        <f>IFERROR(IF(AB777="是",INDEX(自发货!$AJ$2:$AJ$22222,MATCH(亚马逊后台模板!D777,自发货!$E$2:$E$22222,0)),IF(A777&lt;&gt;"",0,"")),"")</f>
        <v/>
      </c>
      <c r="AD777" s="1" t="str">
        <f t="shared" si="69"/>
        <v/>
      </c>
      <c r="AE777" s="1" t="str">
        <f>IF(AB777="否",IFERROR(INDEX(品名转换及头程预估及采购成本模板!$D$2:$D$22203,MATCH(亚马逊后台模板!E777,品名转换及头程预估及采购成本模板!$A$2:$A$22203,0)),""),"")</f>
        <v/>
      </c>
      <c r="AF777" s="4" t="str">
        <f t="shared" si="70"/>
        <v/>
      </c>
    </row>
    <row r="778" spans="24:32" x14ac:dyDescent="0.15">
      <c r="X778" s="4" t="str">
        <f t="shared" si="71"/>
        <v/>
      </c>
      <c r="Y778" s="1" t="str">
        <f t="shared" si="72"/>
        <v/>
      </c>
      <c r="Z778" s="4" t="str">
        <f>IFERROR(INDEX(品名转换及头程预估及采购成本模板!$B$2:$B$22203,MATCH(亚马逊后台模板!E778,品名转换及头程预估及采购成本模板!$A$2:$A$22203,0)),"")</f>
        <v/>
      </c>
      <c r="AA778" s="1" t="str">
        <f>IFERROR(INDEX(品名转换及头程预估及采购成本模板!$C$2:$C$22203,MATCH(亚马逊后台模板!E778,品名转换及头程预估及采购成本模板!$A$2:$A$22203,0)),"")</f>
        <v/>
      </c>
      <c r="AB778" s="4" t="str">
        <f t="shared" si="68"/>
        <v/>
      </c>
      <c r="AC778" s="1" t="str">
        <f>IFERROR(IF(AB778="是",INDEX(自发货!$AJ$2:$AJ$22222,MATCH(亚马逊后台模板!D778,自发货!$E$2:$E$22222,0)),IF(A778&lt;&gt;"",0,"")),"")</f>
        <v/>
      </c>
      <c r="AD778" s="1" t="str">
        <f t="shared" si="69"/>
        <v/>
      </c>
      <c r="AE778" s="1" t="str">
        <f>IF(AB778="否",IFERROR(INDEX(品名转换及头程预估及采购成本模板!$D$2:$D$22203,MATCH(亚马逊后台模板!E778,品名转换及头程预估及采购成本模板!$A$2:$A$22203,0)),""),"")</f>
        <v/>
      </c>
      <c r="AF778" s="4" t="str">
        <f t="shared" si="70"/>
        <v/>
      </c>
    </row>
    <row r="779" spans="24:32" x14ac:dyDescent="0.15">
      <c r="X779" s="4" t="str">
        <f t="shared" si="71"/>
        <v/>
      </c>
      <c r="Y779" s="1" t="str">
        <f t="shared" si="72"/>
        <v/>
      </c>
      <c r="Z779" s="4" t="str">
        <f>IFERROR(INDEX(品名转换及头程预估及采购成本模板!$B$2:$B$22203,MATCH(亚马逊后台模板!E779,品名转换及头程预估及采购成本模板!$A$2:$A$22203,0)),"")</f>
        <v/>
      </c>
      <c r="AA779" s="1" t="str">
        <f>IFERROR(INDEX(品名转换及头程预估及采购成本模板!$C$2:$C$22203,MATCH(亚马逊后台模板!E779,品名转换及头程预估及采购成本模板!$A$2:$A$22203,0)),"")</f>
        <v/>
      </c>
      <c r="AB779" s="4" t="str">
        <f t="shared" si="68"/>
        <v/>
      </c>
      <c r="AC779" s="1" t="str">
        <f>IFERROR(IF(AB779="是",INDEX(自发货!$AJ$2:$AJ$22222,MATCH(亚马逊后台模板!D779,自发货!$E$2:$E$22222,0)),IF(A779&lt;&gt;"",0,"")),"")</f>
        <v/>
      </c>
      <c r="AD779" s="1" t="str">
        <f t="shared" si="69"/>
        <v/>
      </c>
      <c r="AE779" s="1" t="str">
        <f>IF(AB779="否",IFERROR(INDEX(品名转换及头程预估及采购成本模板!$D$2:$D$22203,MATCH(亚马逊后台模板!E779,品名转换及头程预估及采购成本模板!$A$2:$A$22203,0)),""),"")</f>
        <v/>
      </c>
      <c r="AF779" s="4" t="str">
        <f t="shared" si="70"/>
        <v/>
      </c>
    </row>
    <row r="780" spans="24:32" x14ac:dyDescent="0.15">
      <c r="X780" s="4" t="str">
        <f t="shared" si="71"/>
        <v/>
      </c>
      <c r="Y780" s="1" t="str">
        <f t="shared" si="72"/>
        <v/>
      </c>
      <c r="Z780" s="4" t="str">
        <f>IFERROR(INDEX(品名转换及头程预估及采购成本模板!$B$2:$B$22203,MATCH(亚马逊后台模板!E780,品名转换及头程预估及采购成本模板!$A$2:$A$22203,0)),"")</f>
        <v/>
      </c>
      <c r="AA780" s="1" t="str">
        <f>IFERROR(INDEX(品名转换及头程预估及采购成本模板!$C$2:$C$22203,MATCH(亚马逊后台模板!E780,品名转换及头程预估及采购成本模板!$A$2:$A$22203,0)),"")</f>
        <v/>
      </c>
      <c r="AB780" s="4" t="str">
        <f t="shared" si="68"/>
        <v/>
      </c>
      <c r="AC780" s="1" t="str">
        <f>IFERROR(IF(AB780="是",INDEX(自发货!$AJ$2:$AJ$22222,MATCH(亚马逊后台模板!D780,自发货!$E$2:$E$22222,0)),IF(A780&lt;&gt;"",0,"")),"")</f>
        <v/>
      </c>
      <c r="AD780" s="1" t="str">
        <f t="shared" si="69"/>
        <v/>
      </c>
      <c r="AE780" s="1" t="str">
        <f>IF(AB780="否",IFERROR(INDEX(品名转换及头程预估及采购成本模板!$D$2:$D$22203,MATCH(亚马逊后台模板!E780,品名转换及头程预估及采购成本模板!$A$2:$A$22203,0)),""),"")</f>
        <v/>
      </c>
      <c r="AF780" s="4" t="str">
        <f t="shared" si="70"/>
        <v/>
      </c>
    </row>
    <row r="781" spans="24:32" x14ac:dyDescent="0.15">
      <c r="X781" s="4" t="str">
        <f t="shared" si="71"/>
        <v/>
      </c>
      <c r="Y781" s="1" t="str">
        <f t="shared" si="72"/>
        <v/>
      </c>
      <c r="Z781" s="4" t="str">
        <f>IFERROR(INDEX(品名转换及头程预估及采购成本模板!$B$2:$B$22203,MATCH(亚马逊后台模板!E781,品名转换及头程预估及采购成本模板!$A$2:$A$22203,0)),"")</f>
        <v/>
      </c>
      <c r="AA781" s="1" t="str">
        <f>IFERROR(INDEX(品名转换及头程预估及采购成本模板!$C$2:$C$22203,MATCH(亚马逊后台模板!E781,品名转换及头程预估及采购成本模板!$A$2:$A$22203,0)),"")</f>
        <v/>
      </c>
      <c r="AB781" s="4" t="str">
        <f t="shared" si="68"/>
        <v/>
      </c>
      <c r="AC781" s="1" t="str">
        <f>IFERROR(IF(AB781="是",INDEX(自发货!$AJ$2:$AJ$22222,MATCH(亚马逊后台模板!D781,自发货!$E$2:$E$22222,0)),IF(A781&lt;&gt;"",0,"")),"")</f>
        <v/>
      </c>
      <c r="AD781" s="1" t="str">
        <f t="shared" si="69"/>
        <v/>
      </c>
      <c r="AE781" s="1" t="str">
        <f>IF(AB781="否",IFERROR(INDEX(品名转换及头程预估及采购成本模板!$D$2:$D$22203,MATCH(亚马逊后台模板!E781,品名转换及头程预估及采购成本模板!$A$2:$A$22203,0)),""),"")</f>
        <v/>
      </c>
      <c r="AF781" s="4" t="str">
        <f t="shared" si="70"/>
        <v/>
      </c>
    </row>
    <row r="782" spans="24:32" x14ac:dyDescent="0.15">
      <c r="X782" s="4" t="str">
        <f t="shared" si="71"/>
        <v/>
      </c>
      <c r="Y782" s="1" t="str">
        <f t="shared" si="72"/>
        <v/>
      </c>
      <c r="Z782" s="4" t="str">
        <f>IFERROR(INDEX(品名转换及头程预估及采购成本模板!$B$2:$B$22203,MATCH(亚马逊后台模板!E782,品名转换及头程预估及采购成本模板!$A$2:$A$22203,0)),"")</f>
        <v/>
      </c>
      <c r="AA782" s="1" t="str">
        <f>IFERROR(INDEX(品名转换及头程预估及采购成本模板!$C$2:$C$22203,MATCH(亚马逊后台模板!E782,品名转换及头程预估及采购成本模板!$A$2:$A$22203,0)),"")</f>
        <v/>
      </c>
      <c r="AB782" s="4" t="str">
        <f t="shared" si="68"/>
        <v/>
      </c>
      <c r="AC782" s="1" t="str">
        <f>IFERROR(IF(AB782="是",INDEX(自发货!$AJ$2:$AJ$22222,MATCH(亚马逊后台模板!D782,自发货!$E$2:$E$22222,0)),IF(A782&lt;&gt;"",0,"")),"")</f>
        <v/>
      </c>
      <c r="AD782" s="1" t="str">
        <f t="shared" si="69"/>
        <v/>
      </c>
      <c r="AE782" s="1" t="str">
        <f>IF(AB782="否",IFERROR(INDEX(品名转换及头程预估及采购成本模板!$D$2:$D$22203,MATCH(亚马逊后台模板!E782,品名转换及头程预估及采购成本模板!$A$2:$A$22203,0)),""),"")</f>
        <v/>
      </c>
      <c r="AF782" s="4" t="str">
        <f t="shared" si="70"/>
        <v/>
      </c>
    </row>
    <row r="783" spans="24:32" x14ac:dyDescent="0.15">
      <c r="X783" s="4" t="str">
        <f t="shared" si="71"/>
        <v/>
      </c>
      <c r="Y783" s="1" t="str">
        <f t="shared" si="72"/>
        <v/>
      </c>
      <c r="Z783" s="4" t="str">
        <f>IFERROR(INDEX(品名转换及头程预估及采购成本模板!$B$2:$B$22203,MATCH(亚马逊后台模板!E783,品名转换及头程预估及采购成本模板!$A$2:$A$22203,0)),"")</f>
        <v/>
      </c>
      <c r="AA783" s="1" t="str">
        <f>IFERROR(INDEX(品名转换及头程预估及采购成本模板!$C$2:$C$22203,MATCH(亚马逊后台模板!E783,品名转换及头程预估及采购成本模板!$A$2:$A$22203,0)),"")</f>
        <v/>
      </c>
      <c r="AB783" s="4" t="str">
        <f t="shared" si="68"/>
        <v/>
      </c>
      <c r="AC783" s="1" t="str">
        <f>IFERROR(IF(AB783="是",INDEX(自发货!$AJ$2:$AJ$22222,MATCH(亚马逊后台模板!D783,自发货!$E$2:$E$22222,0)),IF(A783&lt;&gt;"",0,"")),"")</f>
        <v/>
      </c>
      <c r="AD783" s="1" t="str">
        <f t="shared" si="69"/>
        <v/>
      </c>
      <c r="AE783" s="1" t="str">
        <f>IF(AB783="否",IFERROR(INDEX(品名转换及头程预估及采购成本模板!$D$2:$D$22203,MATCH(亚马逊后台模板!E783,品名转换及头程预估及采购成本模板!$A$2:$A$22203,0)),""),"")</f>
        <v/>
      </c>
      <c r="AF783" s="4" t="str">
        <f t="shared" si="70"/>
        <v/>
      </c>
    </row>
    <row r="784" spans="24:32" x14ac:dyDescent="0.15">
      <c r="X784" s="4" t="str">
        <f t="shared" si="71"/>
        <v/>
      </c>
      <c r="Y784" s="1" t="str">
        <f t="shared" si="72"/>
        <v/>
      </c>
      <c r="Z784" s="4" t="str">
        <f>IFERROR(INDEX(品名转换及头程预估及采购成本模板!$B$2:$B$22203,MATCH(亚马逊后台模板!E784,品名转换及头程预估及采购成本模板!$A$2:$A$22203,0)),"")</f>
        <v/>
      </c>
      <c r="AA784" s="1" t="str">
        <f>IFERROR(INDEX(品名转换及头程预估及采购成本模板!$C$2:$C$22203,MATCH(亚马逊后台模板!E784,品名转换及头程预估及采购成本模板!$A$2:$A$22203,0)),"")</f>
        <v/>
      </c>
      <c r="AB784" s="4" t="str">
        <f t="shared" si="68"/>
        <v/>
      </c>
      <c r="AC784" s="1" t="str">
        <f>IFERROR(IF(AB784="是",INDEX(自发货!$AJ$2:$AJ$22222,MATCH(亚马逊后台模板!D784,自发货!$E$2:$E$22222,0)),IF(A784&lt;&gt;"",0,"")),"")</f>
        <v/>
      </c>
      <c r="AD784" s="1" t="str">
        <f t="shared" si="69"/>
        <v/>
      </c>
      <c r="AE784" s="1" t="str">
        <f>IF(AB784="否",IFERROR(INDEX(品名转换及头程预估及采购成本模板!$D$2:$D$22203,MATCH(亚马逊后台模板!E784,品名转换及头程预估及采购成本模板!$A$2:$A$22203,0)),""),"")</f>
        <v/>
      </c>
      <c r="AF784" s="4" t="str">
        <f t="shared" si="70"/>
        <v/>
      </c>
    </row>
    <row r="785" spans="24:32" x14ac:dyDescent="0.15">
      <c r="X785" s="4" t="str">
        <f t="shared" si="71"/>
        <v/>
      </c>
      <c r="Y785" s="1" t="str">
        <f t="shared" si="72"/>
        <v/>
      </c>
      <c r="Z785" s="4" t="str">
        <f>IFERROR(INDEX(品名转换及头程预估及采购成本模板!$B$2:$B$22203,MATCH(亚马逊后台模板!E785,品名转换及头程预估及采购成本模板!$A$2:$A$22203,0)),"")</f>
        <v/>
      </c>
      <c r="AA785" s="1" t="str">
        <f>IFERROR(INDEX(品名转换及头程预估及采购成本模板!$C$2:$C$22203,MATCH(亚马逊后台模板!E785,品名转换及头程预估及采购成本模板!$A$2:$A$22203,0)),"")</f>
        <v/>
      </c>
      <c r="AB785" s="4" t="str">
        <f t="shared" si="68"/>
        <v/>
      </c>
      <c r="AC785" s="1" t="str">
        <f>IFERROR(IF(AB785="是",INDEX(自发货!$AJ$2:$AJ$22222,MATCH(亚马逊后台模板!D785,自发货!$E$2:$E$22222,0)),IF(A785&lt;&gt;"",0,"")),"")</f>
        <v/>
      </c>
      <c r="AD785" s="1" t="str">
        <f t="shared" si="69"/>
        <v/>
      </c>
      <c r="AE785" s="1" t="str">
        <f>IF(AB785="否",IFERROR(INDEX(品名转换及头程预估及采购成本模板!$D$2:$D$22203,MATCH(亚马逊后台模板!E785,品名转换及头程预估及采购成本模板!$A$2:$A$22203,0)),""),"")</f>
        <v/>
      </c>
      <c r="AF785" s="4" t="str">
        <f t="shared" si="70"/>
        <v/>
      </c>
    </row>
    <row r="786" spans="24:32" x14ac:dyDescent="0.15">
      <c r="X786" s="4" t="str">
        <f t="shared" si="71"/>
        <v/>
      </c>
      <c r="Y786" s="1" t="str">
        <f t="shared" si="72"/>
        <v/>
      </c>
      <c r="Z786" s="4" t="str">
        <f>IFERROR(INDEX(品名转换及头程预估及采购成本模板!$B$2:$B$22203,MATCH(亚马逊后台模板!E786,品名转换及头程预估及采购成本模板!$A$2:$A$22203,0)),"")</f>
        <v/>
      </c>
      <c r="AA786" s="1" t="str">
        <f>IFERROR(INDEX(品名转换及头程预估及采购成本模板!$C$2:$C$22203,MATCH(亚马逊后台模板!E786,品名转换及头程预估及采购成本模板!$A$2:$A$22203,0)),"")</f>
        <v/>
      </c>
      <c r="AB786" s="4" t="str">
        <f t="shared" si="68"/>
        <v/>
      </c>
      <c r="AC786" s="1" t="str">
        <f>IFERROR(IF(AB786="是",INDEX(自发货!$AJ$2:$AJ$22222,MATCH(亚马逊后台模板!D786,自发货!$E$2:$E$22222,0)),IF(A786&lt;&gt;"",0,"")),"")</f>
        <v/>
      </c>
      <c r="AD786" s="1" t="str">
        <f t="shared" si="69"/>
        <v/>
      </c>
      <c r="AE786" s="1" t="str">
        <f>IF(AB786="否",IFERROR(INDEX(品名转换及头程预估及采购成本模板!$D$2:$D$22203,MATCH(亚马逊后台模板!E786,品名转换及头程预估及采购成本模板!$A$2:$A$22203,0)),""),"")</f>
        <v/>
      </c>
      <c r="AF786" s="4" t="str">
        <f t="shared" si="70"/>
        <v/>
      </c>
    </row>
    <row r="787" spans="24:32" x14ac:dyDescent="0.15">
      <c r="X787" s="4" t="str">
        <f t="shared" si="71"/>
        <v/>
      </c>
      <c r="Y787" s="1" t="str">
        <f t="shared" si="72"/>
        <v/>
      </c>
      <c r="Z787" s="4" t="str">
        <f>IFERROR(INDEX(品名转换及头程预估及采购成本模板!$B$2:$B$22203,MATCH(亚马逊后台模板!E787,品名转换及头程预估及采购成本模板!$A$2:$A$22203,0)),"")</f>
        <v/>
      </c>
      <c r="AA787" s="1" t="str">
        <f>IFERROR(INDEX(品名转换及头程预估及采购成本模板!$C$2:$C$22203,MATCH(亚马逊后台模板!E787,品名转换及头程预估及采购成本模板!$A$2:$A$22203,0)),"")</f>
        <v/>
      </c>
      <c r="AB787" s="4" t="str">
        <f t="shared" si="68"/>
        <v/>
      </c>
      <c r="AC787" s="1" t="str">
        <f>IFERROR(IF(AB787="是",INDEX(自发货!$AJ$2:$AJ$22222,MATCH(亚马逊后台模板!D787,自发货!$E$2:$E$22222,0)),IF(A787&lt;&gt;"",0,"")),"")</f>
        <v/>
      </c>
      <c r="AD787" s="1" t="str">
        <f t="shared" si="69"/>
        <v/>
      </c>
      <c r="AE787" s="1" t="str">
        <f>IF(AB787="否",IFERROR(INDEX(品名转换及头程预估及采购成本模板!$D$2:$D$22203,MATCH(亚马逊后台模板!E787,品名转换及头程预估及采购成本模板!$A$2:$A$22203,0)),""),"")</f>
        <v/>
      </c>
      <c r="AF787" s="4" t="str">
        <f t="shared" si="70"/>
        <v/>
      </c>
    </row>
    <row r="788" spans="24:32" x14ac:dyDescent="0.15">
      <c r="X788" s="4" t="str">
        <f t="shared" si="71"/>
        <v/>
      </c>
      <c r="Y788" s="1" t="str">
        <f t="shared" si="72"/>
        <v/>
      </c>
      <c r="Z788" s="4" t="str">
        <f>IFERROR(INDEX(品名转换及头程预估及采购成本模板!$B$2:$B$22203,MATCH(亚马逊后台模板!E788,品名转换及头程预估及采购成本模板!$A$2:$A$22203,0)),"")</f>
        <v/>
      </c>
      <c r="AA788" s="1" t="str">
        <f>IFERROR(INDEX(品名转换及头程预估及采购成本模板!$C$2:$C$22203,MATCH(亚马逊后台模板!E788,品名转换及头程预估及采购成本模板!$A$2:$A$22203,0)),"")</f>
        <v/>
      </c>
      <c r="AB788" s="4" t="str">
        <f t="shared" si="68"/>
        <v/>
      </c>
      <c r="AC788" s="1" t="str">
        <f>IFERROR(IF(AB788="是",INDEX(自发货!$AJ$2:$AJ$22222,MATCH(亚马逊后台模板!D788,自发货!$E$2:$E$22222,0)),IF(A788&lt;&gt;"",0,"")),"")</f>
        <v/>
      </c>
      <c r="AD788" s="1" t="str">
        <f t="shared" si="69"/>
        <v/>
      </c>
      <c r="AE788" s="1" t="str">
        <f>IF(AB788="否",IFERROR(INDEX(品名转换及头程预估及采购成本模板!$D$2:$D$22203,MATCH(亚马逊后台模板!E788,品名转换及头程预估及采购成本模板!$A$2:$A$22203,0)),""),"")</f>
        <v/>
      </c>
      <c r="AF788" s="4" t="str">
        <f t="shared" si="70"/>
        <v/>
      </c>
    </row>
    <row r="789" spans="24:32" x14ac:dyDescent="0.15">
      <c r="X789" s="4" t="str">
        <f t="shared" si="71"/>
        <v/>
      </c>
      <c r="Y789" s="1" t="str">
        <f t="shared" si="72"/>
        <v/>
      </c>
      <c r="Z789" s="4" t="str">
        <f>IFERROR(INDEX(品名转换及头程预估及采购成本模板!$B$2:$B$22203,MATCH(亚马逊后台模板!E789,品名转换及头程预估及采购成本模板!$A$2:$A$22203,0)),"")</f>
        <v/>
      </c>
      <c r="AA789" s="1" t="str">
        <f>IFERROR(INDEX(品名转换及头程预估及采购成本模板!$C$2:$C$22203,MATCH(亚马逊后台模板!E789,品名转换及头程预估及采购成本模板!$A$2:$A$22203,0)),"")</f>
        <v/>
      </c>
      <c r="AB789" s="4" t="str">
        <f t="shared" si="68"/>
        <v/>
      </c>
      <c r="AC789" s="1" t="str">
        <f>IFERROR(IF(AB789="是",INDEX(自发货!$AJ$2:$AJ$22222,MATCH(亚马逊后台模板!D789,自发货!$E$2:$E$22222,0)),IF(A789&lt;&gt;"",0,"")),"")</f>
        <v/>
      </c>
      <c r="AD789" s="1" t="str">
        <f t="shared" si="69"/>
        <v/>
      </c>
      <c r="AE789" s="1" t="str">
        <f>IF(AB789="否",IFERROR(INDEX(品名转换及头程预估及采购成本模板!$D$2:$D$22203,MATCH(亚马逊后台模板!E789,品名转换及头程预估及采购成本模板!$A$2:$A$22203,0)),""),"")</f>
        <v/>
      </c>
      <c r="AF789" s="4" t="str">
        <f t="shared" si="70"/>
        <v/>
      </c>
    </row>
    <row r="790" spans="24:32" x14ac:dyDescent="0.15">
      <c r="X790" s="4" t="str">
        <f t="shared" si="71"/>
        <v/>
      </c>
      <c r="Y790" s="1" t="str">
        <f t="shared" si="72"/>
        <v/>
      </c>
      <c r="Z790" s="4" t="str">
        <f>IFERROR(INDEX(品名转换及头程预估及采购成本模板!$B$2:$B$22203,MATCH(亚马逊后台模板!E790,品名转换及头程预估及采购成本模板!$A$2:$A$22203,0)),"")</f>
        <v/>
      </c>
      <c r="AA790" s="1" t="str">
        <f>IFERROR(INDEX(品名转换及头程预估及采购成本模板!$C$2:$C$22203,MATCH(亚马逊后台模板!E790,品名转换及头程预估及采购成本模板!$A$2:$A$22203,0)),"")</f>
        <v/>
      </c>
      <c r="AB790" s="4" t="str">
        <f t="shared" si="68"/>
        <v/>
      </c>
      <c r="AC790" s="1" t="str">
        <f>IFERROR(IF(AB790="是",INDEX(自发货!$AJ$2:$AJ$22222,MATCH(亚马逊后台模板!D790,自发货!$E$2:$E$22222,0)),IF(A790&lt;&gt;"",0,"")),"")</f>
        <v/>
      </c>
      <c r="AD790" s="1" t="str">
        <f t="shared" si="69"/>
        <v/>
      </c>
      <c r="AE790" s="1" t="str">
        <f>IF(AB790="否",IFERROR(INDEX(品名转换及头程预估及采购成本模板!$D$2:$D$22203,MATCH(亚马逊后台模板!E790,品名转换及头程预估及采购成本模板!$A$2:$A$22203,0)),""),"")</f>
        <v/>
      </c>
      <c r="AF790" s="4" t="str">
        <f t="shared" si="70"/>
        <v/>
      </c>
    </row>
    <row r="791" spans="24:32" x14ac:dyDescent="0.15">
      <c r="X791" s="4" t="str">
        <f t="shared" si="71"/>
        <v/>
      </c>
      <c r="Y791" s="1" t="str">
        <f t="shared" si="72"/>
        <v/>
      </c>
      <c r="Z791" s="4" t="str">
        <f>IFERROR(INDEX(品名转换及头程预估及采购成本模板!$B$2:$B$22203,MATCH(亚马逊后台模板!E791,品名转换及头程预估及采购成本模板!$A$2:$A$22203,0)),"")</f>
        <v/>
      </c>
      <c r="AA791" s="1" t="str">
        <f>IFERROR(INDEX(品名转换及头程预估及采购成本模板!$C$2:$C$22203,MATCH(亚马逊后台模板!E791,品名转换及头程预估及采购成本模板!$A$2:$A$22203,0)),"")</f>
        <v/>
      </c>
      <c r="AB791" s="4" t="str">
        <f t="shared" si="68"/>
        <v/>
      </c>
      <c r="AC791" s="1" t="str">
        <f>IFERROR(IF(AB791="是",INDEX(自发货!$AJ$2:$AJ$22222,MATCH(亚马逊后台模板!D791,自发货!$E$2:$E$22222,0)),IF(A791&lt;&gt;"",0,"")),"")</f>
        <v/>
      </c>
      <c r="AD791" s="1" t="str">
        <f t="shared" si="69"/>
        <v/>
      </c>
      <c r="AE791" s="1" t="str">
        <f>IF(AB791="否",IFERROR(INDEX(品名转换及头程预估及采购成本模板!$D$2:$D$22203,MATCH(亚马逊后台模板!E791,品名转换及头程预估及采购成本模板!$A$2:$A$22203,0)),""),"")</f>
        <v/>
      </c>
      <c r="AF791" s="4" t="str">
        <f t="shared" si="70"/>
        <v/>
      </c>
    </row>
    <row r="792" spans="24:32" x14ac:dyDescent="0.15">
      <c r="X792" s="4" t="str">
        <f t="shared" si="71"/>
        <v/>
      </c>
      <c r="Y792" s="1" t="str">
        <f t="shared" si="72"/>
        <v/>
      </c>
      <c r="Z792" s="4" t="str">
        <f>IFERROR(INDEX(品名转换及头程预估及采购成本模板!$B$2:$B$22203,MATCH(亚马逊后台模板!E792,品名转换及头程预估及采购成本模板!$A$2:$A$22203,0)),"")</f>
        <v/>
      </c>
      <c r="AA792" s="1" t="str">
        <f>IFERROR(INDEX(品名转换及头程预估及采购成本模板!$C$2:$C$22203,MATCH(亚马逊后台模板!E792,品名转换及头程预估及采购成本模板!$A$2:$A$22203,0)),"")</f>
        <v/>
      </c>
      <c r="AB792" s="4" t="str">
        <f t="shared" si="68"/>
        <v/>
      </c>
      <c r="AC792" s="1" t="str">
        <f>IFERROR(IF(AB792="是",INDEX(自发货!$AJ$2:$AJ$22222,MATCH(亚马逊后台模板!D792,自发货!$E$2:$E$22222,0)),IF(A792&lt;&gt;"",0,"")),"")</f>
        <v/>
      </c>
      <c r="AD792" s="1" t="str">
        <f t="shared" si="69"/>
        <v/>
      </c>
      <c r="AE792" s="1" t="str">
        <f>IF(AB792="否",IFERROR(INDEX(品名转换及头程预估及采购成本模板!$D$2:$D$22203,MATCH(亚马逊后台模板!E792,品名转换及头程预估及采购成本模板!$A$2:$A$22203,0)),""),"")</f>
        <v/>
      </c>
      <c r="AF792" s="4" t="str">
        <f t="shared" si="70"/>
        <v/>
      </c>
    </row>
    <row r="793" spans="24:32" x14ac:dyDescent="0.15">
      <c r="X793" s="4" t="str">
        <f t="shared" si="71"/>
        <v/>
      </c>
      <c r="Y793" s="1" t="str">
        <f t="shared" si="72"/>
        <v/>
      </c>
      <c r="Z793" s="4" t="str">
        <f>IFERROR(INDEX(品名转换及头程预估及采购成本模板!$B$2:$B$22203,MATCH(亚马逊后台模板!E793,品名转换及头程预估及采购成本模板!$A$2:$A$22203,0)),"")</f>
        <v/>
      </c>
      <c r="AA793" s="1" t="str">
        <f>IFERROR(INDEX(品名转换及头程预估及采购成本模板!$C$2:$C$22203,MATCH(亚马逊后台模板!E793,品名转换及头程预估及采购成本模板!$A$2:$A$22203,0)),"")</f>
        <v/>
      </c>
      <c r="AB793" s="4" t="str">
        <f t="shared" si="68"/>
        <v/>
      </c>
      <c r="AC793" s="1" t="str">
        <f>IFERROR(IF(AB793="是",INDEX(自发货!$AJ$2:$AJ$22222,MATCH(亚马逊后台模板!D793,自发货!$E$2:$E$22222,0)),IF(A793&lt;&gt;"",0,"")),"")</f>
        <v/>
      </c>
      <c r="AD793" s="1" t="str">
        <f t="shared" si="69"/>
        <v/>
      </c>
      <c r="AE793" s="1" t="str">
        <f>IF(AB793="否",IFERROR(INDEX(品名转换及头程预估及采购成本模板!$D$2:$D$22203,MATCH(亚马逊后台模板!E793,品名转换及头程预估及采购成本模板!$A$2:$A$22203,0)),""),"")</f>
        <v/>
      </c>
      <c r="AF793" s="4" t="str">
        <f t="shared" si="70"/>
        <v/>
      </c>
    </row>
    <row r="794" spans="24:32" x14ac:dyDescent="0.15">
      <c r="X794" s="4" t="str">
        <f t="shared" si="71"/>
        <v/>
      </c>
      <c r="Y794" s="1" t="str">
        <f t="shared" si="72"/>
        <v/>
      </c>
      <c r="Z794" s="4" t="str">
        <f>IFERROR(INDEX(品名转换及头程预估及采购成本模板!$B$2:$B$22203,MATCH(亚马逊后台模板!E794,品名转换及头程预估及采购成本模板!$A$2:$A$22203,0)),"")</f>
        <v/>
      </c>
      <c r="AA794" s="1" t="str">
        <f>IFERROR(INDEX(品名转换及头程预估及采购成本模板!$C$2:$C$22203,MATCH(亚马逊后台模板!E794,品名转换及头程预估及采购成本模板!$A$2:$A$22203,0)),"")</f>
        <v/>
      </c>
      <c r="AB794" s="4" t="str">
        <f t="shared" si="68"/>
        <v/>
      </c>
      <c r="AC794" s="1" t="str">
        <f>IFERROR(IF(AB794="是",INDEX(自发货!$AJ$2:$AJ$22222,MATCH(亚马逊后台模板!D794,自发货!$E$2:$E$22222,0)),IF(A794&lt;&gt;"",0,"")),"")</f>
        <v/>
      </c>
      <c r="AD794" s="1" t="str">
        <f t="shared" si="69"/>
        <v/>
      </c>
      <c r="AE794" s="1" t="str">
        <f>IF(AB794="否",IFERROR(INDEX(品名转换及头程预估及采购成本模板!$D$2:$D$22203,MATCH(亚马逊后台模板!E794,品名转换及头程预估及采购成本模板!$A$2:$A$22203,0)),""),"")</f>
        <v/>
      </c>
      <c r="AF794" s="4" t="str">
        <f t="shared" si="70"/>
        <v/>
      </c>
    </row>
    <row r="795" spans="24:32" x14ac:dyDescent="0.15">
      <c r="X795" s="4" t="str">
        <f t="shared" si="71"/>
        <v/>
      </c>
      <c r="Y795" s="1" t="str">
        <f t="shared" si="72"/>
        <v/>
      </c>
      <c r="Z795" s="4" t="str">
        <f>IFERROR(INDEX(品名转换及头程预估及采购成本模板!$B$2:$B$22203,MATCH(亚马逊后台模板!E795,品名转换及头程预估及采购成本模板!$A$2:$A$22203,0)),"")</f>
        <v/>
      </c>
      <c r="AA795" s="1" t="str">
        <f>IFERROR(INDEX(品名转换及头程预估及采购成本模板!$C$2:$C$22203,MATCH(亚马逊后台模板!E795,品名转换及头程预估及采购成本模板!$A$2:$A$22203,0)),"")</f>
        <v/>
      </c>
      <c r="AB795" s="4" t="str">
        <f t="shared" si="68"/>
        <v/>
      </c>
      <c r="AC795" s="1" t="str">
        <f>IFERROR(IF(AB795="是",INDEX(自发货!$AJ$2:$AJ$22222,MATCH(亚马逊后台模板!D795,自发货!$E$2:$E$22222,0)),IF(A795&lt;&gt;"",0,"")),"")</f>
        <v/>
      </c>
      <c r="AD795" s="1" t="str">
        <f t="shared" si="69"/>
        <v/>
      </c>
      <c r="AE795" s="1" t="str">
        <f>IF(AB795="否",IFERROR(INDEX(品名转换及头程预估及采购成本模板!$D$2:$D$22203,MATCH(亚马逊后台模板!E795,品名转换及头程预估及采购成本模板!$A$2:$A$22203,0)),""),"")</f>
        <v/>
      </c>
      <c r="AF795" s="4" t="str">
        <f t="shared" si="70"/>
        <v/>
      </c>
    </row>
    <row r="796" spans="24:32" x14ac:dyDescent="0.15">
      <c r="X796" s="4" t="str">
        <f t="shared" si="71"/>
        <v/>
      </c>
      <c r="Y796" s="1" t="str">
        <f t="shared" si="72"/>
        <v/>
      </c>
      <c r="Z796" s="4" t="str">
        <f>IFERROR(INDEX(品名转换及头程预估及采购成本模板!$B$2:$B$22203,MATCH(亚马逊后台模板!E796,品名转换及头程预估及采购成本模板!$A$2:$A$22203,0)),"")</f>
        <v/>
      </c>
      <c r="AA796" s="1" t="str">
        <f>IFERROR(INDEX(品名转换及头程预估及采购成本模板!$C$2:$C$22203,MATCH(亚马逊后台模板!E796,品名转换及头程预估及采购成本模板!$A$2:$A$22203,0)),"")</f>
        <v/>
      </c>
      <c r="AB796" s="4" t="str">
        <f t="shared" si="68"/>
        <v/>
      </c>
      <c r="AC796" s="1" t="str">
        <f>IFERROR(IF(AB796="是",INDEX(自发货!$AJ$2:$AJ$22222,MATCH(亚马逊后台模板!D796,自发货!$E$2:$E$22222,0)),IF(A796&lt;&gt;"",0,"")),"")</f>
        <v/>
      </c>
      <c r="AD796" s="1" t="str">
        <f t="shared" si="69"/>
        <v/>
      </c>
      <c r="AE796" s="1" t="str">
        <f>IF(AB796="否",IFERROR(INDEX(品名转换及头程预估及采购成本模板!$D$2:$D$22203,MATCH(亚马逊后台模板!E796,品名转换及头程预估及采购成本模板!$A$2:$A$22203,0)),""),"")</f>
        <v/>
      </c>
      <c r="AF796" s="4" t="str">
        <f t="shared" si="70"/>
        <v/>
      </c>
    </row>
    <row r="797" spans="24:32" x14ac:dyDescent="0.15">
      <c r="X797" s="4" t="str">
        <f t="shared" si="71"/>
        <v/>
      </c>
      <c r="Y797" s="1" t="str">
        <f t="shared" si="72"/>
        <v/>
      </c>
      <c r="Z797" s="4" t="str">
        <f>IFERROR(INDEX(品名转换及头程预估及采购成本模板!$B$2:$B$22203,MATCH(亚马逊后台模板!E797,品名转换及头程预估及采购成本模板!$A$2:$A$22203,0)),"")</f>
        <v/>
      </c>
      <c r="AA797" s="1" t="str">
        <f>IFERROR(INDEX(品名转换及头程预估及采购成本模板!$C$2:$C$22203,MATCH(亚马逊后台模板!E797,品名转换及头程预估及采购成本模板!$A$2:$A$22203,0)),"")</f>
        <v/>
      </c>
      <c r="AB797" s="4" t="str">
        <f t="shared" si="68"/>
        <v/>
      </c>
      <c r="AC797" s="1" t="str">
        <f>IFERROR(IF(AB797="是",INDEX(自发货!$AJ$2:$AJ$22222,MATCH(亚马逊后台模板!D797,自发货!$E$2:$E$22222,0)),IF(A797&lt;&gt;"",0,"")),"")</f>
        <v/>
      </c>
      <c r="AD797" s="1" t="str">
        <f t="shared" si="69"/>
        <v/>
      </c>
      <c r="AE797" s="1" t="str">
        <f>IF(AB797="否",IFERROR(INDEX(品名转换及头程预估及采购成本模板!$D$2:$D$22203,MATCH(亚马逊后台模板!E797,品名转换及头程预估及采购成本模板!$A$2:$A$22203,0)),""),"")</f>
        <v/>
      </c>
      <c r="AF797" s="4" t="str">
        <f t="shared" si="70"/>
        <v/>
      </c>
    </row>
    <row r="798" spans="24:32" x14ac:dyDescent="0.15">
      <c r="X798" s="4" t="str">
        <f t="shared" si="71"/>
        <v/>
      </c>
      <c r="Y798" s="1" t="str">
        <f t="shared" si="72"/>
        <v/>
      </c>
      <c r="Z798" s="4" t="str">
        <f>IFERROR(INDEX(品名转换及头程预估及采购成本模板!$B$2:$B$22203,MATCH(亚马逊后台模板!E798,品名转换及头程预估及采购成本模板!$A$2:$A$22203,0)),"")</f>
        <v/>
      </c>
      <c r="AA798" s="1" t="str">
        <f>IFERROR(INDEX(品名转换及头程预估及采购成本模板!$C$2:$C$22203,MATCH(亚马逊后台模板!E798,品名转换及头程预估及采购成本模板!$A$2:$A$22203,0)),"")</f>
        <v/>
      </c>
      <c r="AB798" s="4" t="str">
        <f t="shared" si="68"/>
        <v/>
      </c>
      <c r="AC798" s="1" t="str">
        <f>IFERROR(IF(AB798="是",INDEX(自发货!$AJ$2:$AJ$22222,MATCH(亚马逊后台模板!D798,自发货!$E$2:$E$22222,0)),IF(A798&lt;&gt;"",0,"")),"")</f>
        <v/>
      </c>
      <c r="AD798" s="1" t="str">
        <f t="shared" si="69"/>
        <v/>
      </c>
      <c r="AE798" s="1" t="str">
        <f>IF(AB798="否",IFERROR(INDEX(品名转换及头程预估及采购成本模板!$D$2:$D$22203,MATCH(亚马逊后台模板!E798,品名转换及头程预估及采购成本模板!$A$2:$A$22203,0)),""),"")</f>
        <v/>
      </c>
      <c r="AF798" s="4" t="str">
        <f t="shared" si="70"/>
        <v/>
      </c>
    </row>
    <row r="799" spans="24:32" x14ac:dyDescent="0.15">
      <c r="X799" s="4" t="str">
        <f t="shared" si="71"/>
        <v/>
      </c>
      <c r="Y799" s="1" t="str">
        <f t="shared" si="72"/>
        <v/>
      </c>
      <c r="Z799" s="4" t="str">
        <f>IFERROR(INDEX(品名转换及头程预估及采购成本模板!$B$2:$B$22203,MATCH(亚马逊后台模板!E799,品名转换及头程预估及采购成本模板!$A$2:$A$22203,0)),"")</f>
        <v/>
      </c>
      <c r="AA799" s="1" t="str">
        <f>IFERROR(INDEX(品名转换及头程预估及采购成本模板!$C$2:$C$22203,MATCH(亚马逊后台模板!E799,品名转换及头程预估及采购成本模板!$A$2:$A$22203,0)),"")</f>
        <v/>
      </c>
      <c r="AB799" s="4" t="str">
        <f t="shared" si="68"/>
        <v/>
      </c>
      <c r="AC799" s="1" t="str">
        <f>IFERROR(IF(AB799="是",INDEX(自发货!$AJ$2:$AJ$22222,MATCH(亚马逊后台模板!D799,自发货!$E$2:$E$22222,0)),IF(A799&lt;&gt;"",0,"")),"")</f>
        <v/>
      </c>
      <c r="AD799" s="1" t="str">
        <f t="shared" si="69"/>
        <v/>
      </c>
      <c r="AE799" s="1" t="str">
        <f>IF(AB799="否",IFERROR(INDEX(品名转换及头程预估及采购成本模板!$D$2:$D$22203,MATCH(亚马逊后台模板!E799,品名转换及头程预估及采购成本模板!$A$2:$A$22203,0)),""),"")</f>
        <v/>
      </c>
      <c r="AF799" s="4" t="str">
        <f t="shared" si="70"/>
        <v/>
      </c>
    </row>
    <row r="800" spans="24:32" x14ac:dyDescent="0.15">
      <c r="X800" s="4" t="str">
        <f t="shared" si="71"/>
        <v/>
      </c>
      <c r="Y800" s="1" t="str">
        <f t="shared" si="72"/>
        <v/>
      </c>
      <c r="Z800" s="4" t="str">
        <f>IFERROR(INDEX(品名转换及头程预估及采购成本模板!$B$2:$B$22203,MATCH(亚马逊后台模板!E800,品名转换及头程预估及采购成本模板!$A$2:$A$22203,0)),"")</f>
        <v/>
      </c>
      <c r="AA800" s="1" t="str">
        <f>IFERROR(INDEX(品名转换及头程预估及采购成本模板!$C$2:$C$22203,MATCH(亚马逊后台模板!E800,品名转换及头程预估及采购成本模板!$A$2:$A$22203,0)),"")</f>
        <v/>
      </c>
      <c r="AB800" s="4" t="str">
        <f t="shared" si="68"/>
        <v/>
      </c>
      <c r="AC800" s="1" t="str">
        <f>IFERROR(IF(AB800="是",INDEX(自发货!$AJ$2:$AJ$22222,MATCH(亚马逊后台模板!D800,自发货!$E$2:$E$22222,0)),IF(A800&lt;&gt;"",0,"")),"")</f>
        <v/>
      </c>
      <c r="AD800" s="1" t="str">
        <f t="shared" si="69"/>
        <v/>
      </c>
      <c r="AE800" s="1" t="str">
        <f>IF(AB800="否",IFERROR(INDEX(品名转换及头程预估及采购成本模板!$D$2:$D$22203,MATCH(亚马逊后台模板!E800,品名转换及头程预估及采购成本模板!$A$2:$A$22203,0)),""),"")</f>
        <v/>
      </c>
      <c r="AF800" s="4" t="str">
        <f t="shared" si="70"/>
        <v/>
      </c>
    </row>
    <row r="801" spans="24:32" x14ac:dyDescent="0.15">
      <c r="X801" s="4" t="str">
        <f t="shared" si="71"/>
        <v/>
      </c>
      <c r="Y801" s="1" t="str">
        <f t="shared" si="72"/>
        <v/>
      </c>
      <c r="Z801" s="4" t="str">
        <f>IFERROR(INDEX(品名转换及头程预估及采购成本模板!$B$2:$B$22203,MATCH(亚马逊后台模板!E801,品名转换及头程预估及采购成本模板!$A$2:$A$22203,0)),"")</f>
        <v/>
      </c>
      <c r="AA801" s="1" t="str">
        <f>IFERROR(INDEX(品名转换及头程预估及采购成本模板!$C$2:$C$22203,MATCH(亚马逊后台模板!E801,品名转换及头程预估及采购成本模板!$A$2:$A$22203,0)),"")</f>
        <v/>
      </c>
      <c r="AB801" s="4" t="str">
        <f t="shared" si="68"/>
        <v/>
      </c>
      <c r="AC801" s="1" t="str">
        <f>IFERROR(IF(AB801="是",INDEX(自发货!$AJ$2:$AJ$22222,MATCH(亚马逊后台模板!D801,自发货!$E$2:$E$22222,0)),IF(A801&lt;&gt;"",0,"")),"")</f>
        <v/>
      </c>
      <c r="AD801" s="1" t="str">
        <f t="shared" si="69"/>
        <v/>
      </c>
      <c r="AE801" s="1" t="str">
        <f>IF(AB801="否",IFERROR(INDEX(品名转换及头程预估及采购成本模板!$D$2:$D$22203,MATCH(亚马逊后台模板!E801,品名转换及头程预估及采购成本模板!$A$2:$A$22203,0)),""),"")</f>
        <v/>
      </c>
      <c r="AF801" s="4" t="str">
        <f t="shared" si="70"/>
        <v/>
      </c>
    </row>
    <row r="802" spans="24:32" x14ac:dyDescent="0.15">
      <c r="X802" s="4" t="str">
        <f t="shared" si="71"/>
        <v/>
      </c>
      <c r="Y802" s="1" t="str">
        <f t="shared" si="72"/>
        <v/>
      </c>
      <c r="Z802" s="4" t="str">
        <f>IFERROR(INDEX(品名转换及头程预估及采购成本模板!$B$2:$B$22203,MATCH(亚马逊后台模板!E802,品名转换及头程预估及采购成本模板!$A$2:$A$22203,0)),"")</f>
        <v/>
      </c>
      <c r="AA802" s="1" t="str">
        <f>IFERROR(INDEX(品名转换及头程预估及采购成本模板!$C$2:$C$22203,MATCH(亚马逊后台模板!E802,品名转换及头程预估及采购成本模板!$A$2:$A$22203,0)),"")</f>
        <v/>
      </c>
      <c r="AB802" s="4" t="str">
        <f t="shared" si="68"/>
        <v/>
      </c>
      <c r="AC802" s="1" t="str">
        <f>IFERROR(IF(AB802="是",INDEX(自发货!$AJ$2:$AJ$22222,MATCH(亚马逊后台模板!D802,自发货!$E$2:$E$22222,0)),IF(A802&lt;&gt;"",0,"")),"")</f>
        <v/>
      </c>
      <c r="AD802" s="1" t="str">
        <f t="shared" si="69"/>
        <v/>
      </c>
      <c r="AE802" s="1" t="str">
        <f>IF(AB802="否",IFERROR(INDEX(品名转换及头程预估及采购成本模板!$D$2:$D$22203,MATCH(亚马逊后台模板!E802,品名转换及头程预估及采购成本模板!$A$2:$A$22203,0)),""),"")</f>
        <v/>
      </c>
      <c r="AF802" s="4" t="str">
        <f t="shared" si="70"/>
        <v/>
      </c>
    </row>
    <row r="803" spans="24:32" x14ac:dyDescent="0.15">
      <c r="X803" s="4" t="str">
        <f t="shared" si="71"/>
        <v/>
      </c>
      <c r="Y803" s="1" t="str">
        <f t="shared" si="72"/>
        <v/>
      </c>
      <c r="Z803" s="4" t="str">
        <f>IFERROR(INDEX(品名转换及头程预估及采购成本模板!$B$2:$B$22203,MATCH(亚马逊后台模板!E803,品名转换及头程预估及采购成本模板!$A$2:$A$22203,0)),"")</f>
        <v/>
      </c>
      <c r="AA803" s="1" t="str">
        <f>IFERROR(INDEX(品名转换及头程预估及采购成本模板!$C$2:$C$22203,MATCH(亚马逊后台模板!E803,品名转换及头程预估及采购成本模板!$A$2:$A$22203,0)),"")</f>
        <v/>
      </c>
      <c r="AB803" s="4" t="str">
        <f t="shared" si="68"/>
        <v/>
      </c>
      <c r="AC803" s="1" t="str">
        <f>IFERROR(IF(AB803="是",INDEX(自发货!$AJ$2:$AJ$22222,MATCH(亚马逊后台模板!D803,自发货!$E$2:$E$22222,0)),IF(A803&lt;&gt;"",0,"")),"")</f>
        <v/>
      </c>
      <c r="AD803" s="1" t="str">
        <f t="shared" si="69"/>
        <v/>
      </c>
      <c r="AE803" s="1" t="str">
        <f>IF(AB803="否",IFERROR(INDEX(品名转换及头程预估及采购成本模板!$D$2:$D$22203,MATCH(亚马逊后台模板!E803,品名转换及头程预估及采购成本模板!$A$2:$A$22203,0)),""),"")</f>
        <v/>
      </c>
      <c r="AF803" s="4" t="str">
        <f t="shared" si="70"/>
        <v/>
      </c>
    </row>
    <row r="804" spans="24:32" x14ac:dyDescent="0.15">
      <c r="X804" s="4" t="str">
        <f t="shared" si="71"/>
        <v/>
      </c>
      <c r="Y804" s="1" t="str">
        <f t="shared" si="72"/>
        <v/>
      </c>
      <c r="Z804" s="4" t="str">
        <f>IFERROR(INDEX(品名转换及头程预估及采购成本模板!$B$2:$B$22203,MATCH(亚马逊后台模板!E804,品名转换及头程预估及采购成本模板!$A$2:$A$22203,0)),"")</f>
        <v/>
      </c>
      <c r="AA804" s="1" t="str">
        <f>IFERROR(INDEX(品名转换及头程预估及采购成本模板!$C$2:$C$22203,MATCH(亚马逊后台模板!E804,品名转换及头程预估及采购成本模板!$A$2:$A$22203,0)),"")</f>
        <v/>
      </c>
      <c r="AB804" s="4" t="str">
        <f t="shared" si="68"/>
        <v/>
      </c>
      <c r="AC804" s="1" t="str">
        <f>IFERROR(IF(AB804="是",INDEX(自发货!$AJ$2:$AJ$22222,MATCH(亚马逊后台模板!D804,自发货!$E$2:$E$22222,0)),IF(A804&lt;&gt;"",0,"")),"")</f>
        <v/>
      </c>
      <c r="AD804" s="1" t="str">
        <f t="shared" si="69"/>
        <v/>
      </c>
      <c r="AE804" s="1" t="str">
        <f>IF(AB804="否",IFERROR(INDEX(品名转换及头程预估及采购成本模板!$D$2:$D$22203,MATCH(亚马逊后台模板!E804,品名转换及头程预估及采购成本模板!$A$2:$A$22203,0)),""),"")</f>
        <v/>
      </c>
      <c r="AF804" s="4" t="str">
        <f t="shared" si="70"/>
        <v/>
      </c>
    </row>
    <row r="805" spans="24:32" x14ac:dyDescent="0.15">
      <c r="X805" s="4" t="str">
        <f t="shared" si="71"/>
        <v/>
      </c>
      <c r="Y805" s="1" t="str">
        <f t="shared" si="72"/>
        <v/>
      </c>
      <c r="Z805" s="4" t="str">
        <f>IFERROR(INDEX(品名转换及头程预估及采购成本模板!$B$2:$B$22203,MATCH(亚马逊后台模板!E805,品名转换及头程预估及采购成本模板!$A$2:$A$22203,0)),"")</f>
        <v/>
      </c>
      <c r="AA805" s="1" t="str">
        <f>IFERROR(INDEX(品名转换及头程预估及采购成本模板!$C$2:$C$22203,MATCH(亚马逊后台模板!E805,品名转换及头程预估及采购成本模板!$A$2:$A$22203,0)),"")</f>
        <v/>
      </c>
      <c r="AB805" s="4" t="str">
        <f t="shared" si="68"/>
        <v/>
      </c>
      <c r="AC805" s="1" t="str">
        <f>IFERROR(IF(AB805="是",INDEX(自发货!$AJ$2:$AJ$22222,MATCH(亚马逊后台模板!D805,自发货!$E$2:$E$22222,0)),IF(A805&lt;&gt;"",0,"")),"")</f>
        <v/>
      </c>
      <c r="AD805" s="1" t="str">
        <f t="shared" si="69"/>
        <v/>
      </c>
      <c r="AE805" s="1" t="str">
        <f>IF(AB805="否",IFERROR(INDEX(品名转换及头程预估及采购成本模板!$D$2:$D$22203,MATCH(亚马逊后台模板!E805,品名转换及头程预估及采购成本模板!$A$2:$A$22203,0)),""),"")</f>
        <v/>
      </c>
      <c r="AF805" s="4" t="str">
        <f t="shared" si="70"/>
        <v/>
      </c>
    </row>
    <row r="806" spans="24:32" x14ac:dyDescent="0.15">
      <c r="X806" s="4" t="str">
        <f t="shared" si="71"/>
        <v/>
      </c>
      <c r="Y806" s="1" t="str">
        <f t="shared" si="72"/>
        <v/>
      </c>
      <c r="Z806" s="4" t="str">
        <f>IFERROR(INDEX(品名转换及头程预估及采购成本模板!$B$2:$B$22203,MATCH(亚马逊后台模板!E806,品名转换及头程预估及采购成本模板!$A$2:$A$22203,0)),"")</f>
        <v/>
      </c>
      <c r="AA806" s="1" t="str">
        <f>IFERROR(INDEX(品名转换及头程预估及采购成本模板!$C$2:$C$22203,MATCH(亚马逊后台模板!E806,品名转换及头程预估及采购成本模板!$A$2:$A$22203,0)),"")</f>
        <v/>
      </c>
      <c r="AB806" s="4" t="str">
        <f t="shared" si="68"/>
        <v/>
      </c>
      <c r="AC806" s="1" t="str">
        <f>IFERROR(IF(AB806="是",INDEX(自发货!$AJ$2:$AJ$22222,MATCH(亚马逊后台模板!D806,自发货!$E$2:$E$22222,0)),IF(A806&lt;&gt;"",0,"")),"")</f>
        <v/>
      </c>
      <c r="AD806" s="1" t="str">
        <f t="shared" si="69"/>
        <v/>
      </c>
      <c r="AE806" s="1" t="str">
        <f>IF(AB806="否",IFERROR(INDEX(品名转换及头程预估及采购成本模板!$D$2:$D$22203,MATCH(亚马逊后台模板!E806,品名转换及头程预估及采购成本模板!$A$2:$A$22203,0)),""),"")</f>
        <v/>
      </c>
      <c r="AF806" s="4" t="str">
        <f t="shared" si="70"/>
        <v/>
      </c>
    </row>
    <row r="807" spans="24:32" x14ac:dyDescent="0.15">
      <c r="X807" s="4" t="str">
        <f t="shared" si="71"/>
        <v/>
      </c>
      <c r="Y807" s="1" t="str">
        <f t="shared" si="72"/>
        <v/>
      </c>
      <c r="Z807" s="4" t="str">
        <f>IFERROR(INDEX(品名转换及头程预估及采购成本模板!$B$2:$B$22203,MATCH(亚马逊后台模板!E807,品名转换及头程预估及采购成本模板!$A$2:$A$22203,0)),"")</f>
        <v/>
      </c>
      <c r="AA807" s="1" t="str">
        <f>IFERROR(INDEX(品名转换及头程预估及采购成本模板!$C$2:$C$22203,MATCH(亚马逊后台模板!E807,品名转换及头程预估及采购成本模板!$A$2:$A$22203,0)),"")</f>
        <v/>
      </c>
      <c r="AB807" s="4" t="str">
        <f t="shared" si="68"/>
        <v/>
      </c>
      <c r="AC807" s="1" t="str">
        <f>IFERROR(IF(AB807="是",INDEX(自发货!$AJ$2:$AJ$22222,MATCH(亚马逊后台模板!D807,自发货!$E$2:$E$22222,0)),IF(A807&lt;&gt;"",0,"")),"")</f>
        <v/>
      </c>
      <c r="AD807" s="1" t="str">
        <f t="shared" si="69"/>
        <v/>
      </c>
      <c r="AE807" s="1" t="str">
        <f>IF(AB807="否",IFERROR(INDEX(品名转换及头程预估及采购成本模板!$D$2:$D$22203,MATCH(亚马逊后台模板!E807,品名转换及头程预估及采购成本模板!$A$2:$A$22203,0)),""),"")</f>
        <v/>
      </c>
      <c r="AF807" s="4" t="str">
        <f t="shared" si="70"/>
        <v/>
      </c>
    </row>
    <row r="808" spans="24:32" x14ac:dyDescent="0.15">
      <c r="X808" s="4" t="str">
        <f t="shared" si="71"/>
        <v/>
      </c>
      <c r="Y808" s="1" t="str">
        <f t="shared" si="72"/>
        <v/>
      </c>
      <c r="Z808" s="4" t="str">
        <f>IFERROR(INDEX(品名转换及头程预估及采购成本模板!$B$2:$B$22203,MATCH(亚马逊后台模板!E808,品名转换及头程预估及采购成本模板!$A$2:$A$22203,0)),"")</f>
        <v/>
      </c>
      <c r="AA808" s="1" t="str">
        <f>IFERROR(INDEX(品名转换及头程预估及采购成本模板!$C$2:$C$22203,MATCH(亚马逊后台模板!E808,品名转换及头程预估及采购成本模板!$A$2:$A$22203,0)),"")</f>
        <v/>
      </c>
      <c r="AB808" s="4" t="str">
        <f t="shared" si="68"/>
        <v/>
      </c>
      <c r="AC808" s="1" t="str">
        <f>IFERROR(IF(AB808="是",INDEX(自发货!$AJ$2:$AJ$22222,MATCH(亚马逊后台模板!D808,自发货!$E$2:$E$22222,0)),IF(A808&lt;&gt;"",0,"")),"")</f>
        <v/>
      </c>
      <c r="AD808" s="1" t="str">
        <f t="shared" si="69"/>
        <v/>
      </c>
      <c r="AE808" s="1" t="str">
        <f>IF(AB808="否",IFERROR(INDEX(品名转换及头程预估及采购成本模板!$D$2:$D$22203,MATCH(亚马逊后台模板!E808,品名转换及头程预估及采购成本模板!$A$2:$A$22203,0)),""),"")</f>
        <v/>
      </c>
      <c r="AF808" s="4" t="str">
        <f t="shared" si="70"/>
        <v/>
      </c>
    </row>
    <row r="809" spans="24:32" x14ac:dyDescent="0.15">
      <c r="X809" s="4" t="str">
        <f t="shared" si="71"/>
        <v/>
      </c>
      <c r="Y809" s="1" t="str">
        <f t="shared" si="72"/>
        <v/>
      </c>
      <c r="Z809" s="4" t="str">
        <f>IFERROR(INDEX(品名转换及头程预估及采购成本模板!$B$2:$B$22203,MATCH(亚马逊后台模板!E809,品名转换及头程预估及采购成本模板!$A$2:$A$22203,0)),"")</f>
        <v/>
      </c>
      <c r="AA809" s="1" t="str">
        <f>IFERROR(INDEX(品名转换及头程预估及采购成本模板!$C$2:$C$22203,MATCH(亚马逊后台模板!E809,品名转换及头程预估及采购成本模板!$A$2:$A$22203,0)),"")</f>
        <v/>
      </c>
      <c r="AB809" s="4" t="str">
        <f t="shared" si="68"/>
        <v/>
      </c>
      <c r="AC809" s="1" t="str">
        <f>IFERROR(IF(AB809="是",INDEX(自发货!$AJ$2:$AJ$22222,MATCH(亚马逊后台模板!D809,自发货!$E$2:$E$22222,0)),IF(A809&lt;&gt;"",0,"")),"")</f>
        <v/>
      </c>
      <c r="AD809" s="1" t="str">
        <f t="shared" si="69"/>
        <v/>
      </c>
      <c r="AE809" s="1" t="str">
        <f>IF(AB809="否",IFERROR(INDEX(品名转换及头程预估及采购成本模板!$D$2:$D$22203,MATCH(亚马逊后台模板!E809,品名转换及头程预估及采购成本模板!$A$2:$A$22203,0)),""),"")</f>
        <v/>
      </c>
      <c r="AF809" s="4" t="str">
        <f t="shared" si="70"/>
        <v/>
      </c>
    </row>
    <row r="810" spans="24:32" x14ac:dyDescent="0.15">
      <c r="X810" s="4" t="str">
        <f t="shared" si="71"/>
        <v/>
      </c>
      <c r="Y810" s="1" t="str">
        <f t="shared" si="72"/>
        <v/>
      </c>
      <c r="Z810" s="4" t="str">
        <f>IFERROR(INDEX(品名转换及头程预估及采购成本模板!$B$2:$B$22203,MATCH(亚马逊后台模板!E810,品名转换及头程预估及采购成本模板!$A$2:$A$22203,0)),"")</f>
        <v/>
      </c>
      <c r="AA810" s="1" t="str">
        <f>IFERROR(INDEX(品名转换及头程预估及采购成本模板!$C$2:$C$22203,MATCH(亚马逊后台模板!E810,品名转换及头程预估及采购成本模板!$A$2:$A$22203,0)),"")</f>
        <v/>
      </c>
      <c r="AB810" s="4" t="str">
        <f t="shared" si="68"/>
        <v/>
      </c>
      <c r="AC810" s="1" t="str">
        <f>IFERROR(IF(AB810="是",INDEX(自发货!$AJ$2:$AJ$22222,MATCH(亚马逊后台模板!D810,自发货!$E$2:$E$22222,0)),IF(A810&lt;&gt;"",0,"")),"")</f>
        <v/>
      </c>
      <c r="AD810" s="1" t="str">
        <f t="shared" si="69"/>
        <v/>
      </c>
      <c r="AE810" s="1" t="str">
        <f>IF(AB810="否",IFERROR(INDEX(品名转换及头程预估及采购成本模板!$D$2:$D$22203,MATCH(亚马逊后台模板!E810,品名转换及头程预估及采购成本模板!$A$2:$A$22203,0)),""),"")</f>
        <v/>
      </c>
      <c r="AF810" s="4" t="str">
        <f t="shared" si="70"/>
        <v/>
      </c>
    </row>
    <row r="811" spans="24:32" x14ac:dyDescent="0.15">
      <c r="X811" s="4" t="str">
        <f t="shared" si="71"/>
        <v/>
      </c>
      <c r="Y811" s="1" t="str">
        <f t="shared" si="72"/>
        <v/>
      </c>
      <c r="Z811" s="4" t="str">
        <f>IFERROR(INDEX(品名转换及头程预估及采购成本模板!$B$2:$B$22203,MATCH(亚马逊后台模板!E811,品名转换及头程预估及采购成本模板!$A$2:$A$22203,0)),"")</f>
        <v/>
      </c>
      <c r="AA811" s="1" t="str">
        <f>IFERROR(INDEX(品名转换及头程预估及采购成本模板!$C$2:$C$22203,MATCH(亚马逊后台模板!E811,品名转换及头程预估及采购成本模板!$A$2:$A$22203,0)),"")</f>
        <v/>
      </c>
      <c r="AB811" s="4" t="str">
        <f t="shared" si="68"/>
        <v/>
      </c>
      <c r="AC811" s="1" t="str">
        <f>IFERROR(IF(AB811="是",INDEX(自发货!$AJ$2:$AJ$22222,MATCH(亚马逊后台模板!D811,自发货!$E$2:$E$22222,0)),IF(A811&lt;&gt;"",0,"")),"")</f>
        <v/>
      </c>
      <c r="AD811" s="1" t="str">
        <f t="shared" si="69"/>
        <v/>
      </c>
      <c r="AE811" s="1" t="str">
        <f>IF(AB811="否",IFERROR(INDEX(品名转换及头程预估及采购成本模板!$D$2:$D$22203,MATCH(亚马逊后台模板!E811,品名转换及头程预估及采购成本模板!$A$2:$A$22203,0)),""),"")</f>
        <v/>
      </c>
      <c r="AF811" s="4" t="str">
        <f t="shared" si="70"/>
        <v/>
      </c>
    </row>
    <row r="812" spans="24:32" x14ac:dyDescent="0.15">
      <c r="X812" s="4" t="str">
        <f t="shared" si="71"/>
        <v/>
      </c>
      <c r="Y812" s="1" t="str">
        <f t="shared" si="72"/>
        <v/>
      </c>
      <c r="Z812" s="4" t="str">
        <f>IFERROR(INDEX(品名转换及头程预估及采购成本模板!$B$2:$B$22203,MATCH(亚马逊后台模板!E812,品名转换及头程预估及采购成本模板!$A$2:$A$22203,0)),"")</f>
        <v/>
      </c>
      <c r="AA812" s="1" t="str">
        <f>IFERROR(INDEX(品名转换及头程预估及采购成本模板!$C$2:$C$22203,MATCH(亚马逊后台模板!E812,品名转换及头程预估及采购成本模板!$A$2:$A$22203,0)),"")</f>
        <v/>
      </c>
      <c r="AB812" s="4" t="str">
        <f t="shared" si="68"/>
        <v/>
      </c>
      <c r="AC812" s="1" t="str">
        <f>IFERROR(IF(AB812="是",INDEX(自发货!$AJ$2:$AJ$22222,MATCH(亚马逊后台模板!D812,自发货!$E$2:$E$22222,0)),IF(A812&lt;&gt;"",0,"")),"")</f>
        <v/>
      </c>
      <c r="AD812" s="1" t="str">
        <f t="shared" si="69"/>
        <v/>
      </c>
      <c r="AE812" s="1" t="str">
        <f>IF(AB812="否",IFERROR(INDEX(品名转换及头程预估及采购成本模板!$D$2:$D$22203,MATCH(亚马逊后台模板!E812,品名转换及头程预估及采购成本模板!$A$2:$A$22203,0)),""),"")</f>
        <v/>
      </c>
      <c r="AF812" s="4" t="str">
        <f t="shared" si="70"/>
        <v/>
      </c>
    </row>
    <row r="813" spans="24:32" x14ac:dyDescent="0.15">
      <c r="X813" s="4" t="str">
        <f t="shared" si="71"/>
        <v/>
      </c>
      <c r="Y813" s="1" t="str">
        <f t="shared" si="72"/>
        <v/>
      </c>
      <c r="Z813" s="4" t="str">
        <f>IFERROR(INDEX(品名转换及头程预估及采购成本模板!$B$2:$B$22203,MATCH(亚马逊后台模板!E813,品名转换及头程预估及采购成本模板!$A$2:$A$22203,0)),"")</f>
        <v/>
      </c>
      <c r="AA813" s="1" t="str">
        <f>IFERROR(INDEX(品名转换及头程预估及采购成本模板!$C$2:$C$22203,MATCH(亚马逊后台模板!E813,品名转换及头程预估及采购成本模板!$A$2:$A$22203,0)),"")</f>
        <v/>
      </c>
      <c r="AB813" s="4" t="str">
        <f t="shared" ref="AB813:AB876" si="73">IF(A813&lt;&gt;"",IF(I813="Seller","是","否"),"")</f>
        <v/>
      </c>
      <c r="AC813" s="1" t="str">
        <f>IFERROR(IF(AB813="是",INDEX(自发货!$AJ$2:$AJ$22222,MATCH(亚马逊后台模板!D813,自发货!$E$2:$E$22222,0)),IF(A813&lt;&gt;"",0,"")),"")</f>
        <v/>
      </c>
      <c r="AD813" s="1" t="str">
        <f t="shared" ref="AD813:AD876" si="74">IFERROR(IF(Y813="正常订单",W813*X813-AA813-AC813,W813*X813),"")</f>
        <v/>
      </c>
      <c r="AE813" s="1" t="str">
        <f>IF(AB813="否",IFERROR(INDEX(品名转换及头程预估及采购成本模板!$D$2:$D$22203,MATCH(亚马逊后台模板!E813,品名转换及头程预估及采购成本模板!$A$2:$A$22203,0)),""),"")</f>
        <v/>
      </c>
      <c r="AF813" s="4" t="str">
        <f t="shared" si="70"/>
        <v/>
      </c>
    </row>
    <row r="814" spans="24:32" x14ac:dyDescent="0.15">
      <c r="X814" s="4" t="str">
        <f t="shared" si="71"/>
        <v/>
      </c>
      <c r="Y814" s="1" t="str">
        <f t="shared" si="72"/>
        <v/>
      </c>
      <c r="Z814" s="4" t="str">
        <f>IFERROR(INDEX(品名转换及头程预估及采购成本模板!$B$2:$B$22203,MATCH(亚马逊后台模板!E814,品名转换及头程预估及采购成本模板!$A$2:$A$22203,0)),"")</f>
        <v/>
      </c>
      <c r="AA814" s="1" t="str">
        <f>IFERROR(INDEX(品名转换及头程预估及采购成本模板!$C$2:$C$22203,MATCH(亚马逊后台模板!E814,品名转换及头程预估及采购成本模板!$A$2:$A$22203,0)),"")</f>
        <v/>
      </c>
      <c r="AB814" s="4" t="str">
        <f t="shared" si="73"/>
        <v/>
      </c>
      <c r="AC814" s="1" t="str">
        <f>IFERROR(IF(AB814="是",INDEX(自发货!$AJ$2:$AJ$22222,MATCH(亚马逊后台模板!D814,自发货!$E$2:$E$22222,0)),IF(A814&lt;&gt;"",0,"")),"")</f>
        <v/>
      </c>
      <c r="AD814" s="1" t="str">
        <f t="shared" si="74"/>
        <v/>
      </c>
      <c r="AE814" s="1" t="str">
        <f>IF(AB814="否",IFERROR(INDEX(品名转换及头程预估及采购成本模板!$D$2:$D$22203,MATCH(亚马逊后台模板!E814,品名转换及头程预估及采购成本模板!$A$2:$A$22203,0)),""),"")</f>
        <v/>
      </c>
      <c r="AF814" s="4" t="str">
        <f t="shared" si="70"/>
        <v/>
      </c>
    </row>
    <row r="815" spans="24:32" x14ac:dyDescent="0.15">
      <c r="X815" s="4" t="str">
        <f t="shared" si="71"/>
        <v/>
      </c>
      <c r="Y815" s="1" t="str">
        <f t="shared" si="72"/>
        <v/>
      </c>
      <c r="Z815" s="4" t="str">
        <f>IFERROR(INDEX(品名转换及头程预估及采购成本模板!$B$2:$B$22203,MATCH(亚马逊后台模板!E815,品名转换及头程预估及采购成本模板!$A$2:$A$22203,0)),"")</f>
        <v/>
      </c>
      <c r="AA815" s="1" t="str">
        <f>IFERROR(INDEX(品名转换及头程预估及采购成本模板!$C$2:$C$22203,MATCH(亚马逊后台模板!E815,品名转换及头程预估及采购成本模板!$A$2:$A$22203,0)),"")</f>
        <v/>
      </c>
      <c r="AB815" s="4" t="str">
        <f t="shared" si="73"/>
        <v/>
      </c>
      <c r="AC815" s="1" t="str">
        <f>IFERROR(IF(AB815="是",INDEX(自发货!$AJ$2:$AJ$22222,MATCH(亚马逊后台模板!D815,自发货!$E$2:$E$22222,0)),IF(A815&lt;&gt;"",0,"")),"")</f>
        <v/>
      </c>
      <c r="AD815" s="1" t="str">
        <f t="shared" si="74"/>
        <v/>
      </c>
      <c r="AE815" s="1" t="str">
        <f>IF(AB815="否",IFERROR(INDEX(品名转换及头程预估及采购成本模板!$D$2:$D$22203,MATCH(亚马逊后台模板!E815,品名转换及头程预估及采购成本模板!$A$2:$A$22203,0)),""),"")</f>
        <v/>
      </c>
      <c r="AF815" s="4" t="str">
        <f t="shared" ref="AF815:AF878" si="75">IF(Y815="","",IF(OR(AND(Y815="正常订单",Z815=""),AND(AB815="是",AC815="")),"异常","正常"))</f>
        <v/>
      </c>
    </row>
    <row r="816" spans="24:32" x14ac:dyDescent="0.15">
      <c r="X816" s="4" t="str">
        <f t="shared" ref="X816:X879" si="76">IF(A816&lt;&gt;"",6.89,"")</f>
        <v/>
      </c>
      <c r="Y816" s="1" t="str">
        <f t="shared" si="72"/>
        <v/>
      </c>
      <c r="Z816" s="4" t="str">
        <f>IFERROR(INDEX(品名转换及头程预估及采购成本模板!$B$2:$B$22203,MATCH(亚马逊后台模板!E816,品名转换及头程预估及采购成本模板!$A$2:$A$22203,0)),"")</f>
        <v/>
      </c>
      <c r="AA816" s="1" t="str">
        <f>IFERROR(INDEX(品名转换及头程预估及采购成本模板!$C$2:$C$22203,MATCH(亚马逊后台模板!E816,品名转换及头程预估及采购成本模板!$A$2:$A$22203,0)),"")</f>
        <v/>
      </c>
      <c r="AB816" s="4" t="str">
        <f t="shared" si="73"/>
        <v/>
      </c>
      <c r="AC816" s="1" t="str">
        <f>IFERROR(IF(AB816="是",INDEX(自发货!$AJ$2:$AJ$22222,MATCH(亚马逊后台模板!D816,自发货!$E$2:$E$22222,0)),IF(A816&lt;&gt;"",0,"")),"")</f>
        <v/>
      </c>
      <c r="AD816" s="1" t="str">
        <f t="shared" si="74"/>
        <v/>
      </c>
      <c r="AE816" s="1" t="str">
        <f>IF(AB816="否",IFERROR(INDEX(品名转换及头程预估及采购成本模板!$D$2:$D$22203,MATCH(亚马逊后台模板!E816,品名转换及头程预估及采购成本模板!$A$2:$A$22203,0)),""),"")</f>
        <v/>
      </c>
      <c r="AF816" s="4" t="str">
        <f t="shared" si="75"/>
        <v/>
      </c>
    </row>
    <row r="817" spans="24:32" x14ac:dyDescent="0.15">
      <c r="X817" s="4" t="str">
        <f t="shared" si="76"/>
        <v/>
      </c>
      <c r="Y817" s="1" t="str">
        <f t="shared" si="72"/>
        <v/>
      </c>
      <c r="Z817" s="4" t="str">
        <f>IFERROR(INDEX(品名转换及头程预估及采购成本模板!$B$2:$B$22203,MATCH(亚马逊后台模板!E817,品名转换及头程预估及采购成本模板!$A$2:$A$22203,0)),"")</f>
        <v/>
      </c>
      <c r="AA817" s="1" t="str">
        <f>IFERROR(INDEX(品名转换及头程预估及采购成本模板!$C$2:$C$22203,MATCH(亚马逊后台模板!E817,品名转换及头程预估及采购成本模板!$A$2:$A$22203,0)),"")</f>
        <v/>
      </c>
      <c r="AB817" s="4" t="str">
        <f t="shared" si="73"/>
        <v/>
      </c>
      <c r="AC817" s="1" t="str">
        <f>IFERROR(IF(AB817="是",INDEX(自发货!$AJ$2:$AJ$22222,MATCH(亚马逊后台模板!D817,自发货!$E$2:$E$22222,0)),IF(A817&lt;&gt;"",0,"")),"")</f>
        <v/>
      </c>
      <c r="AD817" s="1" t="str">
        <f t="shared" si="74"/>
        <v/>
      </c>
      <c r="AE817" s="1" t="str">
        <f>IF(AB817="否",IFERROR(INDEX(品名转换及头程预估及采购成本模板!$D$2:$D$22203,MATCH(亚马逊后台模板!E817,品名转换及头程预估及采购成本模板!$A$2:$A$22203,0)),""),"")</f>
        <v/>
      </c>
      <c r="AF817" s="4" t="str">
        <f t="shared" si="75"/>
        <v/>
      </c>
    </row>
    <row r="818" spans="24:32" x14ac:dyDescent="0.15">
      <c r="X818" s="4" t="str">
        <f t="shared" si="76"/>
        <v/>
      </c>
      <c r="Y818" s="1" t="str">
        <f t="shared" si="72"/>
        <v/>
      </c>
      <c r="Z818" s="4" t="str">
        <f>IFERROR(INDEX(品名转换及头程预估及采购成本模板!$B$2:$B$22203,MATCH(亚马逊后台模板!E818,品名转换及头程预估及采购成本模板!$A$2:$A$22203,0)),"")</f>
        <v/>
      </c>
      <c r="AA818" s="1" t="str">
        <f>IFERROR(INDEX(品名转换及头程预估及采购成本模板!$C$2:$C$22203,MATCH(亚马逊后台模板!E818,品名转换及头程预估及采购成本模板!$A$2:$A$22203,0)),"")</f>
        <v/>
      </c>
      <c r="AB818" s="4" t="str">
        <f t="shared" si="73"/>
        <v/>
      </c>
      <c r="AC818" s="1" t="str">
        <f>IFERROR(IF(AB818="是",INDEX(自发货!$AJ$2:$AJ$22222,MATCH(亚马逊后台模板!D818,自发货!$E$2:$E$22222,0)),IF(A818&lt;&gt;"",0,"")),"")</f>
        <v/>
      </c>
      <c r="AD818" s="1" t="str">
        <f t="shared" si="74"/>
        <v/>
      </c>
      <c r="AE818" s="1" t="str">
        <f>IF(AB818="否",IFERROR(INDEX(品名转换及头程预估及采购成本模板!$D$2:$D$22203,MATCH(亚马逊后台模板!E818,品名转换及头程预估及采购成本模板!$A$2:$A$22203,0)),""),"")</f>
        <v/>
      </c>
      <c r="AF818" s="4" t="str">
        <f t="shared" si="75"/>
        <v/>
      </c>
    </row>
    <row r="819" spans="24:32" x14ac:dyDescent="0.15">
      <c r="X819" s="4" t="str">
        <f t="shared" si="76"/>
        <v/>
      </c>
      <c r="Y819" s="1" t="str">
        <f t="shared" si="72"/>
        <v/>
      </c>
      <c r="Z819" s="4" t="str">
        <f>IFERROR(INDEX(品名转换及头程预估及采购成本模板!$B$2:$B$22203,MATCH(亚马逊后台模板!E819,品名转换及头程预估及采购成本模板!$A$2:$A$22203,0)),"")</f>
        <v/>
      </c>
      <c r="AA819" s="1" t="str">
        <f>IFERROR(INDEX(品名转换及头程预估及采购成本模板!$C$2:$C$22203,MATCH(亚马逊后台模板!E819,品名转换及头程预估及采购成本模板!$A$2:$A$22203,0)),"")</f>
        <v/>
      </c>
      <c r="AB819" s="4" t="str">
        <f t="shared" si="73"/>
        <v/>
      </c>
      <c r="AC819" s="1" t="str">
        <f>IFERROR(IF(AB819="是",INDEX(自发货!$AJ$2:$AJ$22222,MATCH(亚马逊后台模板!D819,自发货!$E$2:$E$22222,0)),IF(A819&lt;&gt;"",0,"")),"")</f>
        <v/>
      </c>
      <c r="AD819" s="1" t="str">
        <f t="shared" si="74"/>
        <v/>
      </c>
      <c r="AE819" s="1" t="str">
        <f>IF(AB819="否",IFERROR(INDEX(品名转换及头程预估及采购成本模板!$D$2:$D$22203,MATCH(亚马逊后台模板!E819,品名转换及头程预估及采购成本模板!$A$2:$A$22203,0)),""),"")</f>
        <v/>
      </c>
      <c r="AF819" s="4" t="str">
        <f t="shared" si="75"/>
        <v/>
      </c>
    </row>
    <row r="820" spans="24:32" x14ac:dyDescent="0.15">
      <c r="X820" s="4" t="str">
        <f t="shared" si="76"/>
        <v/>
      </c>
      <c r="Y820" s="1" t="str">
        <f t="shared" si="72"/>
        <v/>
      </c>
      <c r="Z820" s="4" t="str">
        <f>IFERROR(INDEX(品名转换及头程预估及采购成本模板!$B$2:$B$22203,MATCH(亚马逊后台模板!E820,品名转换及头程预估及采购成本模板!$A$2:$A$22203,0)),"")</f>
        <v/>
      </c>
      <c r="AA820" s="1" t="str">
        <f>IFERROR(INDEX(品名转换及头程预估及采购成本模板!$C$2:$C$22203,MATCH(亚马逊后台模板!E820,品名转换及头程预估及采购成本模板!$A$2:$A$22203,0)),"")</f>
        <v/>
      </c>
      <c r="AB820" s="4" t="str">
        <f t="shared" si="73"/>
        <v/>
      </c>
      <c r="AC820" s="1" t="str">
        <f>IFERROR(IF(AB820="是",INDEX(自发货!$AJ$2:$AJ$22222,MATCH(亚马逊后台模板!D820,自发货!$E$2:$E$22222,0)),IF(A820&lt;&gt;"",0,"")),"")</f>
        <v/>
      </c>
      <c r="AD820" s="1" t="str">
        <f t="shared" si="74"/>
        <v/>
      </c>
      <c r="AE820" s="1" t="str">
        <f>IF(AB820="否",IFERROR(INDEX(品名转换及头程预估及采购成本模板!$D$2:$D$22203,MATCH(亚马逊后台模板!E820,品名转换及头程预估及采购成本模板!$A$2:$A$22203,0)),""),"")</f>
        <v/>
      </c>
      <c r="AF820" s="4" t="str">
        <f t="shared" si="75"/>
        <v/>
      </c>
    </row>
    <row r="821" spans="24:32" x14ac:dyDescent="0.15">
      <c r="X821" s="4" t="str">
        <f t="shared" si="76"/>
        <v/>
      </c>
      <c r="Y821" s="1" t="str">
        <f t="shared" si="72"/>
        <v/>
      </c>
      <c r="Z821" s="4" t="str">
        <f>IFERROR(INDEX(品名转换及头程预估及采购成本模板!$B$2:$B$22203,MATCH(亚马逊后台模板!E821,品名转换及头程预估及采购成本模板!$A$2:$A$22203,0)),"")</f>
        <v/>
      </c>
      <c r="AA821" s="1" t="str">
        <f>IFERROR(INDEX(品名转换及头程预估及采购成本模板!$C$2:$C$22203,MATCH(亚马逊后台模板!E821,品名转换及头程预估及采购成本模板!$A$2:$A$22203,0)),"")</f>
        <v/>
      </c>
      <c r="AB821" s="4" t="str">
        <f t="shared" si="73"/>
        <v/>
      </c>
      <c r="AC821" s="1" t="str">
        <f>IFERROR(IF(AB821="是",INDEX(自发货!$AJ$2:$AJ$22222,MATCH(亚马逊后台模板!D821,自发货!$E$2:$E$22222,0)),IF(A821&lt;&gt;"",0,"")),"")</f>
        <v/>
      </c>
      <c r="AD821" s="1" t="str">
        <f t="shared" si="74"/>
        <v/>
      </c>
      <c r="AE821" s="1" t="str">
        <f>IF(AB821="否",IFERROR(INDEX(品名转换及头程预估及采购成本模板!$D$2:$D$22203,MATCH(亚马逊后台模板!E821,品名转换及头程预估及采购成本模板!$A$2:$A$22203,0)),""),"")</f>
        <v/>
      </c>
      <c r="AF821" s="4" t="str">
        <f t="shared" si="75"/>
        <v/>
      </c>
    </row>
    <row r="822" spans="24:32" x14ac:dyDescent="0.15">
      <c r="X822" s="4" t="str">
        <f t="shared" si="76"/>
        <v/>
      </c>
      <c r="Y822" s="1" t="str">
        <f t="shared" si="72"/>
        <v/>
      </c>
      <c r="Z822" s="4" t="str">
        <f>IFERROR(INDEX(品名转换及头程预估及采购成本模板!$B$2:$B$22203,MATCH(亚马逊后台模板!E822,品名转换及头程预估及采购成本模板!$A$2:$A$22203,0)),"")</f>
        <v/>
      </c>
      <c r="AA822" s="1" t="str">
        <f>IFERROR(INDEX(品名转换及头程预估及采购成本模板!$C$2:$C$22203,MATCH(亚马逊后台模板!E822,品名转换及头程预估及采购成本模板!$A$2:$A$22203,0)),"")</f>
        <v/>
      </c>
      <c r="AB822" s="4" t="str">
        <f t="shared" si="73"/>
        <v/>
      </c>
      <c r="AC822" s="1" t="str">
        <f>IFERROR(IF(AB822="是",INDEX(自发货!$AJ$2:$AJ$22222,MATCH(亚马逊后台模板!D822,自发货!$E$2:$E$22222,0)),IF(A822&lt;&gt;"",0,"")),"")</f>
        <v/>
      </c>
      <c r="AD822" s="1" t="str">
        <f t="shared" si="74"/>
        <v/>
      </c>
      <c r="AE822" s="1" t="str">
        <f>IF(AB822="否",IFERROR(INDEX(品名转换及头程预估及采购成本模板!$D$2:$D$22203,MATCH(亚马逊后台模板!E822,品名转换及头程预估及采购成本模板!$A$2:$A$22203,0)),""),"")</f>
        <v/>
      </c>
      <c r="AF822" s="4" t="str">
        <f t="shared" si="75"/>
        <v/>
      </c>
    </row>
    <row r="823" spans="24:32" x14ac:dyDescent="0.15">
      <c r="X823" s="4" t="str">
        <f t="shared" si="76"/>
        <v/>
      </c>
      <c r="Y823" s="1" t="str">
        <f t="shared" si="72"/>
        <v/>
      </c>
      <c r="Z823" s="4" t="str">
        <f>IFERROR(INDEX(品名转换及头程预估及采购成本模板!$B$2:$B$22203,MATCH(亚马逊后台模板!E823,品名转换及头程预估及采购成本模板!$A$2:$A$22203,0)),"")</f>
        <v/>
      </c>
      <c r="AA823" s="1" t="str">
        <f>IFERROR(INDEX(品名转换及头程预估及采购成本模板!$C$2:$C$22203,MATCH(亚马逊后台模板!E823,品名转换及头程预估及采购成本模板!$A$2:$A$22203,0)),"")</f>
        <v/>
      </c>
      <c r="AB823" s="4" t="str">
        <f t="shared" si="73"/>
        <v/>
      </c>
      <c r="AC823" s="1" t="str">
        <f>IFERROR(IF(AB823="是",INDEX(自发货!$AJ$2:$AJ$22222,MATCH(亚马逊后台模板!D823,自发货!$E$2:$E$22222,0)),IF(A823&lt;&gt;"",0,"")),"")</f>
        <v/>
      </c>
      <c r="AD823" s="1" t="str">
        <f t="shared" si="74"/>
        <v/>
      </c>
      <c r="AE823" s="1" t="str">
        <f>IF(AB823="否",IFERROR(INDEX(品名转换及头程预估及采购成本模板!$D$2:$D$22203,MATCH(亚马逊后台模板!E823,品名转换及头程预估及采购成本模板!$A$2:$A$22203,0)),""),"")</f>
        <v/>
      </c>
      <c r="AF823" s="4" t="str">
        <f t="shared" si="75"/>
        <v/>
      </c>
    </row>
    <row r="824" spans="24:32" x14ac:dyDescent="0.15">
      <c r="X824" s="4" t="str">
        <f t="shared" si="76"/>
        <v/>
      </c>
      <c r="Y824" s="1" t="str">
        <f t="shared" si="72"/>
        <v/>
      </c>
      <c r="Z824" s="4" t="str">
        <f>IFERROR(INDEX(品名转换及头程预估及采购成本模板!$B$2:$B$22203,MATCH(亚马逊后台模板!E824,品名转换及头程预估及采购成本模板!$A$2:$A$22203,0)),"")</f>
        <v/>
      </c>
      <c r="AA824" s="1" t="str">
        <f>IFERROR(INDEX(品名转换及头程预估及采购成本模板!$C$2:$C$22203,MATCH(亚马逊后台模板!E824,品名转换及头程预估及采购成本模板!$A$2:$A$22203,0)),"")</f>
        <v/>
      </c>
      <c r="AB824" s="4" t="str">
        <f t="shared" si="73"/>
        <v/>
      </c>
      <c r="AC824" s="1" t="str">
        <f>IFERROR(IF(AB824="是",INDEX(自发货!$AJ$2:$AJ$22222,MATCH(亚马逊后台模板!D824,自发货!$E$2:$E$22222,0)),IF(A824&lt;&gt;"",0,"")),"")</f>
        <v/>
      </c>
      <c r="AD824" s="1" t="str">
        <f t="shared" si="74"/>
        <v/>
      </c>
      <c r="AE824" s="1" t="str">
        <f>IF(AB824="否",IFERROR(INDEX(品名转换及头程预估及采购成本模板!$D$2:$D$22203,MATCH(亚马逊后台模板!E824,品名转换及头程预估及采购成本模板!$A$2:$A$22203,0)),""),"")</f>
        <v/>
      </c>
      <c r="AF824" s="4" t="str">
        <f t="shared" si="75"/>
        <v/>
      </c>
    </row>
    <row r="825" spans="24:32" x14ac:dyDescent="0.15">
      <c r="X825" s="4" t="str">
        <f t="shared" si="76"/>
        <v/>
      </c>
      <c r="Y825" s="1" t="str">
        <f t="shared" si="72"/>
        <v/>
      </c>
      <c r="Z825" s="4" t="str">
        <f>IFERROR(INDEX(品名转换及头程预估及采购成本模板!$B$2:$B$22203,MATCH(亚马逊后台模板!E825,品名转换及头程预估及采购成本模板!$A$2:$A$22203,0)),"")</f>
        <v/>
      </c>
      <c r="AA825" s="1" t="str">
        <f>IFERROR(INDEX(品名转换及头程预估及采购成本模板!$C$2:$C$22203,MATCH(亚马逊后台模板!E825,品名转换及头程预估及采购成本模板!$A$2:$A$22203,0)),"")</f>
        <v/>
      </c>
      <c r="AB825" s="4" t="str">
        <f t="shared" si="73"/>
        <v/>
      </c>
      <c r="AC825" s="1" t="str">
        <f>IFERROR(IF(AB825="是",INDEX(自发货!$AJ$2:$AJ$22222,MATCH(亚马逊后台模板!D825,自发货!$E$2:$E$22222,0)),IF(A825&lt;&gt;"",0,"")),"")</f>
        <v/>
      </c>
      <c r="AD825" s="1" t="str">
        <f t="shared" si="74"/>
        <v/>
      </c>
      <c r="AE825" s="1" t="str">
        <f>IF(AB825="否",IFERROR(INDEX(品名转换及头程预估及采购成本模板!$D$2:$D$22203,MATCH(亚马逊后台模板!E825,品名转换及头程预估及采购成本模板!$A$2:$A$22203,0)),""),"")</f>
        <v/>
      </c>
      <c r="AF825" s="4" t="str">
        <f t="shared" si="75"/>
        <v/>
      </c>
    </row>
    <row r="826" spans="24:32" x14ac:dyDescent="0.15">
      <c r="X826" s="4" t="str">
        <f t="shared" si="76"/>
        <v/>
      </c>
      <c r="Y826" s="1" t="str">
        <f t="shared" si="72"/>
        <v/>
      </c>
      <c r="Z826" s="4" t="str">
        <f>IFERROR(INDEX(品名转换及头程预估及采购成本模板!$B$2:$B$22203,MATCH(亚马逊后台模板!E826,品名转换及头程预估及采购成本模板!$A$2:$A$22203,0)),"")</f>
        <v/>
      </c>
      <c r="AA826" s="1" t="str">
        <f>IFERROR(INDEX(品名转换及头程预估及采购成本模板!$C$2:$C$22203,MATCH(亚马逊后台模板!E826,品名转换及头程预估及采购成本模板!$A$2:$A$22203,0)),"")</f>
        <v/>
      </c>
      <c r="AB826" s="4" t="str">
        <f t="shared" si="73"/>
        <v/>
      </c>
      <c r="AC826" s="1" t="str">
        <f>IFERROR(IF(AB826="是",INDEX(自发货!$AJ$2:$AJ$22222,MATCH(亚马逊后台模板!D826,自发货!$E$2:$E$22222,0)),IF(A826&lt;&gt;"",0,"")),"")</f>
        <v/>
      </c>
      <c r="AD826" s="1" t="str">
        <f t="shared" si="74"/>
        <v/>
      </c>
      <c r="AE826" s="1" t="str">
        <f>IF(AB826="否",IFERROR(INDEX(品名转换及头程预估及采购成本模板!$D$2:$D$22203,MATCH(亚马逊后台模板!E826,品名转换及头程预估及采购成本模板!$A$2:$A$22203,0)),""),"")</f>
        <v/>
      </c>
      <c r="AF826" s="4" t="str">
        <f t="shared" si="75"/>
        <v/>
      </c>
    </row>
    <row r="827" spans="24:32" x14ac:dyDescent="0.15">
      <c r="X827" s="4" t="str">
        <f t="shared" si="76"/>
        <v/>
      </c>
      <c r="Y827" s="1" t="str">
        <f t="shared" si="72"/>
        <v/>
      </c>
      <c r="Z827" s="4" t="str">
        <f>IFERROR(INDEX(品名转换及头程预估及采购成本模板!$B$2:$B$22203,MATCH(亚马逊后台模板!E827,品名转换及头程预估及采购成本模板!$A$2:$A$22203,0)),"")</f>
        <v/>
      </c>
      <c r="AA827" s="1" t="str">
        <f>IFERROR(INDEX(品名转换及头程预估及采购成本模板!$C$2:$C$22203,MATCH(亚马逊后台模板!E827,品名转换及头程预估及采购成本模板!$A$2:$A$22203,0)),"")</f>
        <v/>
      </c>
      <c r="AB827" s="4" t="str">
        <f t="shared" si="73"/>
        <v/>
      </c>
      <c r="AC827" s="1" t="str">
        <f>IFERROR(IF(AB827="是",INDEX(自发货!$AJ$2:$AJ$22222,MATCH(亚马逊后台模板!D827,自发货!$E$2:$E$22222,0)),IF(A827&lt;&gt;"",0,"")),"")</f>
        <v/>
      </c>
      <c r="AD827" s="1" t="str">
        <f t="shared" si="74"/>
        <v/>
      </c>
      <c r="AE827" s="1" t="str">
        <f>IF(AB827="否",IFERROR(INDEX(品名转换及头程预估及采购成本模板!$D$2:$D$22203,MATCH(亚马逊后台模板!E827,品名转换及头程预估及采购成本模板!$A$2:$A$22203,0)),""),"")</f>
        <v/>
      </c>
      <c r="AF827" s="4" t="str">
        <f t="shared" si="75"/>
        <v/>
      </c>
    </row>
    <row r="828" spans="24:32" x14ac:dyDescent="0.15">
      <c r="X828" s="4" t="str">
        <f t="shared" si="76"/>
        <v/>
      </c>
      <c r="Y828" s="1" t="str">
        <f t="shared" si="72"/>
        <v/>
      </c>
      <c r="Z828" s="4" t="str">
        <f>IFERROR(INDEX(品名转换及头程预估及采购成本模板!$B$2:$B$22203,MATCH(亚马逊后台模板!E828,品名转换及头程预估及采购成本模板!$A$2:$A$22203,0)),"")</f>
        <v/>
      </c>
      <c r="AA828" s="1" t="str">
        <f>IFERROR(INDEX(品名转换及头程预估及采购成本模板!$C$2:$C$22203,MATCH(亚马逊后台模板!E828,品名转换及头程预估及采购成本模板!$A$2:$A$22203,0)),"")</f>
        <v/>
      </c>
      <c r="AB828" s="4" t="str">
        <f t="shared" si="73"/>
        <v/>
      </c>
      <c r="AC828" s="1" t="str">
        <f>IFERROR(IF(AB828="是",INDEX(自发货!$AJ$2:$AJ$22222,MATCH(亚马逊后台模板!D828,自发货!$E$2:$E$22222,0)),IF(A828&lt;&gt;"",0,"")),"")</f>
        <v/>
      </c>
      <c r="AD828" s="1" t="str">
        <f t="shared" si="74"/>
        <v/>
      </c>
      <c r="AE828" s="1" t="str">
        <f>IF(AB828="否",IFERROR(INDEX(品名转换及头程预估及采购成本模板!$D$2:$D$22203,MATCH(亚马逊后台模板!E828,品名转换及头程预估及采购成本模板!$A$2:$A$22203,0)),""),"")</f>
        <v/>
      </c>
      <c r="AF828" s="4" t="str">
        <f t="shared" si="75"/>
        <v/>
      </c>
    </row>
    <row r="829" spans="24:32" x14ac:dyDescent="0.15">
      <c r="X829" s="4" t="str">
        <f t="shared" si="76"/>
        <v/>
      </c>
      <c r="Y829" s="1" t="str">
        <f t="shared" si="72"/>
        <v/>
      </c>
      <c r="Z829" s="4" t="str">
        <f>IFERROR(INDEX(品名转换及头程预估及采购成本模板!$B$2:$B$22203,MATCH(亚马逊后台模板!E829,品名转换及头程预估及采购成本模板!$A$2:$A$22203,0)),"")</f>
        <v/>
      </c>
      <c r="AA829" s="1" t="str">
        <f>IFERROR(INDEX(品名转换及头程预估及采购成本模板!$C$2:$C$22203,MATCH(亚马逊后台模板!E829,品名转换及头程预估及采购成本模板!$A$2:$A$22203,0)),"")</f>
        <v/>
      </c>
      <c r="AB829" s="4" t="str">
        <f t="shared" si="73"/>
        <v/>
      </c>
      <c r="AC829" s="1" t="str">
        <f>IFERROR(IF(AB829="是",INDEX(自发货!$AJ$2:$AJ$22222,MATCH(亚马逊后台模板!D829,自发货!$E$2:$E$22222,0)),IF(A829&lt;&gt;"",0,"")),"")</f>
        <v/>
      </c>
      <c r="AD829" s="1" t="str">
        <f t="shared" si="74"/>
        <v/>
      </c>
      <c r="AE829" s="1" t="str">
        <f>IF(AB829="否",IFERROR(INDEX(品名转换及头程预估及采购成本模板!$D$2:$D$22203,MATCH(亚马逊后台模板!E829,品名转换及头程预估及采购成本模板!$A$2:$A$22203,0)),""),"")</f>
        <v/>
      </c>
      <c r="AF829" s="4" t="str">
        <f t="shared" si="75"/>
        <v/>
      </c>
    </row>
    <row r="830" spans="24:32" x14ac:dyDescent="0.15">
      <c r="X830" s="4" t="str">
        <f t="shared" si="76"/>
        <v/>
      </c>
      <c r="Y830" s="1" t="str">
        <f t="shared" si="72"/>
        <v/>
      </c>
      <c r="Z830" s="4" t="str">
        <f>IFERROR(INDEX(品名转换及头程预估及采购成本模板!$B$2:$B$22203,MATCH(亚马逊后台模板!E830,品名转换及头程预估及采购成本模板!$A$2:$A$22203,0)),"")</f>
        <v/>
      </c>
      <c r="AA830" s="1" t="str">
        <f>IFERROR(INDEX(品名转换及头程预估及采购成本模板!$C$2:$C$22203,MATCH(亚马逊后台模板!E830,品名转换及头程预估及采购成本模板!$A$2:$A$22203,0)),"")</f>
        <v/>
      </c>
      <c r="AB830" s="4" t="str">
        <f t="shared" si="73"/>
        <v/>
      </c>
      <c r="AC830" s="1" t="str">
        <f>IFERROR(IF(AB830="是",INDEX(自发货!$AJ$2:$AJ$22222,MATCH(亚马逊后台模板!D830,自发货!$E$2:$E$22222,0)),IF(A830&lt;&gt;"",0,"")),"")</f>
        <v/>
      </c>
      <c r="AD830" s="1" t="str">
        <f t="shared" si="74"/>
        <v/>
      </c>
      <c r="AE830" s="1" t="str">
        <f>IF(AB830="否",IFERROR(INDEX(品名转换及头程预估及采购成本模板!$D$2:$D$22203,MATCH(亚马逊后台模板!E830,品名转换及头程预估及采购成本模板!$A$2:$A$22203,0)),""),"")</f>
        <v/>
      </c>
      <c r="AF830" s="4" t="str">
        <f t="shared" si="75"/>
        <v/>
      </c>
    </row>
    <row r="831" spans="24:32" x14ac:dyDescent="0.15">
      <c r="X831" s="4" t="str">
        <f t="shared" si="76"/>
        <v/>
      </c>
      <c r="Y831" s="1" t="str">
        <f t="shared" si="72"/>
        <v/>
      </c>
      <c r="Z831" s="4" t="str">
        <f>IFERROR(INDEX(品名转换及头程预估及采购成本模板!$B$2:$B$22203,MATCH(亚马逊后台模板!E831,品名转换及头程预估及采购成本模板!$A$2:$A$22203,0)),"")</f>
        <v/>
      </c>
      <c r="AA831" s="1" t="str">
        <f>IFERROR(INDEX(品名转换及头程预估及采购成本模板!$C$2:$C$22203,MATCH(亚马逊后台模板!E831,品名转换及头程预估及采购成本模板!$A$2:$A$22203,0)),"")</f>
        <v/>
      </c>
      <c r="AB831" s="4" t="str">
        <f t="shared" si="73"/>
        <v/>
      </c>
      <c r="AC831" s="1" t="str">
        <f>IFERROR(IF(AB831="是",INDEX(自发货!$AJ$2:$AJ$22222,MATCH(亚马逊后台模板!D831,自发货!$E$2:$E$22222,0)),IF(A831&lt;&gt;"",0,"")),"")</f>
        <v/>
      </c>
      <c r="AD831" s="1" t="str">
        <f t="shared" si="74"/>
        <v/>
      </c>
      <c r="AE831" s="1" t="str">
        <f>IF(AB831="否",IFERROR(INDEX(品名转换及头程预估及采购成本模板!$D$2:$D$22203,MATCH(亚马逊后台模板!E831,品名转换及头程预估及采购成本模板!$A$2:$A$22203,0)),""),"")</f>
        <v/>
      </c>
      <c r="AF831" s="4" t="str">
        <f t="shared" si="75"/>
        <v/>
      </c>
    </row>
    <row r="832" spans="24:32" x14ac:dyDescent="0.15">
      <c r="X832" s="4" t="str">
        <f t="shared" si="76"/>
        <v/>
      </c>
      <c r="Y832" s="1" t="str">
        <f t="shared" si="72"/>
        <v/>
      </c>
      <c r="Z832" s="4" t="str">
        <f>IFERROR(INDEX(品名转换及头程预估及采购成本模板!$B$2:$B$22203,MATCH(亚马逊后台模板!E832,品名转换及头程预估及采购成本模板!$A$2:$A$22203,0)),"")</f>
        <v/>
      </c>
      <c r="AA832" s="1" t="str">
        <f>IFERROR(INDEX(品名转换及头程预估及采购成本模板!$C$2:$C$22203,MATCH(亚马逊后台模板!E832,品名转换及头程预估及采购成本模板!$A$2:$A$22203,0)),"")</f>
        <v/>
      </c>
      <c r="AB832" s="4" t="str">
        <f t="shared" si="73"/>
        <v/>
      </c>
      <c r="AC832" s="1" t="str">
        <f>IFERROR(IF(AB832="是",INDEX(自发货!$AJ$2:$AJ$22222,MATCH(亚马逊后台模板!D832,自发货!$E$2:$E$22222,0)),IF(A832&lt;&gt;"",0,"")),"")</f>
        <v/>
      </c>
      <c r="AD832" s="1" t="str">
        <f t="shared" si="74"/>
        <v/>
      </c>
      <c r="AE832" s="1" t="str">
        <f>IF(AB832="否",IFERROR(INDEX(品名转换及头程预估及采购成本模板!$D$2:$D$22203,MATCH(亚马逊后台模板!E832,品名转换及头程预估及采购成本模板!$A$2:$A$22203,0)),""),"")</f>
        <v/>
      </c>
      <c r="AF832" s="4" t="str">
        <f t="shared" si="75"/>
        <v/>
      </c>
    </row>
    <row r="833" spans="24:32" x14ac:dyDescent="0.15">
      <c r="X833" s="4" t="str">
        <f t="shared" si="76"/>
        <v/>
      </c>
      <c r="Y833" s="1" t="str">
        <f t="shared" si="72"/>
        <v/>
      </c>
      <c r="Z833" s="4" t="str">
        <f>IFERROR(INDEX(品名转换及头程预估及采购成本模板!$B$2:$B$22203,MATCH(亚马逊后台模板!E833,品名转换及头程预估及采购成本模板!$A$2:$A$22203,0)),"")</f>
        <v/>
      </c>
      <c r="AA833" s="1" t="str">
        <f>IFERROR(INDEX(品名转换及头程预估及采购成本模板!$C$2:$C$22203,MATCH(亚马逊后台模板!E833,品名转换及头程预估及采购成本模板!$A$2:$A$22203,0)),"")</f>
        <v/>
      </c>
      <c r="AB833" s="4" t="str">
        <f t="shared" si="73"/>
        <v/>
      </c>
      <c r="AC833" s="1" t="str">
        <f>IFERROR(IF(AB833="是",INDEX(自发货!$AJ$2:$AJ$22222,MATCH(亚马逊后台模板!D833,自发货!$E$2:$E$22222,0)),IF(A833&lt;&gt;"",0,"")),"")</f>
        <v/>
      </c>
      <c r="AD833" s="1" t="str">
        <f t="shared" si="74"/>
        <v/>
      </c>
      <c r="AE833" s="1" t="str">
        <f>IF(AB833="否",IFERROR(INDEX(品名转换及头程预估及采购成本模板!$D$2:$D$22203,MATCH(亚马逊后台模板!E833,品名转换及头程预估及采购成本模板!$A$2:$A$22203,0)),""),"")</f>
        <v/>
      </c>
      <c r="AF833" s="4" t="str">
        <f t="shared" si="75"/>
        <v/>
      </c>
    </row>
    <row r="834" spans="24:32" x14ac:dyDescent="0.15">
      <c r="X834" s="4" t="str">
        <f t="shared" si="76"/>
        <v/>
      </c>
      <c r="Y834" s="1" t="str">
        <f t="shared" si="72"/>
        <v/>
      </c>
      <c r="Z834" s="4" t="str">
        <f>IFERROR(INDEX(品名转换及头程预估及采购成本模板!$B$2:$B$22203,MATCH(亚马逊后台模板!E834,品名转换及头程预估及采购成本模板!$A$2:$A$22203,0)),"")</f>
        <v/>
      </c>
      <c r="AA834" s="1" t="str">
        <f>IFERROR(INDEX(品名转换及头程预估及采购成本模板!$C$2:$C$22203,MATCH(亚马逊后台模板!E834,品名转换及头程预估及采购成本模板!$A$2:$A$22203,0)),"")</f>
        <v/>
      </c>
      <c r="AB834" s="4" t="str">
        <f t="shared" si="73"/>
        <v/>
      </c>
      <c r="AC834" s="1" t="str">
        <f>IFERROR(IF(AB834="是",INDEX(自发货!$AJ$2:$AJ$22222,MATCH(亚马逊后台模板!D834,自发货!$E$2:$E$22222,0)),IF(A834&lt;&gt;"",0,"")),"")</f>
        <v/>
      </c>
      <c r="AD834" s="1" t="str">
        <f t="shared" si="74"/>
        <v/>
      </c>
      <c r="AE834" s="1" t="str">
        <f>IF(AB834="否",IFERROR(INDEX(品名转换及头程预估及采购成本模板!$D$2:$D$22203,MATCH(亚马逊后台模板!E834,品名转换及头程预估及采购成本模板!$A$2:$A$22203,0)),""),"")</f>
        <v/>
      </c>
      <c r="AF834" s="4" t="str">
        <f t="shared" si="75"/>
        <v/>
      </c>
    </row>
    <row r="835" spans="24:32" x14ac:dyDescent="0.15">
      <c r="X835" s="4" t="str">
        <f t="shared" si="76"/>
        <v/>
      </c>
      <c r="Y835" s="1" t="str">
        <f t="shared" si="72"/>
        <v/>
      </c>
      <c r="Z835" s="4" t="str">
        <f>IFERROR(INDEX(品名转换及头程预估及采购成本模板!$B$2:$B$22203,MATCH(亚马逊后台模板!E835,品名转换及头程预估及采购成本模板!$A$2:$A$22203,0)),"")</f>
        <v/>
      </c>
      <c r="AA835" s="1" t="str">
        <f>IFERROR(INDEX(品名转换及头程预估及采购成本模板!$C$2:$C$22203,MATCH(亚马逊后台模板!E835,品名转换及头程预估及采购成本模板!$A$2:$A$22203,0)),"")</f>
        <v/>
      </c>
      <c r="AB835" s="4" t="str">
        <f t="shared" si="73"/>
        <v/>
      </c>
      <c r="AC835" s="1" t="str">
        <f>IFERROR(IF(AB835="是",INDEX(自发货!$AJ$2:$AJ$22222,MATCH(亚马逊后台模板!D835,自发货!$E$2:$E$22222,0)),IF(A835&lt;&gt;"",0,"")),"")</f>
        <v/>
      </c>
      <c r="AD835" s="1" t="str">
        <f t="shared" si="74"/>
        <v/>
      </c>
      <c r="AE835" s="1" t="str">
        <f>IF(AB835="否",IFERROR(INDEX(品名转换及头程预估及采购成本模板!$D$2:$D$22203,MATCH(亚马逊后台模板!E835,品名转换及头程预估及采购成本模板!$A$2:$A$22203,0)),""),"")</f>
        <v/>
      </c>
      <c r="AF835" s="4" t="str">
        <f t="shared" si="75"/>
        <v/>
      </c>
    </row>
    <row r="836" spans="24:32" x14ac:dyDescent="0.15">
      <c r="X836" s="4" t="str">
        <f t="shared" si="76"/>
        <v/>
      </c>
      <c r="Y836" s="1" t="str">
        <f t="shared" si="72"/>
        <v/>
      </c>
      <c r="Z836" s="4" t="str">
        <f>IFERROR(INDEX(品名转换及头程预估及采购成本模板!$B$2:$B$22203,MATCH(亚马逊后台模板!E836,品名转换及头程预估及采购成本模板!$A$2:$A$22203,0)),"")</f>
        <v/>
      </c>
      <c r="AA836" s="1" t="str">
        <f>IFERROR(INDEX(品名转换及头程预估及采购成本模板!$C$2:$C$22203,MATCH(亚马逊后台模板!E836,品名转换及头程预估及采购成本模板!$A$2:$A$22203,0)),"")</f>
        <v/>
      </c>
      <c r="AB836" s="4" t="str">
        <f t="shared" si="73"/>
        <v/>
      </c>
      <c r="AC836" s="1" t="str">
        <f>IFERROR(IF(AB836="是",INDEX(自发货!$AJ$2:$AJ$22222,MATCH(亚马逊后台模板!D836,自发货!$E$2:$E$22222,0)),IF(A836&lt;&gt;"",0,"")),"")</f>
        <v/>
      </c>
      <c r="AD836" s="1" t="str">
        <f t="shared" si="74"/>
        <v/>
      </c>
      <c r="AE836" s="1" t="str">
        <f>IF(AB836="否",IFERROR(INDEX(品名转换及头程预估及采购成本模板!$D$2:$D$22203,MATCH(亚马逊后台模板!E836,品名转换及头程预估及采购成本模板!$A$2:$A$22203,0)),""),"")</f>
        <v/>
      </c>
      <c r="AF836" s="4" t="str">
        <f t="shared" si="75"/>
        <v/>
      </c>
    </row>
    <row r="837" spans="24:32" x14ac:dyDescent="0.15">
      <c r="X837" s="4" t="str">
        <f t="shared" si="76"/>
        <v/>
      </c>
      <c r="Y837" s="1" t="str">
        <f t="shared" si="72"/>
        <v/>
      </c>
      <c r="Z837" s="4" t="str">
        <f>IFERROR(INDEX(品名转换及头程预估及采购成本模板!$B$2:$B$22203,MATCH(亚马逊后台模板!E837,品名转换及头程预估及采购成本模板!$A$2:$A$22203,0)),"")</f>
        <v/>
      </c>
      <c r="AA837" s="1" t="str">
        <f>IFERROR(INDEX(品名转换及头程预估及采购成本模板!$C$2:$C$22203,MATCH(亚马逊后台模板!E837,品名转换及头程预估及采购成本模板!$A$2:$A$22203,0)),"")</f>
        <v/>
      </c>
      <c r="AB837" s="4" t="str">
        <f t="shared" si="73"/>
        <v/>
      </c>
      <c r="AC837" s="1" t="str">
        <f>IFERROR(IF(AB837="是",INDEX(自发货!$AJ$2:$AJ$22222,MATCH(亚马逊后台模板!D837,自发货!$E$2:$E$22222,0)),IF(A837&lt;&gt;"",0,"")),"")</f>
        <v/>
      </c>
      <c r="AD837" s="1" t="str">
        <f t="shared" si="74"/>
        <v/>
      </c>
      <c r="AE837" s="1" t="str">
        <f>IF(AB837="否",IFERROR(INDEX(品名转换及头程预估及采购成本模板!$D$2:$D$22203,MATCH(亚马逊后台模板!E837,品名转换及头程预估及采购成本模板!$A$2:$A$22203,0)),""),"")</f>
        <v/>
      </c>
      <c r="AF837" s="4" t="str">
        <f t="shared" si="75"/>
        <v/>
      </c>
    </row>
    <row r="838" spans="24:32" x14ac:dyDescent="0.15">
      <c r="X838" s="4" t="str">
        <f t="shared" si="76"/>
        <v/>
      </c>
      <c r="Y838" s="1" t="str">
        <f t="shared" si="72"/>
        <v/>
      </c>
      <c r="Z838" s="4" t="str">
        <f>IFERROR(INDEX(品名转换及头程预估及采购成本模板!$B$2:$B$22203,MATCH(亚马逊后台模板!E838,品名转换及头程预估及采购成本模板!$A$2:$A$22203,0)),"")</f>
        <v/>
      </c>
      <c r="AA838" s="1" t="str">
        <f>IFERROR(INDEX(品名转换及头程预估及采购成本模板!$C$2:$C$22203,MATCH(亚马逊后台模板!E838,品名转换及头程预估及采购成本模板!$A$2:$A$22203,0)),"")</f>
        <v/>
      </c>
      <c r="AB838" s="4" t="str">
        <f t="shared" si="73"/>
        <v/>
      </c>
      <c r="AC838" s="1" t="str">
        <f>IFERROR(IF(AB838="是",INDEX(自发货!$AJ$2:$AJ$22222,MATCH(亚马逊后台模板!D838,自发货!$E$2:$E$22222,0)),IF(A838&lt;&gt;"",0,"")),"")</f>
        <v/>
      </c>
      <c r="AD838" s="1" t="str">
        <f t="shared" si="74"/>
        <v/>
      </c>
      <c r="AE838" s="1" t="str">
        <f>IF(AB838="否",IFERROR(INDEX(品名转换及头程预估及采购成本模板!$D$2:$D$22203,MATCH(亚马逊后台模板!E838,品名转换及头程预估及采购成本模板!$A$2:$A$22203,0)),""),"")</f>
        <v/>
      </c>
      <c r="AF838" s="4" t="str">
        <f t="shared" si="75"/>
        <v/>
      </c>
    </row>
    <row r="839" spans="24:32" x14ac:dyDescent="0.15">
      <c r="X839" s="4" t="str">
        <f t="shared" si="76"/>
        <v/>
      </c>
      <c r="Y839" s="1" t="str">
        <f t="shared" si="72"/>
        <v/>
      </c>
      <c r="Z839" s="4" t="str">
        <f>IFERROR(INDEX(品名转换及头程预估及采购成本模板!$B$2:$B$22203,MATCH(亚马逊后台模板!E839,品名转换及头程预估及采购成本模板!$A$2:$A$22203,0)),"")</f>
        <v/>
      </c>
      <c r="AA839" s="1" t="str">
        <f>IFERROR(INDEX(品名转换及头程预估及采购成本模板!$C$2:$C$22203,MATCH(亚马逊后台模板!E839,品名转换及头程预估及采购成本模板!$A$2:$A$22203,0)),"")</f>
        <v/>
      </c>
      <c r="AB839" s="4" t="str">
        <f t="shared" si="73"/>
        <v/>
      </c>
      <c r="AC839" s="1" t="str">
        <f>IFERROR(IF(AB839="是",INDEX(自发货!$AJ$2:$AJ$22222,MATCH(亚马逊后台模板!D839,自发货!$E$2:$E$22222,0)),IF(A839&lt;&gt;"",0,"")),"")</f>
        <v/>
      </c>
      <c r="AD839" s="1" t="str">
        <f t="shared" si="74"/>
        <v/>
      </c>
      <c r="AE839" s="1" t="str">
        <f>IF(AB839="否",IFERROR(INDEX(品名转换及头程预估及采购成本模板!$D$2:$D$22203,MATCH(亚马逊后台模板!E839,品名转换及头程预估及采购成本模板!$A$2:$A$22203,0)),""),"")</f>
        <v/>
      </c>
      <c r="AF839" s="4" t="str">
        <f t="shared" si="75"/>
        <v/>
      </c>
    </row>
    <row r="840" spans="24:32" x14ac:dyDescent="0.15">
      <c r="X840" s="4" t="str">
        <f t="shared" si="76"/>
        <v/>
      </c>
      <c r="Y840" s="1" t="str">
        <f t="shared" si="72"/>
        <v/>
      </c>
      <c r="Z840" s="4" t="str">
        <f>IFERROR(INDEX(品名转换及头程预估及采购成本模板!$B$2:$B$22203,MATCH(亚马逊后台模板!E840,品名转换及头程预估及采购成本模板!$A$2:$A$22203,0)),"")</f>
        <v/>
      </c>
      <c r="AA840" s="1" t="str">
        <f>IFERROR(INDEX(品名转换及头程预估及采购成本模板!$C$2:$C$22203,MATCH(亚马逊后台模板!E840,品名转换及头程预估及采购成本模板!$A$2:$A$22203,0)),"")</f>
        <v/>
      </c>
      <c r="AB840" s="4" t="str">
        <f t="shared" si="73"/>
        <v/>
      </c>
      <c r="AC840" s="1" t="str">
        <f>IFERROR(IF(AB840="是",INDEX(自发货!$AJ$2:$AJ$22222,MATCH(亚马逊后台模板!D840,自发货!$E$2:$E$22222,0)),IF(A840&lt;&gt;"",0,"")),"")</f>
        <v/>
      </c>
      <c r="AD840" s="1" t="str">
        <f t="shared" si="74"/>
        <v/>
      </c>
      <c r="AE840" s="1" t="str">
        <f>IF(AB840="否",IFERROR(INDEX(品名转换及头程预估及采购成本模板!$D$2:$D$22203,MATCH(亚马逊后台模板!E840,品名转换及头程预估及采购成本模板!$A$2:$A$22203,0)),""),"")</f>
        <v/>
      </c>
      <c r="AF840" s="4" t="str">
        <f t="shared" si="75"/>
        <v/>
      </c>
    </row>
    <row r="841" spans="24:32" x14ac:dyDescent="0.15">
      <c r="X841" s="4" t="str">
        <f t="shared" si="76"/>
        <v/>
      </c>
      <c r="Y841" s="1" t="str">
        <f t="shared" ref="Y841:Y904" si="77">IF(IFERROR(FIND("FBA Removal Order",F841),0),"FBA订单移除费用",IF(C841="Order","正常订单",IF(F841="Cost of Advertising","广告费",IF(C841="Transfer","回款账单要删除",IF(C841="Refund","退款",IF(F841="SellerPayments_Report_Fee_Subscription","平台月租费",IF(IFERROR(FIND("Save",F841),0),"优惠卷或者折扣返点",IF(IFERROR(FIND("FBA Inventory Reimbursement",F841),0),"FBA库存赔偿",IF(F841="FBA Long-Term Storage Fee","FBA长期储存费",IF(C841="Lightning Deal Fee","秒杀费",IF(F841="FBA Inventory Storage Fee","FBA月度仓储费",IF(IFERROR(FIND("Early Reviewer Program",F841),0),"早期评论人费用",IF(IFERROR(FIND("FBA Inventory Placement Service Fee",F841),0),"FBA库存安置服务费",IF(IFERROR(FIND("Debt",C841),0),"账户余额不够从信用卡扣除的费用",""))))))))))))))</f>
        <v/>
      </c>
      <c r="Z841" s="4" t="str">
        <f>IFERROR(INDEX(品名转换及头程预估及采购成本模板!$B$2:$B$22203,MATCH(亚马逊后台模板!E841,品名转换及头程预估及采购成本模板!$A$2:$A$22203,0)),"")</f>
        <v/>
      </c>
      <c r="AA841" s="1" t="str">
        <f>IFERROR(INDEX(品名转换及头程预估及采购成本模板!$C$2:$C$22203,MATCH(亚马逊后台模板!E841,品名转换及头程预估及采购成本模板!$A$2:$A$22203,0)),"")</f>
        <v/>
      </c>
      <c r="AB841" s="4" t="str">
        <f t="shared" si="73"/>
        <v/>
      </c>
      <c r="AC841" s="1" t="str">
        <f>IFERROR(IF(AB841="是",INDEX(自发货!$AJ$2:$AJ$22222,MATCH(亚马逊后台模板!D841,自发货!$E$2:$E$22222,0)),IF(A841&lt;&gt;"",0,"")),"")</f>
        <v/>
      </c>
      <c r="AD841" s="1" t="str">
        <f t="shared" si="74"/>
        <v/>
      </c>
      <c r="AE841" s="1" t="str">
        <f>IF(AB841="否",IFERROR(INDEX(品名转换及头程预估及采购成本模板!$D$2:$D$22203,MATCH(亚马逊后台模板!E841,品名转换及头程预估及采购成本模板!$A$2:$A$22203,0)),""),"")</f>
        <v/>
      </c>
      <c r="AF841" s="4" t="str">
        <f t="shared" si="75"/>
        <v/>
      </c>
    </row>
    <row r="842" spans="24:32" x14ac:dyDescent="0.15">
      <c r="X842" s="4" t="str">
        <f t="shared" si="76"/>
        <v/>
      </c>
      <c r="Y842" s="1" t="str">
        <f t="shared" si="77"/>
        <v/>
      </c>
      <c r="Z842" s="4" t="str">
        <f>IFERROR(INDEX(品名转换及头程预估及采购成本模板!$B$2:$B$22203,MATCH(亚马逊后台模板!E842,品名转换及头程预估及采购成本模板!$A$2:$A$22203,0)),"")</f>
        <v/>
      </c>
      <c r="AA842" s="1" t="str">
        <f>IFERROR(INDEX(品名转换及头程预估及采购成本模板!$C$2:$C$22203,MATCH(亚马逊后台模板!E842,品名转换及头程预估及采购成本模板!$A$2:$A$22203,0)),"")</f>
        <v/>
      </c>
      <c r="AB842" s="4" t="str">
        <f t="shared" si="73"/>
        <v/>
      </c>
      <c r="AC842" s="1" t="str">
        <f>IFERROR(IF(AB842="是",INDEX(自发货!$AJ$2:$AJ$22222,MATCH(亚马逊后台模板!D842,自发货!$E$2:$E$22222,0)),IF(A842&lt;&gt;"",0,"")),"")</f>
        <v/>
      </c>
      <c r="AD842" s="1" t="str">
        <f t="shared" si="74"/>
        <v/>
      </c>
      <c r="AE842" s="1" t="str">
        <f>IF(AB842="否",IFERROR(INDEX(品名转换及头程预估及采购成本模板!$D$2:$D$22203,MATCH(亚马逊后台模板!E842,品名转换及头程预估及采购成本模板!$A$2:$A$22203,0)),""),"")</f>
        <v/>
      </c>
      <c r="AF842" s="4" t="str">
        <f t="shared" si="75"/>
        <v/>
      </c>
    </row>
    <row r="843" spans="24:32" x14ac:dyDescent="0.15">
      <c r="X843" s="4" t="str">
        <f t="shared" si="76"/>
        <v/>
      </c>
      <c r="Y843" s="1" t="str">
        <f t="shared" si="77"/>
        <v/>
      </c>
      <c r="Z843" s="4" t="str">
        <f>IFERROR(INDEX(品名转换及头程预估及采购成本模板!$B$2:$B$22203,MATCH(亚马逊后台模板!E843,品名转换及头程预估及采购成本模板!$A$2:$A$22203,0)),"")</f>
        <v/>
      </c>
      <c r="AA843" s="1" t="str">
        <f>IFERROR(INDEX(品名转换及头程预估及采购成本模板!$C$2:$C$22203,MATCH(亚马逊后台模板!E843,品名转换及头程预估及采购成本模板!$A$2:$A$22203,0)),"")</f>
        <v/>
      </c>
      <c r="AB843" s="4" t="str">
        <f t="shared" si="73"/>
        <v/>
      </c>
      <c r="AC843" s="1" t="str">
        <f>IFERROR(IF(AB843="是",INDEX(自发货!$AJ$2:$AJ$22222,MATCH(亚马逊后台模板!D843,自发货!$E$2:$E$22222,0)),IF(A843&lt;&gt;"",0,"")),"")</f>
        <v/>
      </c>
      <c r="AD843" s="1" t="str">
        <f t="shared" si="74"/>
        <v/>
      </c>
      <c r="AE843" s="1" t="str">
        <f>IF(AB843="否",IFERROR(INDEX(品名转换及头程预估及采购成本模板!$D$2:$D$22203,MATCH(亚马逊后台模板!E843,品名转换及头程预估及采购成本模板!$A$2:$A$22203,0)),""),"")</f>
        <v/>
      </c>
      <c r="AF843" s="4" t="str">
        <f t="shared" si="75"/>
        <v/>
      </c>
    </row>
    <row r="844" spans="24:32" x14ac:dyDescent="0.15">
      <c r="X844" s="4" t="str">
        <f t="shared" si="76"/>
        <v/>
      </c>
      <c r="Y844" s="1" t="str">
        <f t="shared" si="77"/>
        <v/>
      </c>
      <c r="Z844" s="4" t="str">
        <f>IFERROR(INDEX(品名转换及头程预估及采购成本模板!$B$2:$B$22203,MATCH(亚马逊后台模板!E844,品名转换及头程预估及采购成本模板!$A$2:$A$22203,0)),"")</f>
        <v/>
      </c>
      <c r="AA844" s="1" t="str">
        <f>IFERROR(INDEX(品名转换及头程预估及采购成本模板!$C$2:$C$22203,MATCH(亚马逊后台模板!E844,品名转换及头程预估及采购成本模板!$A$2:$A$22203,0)),"")</f>
        <v/>
      </c>
      <c r="AB844" s="4" t="str">
        <f t="shared" si="73"/>
        <v/>
      </c>
      <c r="AC844" s="1" t="str">
        <f>IFERROR(IF(AB844="是",INDEX(自发货!$AJ$2:$AJ$22222,MATCH(亚马逊后台模板!D844,自发货!$E$2:$E$22222,0)),IF(A844&lt;&gt;"",0,"")),"")</f>
        <v/>
      </c>
      <c r="AD844" s="1" t="str">
        <f t="shared" si="74"/>
        <v/>
      </c>
      <c r="AE844" s="1" t="str">
        <f>IF(AB844="否",IFERROR(INDEX(品名转换及头程预估及采购成本模板!$D$2:$D$22203,MATCH(亚马逊后台模板!E844,品名转换及头程预估及采购成本模板!$A$2:$A$22203,0)),""),"")</f>
        <v/>
      </c>
      <c r="AF844" s="4" t="str">
        <f t="shared" si="75"/>
        <v/>
      </c>
    </row>
    <row r="845" spans="24:32" x14ac:dyDescent="0.15">
      <c r="X845" s="4" t="str">
        <f t="shared" si="76"/>
        <v/>
      </c>
      <c r="Y845" s="1" t="str">
        <f t="shared" si="77"/>
        <v/>
      </c>
      <c r="Z845" s="4" t="str">
        <f>IFERROR(INDEX(品名转换及头程预估及采购成本模板!$B$2:$B$22203,MATCH(亚马逊后台模板!E845,品名转换及头程预估及采购成本模板!$A$2:$A$22203,0)),"")</f>
        <v/>
      </c>
      <c r="AA845" s="1" t="str">
        <f>IFERROR(INDEX(品名转换及头程预估及采购成本模板!$C$2:$C$22203,MATCH(亚马逊后台模板!E845,品名转换及头程预估及采购成本模板!$A$2:$A$22203,0)),"")</f>
        <v/>
      </c>
      <c r="AB845" s="4" t="str">
        <f t="shared" si="73"/>
        <v/>
      </c>
      <c r="AC845" s="1" t="str">
        <f>IFERROR(IF(AB845="是",INDEX(自发货!$AJ$2:$AJ$22222,MATCH(亚马逊后台模板!D845,自发货!$E$2:$E$22222,0)),IF(A845&lt;&gt;"",0,"")),"")</f>
        <v/>
      </c>
      <c r="AD845" s="1" t="str">
        <f t="shared" si="74"/>
        <v/>
      </c>
      <c r="AE845" s="1" t="str">
        <f>IF(AB845="否",IFERROR(INDEX(品名转换及头程预估及采购成本模板!$D$2:$D$22203,MATCH(亚马逊后台模板!E845,品名转换及头程预估及采购成本模板!$A$2:$A$22203,0)),""),"")</f>
        <v/>
      </c>
      <c r="AF845" s="4" t="str">
        <f t="shared" si="75"/>
        <v/>
      </c>
    </row>
    <row r="846" spans="24:32" x14ac:dyDescent="0.15">
      <c r="X846" s="4" t="str">
        <f t="shared" si="76"/>
        <v/>
      </c>
      <c r="Y846" s="1" t="str">
        <f t="shared" si="77"/>
        <v/>
      </c>
      <c r="Z846" s="4" t="str">
        <f>IFERROR(INDEX(品名转换及头程预估及采购成本模板!$B$2:$B$22203,MATCH(亚马逊后台模板!E846,品名转换及头程预估及采购成本模板!$A$2:$A$22203,0)),"")</f>
        <v/>
      </c>
      <c r="AA846" s="1" t="str">
        <f>IFERROR(INDEX(品名转换及头程预估及采购成本模板!$C$2:$C$22203,MATCH(亚马逊后台模板!E846,品名转换及头程预估及采购成本模板!$A$2:$A$22203,0)),"")</f>
        <v/>
      </c>
      <c r="AB846" s="4" t="str">
        <f t="shared" si="73"/>
        <v/>
      </c>
      <c r="AC846" s="1" t="str">
        <f>IFERROR(IF(AB846="是",INDEX(自发货!$AJ$2:$AJ$22222,MATCH(亚马逊后台模板!D846,自发货!$E$2:$E$22222,0)),IF(A846&lt;&gt;"",0,"")),"")</f>
        <v/>
      </c>
      <c r="AD846" s="1" t="str">
        <f t="shared" si="74"/>
        <v/>
      </c>
      <c r="AE846" s="1" t="str">
        <f>IF(AB846="否",IFERROR(INDEX(品名转换及头程预估及采购成本模板!$D$2:$D$22203,MATCH(亚马逊后台模板!E846,品名转换及头程预估及采购成本模板!$A$2:$A$22203,0)),""),"")</f>
        <v/>
      </c>
      <c r="AF846" s="4" t="str">
        <f t="shared" si="75"/>
        <v/>
      </c>
    </row>
    <row r="847" spans="24:32" x14ac:dyDescent="0.15">
      <c r="X847" s="4" t="str">
        <f t="shared" si="76"/>
        <v/>
      </c>
      <c r="Y847" s="1" t="str">
        <f t="shared" si="77"/>
        <v/>
      </c>
      <c r="Z847" s="4" t="str">
        <f>IFERROR(INDEX(品名转换及头程预估及采购成本模板!$B$2:$B$22203,MATCH(亚马逊后台模板!E847,品名转换及头程预估及采购成本模板!$A$2:$A$22203,0)),"")</f>
        <v/>
      </c>
      <c r="AA847" s="1" t="str">
        <f>IFERROR(INDEX(品名转换及头程预估及采购成本模板!$C$2:$C$22203,MATCH(亚马逊后台模板!E847,品名转换及头程预估及采购成本模板!$A$2:$A$22203,0)),"")</f>
        <v/>
      </c>
      <c r="AB847" s="4" t="str">
        <f t="shared" si="73"/>
        <v/>
      </c>
      <c r="AC847" s="1" t="str">
        <f>IFERROR(IF(AB847="是",INDEX(自发货!$AJ$2:$AJ$22222,MATCH(亚马逊后台模板!D847,自发货!$E$2:$E$22222,0)),IF(A847&lt;&gt;"",0,"")),"")</f>
        <v/>
      </c>
      <c r="AD847" s="1" t="str">
        <f t="shared" si="74"/>
        <v/>
      </c>
      <c r="AE847" s="1" t="str">
        <f>IF(AB847="否",IFERROR(INDEX(品名转换及头程预估及采购成本模板!$D$2:$D$22203,MATCH(亚马逊后台模板!E847,品名转换及头程预估及采购成本模板!$A$2:$A$22203,0)),""),"")</f>
        <v/>
      </c>
      <c r="AF847" s="4" t="str">
        <f t="shared" si="75"/>
        <v/>
      </c>
    </row>
    <row r="848" spans="24:32" x14ac:dyDescent="0.15">
      <c r="X848" s="4" t="str">
        <f t="shared" si="76"/>
        <v/>
      </c>
      <c r="Y848" s="1" t="str">
        <f t="shared" si="77"/>
        <v/>
      </c>
      <c r="Z848" s="4" t="str">
        <f>IFERROR(INDEX(品名转换及头程预估及采购成本模板!$B$2:$B$22203,MATCH(亚马逊后台模板!E848,品名转换及头程预估及采购成本模板!$A$2:$A$22203,0)),"")</f>
        <v/>
      </c>
      <c r="AA848" s="1" t="str">
        <f>IFERROR(INDEX(品名转换及头程预估及采购成本模板!$C$2:$C$22203,MATCH(亚马逊后台模板!E848,品名转换及头程预估及采购成本模板!$A$2:$A$22203,0)),"")</f>
        <v/>
      </c>
      <c r="AB848" s="4" t="str">
        <f t="shared" si="73"/>
        <v/>
      </c>
      <c r="AC848" s="1" t="str">
        <f>IFERROR(IF(AB848="是",INDEX(自发货!$AJ$2:$AJ$22222,MATCH(亚马逊后台模板!D848,自发货!$E$2:$E$22222,0)),IF(A848&lt;&gt;"",0,"")),"")</f>
        <v/>
      </c>
      <c r="AD848" s="1" t="str">
        <f t="shared" si="74"/>
        <v/>
      </c>
      <c r="AE848" s="1" t="str">
        <f>IF(AB848="否",IFERROR(INDEX(品名转换及头程预估及采购成本模板!$D$2:$D$22203,MATCH(亚马逊后台模板!E848,品名转换及头程预估及采购成本模板!$A$2:$A$22203,0)),""),"")</f>
        <v/>
      </c>
      <c r="AF848" s="4" t="str">
        <f t="shared" si="75"/>
        <v/>
      </c>
    </row>
    <row r="849" spans="24:32" x14ac:dyDescent="0.15">
      <c r="X849" s="4" t="str">
        <f t="shared" si="76"/>
        <v/>
      </c>
      <c r="Y849" s="1" t="str">
        <f t="shared" si="77"/>
        <v/>
      </c>
      <c r="Z849" s="4" t="str">
        <f>IFERROR(INDEX(品名转换及头程预估及采购成本模板!$B$2:$B$22203,MATCH(亚马逊后台模板!E849,品名转换及头程预估及采购成本模板!$A$2:$A$22203,0)),"")</f>
        <v/>
      </c>
      <c r="AA849" s="1" t="str">
        <f>IFERROR(INDEX(品名转换及头程预估及采购成本模板!$C$2:$C$22203,MATCH(亚马逊后台模板!E849,品名转换及头程预估及采购成本模板!$A$2:$A$22203,0)),"")</f>
        <v/>
      </c>
      <c r="AB849" s="4" t="str">
        <f t="shared" si="73"/>
        <v/>
      </c>
      <c r="AC849" s="1" t="str">
        <f>IFERROR(IF(AB849="是",INDEX(自发货!$AJ$2:$AJ$22222,MATCH(亚马逊后台模板!D849,自发货!$E$2:$E$22222,0)),IF(A849&lt;&gt;"",0,"")),"")</f>
        <v/>
      </c>
      <c r="AD849" s="1" t="str">
        <f t="shared" si="74"/>
        <v/>
      </c>
      <c r="AE849" s="1" t="str">
        <f>IF(AB849="否",IFERROR(INDEX(品名转换及头程预估及采购成本模板!$D$2:$D$22203,MATCH(亚马逊后台模板!E849,品名转换及头程预估及采购成本模板!$A$2:$A$22203,0)),""),"")</f>
        <v/>
      </c>
      <c r="AF849" s="4" t="str">
        <f t="shared" si="75"/>
        <v/>
      </c>
    </row>
    <row r="850" spans="24:32" x14ac:dyDescent="0.15">
      <c r="X850" s="4" t="str">
        <f t="shared" si="76"/>
        <v/>
      </c>
      <c r="Y850" s="1" t="str">
        <f t="shared" si="77"/>
        <v/>
      </c>
      <c r="Z850" s="4" t="str">
        <f>IFERROR(INDEX(品名转换及头程预估及采购成本模板!$B$2:$B$22203,MATCH(亚马逊后台模板!E850,品名转换及头程预估及采购成本模板!$A$2:$A$22203,0)),"")</f>
        <v/>
      </c>
      <c r="AA850" s="1" t="str">
        <f>IFERROR(INDEX(品名转换及头程预估及采购成本模板!$C$2:$C$22203,MATCH(亚马逊后台模板!E850,品名转换及头程预估及采购成本模板!$A$2:$A$22203,0)),"")</f>
        <v/>
      </c>
      <c r="AB850" s="4" t="str">
        <f t="shared" si="73"/>
        <v/>
      </c>
      <c r="AC850" s="1" t="str">
        <f>IFERROR(IF(AB850="是",INDEX(自发货!$AJ$2:$AJ$22222,MATCH(亚马逊后台模板!D850,自发货!$E$2:$E$22222,0)),IF(A850&lt;&gt;"",0,"")),"")</f>
        <v/>
      </c>
      <c r="AD850" s="1" t="str">
        <f t="shared" si="74"/>
        <v/>
      </c>
      <c r="AE850" s="1" t="str">
        <f>IF(AB850="否",IFERROR(INDEX(品名转换及头程预估及采购成本模板!$D$2:$D$22203,MATCH(亚马逊后台模板!E850,品名转换及头程预估及采购成本模板!$A$2:$A$22203,0)),""),"")</f>
        <v/>
      </c>
      <c r="AF850" s="4" t="str">
        <f t="shared" si="75"/>
        <v/>
      </c>
    </row>
    <row r="851" spans="24:32" x14ac:dyDescent="0.15">
      <c r="X851" s="4" t="str">
        <f t="shared" si="76"/>
        <v/>
      </c>
      <c r="Y851" s="1" t="str">
        <f t="shared" si="77"/>
        <v/>
      </c>
      <c r="Z851" s="4" t="str">
        <f>IFERROR(INDEX(品名转换及头程预估及采购成本模板!$B$2:$B$22203,MATCH(亚马逊后台模板!E851,品名转换及头程预估及采购成本模板!$A$2:$A$22203,0)),"")</f>
        <v/>
      </c>
      <c r="AA851" s="1" t="str">
        <f>IFERROR(INDEX(品名转换及头程预估及采购成本模板!$C$2:$C$22203,MATCH(亚马逊后台模板!E851,品名转换及头程预估及采购成本模板!$A$2:$A$22203,0)),"")</f>
        <v/>
      </c>
      <c r="AB851" s="4" t="str">
        <f t="shared" si="73"/>
        <v/>
      </c>
      <c r="AC851" s="1" t="str">
        <f>IFERROR(IF(AB851="是",INDEX(自发货!$AJ$2:$AJ$22222,MATCH(亚马逊后台模板!D851,自发货!$E$2:$E$22222,0)),IF(A851&lt;&gt;"",0,"")),"")</f>
        <v/>
      </c>
      <c r="AD851" s="1" t="str">
        <f t="shared" si="74"/>
        <v/>
      </c>
      <c r="AE851" s="1" t="str">
        <f>IF(AB851="否",IFERROR(INDEX(品名转换及头程预估及采购成本模板!$D$2:$D$22203,MATCH(亚马逊后台模板!E851,品名转换及头程预估及采购成本模板!$A$2:$A$22203,0)),""),"")</f>
        <v/>
      </c>
      <c r="AF851" s="4" t="str">
        <f t="shared" si="75"/>
        <v/>
      </c>
    </row>
    <row r="852" spans="24:32" x14ac:dyDescent="0.15">
      <c r="X852" s="4" t="str">
        <f t="shared" si="76"/>
        <v/>
      </c>
      <c r="Y852" s="1" t="str">
        <f t="shared" si="77"/>
        <v/>
      </c>
      <c r="Z852" s="4" t="str">
        <f>IFERROR(INDEX(品名转换及头程预估及采购成本模板!$B$2:$B$22203,MATCH(亚马逊后台模板!E852,品名转换及头程预估及采购成本模板!$A$2:$A$22203,0)),"")</f>
        <v/>
      </c>
      <c r="AA852" s="1" t="str">
        <f>IFERROR(INDEX(品名转换及头程预估及采购成本模板!$C$2:$C$22203,MATCH(亚马逊后台模板!E852,品名转换及头程预估及采购成本模板!$A$2:$A$22203,0)),"")</f>
        <v/>
      </c>
      <c r="AB852" s="4" t="str">
        <f t="shared" si="73"/>
        <v/>
      </c>
      <c r="AC852" s="1" t="str">
        <f>IFERROR(IF(AB852="是",INDEX(自发货!$AJ$2:$AJ$22222,MATCH(亚马逊后台模板!D852,自发货!$E$2:$E$22222,0)),IF(A852&lt;&gt;"",0,"")),"")</f>
        <v/>
      </c>
      <c r="AD852" s="1" t="str">
        <f t="shared" si="74"/>
        <v/>
      </c>
      <c r="AE852" s="1" t="str">
        <f>IF(AB852="否",IFERROR(INDEX(品名转换及头程预估及采购成本模板!$D$2:$D$22203,MATCH(亚马逊后台模板!E852,品名转换及头程预估及采购成本模板!$A$2:$A$22203,0)),""),"")</f>
        <v/>
      </c>
      <c r="AF852" s="4" t="str">
        <f t="shared" si="75"/>
        <v/>
      </c>
    </row>
    <row r="853" spans="24:32" x14ac:dyDescent="0.15">
      <c r="X853" s="4" t="str">
        <f t="shared" si="76"/>
        <v/>
      </c>
      <c r="Y853" s="1" t="str">
        <f t="shared" si="77"/>
        <v/>
      </c>
      <c r="Z853" s="4" t="str">
        <f>IFERROR(INDEX(品名转换及头程预估及采购成本模板!$B$2:$B$22203,MATCH(亚马逊后台模板!E853,品名转换及头程预估及采购成本模板!$A$2:$A$22203,0)),"")</f>
        <v/>
      </c>
      <c r="AA853" s="1" t="str">
        <f>IFERROR(INDEX(品名转换及头程预估及采购成本模板!$C$2:$C$22203,MATCH(亚马逊后台模板!E853,品名转换及头程预估及采购成本模板!$A$2:$A$22203,0)),"")</f>
        <v/>
      </c>
      <c r="AB853" s="4" t="str">
        <f t="shared" si="73"/>
        <v/>
      </c>
      <c r="AC853" s="1" t="str">
        <f>IFERROR(IF(AB853="是",INDEX(自发货!$AJ$2:$AJ$22222,MATCH(亚马逊后台模板!D853,自发货!$E$2:$E$22222,0)),IF(A853&lt;&gt;"",0,"")),"")</f>
        <v/>
      </c>
      <c r="AD853" s="1" t="str">
        <f t="shared" si="74"/>
        <v/>
      </c>
      <c r="AE853" s="1" t="str">
        <f>IF(AB853="否",IFERROR(INDEX(品名转换及头程预估及采购成本模板!$D$2:$D$22203,MATCH(亚马逊后台模板!E853,品名转换及头程预估及采购成本模板!$A$2:$A$22203,0)),""),"")</f>
        <v/>
      </c>
      <c r="AF853" s="4" t="str">
        <f t="shared" si="75"/>
        <v/>
      </c>
    </row>
    <row r="854" spans="24:32" x14ac:dyDescent="0.15">
      <c r="X854" s="4" t="str">
        <f t="shared" si="76"/>
        <v/>
      </c>
      <c r="Y854" s="1" t="str">
        <f t="shared" si="77"/>
        <v/>
      </c>
      <c r="Z854" s="4" t="str">
        <f>IFERROR(INDEX(品名转换及头程预估及采购成本模板!$B$2:$B$22203,MATCH(亚马逊后台模板!E854,品名转换及头程预估及采购成本模板!$A$2:$A$22203,0)),"")</f>
        <v/>
      </c>
      <c r="AA854" s="1" t="str">
        <f>IFERROR(INDEX(品名转换及头程预估及采购成本模板!$C$2:$C$22203,MATCH(亚马逊后台模板!E854,品名转换及头程预估及采购成本模板!$A$2:$A$22203,0)),"")</f>
        <v/>
      </c>
      <c r="AB854" s="4" t="str">
        <f t="shared" si="73"/>
        <v/>
      </c>
      <c r="AC854" s="1" t="str">
        <f>IFERROR(IF(AB854="是",INDEX(自发货!$AJ$2:$AJ$22222,MATCH(亚马逊后台模板!D854,自发货!$E$2:$E$22222,0)),IF(A854&lt;&gt;"",0,"")),"")</f>
        <v/>
      </c>
      <c r="AD854" s="1" t="str">
        <f t="shared" si="74"/>
        <v/>
      </c>
      <c r="AE854" s="1" t="str">
        <f>IF(AB854="否",IFERROR(INDEX(品名转换及头程预估及采购成本模板!$D$2:$D$22203,MATCH(亚马逊后台模板!E854,品名转换及头程预估及采购成本模板!$A$2:$A$22203,0)),""),"")</f>
        <v/>
      </c>
      <c r="AF854" s="4" t="str">
        <f t="shared" si="75"/>
        <v/>
      </c>
    </row>
    <row r="855" spans="24:32" x14ac:dyDescent="0.15">
      <c r="X855" s="4" t="str">
        <f t="shared" si="76"/>
        <v/>
      </c>
      <c r="Y855" s="1" t="str">
        <f t="shared" si="77"/>
        <v/>
      </c>
      <c r="Z855" s="4" t="str">
        <f>IFERROR(INDEX(品名转换及头程预估及采购成本模板!$B$2:$B$22203,MATCH(亚马逊后台模板!E855,品名转换及头程预估及采购成本模板!$A$2:$A$22203,0)),"")</f>
        <v/>
      </c>
      <c r="AA855" s="1" t="str">
        <f>IFERROR(INDEX(品名转换及头程预估及采购成本模板!$C$2:$C$22203,MATCH(亚马逊后台模板!E855,品名转换及头程预估及采购成本模板!$A$2:$A$22203,0)),"")</f>
        <v/>
      </c>
      <c r="AB855" s="4" t="str">
        <f t="shared" si="73"/>
        <v/>
      </c>
      <c r="AC855" s="1" t="str">
        <f>IFERROR(IF(AB855="是",INDEX(自发货!$AJ$2:$AJ$22222,MATCH(亚马逊后台模板!D855,自发货!$E$2:$E$22222,0)),IF(A855&lt;&gt;"",0,"")),"")</f>
        <v/>
      </c>
      <c r="AD855" s="1" t="str">
        <f t="shared" si="74"/>
        <v/>
      </c>
      <c r="AE855" s="1" t="str">
        <f>IF(AB855="否",IFERROR(INDEX(品名转换及头程预估及采购成本模板!$D$2:$D$22203,MATCH(亚马逊后台模板!E855,品名转换及头程预估及采购成本模板!$A$2:$A$22203,0)),""),"")</f>
        <v/>
      </c>
      <c r="AF855" s="4" t="str">
        <f t="shared" si="75"/>
        <v/>
      </c>
    </row>
    <row r="856" spans="24:32" x14ac:dyDescent="0.15">
      <c r="X856" s="4" t="str">
        <f t="shared" si="76"/>
        <v/>
      </c>
      <c r="Y856" s="1" t="str">
        <f t="shared" si="77"/>
        <v/>
      </c>
      <c r="Z856" s="4" t="str">
        <f>IFERROR(INDEX(品名转换及头程预估及采购成本模板!$B$2:$B$22203,MATCH(亚马逊后台模板!E856,品名转换及头程预估及采购成本模板!$A$2:$A$22203,0)),"")</f>
        <v/>
      </c>
      <c r="AA856" s="1" t="str">
        <f>IFERROR(INDEX(品名转换及头程预估及采购成本模板!$C$2:$C$22203,MATCH(亚马逊后台模板!E856,品名转换及头程预估及采购成本模板!$A$2:$A$22203,0)),"")</f>
        <v/>
      </c>
      <c r="AB856" s="4" t="str">
        <f t="shared" si="73"/>
        <v/>
      </c>
      <c r="AC856" s="1" t="str">
        <f>IFERROR(IF(AB856="是",INDEX(自发货!$AJ$2:$AJ$22222,MATCH(亚马逊后台模板!D856,自发货!$E$2:$E$22222,0)),IF(A856&lt;&gt;"",0,"")),"")</f>
        <v/>
      </c>
      <c r="AD856" s="1" t="str">
        <f t="shared" si="74"/>
        <v/>
      </c>
      <c r="AE856" s="1" t="str">
        <f>IF(AB856="否",IFERROR(INDEX(品名转换及头程预估及采购成本模板!$D$2:$D$22203,MATCH(亚马逊后台模板!E856,品名转换及头程预估及采购成本模板!$A$2:$A$22203,0)),""),"")</f>
        <v/>
      </c>
      <c r="AF856" s="4" t="str">
        <f t="shared" si="75"/>
        <v/>
      </c>
    </row>
    <row r="857" spans="24:32" x14ac:dyDescent="0.15">
      <c r="X857" s="4" t="str">
        <f t="shared" si="76"/>
        <v/>
      </c>
      <c r="Y857" s="1" t="str">
        <f t="shared" si="77"/>
        <v/>
      </c>
      <c r="Z857" s="4" t="str">
        <f>IFERROR(INDEX(品名转换及头程预估及采购成本模板!$B$2:$B$22203,MATCH(亚马逊后台模板!E857,品名转换及头程预估及采购成本模板!$A$2:$A$22203,0)),"")</f>
        <v/>
      </c>
      <c r="AA857" s="1" t="str">
        <f>IFERROR(INDEX(品名转换及头程预估及采购成本模板!$C$2:$C$22203,MATCH(亚马逊后台模板!E857,品名转换及头程预估及采购成本模板!$A$2:$A$22203,0)),"")</f>
        <v/>
      </c>
      <c r="AB857" s="4" t="str">
        <f t="shared" si="73"/>
        <v/>
      </c>
      <c r="AC857" s="1" t="str">
        <f>IFERROR(IF(AB857="是",INDEX(自发货!$AJ$2:$AJ$22222,MATCH(亚马逊后台模板!D857,自发货!$E$2:$E$22222,0)),IF(A857&lt;&gt;"",0,"")),"")</f>
        <v/>
      </c>
      <c r="AD857" s="1" t="str">
        <f t="shared" si="74"/>
        <v/>
      </c>
      <c r="AE857" s="1" t="str">
        <f>IF(AB857="否",IFERROR(INDEX(品名转换及头程预估及采购成本模板!$D$2:$D$22203,MATCH(亚马逊后台模板!E857,品名转换及头程预估及采购成本模板!$A$2:$A$22203,0)),""),"")</f>
        <v/>
      </c>
      <c r="AF857" s="4" t="str">
        <f t="shared" si="75"/>
        <v/>
      </c>
    </row>
    <row r="858" spans="24:32" x14ac:dyDescent="0.15">
      <c r="X858" s="4" t="str">
        <f t="shared" si="76"/>
        <v/>
      </c>
      <c r="Y858" s="1" t="str">
        <f t="shared" si="77"/>
        <v/>
      </c>
      <c r="Z858" s="4" t="str">
        <f>IFERROR(INDEX(品名转换及头程预估及采购成本模板!$B$2:$B$22203,MATCH(亚马逊后台模板!E858,品名转换及头程预估及采购成本模板!$A$2:$A$22203,0)),"")</f>
        <v/>
      </c>
      <c r="AA858" s="1" t="str">
        <f>IFERROR(INDEX(品名转换及头程预估及采购成本模板!$C$2:$C$22203,MATCH(亚马逊后台模板!E858,品名转换及头程预估及采购成本模板!$A$2:$A$22203,0)),"")</f>
        <v/>
      </c>
      <c r="AB858" s="4" t="str">
        <f t="shared" si="73"/>
        <v/>
      </c>
      <c r="AC858" s="1" t="str">
        <f>IFERROR(IF(AB858="是",INDEX(自发货!$AJ$2:$AJ$22222,MATCH(亚马逊后台模板!D858,自发货!$E$2:$E$22222,0)),IF(A858&lt;&gt;"",0,"")),"")</f>
        <v/>
      </c>
      <c r="AD858" s="1" t="str">
        <f t="shared" si="74"/>
        <v/>
      </c>
      <c r="AE858" s="1" t="str">
        <f>IF(AB858="否",IFERROR(INDEX(品名转换及头程预估及采购成本模板!$D$2:$D$22203,MATCH(亚马逊后台模板!E858,品名转换及头程预估及采购成本模板!$A$2:$A$22203,0)),""),"")</f>
        <v/>
      </c>
      <c r="AF858" s="4" t="str">
        <f t="shared" si="75"/>
        <v/>
      </c>
    </row>
    <row r="859" spans="24:32" x14ac:dyDescent="0.15">
      <c r="X859" s="4" t="str">
        <f t="shared" si="76"/>
        <v/>
      </c>
      <c r="Y859" s="1" t="str">
        <f t="shared" si="77"/>
        <v/>
      </c>
      <c r="Z859" s="4" t="str">
        <f>IFERROR(INDEX(品名转换及头程预估及采购成本模板!$B$2:$B$22203,MATCH(亚马逊后台模板!E859,品名转换及头程预估及采购成本模板!$A$2:$A$22203,0)),"")</f>
        <v/>
      </c>
      <c r="AA859" s="1" t="str">
        <f>IFERROR(INDEX(品名转换及头程预估及采购成本模板!$C$2:$C$22203,MATCH(亚马逊后台模板!E859,品名转换及头程预估及采购成本模板!$A$2:$A$22203,0)),"")</f>
        <v/>
      </c>
      <c r="AB859" s="4" t="str">
        <f t="shared" si="73"/>
        <v/>
      </c>
      <c r="AC859" s="1" t="str">
        <f>IFERROR(IF(AB859="是",INDEX(自发货!$AJ$2:$AJ$22222,MATCH(亚马逊后台模板!D859,自发货!$E$2:$E$22222,0)),IF(A859&lt;&gt;"",0,"")),"")</f>
        <v/>
      </c>
      <c r="AD859" s="1" t="str">
        <f t="shared" si="74"/>
        <v/>
      </c>
      <c r="AE859" s="1" t="str">
        <f>IF(AB859="否",IFERROR(INDEX(品名转换及头程预估及采购成本模板!$D$2:$D$22203,MATCH(亚马逊后台模板!E859,品名转换及头程预估及采购成本模板!$A$2:$A$22203,0)),""),"")</f>
        <v/>
      </c>
      <c r="AF859" s="4" t="str">
        <f t="shared" si="75"/>
        <v/>
      </c>
    </row>
    <row r="860" spans="24:32" x14ac:dyDescent="0.15">
      <c r="X860" s="4" t="str">
        <f t="shared" si="76"/>
        <v/>
      </c>
      <c r="Y860" s="1" t="str">
        <f t="shared" si="77"/>
        <v/>
      </c>
      <c r="Z860" s="4" t="str">
        <f>IFERROR(INDEX(品名转换及头程预估及采购成本模板!$B$2:$B$22203,MATCH(亚马逊后台模板!E860,品名转换及头程预估及采购成本模板!$A$2:$A$22203,0)),"")</f>
        <v/>
      </c>
      <c r="AA860" s="1" t="str">
        <f>IFERROR(INDEX(品名转换及头程预估及采购成本模板!$C$2:$C$22203,MATCH(亚马逊后台模板!E860,品名转换及头程预估及采购成本模板!$A$2:$A$22203,0)),"")</f>
        <v/>
      </c>
      <c r="AB860" s="4" t="str">
        <f t="shared" si="73"/>
        <v/>
      </c>
      <c r="AC860" s="1" t="str">
        <f>IFERROR(IF(AB860="是",INDEX(自发货!$AJ$2:$AJ$22222,MATCH(亚马逊后台模板!D860,自发货!$E$2:$E$22222,0)),IF(A860&lt;&gt;"",0,"")),"")</f>
        <v/>
      </c>
      <c r="AD860" s="1" t="str">
        <f t="shared" si="74"/>
        <v/>
      </c>
      <c r="AE860" s="1" t="str">
        <f>IF(AB860="否",IFERROR(INDEX(品名转换及头程预估及采购成本模板!$D$2:$D$22203,MATCH(亚马逊后台模板!E860,品名转换及头程预估及采购成本模板!$A$2:$A$22203,0)),""),"")</f>
        <v/>
      </c>
      <c r="AF860" s="4" t="str">
        <f t="shared" si="75"/>
        <v/>
      </c>
    </row>
    <row r="861" spans="24:32" x14ac:dyDescent="0.15">
      <c r="X861" s="4" t="str">
        <f t="shared" si="76"/>
        <v/>
      </c>
      <c r="Y861" s="1" t="str">
        <f t="shared" si="77"/>
        <v/>
      </c>
      <c r="Z861" s="4" t="str">
        <f>IFERROR(INDEX(品名转换及头程预估及采购成本模板!$B$2:$B$22203,MATCH(亚马逊后台模板!E861,品名转换及头程预估及采购成本模板!$A$2:$A$22203,0)),"")</f>
        <v/>
      </c>
      <c r="AA861" s="1" t="str">
        <f>IFERROR(INDEX(品名转换及头程预估及采购成本模板!$C$2:$C$22203,MATCH(亚马逊后台模板!E861,品名转换及头程预估及采购成本模板!$A$2:$A$22203,0)),"")</f>
        <v/>
      </c>
      <c r="AB861" s="4" t="str">
        <f t="shared" si="73"/>
        <v/>
      </c>
      <c r="AC861" s="1" t="str">
        <f>IFERROR(IF(AB861="是",INDEX(自发货!$AJ$2:$AJ$22222,MATCH(亚马逊后台模板!D861,自发货!$E$2:$E$22222,0)),IF(A861&lt;&gt;"",0,"")),"")</f>
        <v/>
      </c>
      <c r="AD861" s="1" t="str">
        <f t="shared" si="74"/>
        <v/>
      </c>
      <c r="AE861" s="1" t="str">
        <f>IF(AB861="否",IFERROR(INDEX(品名转换及头程预估及采购成本模板!$D$2:$D$22203,MATCH(亚马逊后台模板!E861,品名转换及头程预估及采购成本模板!$A$2:$A$22203,0)),""),"")</f>
        <v/>
      </c>
      <c r="AF861" s="4" t="str">
        <f t="shared" si="75"/>
        <v/>
      </c>
    </row>
    <row r="862" spans="24:32" x14ac:dyDescent="0.15">
      <c r="X862" s="4" t="str">
        <f t="shared" si="76"/>
        <v/>
      </c>
      <c r="Y862" s="1" t="str">
        <f t="shared" si="77"/>
        <v/>
      </c>
      <c r="Z862" s="4" t="str">
        <f>IFERROR(INDEX(品名转换及头程预估及采购成本模板!$B$2:$B$22203,MATCH(亚马逊后台模板!E862,品名转换及头程预估及采购成本模板!$A$2:$A$22203,0)),"")</f>
        <v/>
      </c>
      <c r="AA862" s="1" t="str">
        <f>IFERROR(INDEX(品名转换及头程预估及采购成本模板!$C$2:$C$22203,MATCH(亚马逊后台模板!E862,品名转换及头程预估及采购成本模板!$A$2:$A$22203,0)),"")</f>
        <v/>
      </c>
      <c r="AB862" s="4" t="str">
        <f t="shared" si="73"/>
        <v/>
      </c>
      <c r="AC862" s="1" t="str">
        <f>IFERROR(IF(AB862="是",INDEX(自发货!$AJ$2:$AJ$22222,MATCH(亚马逊后台模板!D862,自发货!$E$2:$E$22222,0)),IF(A862&lt;&gt;"",0,"")),"")</f>
        <v/>
      </c>
      <c r="AD862" s="1" t="str">
        <f t="shared" si="74"/>
        <v/>
      </c>
      <c r="AE862" s="1" t="str">
        <f>IF(AB862="否",IFERROR(INDEX(品名转换及头程预估及采购成本模板!$D$2:$D$22203,MATCH(亚马逊后台模板!E862,品名转换及头程预估及采购成本模板!$A$2:$A$22203,0)),""),"")</f>
        <v/>
      </c>
      <c r="AF862" s="4" t="str">
        <f t="shared" si="75"/>
        <v/>
      </c>
    </row>
    <row r="863" spans="24:32" x14ac:dyDescent="0.15">
      <c r="X863" s="4" t="str">
        <f t="shared" si="76"/>
        <v/>
      </c>
      <c r="Y863" s="1" t="str">
        <f t="shared" si="77"/>
        <v/>
      </c>
      <c r="Z863" s="4" t="str">
        <f>IFERROR(INDEX(品名转换及头程预估及采购成本模板!$B$2:$B$22203,MATCH(亚马逊后台模板!E863,品名转换及头程预估及采购成本模板!$A$2:$A$22203,0)),"")</f>
        <v/>
      </c>
      <c r="AA863" s="1" t="str">
        <f>IFERROR(INDEX(品名转换及头程预估及采购成本模板!$C$2:$C$22203,MATCH(亚马逊后台模板!E863,品名转换及头程预估及采购成本模板!$A$2:$A$22203,0)),"")</f>
        <v/>
      </c>
      <c r="AB863" s="4" t="str">
        <f t="shared" si="73"/>
        <v/>
      </c>
      <c r="AC863" s="1" t="str">
        <f>IFERROR(IF(AB863="是",INDEX(自发货!$AJ$2:$AJ$22222,MATCH(亚马逊后台模板!D863,自发货!$E$2:$E$22222,0)),IF(A863&lt;&gt;"",0,"")),"")</f>
        <v/>
      </c>
      <c r="AD863" s="1" t="str">
        <f t="shared" si="74"/>
        <v/>
      </c>
      <c r="AE863" s="1" t="str">
        <f>IF(AB863="否",IFERROR(INDEX(品名转换及头程预估及采购成本模板!$D$2:$D$22203,MATCH(亚马逊后台模板!E863,品名转换及头程预估及采购成本模板!$A$2:$A$22203,0)),""),"")</f>
        <v/>
      </c>
      <c r="AF863" s="4" t="str">
        <f t="shared" si="75"/>
        <v/>
      </c>
    </row>
    <row r="864" spans="24:32" x14ac:dyDescent="0.15">
      <c r="X864" s="4" t="str">
        <f t="shared" si="76"/>
        <v/>
      </c>
      <c r="Y864" s="1" t="str">
        <f t="shared" si="77"/>
        <v/>
      </c>
      <c r="Z864" s="4" t="str">
        <f>IFERROR(INDEX(品名转换及头程预估及采购成本模板!$B$2:$B$22203,MATCH(亚马逊后台模板!E864,品名转换及头程预估及采购成本模板!$A$2:$A$22203,0)),"")</f>
        <v/>
      </c>
      <c r="AA864" s="1" t="str">
        <f>IFERROR(INDEX(品名转换及头程预估及采购成本模板!$C$2:$C$22203,MATCH(亚马逊后台模板!E864,品名转换及头程预估及采购成本模板!$A$2:$A$22203,0)),"")</f>
        <v/>
      </c>
      <c r="AB864" s="4" t="str">
        <f t="shared" si="73"/>
        <v/>
      </c>
      <c r="AC864" s="1" t="str">
        <f>IFERROR(IF(AB864="是",INDEX(自发货!$AJ$2:$AJ$22222,MATCH(亚马逊后台模板!D864,自发货!$E$2:$E$22222,0)),IF(A864&lt;&gt;"",0,"")),"")</f>
        <v/>
      </c>
      <c r="AD864" s="1" t="str">
        <f t="shared" si="74"/>
        <v/>
      </c>
      <c r="AE864" s="1" t="str">
        <f>IF(AB864="否",IFERROR(INDEX(品名转换及头程预估及采购成本模板!$D$2:$D$22203,MATCH(亚马逊后台模板!E864,品名转换及头程预估及采购成本模板!$A$2:$A$22203,0)),""),"")</f>
        <v/>
      </c>
      <c r="AF864" s="4" t="str">
        <f t="shared" si="75"/>
        <v/>
      </c>
    </row>
    <row r="865" spans="24:32" x14ac:dyDescent="0.15">
      <c r="X865" s="4" t="str">
        <f t="shared" si="76"/>
        <v/>
      </c>
      <c r="Y865" s="1" t="str">
        <f t="shared" si="77"/>
        <v/>
      </c>
      <c r="Z865" s="4" t="str">
        <f>IFERROR(INDEX(品名转换及头程预估及采购成本模板!$B$2:$B$22203,MATCH(亚马逊后台模板!E865,品名转换及头程预估及采购成本模板!$A$2:$A$22203,0)),"")</f>
        <v/>
      </c>
      <c r="AA865" s="1" t="str">
        <f>IFERROR(INDEX(品名转换及头程预估及采购成本模板!$C$2:$C$22203,MATCH(亚马逊后台模板!E865,品名转换及头程预估及采购成本模板!$A$2:$A$22203,0)),"")</f>
        <v/>
      </c>
      <c r="AB865" s="4" t="str">
        <f t="shared" si="73"/>
        <v/>
      </c>
      <c r="AC865" s="1" t="str">
        <f>IFERROR(IF(AB865="是",INDEX(自发货!$AJ$2:$AJ$22222,MATCH(亚马逊后台模板!D865,自发货!$E$2:$E$22222,0)),IF(A865&lt;&gt;"",0,"")),"")</f>
        <v/>
      </c>
      <c r="AD865" s="1" t="str">
        <f t="shared" si="74"/>
        <v/>
      </c>
      <c r="AE865" s="1" t="str">
        <f>IF(AB865="否",IFERROR(INDEX(品名转换及头程预估及采购成本模板!$D$2:$D$22203,MATCH(亚马逊后台模板!E865,品名转换及头程预估及采购成本模板!$A$2:$A$22203,0)),""),"")</f>
        <v/>
      </c>
      <c r="AF865" s="4" t="str">
        <f t="shared" si="75"/>
        <v/>
      </c>
    </row>
    <row r="866" spans="24:32" x14ac:dyDescent="0.15">
      <c r="X866" s="4" t="str">
        <f t="shared" si="76"/>
        <v/>
      </c>
      <c r="Y866" s="1" t="str">
        <f t="shared" si="77"/>
        <v/>
      </c>
      <c r="Z866" s="4" t="str">
        <f>IFERROR(INDEX(品名转换及头程预估及采购成本模板!$B$2:$B$22203,MATCH(亚马逊后台模板!E866,品名转换及头程预估及采购成本模板!$A$2:$A$22203,0)),"")</f>
        <v/>
      </c>
      <c r="AA866" s="1" t="str">
        <f>IFERROR(INDEX(品名转换及头程预估及采购成本模板!$C$2:$C$22203,MATCH(亚马逊后台模板!E866,品名转换及头程预估及采购成本模板!$A$2:$A$22203,0)),"")</f>
        <v/>
      </c>
      <c r="AB866" s="4" t="str">
        <f t="shared" si="73"/>
        <v/>
      </c>
      <c r="AC866" s="1" t="str">
        <f>IFERROR(IF(AB866="是",INDEX(自发货!$AJ$2:$AJ$22222,MATCH(亚马逊后台模板!D866,自发货!$E$2:$E$22222,0)),IF(A866&lt;&gt;"",0,"")),"")</f>
        <v/>
      </c>
      <c r="AD866" s="1" t="str">
        <f t="shared" si="74"/>
        <v/>
      </c>
      <c r="AE866" s="1" t="str">
        <f>IF(AB866="否",IFERROR(INDEX(品名转换及头程预估及采购成本模板!$D$2:$D$22203,MATCH(亚马逊后台模板!E866,品名转换及头程预估及采购成本模板!$A$2:$A$22203,0)),""),"")</f>
        <v/>
      </c>
      <c r="AF866" s="4" t="str">
        <f t="shared" si="75"/>
        <v/>
      </c>
    </row>
    <row r="867" spans="24:32" x14ac:dyDescent="0.15">
      <c r="X867" s="4" t="str">
        <f t="shared" si="76"/>
        <v/>
      </c>
      <c r="Y867" s="1" t="str">
        <f t="shared" si="77"/>
        <v/>
      </c>
      <c r="Z867" s="4" t="str">
        <f>IFERROR(INDEX(品名转换及头程预估及采购成本模板!$B$2:$B$22203,MATCH(亚马逊后台模板!E867,品名转换及头程预估及采购成本模板!$A$2:$A$22203,0)),"")</f>
        <v/>
      </c>
      <c r="AA867" s="1" t="str">
        <f>IFERROR(INDEX(品名转换及头程预估及采购成本模板!$C$2:$C$22203,MATCH(亚马逊后台模板!E867,品名转换及头程预估及采购成本模板!$A$2:$A$22203,0)),"")</f>
        <v/>
      </c>
      <c r="AB867" s="4" t="str">
        <f t="shared" si="73"/>
        <v/>
      </c>
      <c r="AC867" s="1" t="str">
        <f>IFERROR(IF(AB867="是",INDEX(自发货!$AJ$2:$AJ$22222,MATCH(亚马逊后台模板!D867,自发货!$E$2:$E$22222,0)),IF(A867&lt;&gt;"",0,"")),"")</f>
        <v/>
      </c>
      <c r="AD867" s="1" t="str">
        <f t="shared" si="74"/>
        <v/>
      </c>
      <c r="AE867" s="1" t="str">
        <f>IF(AB867="否",IFERROR(INDEX(品名转换及头程预估及采购成本模板!$D$2:$D$22203,MATCH(亚马逊后台模板!E867,品名转换及头程预估及采购成本模板!$A$2:$A$22203,0)),""),"")</f>
        <v/>
      </c>
      <c r="AF867" s="4" t="str">
        <f t="shared" si="75"/>
        <v/>
      </c>
    </row>
    <row r="868" spans="24:32" x14ac:dyDescent="0.15">
      <c r="X868" s="4" t="str">
        <f t="shared" si="76"/>
        <v/>
      </c>
      <c r="Y868" s="1" t="str">
        <f t="shared" si="77"/>
        <v/>
      </c>
      <c r="Z868" s="4" t="str">
        <f>IFERROR(INDEX(品名转换及头程预估及采购成本模板!$B$2:$B$22203,MATCH(亚马逊后台模板!E868,品名转换及头程预估及采购成本模板!$A$2:$A$22203,0)),"")</f>
        <v/>
      </c>
      <c r="AA868" s="1" t="str">
        <f>IFERROR(INDEX(品名转换及头程预估及采购成本模板!$C$2:$C$22203,MATCH(亚马逊后台模板!E868,品名转换及头程预估及采购成本模板!$A$2:$A$22203,0)),"")</f>
        <v/>
      </c>
      <c r="AB868" s="4" t="str">
        <f t="shared" si="73"/>
        <v/>
      </c>
      <c r="AC868" s="1" t="str">
        <f>IFERROR(IF(AB868="是",INDEX(自发货!$AJ$2:$AJ$22222,MATCH(亚马逊后台模板!D868,自发货!$E$2:$E$22222,0)),IF(A868&lt;&gt;"",0,"")),"")</f>
        <v/>
      </c>
      <c r="AD868" s="1" t="str">
        <f t="shared" si="74"/>
        <v/>
      </c>
      <c r="AE868" s="1" t="str">
        <f>IF(AB868="否",IFERROR(INDEX(品名转换及头程预估及采购成本模板!$D$2:$D$22203,MATCH(亚马逊后台模板!E868,品名转换及头程预估及采购成本模板!$A$2:$A$22203,0)),""),"")</f>
        <v/>
      </c>
      <c r="AF868" s="4" t="str">
        <f t="shared" si="75"/>
        <v/>
      </c>
    </row>
    <row r="869" spans="24:32" x14ac:dyDescent="0.15">
      <c r="X869" s="4" t="str">
        <f t="shared" si="76"/>
        <v/>
      </c>
      <c r="Y869" s="1" t="str">
        <f t="shared" si="77"/>
        <v/>
      </c>
      <c r="Z869" s="4" t="str">
        <f>IFERROR(INDEX(品名转换及头程预估及采购成本模板!$B$2:$B$22203,MATCH(亚马逊后台模板!E869,品名转换及头程预估及采购成本模板!$A$2:$A$22203,0)),"")</f>
        <v/>
      </c>
      <c r="AA869" s="1" t="str">
        <f>IFERROR(INDEX(品名转换及头程预估及采购成本模板!$C$2:$C$22203,MATCH(亚马逊后台模板!E869,品名转换及头程预估及采购成本模板!$A$2:$A$22203,0)),"")</f>
        <v/>
      </c>
      <c r="AB869" s="4" t="str">
        <f t="shared" si="73"/>
        <v/>
      </c>
      <c r="AC869" s="1" t="str">
        <f>IFERROR(IF(AB869="是",INDEX(自发货!$AJ$2:$AJ$22222,MATCH(亚马逊后台模板!D869,自发货!$E$2:$E$22222,0)),IF(A869&lt;&gt;"",0,"")),"")</f>
        <v/>
      </c>
      <c r="AD869" s="1" t="str">
        <f t="shared" si="74"/>
        <v/>
      </c>
      <c r="AE869" s="1" t="str">
        <f>IF(AB869="否",IFERROR(INDEX(品名转换及头程预估及采购成本模板!$D$2:$D$22203,MATCH(亚马逊后台模板!E869,品名转换及头程预估及采购成本模板!$A$2:$A$22203,0)),""),"")</f>
        <v/>
      </c>
      <c r="AF869" s="4" t="str">
        <f t="shared" si="75"/>
        <v/>
      </c>
    </row>
    <row r="870" spans="24:32" x14ac:dyDescent="0.15">
      <c r="X870" s="4" t="str">
        <f t="shared" si="76"/>
        <v/>
      </c>
      <c r="Y870" s="1" t="str">
        <f t="shared" si="77"/>
        <v/>
      </c>
      <c r="Z870" s="4" t="str">
        <f>IFERROR(INDEX(品名转换及头程预估及采购成本模板!$B$2:$B$22203,MATCH(亚马逊后台模板!E870,品名转换及头程预估及采购成本模板!$A$2:$A$22203,0)),"")</f>
        <v/>
      </c>
      <c r="AA870" s="1" t="str">
        <f>IFERROR(INDEX(品名转换及头程预估及采购成本模板!$C$2:$C$22203,MATCH(亚马逊后台模板!E870,品名转换及头程预估及采购成本模板!$A$2:$A$22203,0)),"")</f>
        <v/>
      </c>
      <c r="AB870" s="4" t="str">
        <f t="shared" si="73"/>
        <v/>
      </c>
      <c r="AC870" s="1" t="str">
        <f>IFERROR(IF(AB870="是",INDEX(自发货!$AJ$2:$AJ$22222,MATCH(亚马逊后台模板!D870,自发货!$E$2:$E$22222,0)),IF(A870&lt;&gt;"",0,"")),"")</f>
        <v/>
      </c>
      <c r="AD870" s="1" t="str">
        <f t="shared" si="74"/>
        <v/>
      </c>
      <c r="AE870" s="1" t="str">
        <f>IF(AB870="否",IFERROR(INDEX(品名转换及头程预估及采购成本模板!$D$2:$D$22203,MATCH(亚马逊后台模板!E870,品名转换及头程预估及采购成本模板!$A$2:$A$22203,0)),""),"")</f>
        <v/>
      </c>
      <c r="AF870" s="4" t="str">
        <f t="shared" si="75"/>
        <v/>
      </c>
    </row>
    <row r="871" spans="24:32" x14ac:dyDescent="0.15">
      <c r="X871" s="4" t="str">
        <f t="shared" si="76"/>
        <v/>
      </c>
      <c r="Y871" s="1" t="str">
        <f t="shared" si="77"/>
        <v/>
      </c>
      <c r="Z871" s="4" t="str">
        <f>IFERROR(INDEX(品名转换及头程预估及采购成本模板!$B$2:$B$22203,MATCH(亚马逊后台模板!E871,品名转换及头程预估及采购成本模板!$A$2:$A$22203,0)),"")</f>
        <v/>
      </c>
      <c r="AA871" s="1" t="str">
        <f>IFERROR(INDEX(品名转换及头程预估及采购成本模板!$C$2:$C$22203,MATCH(亚马逊后台模板!E871,品名转换及头程预估及采购成本模板!$A$2:$A$22203,0)),"")</f>
        <v/>
      </c>
      <c r="AB871" s="4" t="str">
        <f t="shared" si="73"/>
        <v/>
      </c>
      <c r="AC871" s="1" t="str">
        <f>IFERROR(IF(AB871="是",INDEX(自发货!$AJ$2:$AJ$22222,MATCH(亚马逊后台模板!D871,自发货!$E$2:$E$22222,0)),IF(A871&lt;&gt;"",0,"")),"")</f>
        <v/>
      </c>
      <c r="AD871" s="1" t="str">
        <f t="shared" si="74"/>
        <v/>
      </c>
      <c r="AE871" s="1" t="str">
        <f>IF(AB871="否",IFERROR(INDEX(品名转换及头程预估及采购成本模板!$D$2:$D$22203,MATCH(亚马逊后台模板!E871,品名转换及头程预估及采购成本模板!$A$2:$A$22203,0)),""),"")</f>
        <v/>
      </c>
      <c r="AF871" s="4" t="str">
        <f t="shared" si="75"/>
        <v/>
      </c>
    </row>
    <row r="872" spans="24:32" x14ac:dyDescent="0.15">
      <c r="X872" s="4" t="str">
        <f t="shared" si="76"/>
        <v/>
      </c>
      <c r="Y872" s="1" t="str">
        <f t="shared" si="77"/>
        <v/>
      </c>
      <c r="Z872" s="4" t="str">
        <f>IFERROR(INDEX(品名转换及头程预估及采购成本模板!$B$2:$B$22203,MATCH(亚马逊后台模板!E872,品名转换及头程预估及采购成本模板!$A$2:$A$22203,0)),"")</f>
        <v/>
      </c>
      <c r="AA872" s="1" t="str">
        <f>IFERROR(INDEX(品名转换及头程预估及采购成本模板!$C$2:$C$22203,MATCH(亚马逊后台模板!E872,品名转换及头程预估及采购成本模板!$A$2:$A$22203,0)),"")</f>
        <v/>
      </c>
      <c r="AB872" s="4" t="str">
        <f t="shared" si="73"/>
        <v/>
      </c>
      <c r="AC872" s="1" t="str">
        <f>IFERROR(IF(AB872="是",INDEX(自发货!$AJ$2:$AJ$22222,MATCH(亚马逊后台模板!D872,自发货!$E$2:$E$22222,0)),IF(A872&lt;&gt;"",0,"")),"")</f>
        <v/>
      </c>
      <c r="AD872" s="1" t="str">
        <f t="shared" si="74"/>
        <v/>
      </c>
      <c r="AE872" s="1" t="str">
        <f>IF(AB872="否",IFERROR(INDEX(品名转换及头程预估及采购成本模板!$D$2:$D$22203,MATCH(亚马逊后台模板!E872,品名转换及头程预估及采购成本模板!$A$2:$A$22203,0)),""),"")</f>
        <v/>
      </c>
      <c r="AF872" s="4" t="str">
        <f t="shared" si="75"/>
        <v/>
      </c>
    </row>
    <row r="873" spans="24:32" x14ac:dyDescent="0.15">
      <c r="X873" s="4" t="str">
        <f t="shared" si="76"/>
        <v/>
      </c>
      <c r="Y873" s="1" t="str">
        <f t="shared" si="77"/>
        <v/>
      </c>
      <c r="Z873" s="4" t="str">
        <f>IFERROR(INDEX(品名转换及头程预估及采购成本模板!$B$2:$B$22203,MATCH(亚马逊后台模板!E873,品名转换及头程预估及采购成本模板!$A$2:$A$22203,0)),"")</f>
        <v/>
      </c>
      <c r="AA873" s="1" t="str">
        <f>IFERROR(INDEX(品名转换及头程预估及采购成本模板!$C$2:$C$22203,MATCH(亚马逊后台模板!E873,品名转换及头程预估及采购成本模板!$A$2:$A$22203,0)),"")</f>
        <v/>
      </c>
      <c r="AB873" s="4" t="str">
        <f t="shared" si="73"/>
        <v/>
      </c>
      <c r="AC873" s="1" t="str">
        <f>IFERROR(IF(AB873="是",INDEX(自发货!$AJ$2:$AJ$22222,MATCH(亚马逊后台模板!D873,自发货!$E$2:$E$22222,0)),IF(A873&lt;&gt;"",0,"")),"")</f>
        <v/>
      </c>
      <c r="AD873" s="1" t="str">
        <f t="shared" si="74"/>
        <v/>
      </c>
      <c r="AE873" s="1" t="str">
        <f>IF(AB873="否",IFERROR(INDEX(品名转换及头程预估及采购成本模板!$D$2:$D$22203,MATCH(亚马逊后台模板!E873,品名转换及头程预估及采购成本模板!$A$2:$A$22203,0)),""),"")</f>
        <v/>
      </c>
      <c r="AF873" s="4" t="str">
        <f t="shared" si="75"/>
        <v/>
      </c>
    </row>
    <row r="874" spans="24:32" x14ac:dyDescent="0.15">
      <c r="X874" s="4" t="str">
        <f t="shared" si="76"/>
        <v/>
      </c>
      <c r="Y874" s="1" t="str">
        <f t="shared" si="77"/>
        <v/>
      </c>
      <c r="Z874" s="4" t="str">
        <f>IFERROR(INDEX(品名转换及头程预估及采购成本模板!$B$2:$B$22203,MATCH(亚马逊后台模板!E874,品名转换及头程预估及采购成本模板!$A$2:$A$22203,0)),"")</f>
        <v/>
      </c>
      <c r="AA874" s="1" t="str">
        <f>IFERROR(INDEX(品名转换及头程预估及采购成本模板!$C$2:$C$22203,MATCH(亚马逊后台模板!E874,品名转换及头程预估及采购成本模板!$A$2:$A$22203,0)),"")</f>
        <v/>
      </c>
      <c r="AB874" s="4" t="str">
        <f t="shared" si="73"/>
        <v/>
      </c>
      <c r="AC874" s="1" t="str">
        <f>IFERROR(IF(AB874="是",INDEX(自发货!$AJ$2:$AJ$22222,MATCH(亚马逊后台模板!D874,自发货!$E$2:$E$22222,0)),IF(A874&lt;&gt;"",0,"")),"")</f>
        <v/>
      </c>
      <c r="AD874" s="1" t="str">
        <f t="shared" si="74"/>
        <v/>
      </c>
      <c r="AE874" s="1" t="str">
        <f>IF(AB874="否",IFERROR(INDEX(品名转换及头程预估及采购成本模板!$D$2:$D$22203,MATCH(亚马逊后台模板!E874,品名转换及头程预估及采购成本模板!$A$2:$A$22203,0)),""),"")</f>
        <v/>
      </c>
      <c r="AF874" s="4" t="str">
        <f t="shared" si="75"/>
        <v/>
      </c>
    </row>
    <row r="875" spans="24:32" x14ac:dyDescent="0.15">
      <c r="X875" s="4" t="str">
        <f t="shared" si="76"/>
        <v/>
      </c>
      <c r="Y875" s="1" t="str">
        <f t="shared" si="77"/>
        <v/>
      </c>
      <c r="Z875" s="4" t="str">
        <f>IFERROR(INDEX(品名转换及头程预估及采购成本模板!$B$2:$B$22203,MATCH(亚马逊后台模板!E875,品名转换及头程预估及采购成本模板!$A$2:$A$22203,0)),"")</f>
        <v/>
      </c>
      <c r="AA875" s="1" t="str">
        <f>IFERROR(INDEX(品名转换及头程预估及采购成本模板!$C$2:$C$22203,MATCH(亚马逊后台模板!E875,品名转换及头程预估及采购成本模板!$A$2:$A$22203,0)),"")</f>
        <v/>
      </c>
      <c r="AB875" s="4" t="str">
        <f t="shared" si="73"/>
        <v/>
      </c>
      <c r="AC875" s="1" t="str">
        <f>IFERROR(IF(AB875="是",INDEX(自发货!$AJ$2:$AJ$22222,MATCH(亚马逊后台模板!D875,自发货!$E$2:$E$22222,0)),IF(A875&lt;&gt;"",0,"")),"")</f>
        <v/>
      </c>
      <c r="AD875" s="1" t="str">
        <f t="shared" si="74"/>
        <v/>
      </c>
      <c r="AE875" s="1" t="str">
        <f>IF(AB875="否",IFERROR(INDEX(品名转换及头程预估及采购成本模板!$D$2:$D$22203,MATCH(亚马逊后台模板!E875,品名转换及头程预估及采购成本模板!$A$2:$A$22203,0)),""),"")</f>
        <v/>
      </c>
      <c r="AF875" s="4" t="str">
        <f t="shared" si="75"/>
        <v/>
      </c>
    </row>
    <row r="876" spans="24:32" x14ac:dyDescent="0.15">
      <c r="X876" s="4" t="str">
        <f t="shared" si="76"/>
        <v/>
      </c>
      <c r="Y876" s="1" t="str">
        <f t="shared" si="77"/>
        <v/>
      </c>
      <c r="Z876" s="4" t="str">
        <f>IFERROR(INDEX(品名转换及头程预估及采购成本模板!$B$2:$B$22203,MATCH(亚马逊后台模板!E876,品名转换及头程预估及采购成本模板!$A$2:$A$22203,0)),"")</f>
        <v/>
      </c>
      <c r="AA876" s="1" t="str">
        <f>IFERROR(INDEX(品名转换及头程预估及采购成本模板!$C$2:$C$22203,MATCH(亚马逊后台模板!E876,品名转换及头程预估及采购成本模板!$A$2:$A$22203,0)),"")</f>
        <v/>
      </c>
      <c r="AB876" s="4" t="str">
        <f t="shared" si="73"/>
        <v/>
      </c>
      <c r="AC876" s="1" t="str">
        <f>IFERROR(IF(AB876="是",INDEX(自发货!$AJ$2:$AJ$22222,MATCH(亚马逊后台模板!D876,自发货!$E$2:$E$22222,0)),IF(A876&lt;&gt;"",0,"")),"")</f>
        <v/>
      </c>
      <c r="AD876" s="1" t="str">
        <f t="shared" si="74"/>
        <v/>
      </c>
      <c r="AE876" s="1" t="str">
        <f>IF(AB876="否",IFERROR(INDEX(品名转换及头程预估及采购成本模板!$D$2:$D$22203,MATCH(亚马逊后台模板!E876,品名转换及头程预估及采购成本模板!$A$2:$A$22203,0)),""),"")</f>
        <v/>
      </c>
      <c r="AF876" s="4" t="str">
        <f t="shared" si="75"/>
        <v/>
      </c>
    </row>
    <row r="877" spans="24:32" x14ac:dyDescent="0.15">
      <c r="X877" s="4" t="str">
        <f t="shared" si="76"/>
        <v/>
      </c>
      <c r="Y877" s="1" t="str">
        <f t="shared" si="77"/>
        <v/>
      </c>
      <c r="Z877" s="4" t="str">
        <f>IFERROR(INDEX(品名转换及头程预估及采购成本模板!$B$2:$B$22203,MATCH(亚马逊后台模板!E877,品名转换及头程预估及采购成本模板!$A$2:$A$22203,0)),"")</f>
        <v/>
      </c>
      <c r="AA877" s="1" t="str">
        <f>IFERROR(INDEX(品名转换及头程预估及采购成本模板!$C$2:$C$22203,MATCH(亚马逊后台模板!E877,品名转换及头程预估及采购成本模板!$A$2:$A$22203,0)),"")</f>
        <v/>
      </c>
      <c r="AB877" s="4" t="str">
        <f t="shared" ref="AB877:AB940" si="78">IF(A877&lt;&gt;"",IF(I877="Seller","是","否"),"")</f>
        <v/>
      </c>
      <c r="AC877" s="1" t="str">
        <f>IFERROR(IF(AB877="是",INDEX(自发货!$AJ$2:$AJ$22222,MATCH(亚马逊后台模板!D877,自发货!$E$2:$E$22222,0)),IF(A877&lt;&gt;"",0,"")),"")</f>
        <v/>
      </c>
      <c r="AD877" s="1" t="str">
        <f t="shared" ref="AD877:AD940" si="79">IFERROR(IF(Y877="正常订单",W877*X877-AA877-AC877,W877*X877),"")</f>
        <v/>
      </c>
      <c r="AE877" s="1" t="str">
        <f>IF(AB877="否",IFERROR(INDEX(品名转换及头程预估及采购成本模板!$D$2:$D$22203,MATCH(亚马逊后台模板!E877,品名转换及头程预估及采购成本模板!$A$2:$A$22203,0)),""),"")</f>
        <v/>
      </c>
      <c r="AF877" s="4" t="str">
        <f t="shared" si="75"/>
        <v/>
      </c>
    </row>
    <row r="878" spans="24:32" x14ac:dyDescent="0.15">
      <c r="X878" s="4" t="str">
        <f t="shared" si="76"/>
        <v/>
      </c>
      <c r="Y878" s="1" t="str">
        <f t="shared" si="77"/>
        <v/>
      </c>
      <c r="Z878" s="4" t="str">
        <f>IFERROR(INDEX(品名转换及头程预估及采购成本模板!$B$2:$B$22203,MATCH(亚马逊后台模板!E878,品名转换及头程预估及采购成本模板!$A$2:$A$22203,0)),"")</f>
        <v/>
      </c>
      <c r="AA878" s="1" t="str">
        <f>IFERROR(INDEX(品名转换及头程预估及采购成本模板!$C$2:$C$22203,MATCH(亚马逊后台模板!E878,品名转换及头程预估及采购成本模板!$A$2:$A$22203,0)),"")</f>
        <v/>
      </c>
      <c r="AB878" s="4" t="str">
        <f t="shared" si="78"/>
        <v/>
      </c>
      <c r="AC878" s="1" t="str">
        <f>IFERROR(IF(AB878="是",INDEX(自发货!$AJ$2:$AJ$22222,MATCH(亚马逊后台模板!D878,自发货!$E$2:$E$22222,0)),IF(A878&lt;&gt;"",0,"")),"")</f>
        <v/>
      </c>
      <c r="AD878" s="1" t="str">
        <f t="shared" si="79"/>
        <v/>
      </c>
      <c r="AE878" s="1" t="str">
        <f>IF(AB878="否",IFERROR(INDEX(品名转换及头程预估及采购成本模板!$D$2:$D$22203,MATCH(亚马逊后台模板!E878,品名转换及头程预估及采购成本模板!$A$2:$A$22203,0)),""),"")</f>
        <v/>
      </c>
      <c r="AF878" s="4" t="str">
        <f t="shared" si="75"/>
        <v/>
      </c>
    </row>
    <row r="879" spans="24:32" x14ac:dyDescent="0.15">
      <c r="X879" s="4" t="str">
        <f t="shared" si="76"/>
        <v/>
      </c>
      <c r="Y879" s="1" t="str">
        <f t="shared" si="77"/>
        <v/>
      </c>
      <c r="Z879" s="4" t="str">
        <f>IFERROR(INDEX(品名转换及头程预估及采购成本模板!$B$2:$B$22203,MATCH(亚马逊后台模板!E879,品名转换及头程预估及采购成本模板!$A$2:$A$22203,0)),"")</f>
        <v/>
      </c>
      <c r="AA879" s="1" t="str">
        <f>IFERROR(INDEX(品名转换及头程预估及采购成本模板!$C$2:$C$22203,MATCH(亚马逊后台模板!E879,品名转换及头程预估及采购成本模板!$A$2:$A$22203,0)),"")</f>
        <v/>
      </c>
      <c r="AB879" s="4" t="str">
        <f t="shared" si="78"/>
        <v/>
      </c>
      <c r="AC879" s="1" t="str">
        <f>IFERROR(IF(AB879="是",INDEX(自发货!$AJ$2:$AJ$22222,MATCH(亚马逊后台模板!D879,自发货!$E$2:$E$22222,0)),IF(A879&lt;&gt;"",0,"")),"")</f>
        <v/>
      </c>
      <c r="AD879" s="1" t="str">
        <f t="shared" si="79"/>
        <v/>
      </c>
      <c r="AE879" s="1" t="str">
        <f>IF(AB879="否",IFERROR(INDEX(品名转换及头程预估及采购成本模板!$D$2:$D$22203,MATCH(亚马逊后台模板!E879,品名转换及头程预估及采购成本模板!$A$2:$A$22203,0)),""),"")</f>
        <v/>
      </c>
      <c r="AF879" s="4" t="str">
        <f t="shared" ref="AF879:AF942" si="80">IF(Y879="","",IF(OR(AND(Y879="正常订单",Z879=""),AND(AB879="是",AC879="")),"异常","正常"))</f>
        <v/>
      </c>
    </row>
    <row r="880" spans="24:32" x14ac:dyDescent="0.15">
      <c r="X880" s="4" t="str">
        <f t="shared" ref="X880:X943" si="81">IF(A880&lt;&gt;"",6.89,"")</f>
        <v/>
      </c>
      <c r="Y880" s="1" t="str">
        <f t="shared" si="77"/>
        <v/>
      </c>
      <c r="Z880" s="4" t="str">
        <f>IFERROR(INDEX(品名转换及头程预估及采购成本模板!$B$2:$B$22203,MATCH(亚马逊后台模板!E880,品名转换及头程预估及采购成本模板!$A$2:$A$22203,0)),"")</f>
        <v/>
      </c>
      <c r="AA880" s="1" t="str">
        <f>IFERROR(INDEX(品名转换及头程预估及采购成本模板!$C$2:$C$22203,MATCH(亚马逊后台模板!E880,品名转换及头程预估及采购成本模板!$A$2:$A$22203,0)),"")</f>
        <v/>
      </c>
      <c r="AB880" s="4" t="str">
        <f t="shared" si="78"/>
        <v/>
      </c>
      <c r="AC880" s="1" t="str">
        <f>IFERROR(IF(AB880="是",INDEX(自发货!$AJ$2:$AJ$22222,MATCH(亚马逊后台模板!D880,自发货!$E$2:$E$22222,0)),IF(A880&lt;&gt;"",0,"")),"")</f>
        <v/>
      </c>
      <c r="AD880" s="1" t="str">
        <f t="shared" si="79"/>
        <v/>
      </c>
      <c r="AE880" s="1" t="str">
        <f>IF(AB880="否",IFERROR(INDEX(品名转换及头程预估及采购成本模板!$D$2:$D$22203,MATCH(亚马逊后台模板!E880,品名转换及头程预估及采购成本模板!$A$2:$A$22203,0)),""),"")</f>
        <v/>
      </c>
      <c r="AF880" s="4" t="str">
        <f t="shared" si="80"/>
        <v/>
      </c>
    </row>
    <row r="881" spans="24:32" x14ac:dyDescent="0.15">
      <c r="X881" s="4" t="str">
        <f t="shared" si="81"/>
        <v/>
      </c>
      <c r="Y881" s="1" t="str">
        <f t="shared" si="77"/>
        <v/>
      </c>
      <c r="Z881" s="4" t="str">
        <f>IFERROR(INDEX(品名转换及头程预估及采购成本模板!$B$2:$B$22203,MATCH(亚马逊后台模板!E881,品名转换及头程预估及采购成本模板!$A$2:$A$22203,0)),"")</f>
        <v/>
      </c>
      <c r="AA881" s="1" t="str">
        <f>IFERROR(INDEX(品名转换及头程预估及采购成本模板!$C$2:$C$22203,MATCH(亚马逊后台模板!E881,品名转换及头程预估及采购成本模板!$A$2:$A$22203,0)),"")</f>
        <v/>
      </c>
      <c r="AB881" s="4" t="str">
        <f t="shared" si="78"/>
        <v/>
      </c>
      <c r="AC881" s="1" t="str">
        <f>IFERROR(IF(AB881="是",INDEX(自发货!$AJ$2:$AJ$22222,MATCH(亚马逊后台模板!D881,自发货!$E$2:$E$22222,0)),IF(A881&lt;&gt;"",0,"")),"")</f>
        <v/>
      </c>
      <c r="AD881" s="1" t="str">
        <f t="shared" si="79"/>
        <v/>
      </c>
      <c r="AE881" s="1" t="str">
        <f>IF(AB881="否",IFERROR(INDEX(品名转换及头程预估及采购成本模板!$D$2:$D$22203,MATCH(亚马逊后台模板!E881,品名转换及头程预估及采购成本模板!$A$2:$A$22203,0)),""),"")</f>
        <v/>
      </c>
      <c r="AF881" s="4" t="str">
        <f t="shared" si="80"/>
        <v/>
      </c>
    </row>
    <row r="882" spans="24:32" x14ac:dyDescent="0.15">
      <c r="X882" s="4" t="str">
        <f t="shared" si="81"/>
        <v/>
      </c>
      <c r="Y882" s="1" t="str">
        <f t="shared" si="77"/>
        <v/>
      </c>
      <c r="Z882" s="4" t="str">
        <f>IFERROR(INDEX(品名转换及头程预估及采购成本模板!$B$2:$B$22203,MATCH(亚马逊后台模板!E882,品名转换及头程预估及采购成本模板!$A$2:$A$22203,0)),"")</f>
        <v/>
      </c>
      <c r="AA882" s="1" t="str">
        <f>IFERROR(INDEX(品名转换及头程预估及采购成本模板!$C$2:$C$22203,MATCH(亚马逊后台模板!E882,品名转换及头程预估及采购成本模板!$A$2:$A$22203,0)),"")</f>
        <v/>
      </c>
      <c r="AB882" s="4" t="str">
        <f t="shared" si="78"/>
        <v/>
      </c>
      <c r="AC882" s="1" t="str">
        <f>IFERROR(IF(AB882="是",INDEX(自发货!$AJ$2:$AJ$22222,MATCH(亚马逊后台模板!D882,自发货!$E$2:$E$22222,0)),IF(A882&lt;&gt;"",0,"")),"")</f>
        <v/>
      </c>
      <c r="AD882" s="1" t="str">
        <f t="shared" si="79"/>
        <v/>
      </c>
      <c r="AE882" s="1" t="str">
        <f>IF(AB882="否",IFERROR(INDEX(品名转换及头程预估及采购成本模板!$D$2:$D$22203,MATCH(亚马逊后台模板!E882,品名转换及头程预估及采购成本模板!$A$2:$A$22203,0)),""),"")</f>
        <v/>
      </c>
      <c r="AF882" s="4" t="str">
        <f t="shared" si="80"/>
        <v/>
      </c>
    </row>
    <row r="883" spans="24:32" x14ac:dyDescent="0.15">
      <c r="X883" s="4" t="str">
        <f t="shared" si="81"/>
        <v/>
      </c>
      <c r="Y883" s="1" t="str">
        <f t="shared" si="77"/>
        <v/>
      </c>
      <c r="Z883" s="4" t="str">
        <f>IFERROR(INDEX(品名转换及头程预估及采购成本模板!$B$2:$B$22203,MATCH(亚马逊后台模板!E883,品名转换及头程预估及采购成本模板!$A$2:$A$22203,0)),"")</f>
        <v/>
      </c>
      <c r="AA883" s="1" t="str">
        <f>IFERROR(INDEX(品名转换及头程预估及采购成本模板!$C$2:$C$22203,MATCH(亚马逊后台模板!E883,品名转换及头程预估及采购成本模板!$A$2:$A$22203,0)),"")</f>
        <v/>
      </c>
      <c r="AB883" s="4" t="str">
        <f t="shared" si="78"/>
        <v/>
      </c>
      <c r="AC883" s="1" t="str">
        <f>IFERROR(IF(AB883="是",INDEX(自发货!$AJ$2:$AJ$22222,MATCH(亚马逊后台模板!D883,自发货!$E$2:$E$22222,0)),IF(A883&lt;&gt;"",0,"")),"")</f>
        <v/>
      </c>
      <c r="AD883" s="1" t="str">
        <f t="shared" si="79"/>
        <v/>
      </c>
      <c r="AE883" s="1" t="str">
        <f>IF(AB883="否",IFERROR(INDEX(品名转换及头程预估及采购成本模板!$D$2:$D$22203,MATCH(亚马逊后台模板!E883,品名转换及头程预估及采购成本模板!$A$2:$A$22203,0)),""),"")</f>
        <v/>
      </c>
      <c r="AF883" s="4" t="str">
        <f t="shared" si="80"/>
        <v/>
      </c>
    </row>
    <row r="884" spans="24:32" x14ac:dyDescent="0.15">
      <c r="X884" s="4" t="str">
        <f t="shared" si="81"/>
        <v/>
      </c>
      <c r="Y884" s="1" t="str">
        <f t="shared" si="77"/>
        <v/>
      </c>
      <c r="Z884" s="4" t="str">
        <f>IFERROR(INDEX(品名转换及头程预估及采购成本模板!$B$2:$B$22203,MATCH(亚马逊后台模板!E884,品名转换及头程预估及采购成本模板!$A$2:$A$22203,0)),"")</f>
        <v/>
      </c>
      <c r="AA884" s="1" t="str">
        <f>IFERROR(INDEX(品名转换及头程预估及采购成本模板!$C$2:$C$22203,MATCH(亚马逊后台模板!E884,品名转换及头程预估及采购成本模板!$A$2:$A$22203,0)),"")</f>
        <v/>
      </c>
      <c r="AB884" s="4" t="str">
        <f t="shared" si="78"/>
        <v/>
      </c>
      <c r="AC884" s="1" t="str">
        <f>IFERROR(IF(AB884="是",INDEX(自发货!$AJ$2:$AJ$22222,MATCH(亚马逊后台模板!D884,自发货!$E$2:$E$22222,0)),IF(A884&lt;&gt;"",0,"")),"")</f>
        <v/>
      </c>
      <c r="AD884" s="1" t="str">
        <f t="shared" si="79"/>
        <v/>
      </c>
      <c r="AE884" s="1" t="str">
        <f>IF(AB884="否",IFERROR(INDEX(品名转换及头程预估及采购成本模板!$D$2:$D$22203,MATCH(亚马逊后台模板!E884,品名转换及头程预估及采购成本模板!$A$2:$A$22203,0)),""),"")</f>
        <v/>
      </c>
      <c r="AF884" s="4" t="str">
        <f t="shared" si="80"/>
        <v/>
      </c>
    </row>
    <row r="885" spans="24:32" x14ac:dyDescent="0.15">
      <c r="X885" s="4" t="str">
        <f t="shared" si="81"/>
        <v/>
      </c>
      <c r="Y885" s="1" t="str">
        <f t="shared" si="77"/>
        <v/>
      </c>
      <c r="Z885" s="4" t="str">
        <f>IFERROR(INDEX(品名转换及头程预估及采购成本模板!$B$2:$B$22203,MATCH(亚马逊后台模板!E885,品名转换及头程预估及采购成本模板!$A$2:$A$22203,0)),"")</f>
        <v/>
      </c>
      <c r="AA885" s="1" t="str">
        <f>IFERROR(INDEX(品名转换及头程预估及采购成本模板!$C$2:$C$22203,MATCH(亚马逊后台模板!E885,品名转换及头程预估及采购成本模板!$A$2:$A$22203,0)),"")</f>
        <v/>
      </c>
      <c r="AB885" s="4" t="str">
        <f t="shared" si="78"/>
        <v/>
      </c>
      <c r="AC885" s="1" t="str">
        <f>IFERROR(IF(AB885="是",INDEX(自发货!$AJ$2:$AJ$22222,MATCH(亚马逊后台模板!D885,自发货!$E$2:$E$22222,0)),IF(A885&lt;&gt;"",0,"")),"")</f>
        <v/>
      </c>
      <c r="AD885" s="1" t="str">
        <f t="shared" si="79"/>
        <v/>
      </c>
      <c r="AE885" s="1" t="str">
        <f>IF(AB885="否",IFERROR(INDEX(品名转换及头程预估及采购成本模板!$D$2:$D$22203,MATCH(亚马逊后台模板!E885,品名转换及头程预估及采购成本模板!$A$2:$A$22203,0)),""),"")</f>
        <v/>
      </c>
      <c r="AF885" s="4" t="str">
        <f t="shared" si="80"/>
        <v/>
      </c>
    </row>
    <row r="886" spans="24:32" x14ac:dyDescent="0.15">
      <c r="X886" s="4" t="str">
        <f t="shared" si="81"/>
        <v/>
      </c>
      <c r="Y886" s="1" t="str">
        <f t="shared" si="77"/>
        <v/>
      </c>
      <c r="Z886" s="4" t="str">
        <f>IFERROR(INDEX(品名转换及头程预估及采购成本模板!$B$2:$B$22203,MATCH(亚马逊后台模板!E886,品名转换及头程预估及采购成本模板!$A$2:$A$22203,0)),"")</f>
        <v/>
      </c>
      <c r="AA886" s="1" t="str">
        <f>IFERROR(INDEX(品名转换及头程预估及采购成本模板!$C$2:$C$22203,MATCH(亚马逊后台模板!E886,品名转换及头程预估及采购成本模板!$A$2:$A$22203,0)),"")</f>
        <v/>
      </c>
      <c r="AB886" s="4" t="str">
        <f t="shared" si="78"/>
        <v/>
      </c>
      <c r="AC886" s="1" t="str">
        <f>IFERROR(IF(AB886="是",INDEX(自发货!$AJ$2:$AJ$22222,MATCH(亚马逊后台模板!D886,自发货!$E$2:$E$22222,0)),IF(A886&lt;&gt;"",0,"")),"")</f>
        <v/>
      </c>
      <c r="AD886" s="1" t="str">
        <f t="shared" si="79"/>
        <v/>
      </c>
      <c r="AE886" s="1" t="str">
        <f>IF(AB886="否",IFERROR(INDEX(品名转换及头程预估及采购成本模板!$D$2:$D$22203,MATCH(亚马逊后台模板!E886,品名转换及头程预估及采购成本模板!$A$2:$A$22203,0)),""),"")</f>
        <v/>
      </c>
      <c r="AF886" s="4" t="str">
        <f t="shared" si="80"/>
        <v/>
      </c>
    </row>
    <row r="887" spans="24:32" x14ac:dyDescent="0.15">
      <c r="X887" s="4" t="str">
        <f t="shared" si="81"/>
        <v/>
      </c>
      <c r="Y887" s="1" t="str">
        <f t="shared" si="77"/>
        <v/>
      </c>
      <c r="Z887" s="4" t="str">
        <f>IFERROR(INDEX(品名转换及头程预估及采购成本模板!$B$2:$B$22203,MATCH(亚马逊后台模板!E887,品名转换及头程预估及采购成本模板!$A$2:$A$22203,0)),"")</f>
        <v/>
      </c>
      <c r="AA887" s="1" t="str">
        <f>IFERROR(INDEX(品名转换及头程预估及采购成本模板!$C$2:$C$22203,MATCH(亚马逊后台模板!E887,品名转换及头程预估及采购成本模板!$A$2:$A$22203,0)),"")</f>
        <v/>
      </c>
      <c r="AB887" s="4" t="str">
        <f t="shared" si="78"/>
        <v/>
      </c>
      <c r="AC887" s="1" t="str">
        <f>IFERROR(IF(AB887="是",INDEX(自发货!$AJ$2:$AJ$22222,MATCH(亚马逊后台模板!D887,自发货!$E$2:$E$22222,0)),IF(A887&lt;&gt;"",0,"")),"")</f>
        <v/>
      </c>
      <c r="AD887" s="1" t="str">
        <f t="shared" si="79"/>
        <v/>
      </c>
      <c r="AE887" s="1" t="str">
        <f>IF(AB887="否",IFERROR(INDEX(品名转换及头程预估及采购成本模板!$D$2:$D$22203,MATCH(亚马逊后台模板!E887,品名转换及头程预估及采购成本模板!$A$2:$A$22203,0)),""),"")</f>
        <v/>
      </c>
      <c r="AF887" s="4" t="str">
        <f t="shared" si="80"/>
        <v/>
      </c>
    </row>
    <row r="888" spans="24:32" x14ac:dyDescent="0.15">
      <c r="X888" s="4" t="str">
        <f t="shared" si="81"/>
        <v/>
      </c>
      <c r="Y888" s="1" t="str">
        <f t="shared" si="77"/>
        <v/>
      </c>
      <c r="Z888" s="4" t="str">
        <f>IFERROR(INDEX(品名转换及头程预估及采购成本模板!$B$2:$B$22203,MATCH(亚马逊后台模板!E888,品名转换及头程预估及采购成本模板!$A$2:$A$22203,0)),"")</f>
        <v/>
      </c>
      <c r="AA888" s="1" t="str">
        <f>IFERROR(INDEX(品名转换及头程预估及采购成本模板!$C$2:$C$22203,MATCH(亚马逊后台模板!E888,品名转换及头程预估及采购成本模板!$A$2:$A$22203,0)),"")</f>
        <v/>
      </c>
      <c r="AB888" s="4" t="str">
        <f t="shared" si="78"/>
        <v/>
      </c>
      <c r="AC888" s="1" t="str">
        <f>IFERROR(IF(AB888="是",INDEX(自发货!$AJ$2:$AJ$22222,MATCH(亚马逊后台模板!D888,自发货!$E$2:$E$22222,0)),IF(A888&lt;&gt;"",0,"")),"")</f>
        <v/>
      </c>
      <c r="AD888" s="1" t="str">
        <f t="shared" si="79"/>
        <v/>
      </c>
      <c r="AE888" s="1" t="str">
        <f>IF(AB888="否",IFERROR(INDEX(品名转换及头程预估及采购成本模板!$D$2:$D$22203,MATCH(亚马逊后台模板!E888,品名转换及头程预估及采购成本模板!$A$2:$A$22203,0)),""),"")</f>
        <v/>
      </c>
      <c r="AF888" s="4" t="str">
        <f t="shared" si="80"/>
        <v/>
      </c>
    </row>
    <row r="889" spans="24:32" x14ac:dyDescent="0.15">
      <c r="X889" s="4" t="str">
        <f t="shared" si="81"/>
        <v/>
      </c>
      <c r="Y889" s="1" t="str">
        <f t="shared" si="77"/>
        <v/>
      </c>
      <c r="Z889" s="4" t="str">
        <f>IFERROR(INDEX(品名转换及头程预估及采购成本模板!$B$2:$B$22203,MATCH(亚马逊后台模板!E889,品名转换及头程预估及采购成本模板!$A$2:$A$22203,0)),"")</f>
        <v/>
      </c>
      <c r="AA889" s="1" t="str">
        <f>IFERROR(INDEX(品名转换及头程预估及采购成本模板!$C$2:$C$22203,MATCH(亚马逊后台模板!E889,品名转换及头程预估及采购成本模板!$A$2:$A$22203,0)),"")</f>
        <v/>
      </c>
      <c r="AB889" s="4" t="str">
        <f t="shared" si="78"/>
        <v/>
      </c>
      <c r="AC889" s="1" t="str">
        <f>IFERROR(IF(AB889="是",INDEX(自发货!$AJ$2:$AJ$22222,MATCH(亚马逊后台模板!D889,自发货!$E$2:$E$22222,0)),IF(A889&lt;&gt;"",0,"")),"")</f>
        <v/>
      </c>
      <c r="AD889" s="1" t="str">
        <f t="shared" si="79"/>
        <v/>
      </c>
      <c r="AE889" s="1" t="str">
        <f>IF(AB889="否",IFERROR(INDEX(品名转换及头程预估及采购成本模板!$D$2:$D$22203,MATCH(亚马逊后台模板!E889,品名转换及头程预估及采购成本模板!$A$2:$A$22203,0)),""),"")</f>
        <v/>
      </c>
      <c r="AF889" s="4" t="str">
        <f t="shared" si="80"/>
        <v/>
      </c>
    </row>
    <row r="890" spans="24:32" x14ac:dyDescent="0.15">
      <c r="X890" s="4" t="str">
        <f t="shared" si="81"/>
        <v/>
      </c>
      <c r="Y890" s="1" t="str">
        <f t="shared" si="77"/>
        <v/>
      </c>
      <c r="Z890" s="4" t="str">
        <f>IFERROR(INDEX(品名转换及头程预估及采购成本模板!$B$2:$B$22203,MATCH(亚马逊后台模板!E890,品名转换及头程预估及采购成本模板!$A$2:$A$22203,0)),"")</f>
        <v/>
      </c>
      <c r="AA890" s="1" t="str">
        <f>IFERROR(INDEX(品名转换及头程预估及采购成本模板!$C$2:$C$22203,MATCH(亚马逊后台模板!E890,品名转换及头程预估及采购成本模板!$A$2:$A$22203,0)),"")</f>
        <v/>
      </c>
      <c r="AB890" s="4" t="str">
        <f t="shared" si="78"/>
        <v/>
      </c>
      <c r="AC890" s="1" t="str">
        <f>IFERROR(IF(AB890="是",INDEX(自发货!$AJ$2:$AJ$22222,MATCH(亚马逊后台模板!D890,自发货!$E$2:$E$22222,0)),IF(A890&lt;&gt;"",0,"")),"")</f>
        <v/>
      </c>
      <c r="AD890" s="1" t="str">
        <f t="shared" si="79"/>
        <v/>
      </c>
      <c r="AE890" s="1" t="str">
        <f>IF(AB890="否",IFERROR(INDEX(品名转换及头程预估及采购成本模板!$D$2:$D$22203,MATCH(亚马逊后台模板!E890,品名转换及头程预估及采购成本模板!$A$2:$A$22203,0)),""),"")</f>
        <v/>
      </c>
      <c r="AF890" s="4" t="str">
        <f t="shared" si="80"/>
        <v/>
      </c>
    </row>
    <row r="891" spans="24:32" x14ac:dyDescent="0.15">
      <c r="X891" s="4" t="str">
        <f t="shared" si="81"/>
        <v/>
      </c>
      <c r="Y891" s="1" t="str">
        <f t="shared" si="77"/>
        <v/>
      </c>
      <c r="Z891" s="4" t="str">
        <f>IFERROR(INDEX(品名转换及头程预估及采购成本模板!$B$2:$B$22203,MATCH(亚马逊后台模板!E891,品名转换及头程预估及采购成本模板!$A$2:$A$22203,0)),"")</f>
        <v/>
      </c>
      <c r="AA891" s="1" t="str">
        <f>IFERROR(INDEX(品名转换及头程预估及采购成本模板!$C$2:$C$22203,MATCH(亚马逊后台模板!E891,品名转换及头程预估及采购成本模板!$A$2:$A$22203,0)),"")</f>
        <v/>
      </c>
      <c r="AB891" s="4" t="str">
        <f t="shared" si="78"/>
        <v/>
      </c>
      <c r="AC891" s="1" t="str">
        <f>IFERROR(IF(AB891="是",INDEX(自发货!$AJ$2:$AJ$22222,MATCH(亚马逊后台模板!D891,自发货!$E$2:$E$22222,0)),IF(A891&lt;&gt;"",0,"")),"")</f>
        <v/>
      </c>
      <c r="AD891" s="1" t="str">
        <f t="shared" si="79"/>
        <v/>
      </c>
      <c r="AE891" s="1" t="str">
        <f>IF(AB891="否",IFERROR(INDEX(品名转换及头程预估及采购成本模板!$D$2:$D$22203,MATCH(亚马逊后台模板!E891,品名转换及头程预估及采购成本模板!$A$2:$A$22203,0)),""),"")</f>
        <v/>
      </c>
      <c r="AF891" s="4" t="str">
        <f t="shared" si="80"/>
        <v/>
      </c>
    </row>
    <row r="892" spans="24:32" x14ac:dyDescent="0.15">
      <c r="X892" s="4" t="str">
        <f t="shared" si="81"/>
        <v/>
      </c>
      <c r="Y892" s="1" t="str">
        <f t="shared" si="77"/>
        <v/>
      </c>
      <c r="Z892" s="4" t="str">
        <f>IFERROR(INDEX(品名转换及头程预估及采购成本模板!$B$2:$B$22203,MATCH(亚马逊后台模板!E892,品名转换及头程预估及采购成本模板!$A$2:$A$22203,0)),"")</f>
        <v/>
      </c>
      <c r="AA892" s="1" t="str">
        <f>IFERROR(INDEX(品名转换及头程预估及采购成本模板!$C$2:$C$22203,MATCH(亚马逊后台模板!E892,品名转换及头程预估及采购成本模板!$A$2:$A$22203,0)),"")</f>
        <v/>
      </c>
      <c r="AB892" s="4" t="str">
        <f t="shared" si="78"/>
        <v/>
      </c>
      <c r="AC892" s="1" t="str">
        <f>IFERROR(IF(AB892="是",INDEX(自发货!$AJ$2:$AJ$22222,MATCH(亚马逊后台模板!D892,自发货!$E$2:$E$22222,0)),IF(A892&lt;&gt;"",0,"")),"")</f>
        <v/>
      </c>
      <c r="AD892" s="1" t="str">
        <f t="shared" si="79"/>
        <v/>
      </c>
      <c r="AE892" s="1" t="str">
        <f>IF(AB892="否",IFERROR(INDEX(品名转换及头程预估及采购成本模板!$D$2:$D$22203,MATCH(亚马逊后台模板!E892,品名转换及头程预估及采购成本模板!$A$2:$A$22203,0)),""),"")</f>
        <v/>
      </c>
      <c r="AF892" s="4" t="str">
        <f t="shared" si="80"/>
        <v/>
      </c>
    </row>
    <row r="893" spans="24:32" x14ac:dyDescent="0.15">
      <c r="X893" s="4" t="str">
        <f t="shared" si="81"/>
        <v/>
      </c>
      <c r="Y893" s="1" t="str">
        <f t="shared" si="77"/>
        <v/>
      </c>
      <c r="Z893" s="4" t="str">
        <f>IFERROR(INDEX(品名转换及头程预估及采购成本模板!$B$2:$B$22203,MATCH(亚马逊后台模板!E893,品名转换及头程预估及采购成本模板!$A$2:$A$22203,0)),"")</f>
        <v/>
      </c>
      <c r="AA893" s="1" t="str">
        <f>IFERROR(INDEX(品名转换及头程预估及采购成本模板!$C$2:$C$22203,MATCH(亚马逊后台模板!E893,品名转换及头程预估及采购成本模板!$A$2:$A$22203,0)),"")</f>
        <v/>
      </c>
      <c r="AB893" s="4" t="str">
        <f t="shared" si="78"/>
        <v/>
      </c>
      <c r="AC893" s="1" t="str">
        <f>IFERROR(IF(AB893="是",INDEX(自发货!$AJ$2:$AJ$22222,MATCH(亚马逊后台模板!D893,自发货!$E$2:$E$22222,0)),IF(A893&lt;&gt;"",0,"")),"")</f>
        <v/>
      </c>
      <c r="AD893" s="1" t="str">
        <f t="shared" si="79"/>
        <v/>
      </c>
      <c r="AE893" s="1" t="str">
        <f>IF(AB893="否",IFERROR(INDEX(品名转换及头程预估及采购成本模板!$D$2:$D$22203,MATCH(亚马逊后台模板!E893,品名转换及头程预估及采购成本模板!$A$2:$A$22203,0)),""),"")</f>
        <v/>
      </c>
      <c r="AF893" s="4" t="str">
        <f t="shared" si="80"/>
        <v/>
      </c>
    </row>
    <row r="894" spans="24:32" x14ac:dyDescent="0.15">
      <c r="X894" s="4" t="str">
        <f t="shared" si="81"/>
        <v/>
      </c>
      <c r="Y894" s="1" t="str">
        <f t="shared" si="77"/>
        <v/>
      </c>
      <c r="Z894" s="4" t="str">
        <f>IFERROR(INDEX(品名转换及头程预估及采购成本模板!$B$2:$B$22203,MATCH(亚马逊后台模板!E894,品名转换及头程预估及采购成本模板!$A$2:$A$22203,0)),"")</f>
        <v/>
      </c>
      <c r="AA894" s="1" t="str">
        <f>IFERROR(INDEX(品名转换及头程预估及采购成本模板!$C$2:$C$22203,MATCH(亚马逊后台模板!E894,品名转换及头程预估及采购成本模板!$A$2:$A$22203,0)),"")</f>
        <v/>
      </c>
      <c r="AB894" s="4" t="str">
        <f t="shared" si="78"/>
        <v/>
      </c>
      <c r="AC894" s="1" t="str">
        <f>IFERROR(IF(AB894="是",INDEX(自发货!$AJ$2:$AJ$22222,MATCH(亚马逊后台模板!D894,自发货!$E$2:$E$22222,0)),IF(A894&lt;&gt;"",0,"")),"")</f>
        <v/>
      </c>
      <c r="AD894" s="1" t="str">
        <f t="shared" si="79"/>
        <v/>
      </c>
      <c r="AE894" s="1" t="str">
        <f>IF(AB894="否",IFERROR(INDEX(品名转换及头程预估及采购成本模板!$D$2:$D$22203,MATCH(亚马逊后台模板!E894,品名转换及头程预估及采购成本模板!$A$2:$A$22203,0)),""),"")</f>
        <v/>
      </c>
      <c r="AF894" s="4" t="str">
        <f t="shared" si="80"/>
        <v/>
      </c>
    </row>
    <row r="895" spans="24:32" x14ac:dyDescent="0.15">
      <c r="X895" s="4" t="str">
        <f t="shared" si="81"/>
        <v/>
      </c>
      <c r="Y895" s="1" t="str">
        <f t="shared" si="77"/>
        <v/>
      </c>
      <c r="Z895" s="4" t="str">
        <f>IFERROR(INDEX(品名转换及头程预估及采购成本模板!$B$2:$B$22203,MATCH(亚马逊后台模板!E895,品名转换及头程预估及采购成本模板!$A$2:$A$22203,0)),"")</f>
        <v/>
      </c>
      <c r="AA895" s="1" t="str">
        <f>IFERROR(INDEX(品名转换及头程预估及采购成本模板!$C$2:$C$22203,MATCH(亚马逊后台模板!E895,品名转换及头程预估及采购成本模板!$A$2:$A$22203,0)),"")</f>
        <v/>
      </c>
      <c r="AB895" s="4" t="str">
        <f t="shared" si="78"/>
        <v/>
      </c>
      <c r="AC895" s="1" t="str">
        <f>IFERROR(IF(AB895="是",INDEX(自发货!$AJ$2:$AJ$22222,MATCH(亚马逊后台模板!D895,自发货!$E$2:$E$22222,0)),IF(A895&lt;&gt;"",0,"")),"")</f>
        <v/>
      </c>
      <c r="AD895" s="1" t="str">
        <f t="shared" si="79"/>
        <v/>
      </c>
      <c r="AE895" s="1" t="str">
        <f>IF(AB895="否",IFERROR(INDEX(品名转换及头程预估及采购成本模板!$D$2:$D$22203,MATCH(亚马逊后台模板!E895,品名转换及头程预估及采购成本模板!$A$2:$A$22203,0)),""),"")</f>
        <v/>
      </c>
      <c r="AF895" s="4" t="str">
        <f t="shared" si="80"/>
        <v/>
      </c>
    </row>
    <row r="896" spans="24:32" x14ac:dyDescent="0.15">
      <c r="X896" s="4" t="str">
        <f t="shared" si="81"/>
        <v/>
      </c>
      <c r="Y896" s="1" t="str">
        <f t="shared" si="77"/>
        <v/>
      </c>
      <c r="Z896" s="4" t="str">
        <f>IFERROR(INDEX(品名转换及头程预估及采购成本模板!$B$2:$B$22203,MATCH(亚马逊后台模板!E896,品名转换及头程预估及采购成本模板!$A$2:$A$22203,0)),"")</f>
        <v/>
      </c>
      <c r="AA896" s="1" t="str">
        <f>IFERROR(INDEX(品名转换及头程预估及采购成本模板!$C$2:$C$22203,MATCH(亚马逊后台模板!E896,品名转换及头程预估及采购成本模板!$A$2:$A$22203,0)),"")</f>
        <v/>
      </c>
      <c r="AB896" s="4" t="str">
        <f t="shared" si="78"/>
        <v/>
      </c>
      <c r="AC896" s="1" t="str">
        <f>IFERROR(IF(AB896="是",INDEX(自发货!$AJ$2:$AJ$22222,MATCH(亚马逊后台模板!D896,自发货!$E$2:$E$22222,0)),IF(A896&lt;&gt;"",0,"")),"")</f>
        <v/>
      </c>
      <c r="AD896" s="1" t="str">
        <f t="shared" si="79"/>
        <v/>
      </c>
      <c r="AE896" s="1" t="str">
        <f>IF(AB896="否",IFERROR(INDEX(品名转换及头程预估及采购成本模板!$D$2:$D$22203,MATCH(亚马逊后台模板!E896,品名转换及头程预估及采购成本模板!$A$2:$A$22203,0)),""),"")</f>
        <v/>
      </c>
      <c r="AF896" s="4" t="str">
        <f t="shared" si="80"/>
        <v/>
      </c>
    </row>
    <row r="897" spans="24:32" x14ac:dyDescent="0.15">
      <c r="X897" s="4" t="str">
        <f t="shared" si="81"/>
        <v/>
      </c>
      <c r="Y897" s="1" t="str">
        <f t="shared" si="77"/>
        <v/>
      </c>
      <c r="Z897" s="4" t="str">
        <f>IFERROR(INDEX(品名转换及头程预估及采购成本模板!$B$2:$B$22203,MATCH(亚马逊后台模板!E897,品名转换及头程预估及采购成本模板!$A$2:$A$22203,0)),"")</f>
        <v/>
      </c>
      <c r="AA897" s="1" t="str">
        <f>IFERROR(INDEX(品名转换及头程预估及采购成本模板!$C$2:$C$22203,MATCH(亚马逊后台模板!E897,品名转换及头程预估及采购成本模板!$A$2:$A$22203,0)),"")</f>
        <v/>
      </c>
      <c r="AB897" s="4" t="str">
        <f t="shared" si="78"/>
        <v/>
      </c>
      <c r="AC897" s="1" t="str">
        <f>IFERROR(IF(AB897="是",INDEX(自发货!$AJ$2:$AJ$22222,MATCH(亚马逊后台模板!D897,自发货!$E$2:$E$22222,0)),IF(A897&lt;&gt;"",0,"")),"")</f>
        <v/>
      </c>
      <c r="AD897" s="1" t="str">
        <f t="shared" si="79"/>
        <v/>
      </c>
      <c r="AE897" s="1" t="str">
        <f>IF(AB897="否",IFERROR(INDEX(品名转换及头程预估及采购成本模板!$D$2:$D$22203,MATCH(亚马逊后台模板!E897,品名转换及头程预估及采购成本模板!$A$2:$A$22203,0)),""),"")</f>
        <v/>
      </c>
      <c r="AF897" s="4" t="str">
        <f t="shared" si="80"/>
        <v/>
      </c>
    </row>
    <row r="898" spans="24:32" x14ac:dyDescent="0.15">
      <c r="X898" s="4" t="str">
        <f t="shared" si="81"/>
        <v/>
      </c>
      <c r="Y898" s="1" t="str">
        <f t="shared" si="77"/>
        <v/>
      </c>
      <c r="Z898" s="4" t="str">
        <f>IFERROR(INDEX(品名转换及头程预估及采购成本模板!$B$2:$B$22203,MATCH(亚马逊后台模板!E898,品名转换及头程预估及采购成本模板!$A$2:$A$22203,0)),"")</f>
        <v/>
      </c>
      <c r="AA898" s="1" t="str">
        <f>IFERROR(INDEX(品名转换及头程预估及采购成本模板!$C$2:$C$22203,MATCH(亚马逊后台模板!E898,品名转换及头程预估及采购成本模板!$A$2:$A$22203,0)),"")</f>
        <v/>
      </c>
      <c r="AB898" s="4" t="str">
        <f t="shared" si="78"/>
        <v/>
      </c>
      <c r="AC898" s="1" t="str">
        <f>IFERROR(IF(AB898="是",INDEX(自发货!$AJ$2:$AJ$22222,MATCH(亚马逊后台模板!D898,自发货!$E$2:$E$22222,0)),IF(A898&lt;&gt;"",0,"")),"")</f>
        <v/>
      </c>
      <c r="AD898" s="1" t="str">
        <f t="shared" si="79"/>
        <v/>
      </c>
      <c r="AE898" s="1" t="str">
        <f>IF(AB898="否",IFERROR(INDEX(品名转换及头程预估及采购成本模板!$D$2:$D$22203,MATCH(亚马逊后台模板!E898,品名转换及头程预估及采购成本模板!$A$2:$A$22203,0)),""),"")</f>
        <v/>
      </c>
      <c r="AF898" s="4" t="str">
        <f t="shared" si="80"/>
        <v/>
      </c>
    </row>
    <row r="899" spans="24:32" x14ac:dyDescent="0.15">
      <c r="X899" s="4" t="str">
        <f t="shared" si="81"/>
        <v/>
      </c>
      <c r="Y899" s="1" t="str">
        <f t="shared" si="77"/>
        <v/>
      </c>
      <c r="Z899" s="4" t="str">
        <f>IFERROR(INDEX(品名转换及头程预估及采购成本模板!$B$2:$B$22203,MATCH(亚马逊后台模板!E899,品名转换及头程预估及采购成本模板!$A$2:$A$22203,0)),"")</f>
        <v/>
      </c>
      <c r="AA899" s="1" t="str">
        <f>IFERROR(INDEX(品名转换及头程预估及采购成本模板!$C$2:$C$22203,MATCH(亚马逊后台模板!E899,品名转换及头程预估及采购成本模板!$A$2:$A$22203,0)),"")</f>
        <v/>
      </c>
      <c r="AB899" s="4" t="str">
        <f t="shared" si="78"/>
        <v/>
      </c>
      <c r="AC899" s="1" t="str">
        <f>IFERROR(IF(AB899="是",INDEX(自发货!$AJ$2:$AJ$22222,MATCH(亚马逊后台模板!D899,自发货!$E$2:$E$22222,0)),IF(A899&lt;&gt;"",0,"")),"")</f>
        <v/>
      </c>
      <c r="AD899" s="1" t="str">
        <f t="shared" si="79"/>
        <v/>
      </c>
      <c r="AE899" s="1" t="str">
        <f>IF(AB899="否",IFERROR(INDEX(品名转换及头程预估及采购成本模板!$D$2:$D$22203,MATCH(亚马逊后台模板!E899,品名转换及头程预估及采购成本模板!$A$2:$A$22203,0)),""),"")</f>
        <v/>
      </c>
      <c r="AF899" s="4" t="str">
        <f t="shared" si="80"/>
        <v/>
      </c>
    </row>
    <row r="900" spans="24:32" x14ac:dyDescent="0.15">
      <c r="X900" s="4" t="str">
        <f t="shared" si="81"/>
        <v/>
      </c>
      <c r="Y900" s="1" t="str">
        <f t="shared" si="77"/>
        <v/>
      </c>
      <c r="Z900" s="4" t="str">
        <f>IFERROR(INDEX(品名转换及头程预估及采购成本模板!$B$2:$B$22203,MATCH(亚马逊后台模板!E900,品名转换及头程预估及采购成本模板!$A$2:$A$22203,0)),"")</f>
        <v/>
      </c>
      <c r="AA900" s="1" t="str">
        <f>IFERROR(INDEX(品名转换及头程预估及采购成本模板!$C$2:$C$22203,MATCH(亚马逊后台模板!E900,品名转换及头程预估及采购成本模板!$A$2:$A$22203,0)),"")</f>
        <v/>
      </c>
      <c r="AB900" s="4" t="str">
        <f t="shared" si="78"/>
        <v/>
      </c>
      <c r="AC900" s="1" t="str">
        <f>IFERROR(IF(AB900="是",INDEX(自发货!$AJ$2:$AJ$22222,MATCH(亚马逊后台模板!D900,自发货!$E$2:$E$22222,0)),IF(A900&lt;&gt;"",0,"")),"")</f>
        <v/>
      </c>
      <c r="AD900" s="1" t="str">
        <f t="shared" si="79"/>
        <v/>
      </c>
      <c r="AE900" s="1" t="str">
        <f>IF(AB900="否",IFERROR(INDEX(品名转换及头程预估及采购成本模板!$D$2:$D$22203,MATCH(亚马逊后台模板!E900,品名转换及头程预估及采购成本模板!$A$2:$A$22203,0)),""),"")</f>
        <v/>
      </c>
      <c r="AF900" s="4" t="str">
        <f t="shared" si="80"/>
        <v/>
      </c>
    </row>
    <row r="901" spans="24:32" x14ac:dyDescent="0.15">
      <c r="X901" s="4" t="str">
        <f t="shared" si="81"/>
        <v/>
      </c>
      <c r="Y901" s="1" t="str">
        <f t="shared" si="77"/>
        <v/>
      </c>
      <c r="Z901" s="4" t="str">
        <f>IFERROR(INDEX(品名转换及头程预估及采购成本模板!$B$2:$B$22203,MATCH(亚马逊后台模板!E901,品名转换及头程预估及采购成本模板!$A$2:$A$22203,0)),"")</f>
        <v/>
      </c>
      <c r="AA901" s="1" t="str">
        <f>IFERROR(INDEX(品名转换及头程预估及采购成本模板!$C$2:$C$22203,MATCH(亚马逊后台模板!E901,品名转换及头程预估及采购成本模板!$A$2:$A$22203,0)),"")</f>
        <v/>
      </c>
      <c r="AB901" s="4" t="str">
        <f t="shared" si="78"/>
        <v/>
      </c>
      <c r="AC901" s="1" t="str">
        <f>IFERROR(IF(AB901="是",INDEX(自发货!$AJ$2:$AJ$22222,MATCH(亚马逊后台模板!D901,自发货!$E$2:$E$22222,0)),IF(A901&lt;&gt;"",0,"")),"")</f>
        <v/>
      </c>
      <c r="AD901" s="1" t="str">
        <f t="shared" si="79"/>
        <v/>
      </c>
      <c r="AE901" s="1" t="str">
        <f>IF(AB901="否",IFERROR(INDEX(品名转换及头程预估及采购成本模板!$D$2:$D$22203,MATCH(亚马逊后台模板!E901,品名转换及头程预估及采购成本模板!$A$2:$A$22203,0)),""),"")</f>
        <v/>
      </c>
      <c r="AF901" s="4" t="str">
        <f t="shared" si="80"/>
        <v/>
      </c>
    </row>
    <row r="902" spans="24:32" x14ac:dyDescent="0.15">
      <c r="X902" s="4" t="str">
        <f t="shared" si="81"/>
        <v/>
      </c>
      <c r="Y902" s="1" t="str">
        <f t="shared" si="77"/>
        <v/>
      </c>
      <c r="Z902" s="4" t="str">
        <f>IFERROR(INDEX(品名转换及头程预估及采购成本模板!$B$2:$B$22203,MATCH(亚马逊后台模板!E902,品名转换及头程预估及采购成本模板!$A$2:$A$22203,0)),"")</f>
        <v/>
      </c>
      <c r="AA902" s="1" t="str">
        <f>IFERROR(INDEX(品名转换及头程预估及采购成本模板!$C$2:$C$22203,MATCH(亚马逊后台模板!E902,品名转换及头程预估及采购成本模板!$A$2:$A$22203,0)),"")</f>
        <v/>
      </c>
      <c r="AB902" s="4" t="str">
        <f t="shared" si="78"/>
        <v/>
      </c>
      <c r="AC902" s="1" t="str">
        <f>IFERROR(IF(AB902="是",INDEX(自发货!$AJ$2:$AJ$22222,MATCH(亚马逊后台模板!D902,自发货!$E$2:$E$22222,0)),IF(A902&lt;&gt;"",0,"")),"")</f>
        <v/>
      </c>
      <c r="AD902" s="1" t="str">
        <f t="shared" si="79"/>
        <v/>
      </c>
      <c r="AE902" s="1" t="str">
        <f>IF(AB902="否",IFERROR(INDEX(品名转换及头程预估及采购成本模板!$D$2:$D$22203,MATCH(亚马逊后台模板!E902,品名转换及头程预估及采购成本模板!$A$2:$A$22203,0)),""),"")</f>
        <v/>
      </c>
      <c r="AF902" s="4" t="str">
        <f t="shared" si="80"/>
        <v/>
      </c>
    </row>
    <row r="903" spans="24:32" x14ac:dyDescent="0.15">
      <c r="X903" s="4" t="str">
        <f t="shared" si="81"/>
        <v/>
      </c>
      <c r="Y903" s="1" t="str">
        <f t="shared" si="77"/>
        <v/>
      </c>
      <c r="Z903" s="4" t="str">
        <f>IFERROR(INDEX(品名转换及头程预估及采购成本模板!$B$2:$B$22203,MATCH(亚马逊后台模板!E903,品名转换及头程预估及采购成本模板!$A$2:$A$22203,0)),"")</f>
        <v/>
      </c>
      <c r="AA903" s="1" t="str">
        <f>IFERROR(INDEX(品名转换及头程预估及采购成本模板!$C$2:$C$22203,MATCH(亚马逊后台模板!E903,品名转换及头程预估及采购成本模板!$A$2:$A$22203,0)),"")</f>
        <v/>
      </c>
      <c r="AB903" s="4" t="str">
        <f t="shared" si="78"/>
        <v/>
      </c>
      <c r="AC903" s="1" t="str">
        <f>IFERROR(IF(AB903="是",INDEX(自发货!$AJ$2:$AJ$22222,MATCH(亚马逊后台模板!D903,自发货!$E$2:$E$22222,0)),IF(A903&lt;&gt;"",0,"")),"")</f>
        <v/>
      </c>
      <c r="AD903" s="1" t="str">
        <f t="shared" si="79"/>
        <v/>
      </c>
      <c r="AE903" s="1" t="str">
        <f>IF(AB903="否",IFERROR(INDEX(品名转换及头程预估及采购成本模板!$D$2:$D$22203,MATCH(亚马逊后台模板!E903,品名转换及头程预估及采购成本模板!$A$2:$A$22203,0)),""),"")</f>
        <v/>
      </c>
      <c r="AF903" s="4" t="str">
        <f t="shared" si="80"/>
        <v/>
      </c>
    </row>
    <row r="904" spans="24:32" x14ac:dyDescent="0.15">
      <c r="X904" s="4" t="str">
        <f t="shared" si="81"/>
        <v/>
      </c>
      <c r="Y904" s="1" t="str">
        <f t="shared" si="77"/>
        <v/>
      </c>
      <c r="Z904" s="4" t="str">
        <f>IFERROR(INDEX(品名转换及头程预估及采购成本模板!$B$2:$B$22203,MATCH(亚马逊后台模板!E904,品名转换及头程预估及采购成本模板!$A$2:$A$22203,0)),"")</f>
        <v/>
      </c>
      <c r="AA904" s="1" t="str">
        <f>IFERROR(INDEX(品名转换及头程预估及采购成本模板!$C$2:$C$22203,MATCH(亚马逊后台模板!E904,品名转换及头程预估及采购成本模板!$A$2:$A$22203,0)),"")</f>
        <v/>
      </c>
      <c r="AB904" s="4" t="str">
        <f t="shared" si="78"/>
        <v/>
      </c>
      <c r="AC904" s="1" t="str">
        <f>IFERROR(IF(AB904="是",INDEX(自发货!$AJ$2:$AJ$22222,MATCH(亚马逊后台模板!D904,自发货!$E$2:$E$22222,0)),IF(A904&lt;&gt;"",0,"")),"")</f>
        <v/>
      </c>
      <c r="AD904" s="1" t="str">
        <f t="shared" si="79"/>
        <v/>
      </c>
      <c r="AE904" s="1" t="str">
        <f>IF(AB904="否",IFERROR(INDEX(品名转换及头程预估及采购成本模板!$D$2:$D$22203,MATCH(亚马逊后台模板!E904,品名转换及头程预估及采购成本模板!$A$2:$A$22203,0)),""),"")</f>
        <v/>
      </c>
      <c r="AF904" s="4" t="str">
        <f t="shared" si="80"/>
        <v/>
      </c>
    </row>
    <row r="905" spans="24:32" x14ac:dyDescent="0.15">
      <c r="X905" s="4" t="str">
        <f t="shared" si="81"/>
        <v/>
      </c>
      <c r="Y905" s="1" t="str">
        <f t="shared" ref="Y905:Y968" si="82">IF(IFERROR(FIND("FBA Removal Order",F905),0),"FBA订单移除费用",IF(C905="Order","正常订单",IF(F905="Cost of Advertising","广告费",IF(C905="Transfer","回款账单要删除",IF(C905="Refund","退款",IF(F905="SellerPayments_Report_Fee_Subscription","平台月租费",IF(IFERROR(FIND("Save",F905),0),"优惠卷或者折扣返点",IF(IFERROR(FIND("FBA Inventory Reimbursement",F905),0),"FBA库存赔偿",IF(F905="FBA Long-Term Storage Fee","FBA长期储存费",IF(C905="Lightning Deal Fee","秒杀费",IF(F905="FBA Inventory Storage Fee","FBA月度仓储费",IF(IFERROR(FIND("Early Reviewer Program",F905),0),"早期评论人费用",IF(IFERROR(FIND("FBA Inventory Placement Service Fee",F905),0),"FBA库存安置服务费",IF(IFERROR(FIND("Debt",C905),0),"账户余额不够从信用卡扣除的费用",""))))))))))))))</f>
        <v/>
      </c>
      <c r="Z905" s="4" t="str">
        <f>IFERROR(INDEX(品名转换及头程预估及采购成本模板!$B$2:$B$22203,MATCH(亚马逊后台模板!E905,品名转换及头程预估及采购成本模板!$A$2:$A$22203,0)),"")</f>
        <v/>
      </c>
      <c r="AA905" s="1" t="str">
        <f>IFERROR(INDEX(品名转换及头程预估及采购成本模板!$C$2:$C$22203,MATCH(亚马逊后台模板!E905,品名转换及头程预估及采购成本模板!$A$2:$A$22203,0)),"")</f>
        <v/>
      </c>
      <c r="AB905" s="4" t="str">
        <f t="shared" si="78"/>
        <v/>
      </c>
      <c r="AC905" s="1" t="str">
        <f>IFERROR(IF(AB905="是",INDEX(自发货!$AJ$2:$AJ$22222,MATCH(亚马逊后台模板!D905,自发货!$E$2:$E$22222,0)),IF(A905&lt;&gt;"",0,"")),"")</f>
        <v/>
      </c>
      <c r="AD905" s="1" t="str">
        <f t="shared" si="79"/>
        <v/>
      </c>
      <c r="AE905" s="1" t="str">
        <f>IF(AB905="否",IFERROR(INDEX(品名转换及头程预估及采购成本模板!$D$2:$D$22203,MATCH(亚马逊后台模板!E905,品名转换及头程预估及采购成本模板!$A$2:$A$22203,0)),""),"")</f>
        <v/>
      </c>
      <c r="AF905" s="4" t="str">
        <f t="shared" si="80"/>
        <v/>
      </c>
    </row>
    <row r="906" spans="24:32" x14ac:dyDescent="0.15">
      <c r="X906" s="4" t="str">
        <f t="shared" si="81"/>
        <v/>
      </c>
      <c r="Y906" s="1" t="str">
        <f t="shared" si="82"/>
        <v/>
      </c>
      <c r="Z906" s="4" t="str">
        <f>IFERROR(INDEX(品名转换及头程预估及采购成本模板!$B$2:$B$22203,MATCH(亚马逊后台模板!E906,品名转换及头程预估及采购成本模板!$A$2:$A$22203,0)),"")</f>
        <v/>
      </c>
      <c r="AA906" s="1" t="str">
        <f>IFERROR(INDEX(品名转换及头程预估及采购成本模板!$C$2:$C$22203,MATCH(亚马逊后台模板!E906,品名转换及头程预估及采购成本模板!$A$2:$A$22203,0)),"")</f>
        <v/>
      </c>
      <c r="AB906" s="4" t="str">
        <f t="shared" si="78"/>
        <v/>
      </c>
      <c r="AC906" s="1" t="str">
        <f>IFERROR(IF(AB906="是",INDEX(自发货!$AJ$2:$AJ$22222,MATCH(亚马逊后台模板!D906,自发货!$E$2:$E$22222,0)),IF(A906&lt;&gt;"",0,"")),"")</f>
        <v/>
      </c>
      <c r="AD906" s="1" t="str">
        <f t="shared" si="79"/>
        <v/>
      </c>
      <c r="AE906" s="1" t="str">
        <f>IF(AB906="否",IFERROR(INDEX(品名转换及头程预估及采购成本模板!$D$2:$D$22203,MATCH(亚马逊后台模板!E906,品名转换及头程预估及采购成本模板!$A$2:$A$22203,0)),""),"")</f>
        <v/>
      </c>
      <c r="AF906" s="4" t="str">
        <f t="shared" si="80"/>
        <v/>
      </c>
    </row>
    <row r="907" spans="24:32" x14ac:dyDescent="0.15">
      <c r="X907" s="4" t="str">
        <f t="shared" si="81"/>
        <v/>
      </c>
      <c r="Y907" s="1" t="str">
        <f t="shared" si="82"/>
        <v/>
      </c>
      <c r="Z907" s="4" t="str">
        <f>IFERROR(INDEX(品名转换及头程预估及采购成本模板!$B$2:$B$22203,MATCH(亚马逊后台模板!E907,品名转换及头程预估及采购成本模板!$A$2:$A$22203,0)),"")</f>
        <v/>
      </c>
      <c r="AA907" s="1" t="str">
        <f>IFERROR(INDEX(品名转换及头程预估及采购成本模板!$C$2:$C$22203,MATCH(亚马逊后台模板!E907,品名转换及头程预估及采购成本模板!$A$2:$A$22203,0)),"")</f>
        <v/>
      </c>
      <c r="AB907" s="4" t="str">
        <f t="shared" si="78"/>
        <v/>
      </c>
      <c r="AC907" s="1" t="str">
        <f>IFERROR(IF(AB907="是",INDEX(自发货!$AJ$2:$AJ$22222,MATCH(亚马逊后台模板!D907,自发货!$E$2:$E$22222,0)),IF(A907&lt;&gt;"",0,"")),"")</f>
        <v/>
      </c>
      <c r="AD907" s="1" t="str">
        <f t="shared" si="79"/>
        <v/>
      </c>
      <c r="AE907" s="1" t="str">
        <f>IF(AB907="否",IFERROR(INDEX(品名转换及头程预估及采购成本模板!$D$2:$D$22203,MATCH(亚马逊后台模板!E907,品名转换及头程预估及采购成本模板!$A$2:$A$22203,0)),""),"")</f>
        <v/>
      </c>
      <c r="AF907" s="4" t="str">
        <f t="shared" si="80"/>
        <v/>
      </c>
    </row>
    <row r="908" spans="24:32" x14ac:dyDescent="0.15">
      <c r="X908" s="4" t="str">
        <f t="shared" si="81"/>
        <v/>
      </c>
      <c r="Y908" s="1" t="str">
        <f t="shared" si="82"/>
        <v/>
      </c>
      <c r="Z908" s="4" t="str">
        <f>IFERROR(INDEX(品名转换及头程预估及采购成本模板!$B$2:$B$22203,MATCH(亚马逊后台模板!E908,品名转换及头程预估及采购成本模板!$A$2:$A$22203,0)),"")</f>
        <v/>
      </c>
      <c r="AA908" s="1" t="str">
        <f>IFERROR(INDEX(品名转换及头程预估及采购成本模板!$C$2:$C$22203,MATCH(亚马逊后台模板!E908,品名转换及头程预估及采购成本模板!$A$2:$A$22203,0)),"")</f>
        <v/>
      </c>
      <c r="AB908" s="4" t="str">
        <f t="shared" si="78"/>
        <v/>
      </c>
      <c r="AC908" s="1" t="str">
        <f>IFERROR(IF(AB908="是",INDEX(自发货!$AJ$2:$AJ$22222,MATCH(亚马逊后台模板!D908,自发货!$E$2:$E$22222,0)),IF(A908&lt;&gt;"",0,"")),"")</f>
        <v/>
      </c>
      <c r="AD908" s="1" t="str">
        <f t="shared" si="79"/>
        <v/>
      </c>
      <c r="AE908" s="1" t="str">
        <f>IF(AB908="否",IFERROR(INDEX(品名转换及头程预估及采购成本模板!$D$2:$D$22203,MATCH(亚马逊后台模板!E908,品名转换及头程预估及采购成本模板!$A$2:$A$22203,0)),""),"")</f>
        <v/>
      </c>
      <c r="AF908" s="4" t="str">
        <f t="shared" si="80"/>
        <v/>
      </c>
    </row>
    <row r="909" spans="24:32" x14ac:dyDescent="0.15">
      <c r="X909" s="4" t="str">
        <f t="shared" si="81"/>
        <v/>
      </c>
      <c r="Y909" s="1" t="str">
        <f t="shared" si="82"/>
        <v/>
      </c>
      <c r="Z909" s="4" t="str">
        <f>IFERROR(INDEX(品名转换及头程预估及采购成本模板!$B$2:$B$22203,MATCH(亚马逊后台模板!E909,品名转换及头程预估及采购成本模板!$A$2:$A$22203,0)),"")</f>
        <v/>
      </c>
      <c r="AA909" s="1" t="str">
        <f>IFERROR(INDEX(品名转换及头程预估及采购成本模板!$C$2:$C$22203,MATCH(亚马逊后台模板!E909,品名转换及头程预估及采购成本模板!$A$2:$A$22203,0)),"")</f>
        <v/>
      </c>
      <c r="AB909" s="4" t="str">
        <f t="shared" si="78"/>
        <v/>
      </c>
      <c r="AC909" s="1" t="str">
        <f>IFERROR(IF(AB909="是",INDEX(自发货!$AJ$2:$AJ$22222,MATCH(亚马逊后台模板!D909,自发货!$E$2:$E$22222,0)),IF(A909&lt;&gt;"",0,"")),"")</f>
        <v/>
      </c>
      <c r="AD909" s="1" t="str">
        <f t="shared" si="79"/>
        <v/>
      </c>
      <c r="AE909" s="1" t="str">
        <f>IF(AB909="否",IFERROR(INDEX(品名转换及头程预估及采购成本模板!$D$2:$D$22203,MATCH(亚马逊后台模板!E909,品名转换及头程预估及采购成本模板!$A$2:$A$22203,0)),""),"")</f>
        <v/>
      </c>
      <c r="AF909" s="4" t="str">
        <f t="shared" si="80"/>
        <v/>
      </c>
    </row>
    <row r="910" spans="24:32" x14ac:dyDescent="0.15">
      <c r="X910" s="4" t="str">
        <f t="shared" si="81"/>
        <v/>
      </c>
      <c r="Y910" s="1" t="str">
        <f t="shared" si="82"/>
        <v/>
      </c>
      <c r="Z910" s="4" t="str">
        <f>IFERROR(INDEX(品名转换及头程预估及采购成本模板!$B$2:$B$22203,MATCH(亚马逊后台模板!E910,品名转换及头程预估及采购成本模板!$A$2:$A$22203,0)),"")</f>
        <v/>
      </c>
      <c r="AA910" s="1" t="str">
        <f>IFERROR(INDEX(品名转换及头程预估及采购成本模板!$C$2:$C$22203,MATCH(亚马逊后台模板!E910,品名转换及头程预估及采购成本模板!$A$2:$A$22203,0)),"")</f>
        <v/>
      </c>
      <c r="AB910" s="4" t="str">
        <f t="shared" si="78"/>
        <v/>
      </c>
      <c r="AC910" s="1" t="str">
        <f>IFERROR(IF(AB910="是",INDEX(自发货!$AJ$2:$AJ$22222,MATCH(亚马逊后台模板!D910,自发货!$E$2:$E$22222,0)),IF(A910&lt;&gt;"",0,"")),"")</f>
        <v/>
      </c>
      <c r="AD910" s="1" t="str">
        <f t="shared" si="79"/>
        <v/>
      </c>
      <c r="AE910" s="1" t="str">
        <f>IF(AB910="否",IFERROR(INDEX(品名转换及头程预估及采购成本模板!$D$2:$D$22203,MATCH(亚马逊后台模板!E910,品名转换及头程预估及采购成本模板!$A$2:$A$22203,0)),""),"")</f>
        <v/>
      </c>
      <c r="AF910" s="4" t="str">
        <f t="shared" si="80"/>
        <v/>
      </c>
    </row>
    <row r="911" spans="24:32" x14ac:dyDescent="0.15">
      <c r="X911" s="4" t="str">
        <f t="shared" si="81"/>
        <v/>
      </c>
      <c r="Y911" s="1" t="str">
        <f t="shared" si="82"/>
        <v/>
      </c>
      <c r="Z911" s="4" t="str">
        <f>IFERROR(INDEX(品名转换及头程预估及采购成本模板!$B$2:$B$22203,MATCH(亚马逊后台模板!E911,品名转换及头程预估及采购成本模板!$A$2:$A$22203,0)),"")</f>
        <v/>
      </c>
      <c r="AA911" s="1" t="str">
        <f>IFERROR(INDEX(品名转换及头程预估及采购成本模板!$C$2:$C$22203,MATCH(亚马逊后台模板!E911,品名转换及头程预估及采购成本模板!$A$2:$A$22203,0)),"")</f>
        <v/>
      </c>
      <c r="AB911" s="4" t="str">
        <f t="shared" si="78"/>
        <v/>
      </c>
      <c r="AC911" s="1" t="str">
        <f>IFERROR(IF(AB911="是",INDEX(自发货!$AJ$2:$AJ$22222,MATCH(亚马逊后台模板!D911,自发货!$E$2:$E$22222,0)),IF(A911&lt;&gt;"",0,"")),"")</f>
        <v/>
      </c>
      <c r="AD911" s="1" t="str">
        <f t="shared" si="79"/>
        <v/>
      </c>
      <c r="AE911" s="1" t="str">
        <f>IF(AB911="否",IFERROR(INDEX(品名转换及头程预估及采购成本模板!$D$2:$D$22203,MATCH(亚马逊后台模板!E911,品名转换及头程预估及采购成本模板!$A$2:$A$22203,0)),""),"")</f>
        <v/>
      </c>
      <c r="AF911" s="4" t="str">
        <f t="shared" si="80"/>
        <v/>
      </c>
    </row>
    <row r="912" spans="24:32" x14ac:dyDescent="0.15">
      <c r="X912" s="4" t="str">
        <f t="shared" si="81"/>
        <v/>
      </c>
      <c r="Y912" s="1" t="str">
        <f t="shared" si="82"/>
        <v/>
      </c>
      <c r="Z912" s="4" t="str">
        <f>IFERROR(INDEX(品名转换及头程预估及采购成本模板!$B$2:$B$22203,MATCH(亚马逊后台模板!E912,品名转换及头程预估及采购成本模板!$A$2:$A$22203,0)),"")</f>
        <v/>
      </c>
      <c r="AA912" s="1" t="str">
        <f>IFERROR(INDEX(品名转换及头程预估及采购成本模板!$C$2:$C$22203,MATCH(亚马逊后台模板!E912,品名转换及头程预估及采购成本模板!$A$2:$A$22203,0)),"")</f>
        <v/>
      </c>
      <c r="AB912" s="4" t="str">
        <f t="shared" si="78"/>
        <v/>
      </c>
      <c r="AC912" s="1" t="str">
        <f>IFERROR(IF(AB912="是",INDEX(自发货!$AJ$2:$AJ$22222,MATCH(亚马逊后台模板!D912,自发货!$E$2:$E$22222,0)),IF(A912&lt;&gt;"",0,"")),"")</f>
        <v/>
      </c>
      <c r="AD912" s="1" t="str">
        <f t="shared" si="79"/>
        <v/>
      </c>
      <c r="AE912" s="1" t="str">
        <f>IF(AB912="否",IFERROR(INDEX(品名转换及头程预估及采购成本模板!$D$2:$D$22203,MATCH(亚马逊后台模板!E912,品名转换及头程预估及采购成本模板!$A$2:$A$22203,0)),""),"")</f>
        <v/>
      </c>
      <c r="AF912" s="4" t="str">
        <f t="shared" si="80"/>
        <v/>
      </c>
    </row>
    <row r="913" spans="24:32" x14ac:dyDescent="0.15">
      <c r="X913" s="4" t="str">
        <f t="shared" si="81"/>
        <v/>
      </c>
      <c r="Y913" s="1" t="str">
        <f t="shared" si="82"/>
        <v/>
      </c>
      <c r="Z913" s="4" t="str">
        <f>IFERROR(INDEX(品名转换及头程预估及采购成本模板!$B$2:$B$22203,MATCH(亚马逊后台模板!E913,品名转换及头程预估及采购成本模板!$A$2:$A$22203,0)),"")</f>
        <v/>
      </c>
      <c r="AA913" s="1" t="str">
        <f>IFERROR(INDEX(品名转换及头程预估及采购成本模板!$C$2:$C$22203,MATCH(亚马逊后台模板!E913,品名转换及头程预估及采购成本模板!$A$2:$A$22203,0)),"")</f>
        <v/>
      </c>
      <c r="AB913" s="4" t="str">
        <f t="shared" si="78"/>
        <v/>
      </c>
      <c r="AC913" s="1" t="str">
        <f>IFERROR(IF(AB913="是",INDEX(自发货!$AJ$2:$AJ$22222,MATCH(亚马逊后台模板!D913,自发货!$E$2:$E$22222,0)),IF(A913&lt;&gt;"",0,"")),"")</f>
        <v/>
      </c>
      <c r="AD913" s="1" t="str">
        <f t="shared" si="79"/>
        <v/>
      </c>
      <c r="AE913" s="1" t="str">
        <f>IF(AB913="否",IFERROR(INDEX(品名转换及头程预估及采购成本模板!$D$2:$D$22203,MATCH(亚马逊后台模板!E913,品名转换及头程预估及采购成本模板!$A$2:$A$22203,0)),""),"")</f>
        <v/>
      </c>
      <c r="AF913" s="4" t="str">
        <f t="shared" si="80"/>
        <v/>
      </c>
    </row>
    <row r="914" spans="24:32" x14ac:dyDescent="0.15">
      <c r="X914" s="4" t="str">
        <f t="shared" si="81"/>
        <v/>
      </c>
      <c r="Y914" s="1" t="str">
        <f t="shared" si="82"/>
        <v/>
      </c>
      <c r="Z914" s="4" t="str">
        <f>IFERROR(INDEX(品名转换及头程预估及采购成本模板!$B$2:$B$22203,MATCH(亚马逊后台模板!E914,品名转换及头程预估及采购成本模板!$A$2:$A$22203,0)),"")</f>
        <v/>
      </c>
      <c r="AA914" s="1" t="str">
        <f>IFERROR(INDEX(品名转换及头程预估及采购成本模板!$C$2:$C$22203,MATCH(亚马逊后台模板!E914,品名转换及头程预估及采购成本模板!$A$2:$A$22203,0)),"")</f>
        <v/>
      </c>
      <c r="AB914" s="4" t="str">
        <f t="shared" si="78"/>
        <v/>
      </c>
      <c r="AC914" s="1" t="str">
        <f>IFERROR(IF(AB914="是",INDEX(自发货!$AJ$2:$AJ$22222,MATCH(亚马逊后台模板!D914,自发货!$E$2:$E$22222,0)),IF(A914&lt;&gt;"",0,"")),"")</f>
        <v/>
      </c>
      <c r="AD914" s="1" t="str">
        <f t="shared" si="79"/>
        <v/>
      </c>
      <c r="AE914" s="1" t="str">
        <f>IF(AB914="否",IFERROR(INDEX(品名转换及头程预估及采购成本模板!$D$2:$D$22203,MATCH(亚马逊后台模板!E914,品名转换及头程预估及采购成本模板!$A$2:$A$22203,0)),""),"")</f>
        <v/>
      </c>
      <c r="AF914" s="4" t="str">
        <f t="shared" si="80"/>
        <v/>
      </c>
    </row>
    <row r="915" spans="24:32" x14ac:dyDescent="0.15">
      <c r="X915" s="4" t="str">
        <f t="shared" si="81"/>
        <v/>
      </c>
      <c r="Y915" s="1" t="str">
        <f t="shared" si="82"/>
        <v/>
      </c>
      <c r="Z915" s="4" t="str">
        <f>IFERROR(INDEX(品名转换及头程预估及采购成本模板!$B$2:$B$22203,MATCH(亚马逊后台模板!E915,品名转换及头程预估及采购成本模板!$A$2:$A$22203,0)),"")</f>
        <v/>
      </c>
      <c r="AA915" s="1" t="str">
        <f>IFERROR(INDEX(品名转换及头程预估及采购成本模板!$C$2:$C$22203,MATCH(亚马逊后台模板!E915,品名转换及头程预估及采购成本模板!$A$2:$A$22203,0)),"")</f>
        <v/>
      </c>
      <c r="AB915" s="4" t="str">
        <f t="shared" si="78"/>
        <v/>
      </c>
      <c r="AC915" s="1" t="str">
        <f>IFERROR(IF(AB915="是",INDEX(自发货!$AJ$2:$AJ$22222,MATCH(亚马逊后台模板!D915,自发货!$E$2:$E$22222,0)),IF(A915&lt;&gt;"",0,"")),"")</f>
        <v/>
      </c>
      <c r="AD915" s="1" t="str">
        <f t="shared" si="79"/>
        <v/>
      </c>
      <c r="AE915" s="1" t="str">
        <f>IF(AB915="否",IFERROR(INDEX(品名转换及头程预估及采购成本模板!$D$2:$D$22203,MATCH(亚马逊后台模板!E915,品名转换及头程预估及采购成本模板!$A$2:$A$22203,0)),""),"")</f>
        <v/>
      </c>
      <c r="AF915" s="4" t="str">
        <f t="shared" si="80"/>
        <v/>
      </c>
    </row>
    <row r="916" spans="24:32" x14ac:dyDescent="0.15">
      <c r="X916" s="4" t="str">
        <f t="shared" si="81"/>
        <v/>
      </c>
      <c r="Y916" s="1" t="str">
        <f t="shared" si="82"/>
        <v/>
      </c>
      <c r="Z916" s="4" t="str">
        <f>IFERROR(INDEX(品名转换及头程预估及采购成本模板!$B$2:$B$22203,MATCH(亚马逊后台模板!E916,品名转换及头程预估及采购成本模板!$A$2:$A$22203,0)),"")</f>
        <v/>
      </c>
      <c r="AA916" s="1" t="str">
        <f>IFERROR(INDEX(品名转换及头程预估及采购成本模板!$C$2:$C$22203,MATCH(亚马逊后台模板!E916,品名转换及头程预估及采购成本模板!$A$2:$A$22203,0)),"")</f>
        <v/>
      </c>
      <c r="AB916" s="4" t="str">
        <f t="shared" si="78"/>
        <v/>
      </c>
      <c r="AC916" s="1" t="str">
        <f>IFERROR(IF(AB916="是",INDEX(自发货!$AJ$2:$AJ$22222,MATCH(亚马逊后台模板!D916,自发货!$E$2:$E$22222,0)),IF(A916&lt;&gt;"",0,"")),"")</f>
        <v/>
      </c>
      <c r="AD916" s="1" t="str">
        <f t="shared" si="79"/>
        <v/>
      </c>
      <c r="AE916" s="1" t="str">
        <f>IF(AB916="否",IFERROR(INDEX(品名转换及头程预估及采购成本模板!$D$2:$D$22203,MATCH(亚马逊后台模板!E916,品名转换及头程预估及采购成本模板!$A$2:$A$22203,0)),""),"")</f>
        <v/>
      </c>
      <c r="AF916" s="4" t="str">
        <f t="shared" si="80"/>
        <v/>
      </c>
    </row>
    <row r="917" spans="24:32" x14ac:dyDescent="0.15">
      <c r="X917" s="4" t="str">
        <f t="shared" si="81"/>
        <v/>
      </c>
      <c r="Y917" s="1" t="str">
        <f t="shared" si="82"/>
        <v/>
      </c>
      <c r="Z917" s="4" t="str">
        <f>IFERROR(INDEX(品名转换及头程预估及采购成本模板!$B$2:$B$22203,MATCH(亚马逊后台模板!E917,品名转换及头程预估及采购成本模板!$A$2:$A$22203,0)),"")</f>
        <v/>
      </c>
      <c r="AA917" s="1" t="str">
        <f>IFERROR(INDEX(品名转换及头程预估及采购成本模板!$C$2:$C$22203,MATCH(亚马逊后台模板!E917,品名转换及头程预估及采购成本模板!$A$2:$A$22203,0)),"")</f>
        <v/>
      </c>
      <c r="AB917" s="4" t="str">
        <f t="shared" si="78"/>
        <v/>
      </c>
      <c r="AC917" s="1" t="str">
        <f>IFERROR(IF(AB917="是",INDEX(自发货!$AJ$2:$AJ$22222,MATCH(亚马逊后台模板!D917,自发货!$E$2:$E$22222,0)),IF(A917&lt;&gt;"",0,"")),"")</f>
        <v/>
      </c>
      <c r="AD917" s="1" t="str">
        <f t="shared" si="79"/>
        <v/>
      </c>
      <c r="AE917" s="1" t="str">
        <f>IF(AB917="否",IFERROR(INDEX(品名转换及头程预估及采购成本模板!$D$2:$D$22203,MATCH(亚马逊后台模板!E917,品名转换及头程预估及采购成本模板!$A$2:$A$22203,0)),""),"")</f>
        <v/>
      </c>
      <c r="AF917" s="4" t="str">
        <f t="shared" si="80"/>
        <v/>
      </c>
    </row>
    <row r="918" spans="24:32" x14ac:dyDescent="0.15">
      <c r="X918" s="4" t="str">
        <f t="shared" si="81"/>
        <v/>
      </c>
      <c r="Y918" s="1" t="str">
        <f t="shared" si="82"/>
        <v/>
      </c>
      <c r="Z918" s="4" t="str">
        <f>IFERROR(INDEX(品名转换及头程预估及采购成本模板!$B$2:$B$22203,MATCH(亚马逊后台模板!E918,品名转换及头程预估及采购成本模板!$A$2:$A$22203,0)),"")</f>
        <v/>
      </c>
      <c r="AA918" s="1" t="str">
        <f>IFERROR(INDEX(品名转换及头程预估及采购成本模板!$C$2:$C$22203,MATCH(亚马逊后台模板!E918,品名转换及头程预估及采购成本模板!$A$2:$A$22203,0)),"")</f>
        <v/>
      </c>
      <c r="AB918" s="4" t="str">
        <f t="shared" si="78"/>
        <v/>
      </c>
      <c r="AC918" s="1" t="str">
        <f>IFERROR(IF(AB918="是",INDEX(自发货!$AJ$2:$AJ$22222,MATCH(亚马逊后台模板!D918,自发货!$E$2:$E$22222,0)),IF(A918&lt;&gt;"",0,"")),"")</f>
        <v/>
      </c>
      <c r="AD918" s="1" t="str">
        <f t="shared" si="79"/>
        <v/>
      </c>
      <c r="AE918" s="1" t="str">
        <f>IF(AB918="否",IFERROR(INDEX(品名转换及头程预估及采购成本模板!$D$2:$D$22203,MATCH(亚马逊后台模板!E918,品名转换及头程预估及采购成本模板!$A$2:$A$22203,0)),""),"")</f>
        <v/>
      </c>
      <c r="AF918" s="4" t="str">
        <f t="shared" si="80"/>
        <v/>
      </c>
    </row>
    <row r="919" spans="24:32" x14ac:dyDescent="0.15">
      <c r="X919" s="4" t="str">
        <f t="shared" si="81"/>
        <v/>
      </c>
      <c r="Y919" s="1" t="str">
        <f t="shared" si="82"/>
        <v/>
      </c>
      <c r="Z919" s="4" t="str">
        <f>IFERROR(INDEX(品名转换及头程预估及采购成本模板!$B$2:$B$22203,MATCH(亚马逊后台模板!E919,品名转换及头程预估及采购成本模板!$A$2:$A$22203,0)),"")</f>
        <v/>
      </c>
      <c r="AA919" s="1" t="str">
        <f>IFERROR(INDEX(品名转换及头程预估及采购成本模板!$C$2:$C$22203,MATCH(亚马逊后台模板!E919,品名转换及头程预估及采购成本模板!$A$2:$A$22203,0)),"")</f>
        <v/>
      </c>
      <c r="AB919" s="4" t="str">
        <f t="shared" si="78"/>
        <v/>
      </c>
      <c r="AC919" s="1" t="str">
        <f>IFERROR(IF(AB919="是",INDEX(自发货!$AJ$2:$AJ$22222,MATCH(亚马逊后台模板!D919,自发货!$E$2:$E$22222,0)),IF(A919&lt;&gt;"",0,"")),"")</f>
        <v/>
      </c>
      <c r="AD919" s="1" t="str">
        <f t="shared" si="79"/>
        <v/>
      </c>
      <c r="AE919" s="1" t="str">
        <f>IF(AB919="否",IFERROR(INDEX(品名转换及头程预估及采购成本模板!$D$2:$D$22203,MATCH(亚马逊后台模板!E919,品名转换及头程预估及采购成本模板!$A$2:$A$22203,0)),""),"")</f>
        <v/>
      </c>
      <c r="AF919" s="4" t="str">
        <f t="shared" si="80"/>
        <v/>
      </c>
    </row>
    <row r="920" spans="24:32" x14ac:dyDescent="0.15">
      <c r="X920" s="4" t="str">
        <f t="shared" si="81"/>
        <v/>
      </c>
      <c r="Y920" s="1" t="str">
        <f t="shared" si="82"/>
        <v/>
      </c>
      <c r="Z920" s="4" t="str">
        <f>IFERROR(INDEX(品名转换及头程预估及采购成本模板!$B$2:$B$22203,MATCH(亚马逊后台模板!E920,品名转换及头程预估及采购成本模板!$A$2:$A$22203,0)),"")</f>
        <v/>
      </c>
      <c r="AA920" s="1" t="str">
        <f>IFERROR(INDEX(品名转换及头程预估及采购成本模板!$C$2:$C$22203,MATCH(亚马逊后台模板!E920,品名转换及头程预估及采购成本模板!$A$2:$A$22203,0)),"")</f>
        <v/>
      </c>
      <c r="AB920" s="4" t="str">
        <f t="shared" si="78"/>
        <v/>
      </c>
      <c r="AC920" s="1" t="str">
        <f>IFERROR(IF(AB920="是",INDEX(自发货!$AJ$2:$AJ$22222,MATCH(亚马逊后台模板!D920,自发货!$E$2:$E$22222,0)),IF(A920&lt;&gt;"",0,"")),"")</f>
        <v/>
      </c>
      <c r="AD920" s="1" t="str">
        <f t="shared" si="79"/>
        <v/>
      </c>
      <c r="AE920" s="1" t="str">
        <f>IF(AB920="否",IFERROR(INDEX(品名转换及头程预估及采购成本模板!$D$2:$D$22203,MATCH(亚马逊后台模板!E920,品名转换及头程预估及采购成本模板!$A$2:$A$22203,0)),""),"")</f>
        <v/>
      </c>
      <c r="AF920" s="4" t="str">
        <f t="shared" si="80"/>
        <v/>
      </c>
    </row>
    <row r="921" spans="24:32" x14ac:dyDescent="0.15">
      <c r="X921" s="4" t="str">
        <f t="shared" si="81"/>
        <v/>
      </c>
      <c r="Y921" s="1" t="str">
        <f t="shared" si="82"/>
        <v/>
      </c>
      <c r="Z921" s="4" t="str">
        <f>IFERROR(INDEX(品名转换及头程预估及采购成本模板!$B$2:$B$22203,MATCH(亚马逊后台模板!E921,品名转换及头程预估及采购成本模板!$A$2:$A$22203,0)),"")</f>
        <v/>
      </c>
      <c r="AA921" s="1" t="str">
        <f>IFERROR(INDEX(品名转换及头程预估及采购成本模板!$C$2:$C$22203,MATCH(亚马逊后台模板!E921,品名转换及头程预估及采购成本模板!$A$2:$A$22203,0)),"")</f>
        <v/>
      </c>
      <c r="AB921" s="4" t="str">
        <f t="shared" si="78"/>
        <v/>
      </c>
      <c r="AC921" s="1" t="str">
        <f>IFERROR(IF(AB921="是",INDEX(自发货!$AJ$2:$AJ$22222,MATCH(亚马逊后台模板!D921,自发货!$E$2:$E$22222,0)),IF(A921&lt;&gt;"",0,"")),"")</f>
        <v/>
      </c>
      <c r="AD921" s="1" t="str">
        <f t="shared" si="79"/>
        <v/>
      </c>
      <c r="AE921" s="1" t="str">
        <f>IF(AB921="否",IFERROR(INDEX(品名转换及头程预估及采购成本模板!$D$2:$D$22203,MATCH(亚马逊后台模板!E921,品名转换及头程预估及采购成本模板!$A$2:$A$22203,0)),""),"")</f>
        <v/>
      </c>
      <c r="AF921" s="4" t="str">
        <f t="shared" si="80"/>
        <v/>
      </c>
    </row>
    <row r="922" spans="24:32" x14ac:dyDescent="0.15">
      <c r="X922" s="4" t="str">
        <f t="shared" si="81"/>
        <v/>
      </c>
      <c r="Y922" s="1" t="str">
        <f t="shared" si="82"/>
        <v/>
      </c>
      <c r="Z922" s="4" t="str">
        <f>IFERROR(INDEX(品名转换及头程预估及采购成本模板!$B$2:$B$22203,MATCH(亚马逊后台模板!E922,品名转换及头程预估及采购成本模板!$A$2:$A$22203,0)),"")</f>
        <v/>
      </c>
      <c r="AA922" s="1" t="str">
        <f>IFERROR(INDEX(品名转换及头程预估及采购成本模板!$C$2:$C$22203,MATCH(亚马逊后台模板!E922,品名转换及头程预估及采购成本模板!$A$2:$A$22203,0)),"")</f>
        <v/>
      </c>
      <c r="AB922" s="4" t="str">
        <f t="shared" si="78"/>
        <v/>
      </c>
      <c r="AC922" s="1" t="str">
        <f>IFERROR(IF(AB922="是",INDEX(自发货!$AJ$2:$AJ$22222,MATCH(亚马逊后台模板!D922,自发货!$E$2:$E$22222,0)),IF(A922&lt;&gt;"",0,"")),"")</f>
        <v/>
      </c>
      <c r="AD922" s="1" t="str">
        <f t="shared" si="79"/>
        <v/>
      </c>
      <c r="AE922" s="1" t="str">
        <f>IF(AB922="否",IFERROR(INDEX(品名转换及头程预估及采购成本模板!$D$2:$D$22203,MATCH(亚马逊后台模板!E922,品名转换及头程预估及采购成本模板!$A$2:$A$22203,0)),""),"")</f>
        <v/>
      </c>
      <c r="AF922" s="4" t="str">
        <f t="shared" si="80"/>
        <v/>
      </c>
    </row>
    <row r="923" spans="24:32" x14ac:dyDescent="0.15">
      <c r="X923" s="4" t="str">
        <f t="shared" si="81"/>
        <v/>
      </c>
      <c r="Y923" s="1" t="str">
        <f t="shared" si="82"/>
        <v/>
      </c>
      <c r="Z923" s="4" t="str">
        <f>IFERROR(INDEX(品名转换及头程预估及采购成本模板!$B$2:$B$22203,MATCH(亚马逊后台模板!E923,品名转换及头程预估及采购成本模板!$A$2:$A$22203,0)),"")</f>
        <v/>
      </c>
      <c r="AA923" s="1" t="str">
        <f>IFERROR(INDEX(品名转换及头程预估及采购成本模板!$C$2:$C$22203,MATCH(亚马逊后台模板!E923,品名转换及头程预估及采购成本模板!$A$2:$A$22203,0)),"")</f>
        <v/>
      </c>
      <c r="AB923" s="4" t="str">
        <f t="shared" si="78"/>
        <v/>
      </c>
      <c r="AC923" s="1" t="str">
        <f>IFERROR(IF(AB923="是",INDEX(自发货!$AJ$2:$AJ$22222,MATCH(亚马逊后台模板!D923,自发货!$E$2:$E$22222,0)),IF(A923&lt;&gt;"",0,"")),"")</f>
        <v/>
      </c>
      <c r="AD923" s="1" t="str">
        <f t="shared" si="79"/>
        <v/>
      </c>
      <c r="AE923" s="1" t="str">
        <f>IF(AB923="否",IFERROR(INDEX(品名转换及头程预估及采购成本模板!$D$2:$D$22203,MATCH(亚马逊后台模板!E923,品名转换及头程预估及采购成本模板!$A$2:$A$22203,0)),""),"")</f>
        <v/>
      </c>
      <c r="AF923" s="4" t="str">
        <f t="shared" si="80"/>
        <v/>
      </c>
    </row>
    <row r="924" spans="24:32" x14ac:dyDescent="0.15">
      <c r="X924" s="4" t="str">
        <f t="shared" si="81"/>
        <v/>
      </c>
      <c r="Y924" s="1" t="str">
        <f t="shared" si="82"/>
        <v/>
      </c>
      <c r="Z924" s="4" t="str">
        <f>IFERROR(INDEX(品名转换及头程预估及采购成本模板!$B$2:$B$22203,MATCH(亚马逊后台模板!E924,品名转换及头程预估及采购成本模板!$A$2:$A$22203,0)),"")</f>
        <v/>
      </c>
      <c r="AA924" s="1" t="str">
        <f>IFERROR(INDEX(品名转换及头程预估及采购成本模板!$C$2:$C$22203,MATCH(亚马逊后台模板!E924,品名转换及头程预估及采购成本模板!$A$2:$A$22203,0)),"")</f>
        <v/>
      </c>
      <c r="AB924" s="4" t="str">
        <f t="shared" si="78"/>
        <v/>
      </c>
      <c r="AC924" s="1" t="str">
        <f>IFERROR(IF(AB924="是",INDEX(自发货!$AJ$2:$AJ$22222,MATCH(亚马逊后台模板!D924,自发货!$E$2:$E$22222,0)),IF(A924&lt;&gt;"",0,"")),"")</f>
        <v/>
      </c>
      <c r="AD924" s="1" t="str">
        <f t="shared" si="79"/>
        <v/>
      </c>
      <c r="AE924" s="1" t="str">
        <f>IF(AB924="否",IFERROR(INDEX(品名转换及头程预估及采购成本模板!$D$2:$D$22203,MATCH(亚马逊后台模板!E924,品名转换及头程预估及采购成本模板!$A$2:$A$22203,0)),""),"")</f>
        <v/>
      </c>
      <c r="AF924" s="4" t="str">
        <f t="shared" si="80"/>
        <v/>
      </c>
    </row>
    <row r="925" spans="24:32" x14ac:dyDescent="0.15">
      <c r="X925" s="4" t="str">
        <f t="shared" si="81"/>
        <v/>
      </c>
      <c r="Y925" s="1" t="str">
        <f t="shared" si="82"/>
        <v/>
      </c>
      <c r="Z925" s="4" t="str">
        <f>IFERROR(INDEX(品名转换及头程预估及采购成本模板!$B$2:$B$22203,MATCH(亚马逊后台模板!E925,品名转换及头程预估及采购成本模板!$A$2:$A$22203,0)),"")</f>
        <v/>
      </c>
      <c r="AA925" s="1" t="str">
        <f>IFERROR(INDEX(品名转换及头程预估及采购成本模板!$C$2:$C$22203,MATCH(亚马逊后台模板!E925,品名转换及头程预估及采购成本模板!$A$2:$A$22203,0)),"")</f>
        <v/>
      </c>
      <c r="AB925" s="4" t="str">
        <f t="shared" si="78"/>
        <v/>
      </c>
      <c r="AC925" s="1" t="str">
        <f>IFERROR(IF(AB925="是",INDEX(自发货!$AJ$2:$AJ$22222,MATCH(亚马逊后台模板!D925,自发货!$E$2:$E$22222,0)),IF(A925&lt;&gt;"",0,"")),"")</f>
        <v/>
      </c>
      <c r="AD925" s="1" t="str">
        <f t="shared" si="79"/>
        <v/>
      </c>
      <c r="AE925" s="1" t="str">
        <f>IF(AB925="否",IFERROR(INDEX(品名转换及头程预估及采购成本模板!$D$2:$D$22203,MATCH(亚马逊后台模板!E925,品名转换及头程预估及采购成本模板!$A$2:$A$22203,0)),""),"")</f>
        <v/>
      </c>
      <c r="AF925" s="4" t="str">
        <f t="shared" si="80"/>
        <v/>
      </c>
    </row>
    <row r="926" spans="24:32" x14ac:dyDescent="0.15">
      <c r="X926" s="4" t="str">
        <f t="shared" si="81"/>
        <v/>
      </c>
      <c r="Y926" s="1" t="str">
        <f t="shared" si="82"/>
        <v/>
      </c>
      <c r="Z926" s="4" t="str">
        <f>IFERROR(INDEX(品名转换及头程预估及采购成本模板!$B$2:$B$22203,MATCH(亚马逊后台模板!E926,品名转换及头程预估及采购成本模板!$A$2:$A$22203,0)),"")</f>
        <v/>
      </c>
      <c r="AA926" s="1" t="str">
        <f>IFERROR(INDEX(品名转换及头程预估及采购成本模板!$C$2:$C$22203,MATCH(亚马逊后台模板!E926,品名转换及头程预估及采购成本模板!$A$2:$A$22203,0)),"")</f>
        <v/>
      </c>
      <c r="AB926" s="4" t="str">
        <f t="shared" si="78"/>
        <v/>
      </c>
      <c r="AC926" s="1" t="str">
        <f>IFERROR(IF(AB926="是",INDEX(自发货!$AJ$2:$AJ$22222,MATCH(亚马逊后台模板!D926,自发货!$E$2:$E$22222,0)),IF(A926&lt;&gt;"",0,"")),"")</f>
        <v/>
      </c>
      <c r="AD926" s="1" t="str">
        <f t="shared" si="79"/>
        <v/>
      </c>
      <c r="AE926" s="1" t="str">
        <f>IF(AB926="否",IFERROR(INDEX(品名转换及头程预估及采购成本模板!$D$2:$D$22203,MATCH(亚马逊后台模板!E926,品名转换及头程预估及采购成本模板!$A$2:$A$22203,0)),""),"")</f>
        <v/>
      </c>
      <c r="AF926" s="4" t="str">
        <f t="shared" si="80"/>
        <v/>
      </c>
    </row>
    <row r="927" spans="24:32" x14ac:dyDescent="0.15">
      <c r="X927" s="4" t="str">
        <f t="shared" si="81"/>
        <v/>
      </c>
      <c r="Y927" s="1" t="str">
        <f t="shared" si="82"/>
        <v/>
      </c>
      <c r="Z927" s="4" t="str">
        <f>IFERROR(INDEX(品名转换及头程预估及采购成本模板!$B$2:$B$22203,MATCH(亚马逊后台模板!E927,品名转换及头程预估及采购成本模板!$A$2:$A$22203,0)),"")</f>
        <v/>
      </c>
      <c r="AA927" s="1" t="str">
        <f>IFERROR(INDEX(品名转换及头程预估及采购成本模板!$C$2:$C$22203,MATCH(亚马逊后台模板!E927,品名转换及头程预估及采购成本模板!$A$2:$A$22203,0)),"")</f>
        <v/>
      </c>
      <c r="AB927" s="4" t="str">
        <f t="shared" si="78"/>
        <v/>
      </c>
      <c r="AC927" s="1" t="str">
        <f>IFERROR(IF(AB927="是",INDEX(自发货!$AJ$2:$AJ$22222,MATCH(亚马逊后台模板!D927,自发货!$E$2:$E$22222,0)),IF(A927&lt;&gt;"",0,"")),"")</f>
        <v/>
      </c>
      <c r="AD927" s="1" t="str">
        <f t="shared" si="79"/>
        <v/>
      </c>
      <c r="AE927" s="1" t="str">
        <f>IF(AB927="否",IFERROR(INDEX(品名转换及头程预估及采购成本模板!$D$2:$D$22203,MATCH(亚马逊后台模板!E927,品名转换及头程预估及采购成本模板!$A$2:$A$22203,0)),""),"")</f>
        <v/>
      </c>
      <c r="AF927" s="4" t="str">
        <f t="shared" si="80"/>
        <v/>
      </c>
    </row>
    <row r="928" spans="24:32" x14ac:dyDescent="0.15">
      <c r="X928" s="4" t="str">
        <f t="shared" si="81"/>
        <v/>
      </c>
      <c r="Y928" s="1" t="str">
        <f t="shared" si="82"/>
        <v/>
      </c>
      <c r="Z928" s="4" t="str">
        <f>IFERROR(INDEX(品名转换及头程预估及采购成本模板!$B$2:$B$22203,MATCH(亚马逊后台模板!E928,品名转换及头程预估及采购成本模板!$A$2:$A$22203,0)),"")</f>
        <v/>
      </c>
      <c r="AA928" s="1" t="str">
        <f>IFERROR(INDEX(品名转换及头程预估及采购成本模板!$C$2:$C$22203,MATCH(亚马逊后台模板!E928,品名转换及头程预估及采购成本模板!$A$2:$A$22203,0)),"")</f>
        <v/>
      </c>
      <c r="AB928" s="4" t="str">
        <f t="shared" si="78"/>
        <v/>
      </c>
      <c r="AC928" s="1" t="str">
        <f>IFERROR(IF(AB928="是",INDEX(自发货!$AJ$2:$AJ$22222,MATCH(亚马逊后台模板!D928,自发货!$E$2:$E$22222,0)),IF(A928&lt;&gt;"",0,"")),"")</f>
        <v/>
      </c>
      <c r="AD928" s="1" t="str">
        <f t="shared" si="79"/>
        <v/>
      </c>
      <c r="AE928" s="1" t="str">
        <f>IF(AB928="否",IFERROR(INDEX(品名转换及头程预估及采购成本模板!$D$2:$D$22203,MATCH(亚马逊后台模板!E928,品名转换及头程预估及采购成本模板!$A$2:$A$22203,0)),""),"")</f>
        <v/>
      </c>
      <c r="AF928" s="4" t="str">
        <f t="shared" si="80"/>
        <v/>
      </c>
    </row>
    <row r="929" spans="24:32" x14ac:dyDescent="0.15">
      <c r="X929" s="4" t="str">
        <f t="shared" si="81"/>
        <v/>
      </c>
      <c r="Y929" s="1" t="str">
        <f t="shared" si="82"/>
        <v/>
      </c>
      <c r="Z929" s="4" t="str">
        <f>IFERROR(INDEX(品名转换及头程预估及采购成本模板!$B$2:$B$22203,MATCH(亚马逊后台模板!E929,品名转换及头程预估及采购成本模板!$A$2:$A$22203,0)),"")</f>
        <v/>
      </c>
      <c r="AA929" s="1" t="str">
        <f>IFERROR(INDEX(品名转换及头程预估及采购成本模板!$C$2:$C$22203,MATCH(亚马逊后台模板!E929,品名转换及头程预估及采购成本模板!$A$2:$A$22203,0)),"")</f>
        <v/>
      </c>
      <c r="AB929" s="4" t="str">
        <f t="shared" si="78"/>
        <v/>
      </c>
      <c r="AC929" s="1" t="str">
        <f>IFERROR(IF(AB929="是",INDEX(自发货!$AJ$2:$AJ$22222,MATCH(亚马逊后台模板!D929,自发货!$E$2:$E$22222,0)),IF(A929&lt;&gt;"",0,"")),"")</f>
        <v/>
      </c>
      <c r="AD929" s="1" t="str">
        <f t="shared" si="79"/>
        <v/>
      </c>
      <c r="AE929" s="1" t="str">
        <f>IF(AB929="否",IFERROR(INDEX(品名转换及头程预估及采购成本模板!$D$2:$D$22203,MATCH(亚马逊后台模板!E929,品名转换及头程预估及采购成本模板!$A$2:$A$22203,0)),""),"")</f>
        <v/>
      </c>
      <c r="AF929" s="4" t="str">
        <f t="shared" si="80"/>
        <v/>
      </c>
    </row>
    <row r="930" spans="24:32" x14ac:dyDescent="0.15">
      <c r="X930" s="4" t="str">
        <f t="shared" si="81"/>
        <v/>
      </c>
      <c r="Y930" s="1" t="str">
        <f t="shared" si="82"/>
        <v/>
      </c>
      <c r="Z930" s="4" t="str">
        <f>IFERROR(INDEX(品名转换及头程预估及采购成本模板!$B$2:$B$22203,MATCH(亚马逊后台模板!E930,品名转换及头程预估及采购成本模板!$A$2:$A$22203,0)),"")</f>
        <v/>
      </c>
      <c r="AA930" s="1" t="str">
        <f>IFERROR(INDEX(品名转换及头程预估及采购成本模板!$C$2:$C$22203,MATCH(亚马逊后台模板!E930,品名转换及头程预估及采购成本模板!$A$2:$A$22203,0)),"")</f>
        <v/>
      </c>
      <c r="AB930" s="4" t="str">
        <f t="shared" si="78"/>
        <v/>
      </c>
      <c r="AC930" s="1" t="str">
        <f>IFERROR(IF(AB930="是",INDEX(自发货!$AJ$2:$AJ$22222,MATCH(亚马逊后台模板!D930,自发货!$E$2:$E$22222,0)),IF(A930&lt;&gt;"",0,"")),"")</f>
        <v/>
      </c>
      <c r="AD930" s="1" t="str">
        <f t="shared" si="79"/>
        <v/>
      </c>
      <c r="AE930" s="1" t="str">
        <f>IF(AB930="否",IFERROR(INDEX(品名转换及头程预估及采购成本模板!$D$2:$D$22203,MATCH(亚马逊后台模板!E930,品名转换及头程预估及采购成本模板!$A$2:$A$22203,0)),""),"")</f>
        <v/>
      </c>
      <c r="AF930" s="4" t="str">
        <f t="shared" si="80"/>
        <v/>
      </c>
    </row>
    <row r="931" spans="24:32" x14ac:dyDescent="0.15">
      <c r="X931" s="4" t="str">
        <f t="shared" si="81"/>
        <v/>
      </c>
      <c r="Y931" s="1" t="str">
        <f t="shared" si="82"/>
        <v/>
      </c>
      <c r="Z931" s="4" t="str">
        <f>IFERROR(INDEX(品名转换及头程预估及采购成本模板!$B$2:$B$22203,MATCH(亚马逊后台模板!E931,品名转换及头程预估及采购成本模板!$A$2:$A$22203,0)),"")</f>
        <v/>
      </c>
      <c r="AA931" s="1" t="str">
        <f>IFERROR(INDEX(品名转换及头程预估及采购成本模板!$C$2:$C$22203,MATCH(亚马逊后台模板!E931,品名转换及头程预估及采购成本模板!$A$2:$A$22203,0)),"")</f>
        <v/>
      </c>
      <c r="AB931" s="4" t="str">
        <f t="shared" si="78"/>
        <v/>
      </c>
      <c r="AC931" s="1" t="str">
        <f>IFERROR(IF(AB931="是",INDEX(自发货!$AJ$2:$AJ$22222,MATCH(亚马逊后台模板!D931,自发货!$E$2:$E$22222,0)),IF(A931&lt;&gt;"",0,"")),"")</f>
        <v/>
      </c>
      <c r="AD931" s="1" t="str">
        <f t="shared" si="79"/>
        <v/>
      </c>
      <c r="AE931" s="1" t="str">
        <f>IF(AB931="否",IFERROR(INDEX(品名转换及头程预估及采购成本模板!$D$2:$D$22203,MATCH(亚马逊后台模板!E931,品名转换及头程预估及采购成本模板!$A$2:$A$22203,0)),""),"")</f>
        <v/>
      </c>
      <c r="AF931" s="4" t="str">
        <f t="shared" si="80"/>
        <v/>
      </c>
    </row>
    <row r="932" spans="24:32" x14ac:dyDescent="0.15">
      <c r="X932" s="4" t="str">
        <f t="shared" si="81"/>
        <v/>
      </c>
      <c r="Y932" s="1" t="str">
        <f t="shared" si="82"/>
        <v/>
      </c>
      <c r="Z932" s="4" t="str">
        <f>IFERROR(INDEX(品名转换及头程预估及采购成本模板!$B$2:$B$22203,MATCH(亚马逊后台模板!E932,品名转换及头程预估及采购成本模板!$A$2:$A$22203,0)),"")</f>
        <v/>
      </c>
      <c r="AA932" s="1" t="str">
        <f>IFERROR(INDEX(品名转换及头程预估及采购成本模板!$C$2:$C$22203,MATCH(亚马逊后台模板!E932,品名转换及头程预估及采购成本模板!$A$2:$A$22203,0)),"")</f>
        <v/>
      </c>
      <c r="AB932" s="4" t="str">
        <f t="shared" si="78"/>
        <v/>
      </c>
      <c r="AC932" s="1" t="str">
        <f>IFERROR(IF(AB932="是",INDEX(自发货!$AJ$2:$AJ$22222,MATCH(亚马逊后台模板!D932,自发货!$E$2:$E$22222,0)),IF(A932&lt;&gt;"",0,"")),"")</f>
        <v/>
      </c>
      <c r="AD932" s="1" t="str">
        <f t="shared" si="79"/>
        <v/>
      </c>
      <c r="AE932" s="1" t="str">
        <f>IF(AB932="否",IFERROR(INDEX(品名转换及头程预估及采购成本模板!$D$2:$D$22203,MATCH(亚马逊后台模板!E932,品名转换及头程预估及采购成本模板!$A$2:$A$22203,0)),""),"")</f>
        <v/>
      </c>
      <c r="AF932" s="4" t="str">
        <f t="shared" si="80"/>
        <v/>
      </c>
    </row>
    <row r="933" spans="24:32" x14ac:dyDescent="0.15">
      <c r="X933" s="4" t="str">
        <f t="shared" si="81"/>
        <v/>
      </c>
      <c r="Y933" s="1" t="str">
        <f t="shared" si="82"/>
        <v/>
      </c>
      <c r="Z933" s="4" t="str">
        <f>IFERROR(INDEX(品名转换及头程预估及采购成本模板!$B$2:$B$22203,MATCH(亚马逊后台模板!E933,品名转换及头程预估及采购成本模板!$A$2:$A$22203,0)),"")</f>
        <v/>
      </c>
      <c r="AA933" s="1" t="str">
        <f>IFERROR(INDEX(品名转换及头程预估及采购成本模板!$C$2:$C$22203,MATCH(亚马逊后台模板!E933,品名转换及头程预估及采购成本模板!$A$2:$A$22203,0)),"")</f>
        <v/>
      </c>
      <c r="AB933" s="4" t="str">
        <f t="shared" si="78"/>
        <v/>
      </c>
      <c r="AC933" s="1" t="str">
        <f>IFERROR(IF(AB933="是",INDEX(自发货!$AJ$2:$AJ$22222,MATCH(亚马逊后台模板!D933,自发货!$E$2:$E$22222,0)),IF(A933&lt;&gt;"",0,"")),"")</f>
        <v/>
      </c>
      <c r="AD933" s="1" t="str">
        <f t="shared" si="79"/>
        <v/>
      </c>
      <c r="AE933" s="1" t="str">
        <f>IF(AB933="否",IFERROR(INDEX(品名转换及头程预估及采购成本模板!$D$2:$D$22203,MATCH(亚马逊后台模板!E933,品名转换及头程预估及采购成本模板!$A$2:$A$22203,0)),""),"")</f>
        <v/>
      </c>
      <c r="AF933" s="4" t="str">
        <f t="shared" si="80"/>
        <v/>
      </c>
    </row>
    <row r="934" spans="24:32" x14ac:dyDescent="0.15">
      <c r="X934" s="4" t="str">
        <f t="shared" si="81"/>
        <v/>
      </c>
      <c r="Y934" s="1" t="str">
        <f t="shared" si="82"/>
        <v/>
      </c>
      <c r="Z934" s="4" t="str">
        <f>IFERROR(INDEX(品名转换及头程预估及采购成本模板!$B$2:$B$22203,MATCH(亚马逊后台模板!E934,品名转换及头程预估及采购成本模板!$A$2:$A$22203,0)),"")</f>
        <v/>
      </c>
      <c r="AA934" s="1" t="str">
        <f>IFERROR(INDEX(品名转换及头程预估及采购成本模板!$C$2:$C$22203,MATCH(亚马逊后台模板!E934,品名转换及头程预估及采购成本模板!$A$2:$A$22203,0)),"")</f>
        <v/>
      </c>
      <c r="AB934" s="4" t="str">
        <f t="shared" si="78"/>
        <v/>
      </c>
      <c r="AC934" s="1" t="str">
        <f>IFERROR(IF(AB934="是",INDEX(自发货!$AJ$2:$AJ$22222,MATCH(亚马逊后台模板!D934,自发货!$E$2:$E$22222,0)),IF(A934&lt;&gt;"",0,"")),"")</f>
        <v/>
      </c>
      <c r="AD934" s="1" t="str">
        <f t="shared" si="79"/>
        <v/>
      </c>
      <c r="AE934" s="1" t="str">
        <f>IF(AB934="否",IFERROR(INDEX(品名转换及头程预估及采购成本模板!$D$2:$D$22203,MATCH(亚马逊后台模板!E934,品名转换及头程预估及采购成本模板!$A$2:$A$22203,0)),""),"")</f>
        <v/>
      </c>
      <c r="AF934" s="4" t="str">
        <f t="shared" si="80"/>
        <v/>
      </c>
    </row>
    <row r="935" spans="24:32" x14ac:dyDescent="0.15">
      <c r="X935" s="4" t="str">
        <f t="shared" si="81"/>
        <v/>
      </c>
      <c r="Y935" s="1" t="str">
        <f t="shared" si="82"/>
        <v/>
      </c>
      <c r="Z935" s="4" t="str">
        <f>IFERROR(INDEX(品名转换及头程预估及采购成本模板!$B$2:$B$22203,MATCH(亚马逊后台模板!E935,品名转换及头程预估及采购成本模板!$A$2:$A$22203,0)),"")</f>
        <v/>
      </c>
      <c r="AA935" s="1" t="str">
        <f>IFERROR(INDEX(品名转换及头程预估及采购成本模板!$C$2:$C$22203,MATCH(亚马逊后台模板!E935,品名转换及头程预估及采购成本模板!$A$2:$A$22203,0)),"")</f>
        <v/>
      </c>
      <c r="AB935" s="4" t="str">
        <f t="shared" si="78"/>
        <v/>
      </c>
      <c r="AC935" s="1" t="str">
        <f>IFERROR(IF(AB935="是",INDEX(自发货!$AJ$2:$AJ$22222,MATCH(亚马逊后台模板!D935,自发货!$E$2:$E$22222,0)),IF(A935&lt;&gt;"",0,"")),"")</f>
        <v/>
      </c>
      <c r="AD935" s="1" t="str">
        <f t="shared" si="79"/>
        <v/>
      </c>
      <c r="AE935" s="1" t="str">
        <f>IF(AB935="否",IFERROR(INDEX(品名转换及头程预估及采购成本模板!$D$2:$D$22203,MATCH(亚马逊后台模板!E935,品名转换及头程预估及采购成本模板!$A$2:$A$22203,0)),""),"")</f>
        <v/>
      </c>
      <c r="AF935" s="4" t="str">
        <f t="shared" si="80"/>
        <v/>
      </c>
    </row>
    <row r="936" spans="24:32" x14ac:dyDescent="0.15">
      <c r="X936" s="4" t="str">
        <f t="shared" si="81"/>
        <v/>
      </c>
      <c r="Y936" s="1" t="str">
        <f t="shared" si="82"/>
        <v/>
      </c>
      <c r="Z936" s="4" t="str">
        <f>IFERROR(INDEX(品名转换及头程预估及采购成本模板!$B$2:$B$22203,MATCH(亚马逊后台模板!E936,品名转换及头程预估及采购成本模板!$A$2:$A$22203,0)),"")</f>
        <v/>
      </c>
      <c r="AA936" s="1" t="str">
        <f>IFERROR(INDEX(品名转换及头程预估及采购成本模板!$C$2:$C$22203,MATCH(亚马逊后台模板!E936,品名转换及头程预估及采购成本模板!$A$2:$A$22203,0)),"")</f>
        <v/>
      </c>
      <c r="AB936" s="4" t="str">
        <f t="shared" si="78"/>
        <v/>
      </c>
      <c r="AC936" s="1" t="str">
        <f>IFERROR(IF(AB936="是",INDEX(自发货!$AJ$2:$AJ$22222,MATCH(亚马逊后台模板!D936,自发货!$E$2:$E$22222,0)),IF(A936&lt;&gt;"",0,"")),"")</f>
        <v/>
      </c>
      <c r="AD936" s="1" t="str">
        <f t="shared" si="79"/>
        <v/>
      </c>
      <c r="AE936" s="1" t="str">
        <f>IF(AB936="否",IFERROR(INDEX(品名转换及头程预估及采购成本模板!$D$2:$D$22203,MATCH(亚马逊后台模板!E936,品名转换及头程预估及采购成本模板!$A$2:$A$22203,0)),""),"")</f>
        <v/>
      </c>
      <c r="AF936" s="4" t="str">
        <f t="shared" si="80"/>
        <v/>
      </c>
    </row>
    <row r="937" spans="24:32" x14ac:dyDescent="0.15">
      <c r="X937" s="4" t="str">
        <f t="shared" si="81"/>
        <v/>
      </c>
      <c r="Y937" s="1" t="str">
        <f t="shared" si="82"/>
        <v/>
      </c>
      <c r="Z937" s="4" t="str">
        <f>IFERROR(INDEX(品名转换及头程预估及采购成本模板!$B$2:$B$22203,MATCH(亚马逊后台模板!E937,品名转换及头程预估及采购成本模板!$A$2:$A$22203,0)),"")</f>
        <v/>
      </c>
      <c r="AA937" s="1" t="str">
        <f>IFERROR(INDEX(品名转换及头程预估及采购成本模板!$C$2:$C$22203,MATCH(亚马逊后台模板!E937,品名转换及头程预估及采购成本模板!$A$2:$A$22203,0)),"")</f>
        <v/>
      </c>
      <c r="AB937" s="4" t="str">
        <f t="shared" si="78"/>
        <v/>
      </c>
      <c r="AC937" s="1" t="str">
        <f>IFERROR(IF(AB937="是",INDEX(自发货!$AJ$2:$AJ$22222,MATCH(亚马逊后台模板!D937,自发货!$E$2:$E$22222,0)),IF(A937&lt;&gt;"",0,"")),"")</f>
        <v/>
      </c>
      <c r="AD937" s="1" t="str">
        <f t="shared" si="79"/>
        <v/>
      </c>
      <c r="AE937" s="1" t="str">
        <f>IF(AB937="否",IFERROR(INDEX(品名转换及头程预估及采购成本模板!$D$2:$D$22203,MATCH(亚马逊后台模板!E937,品名转换及头程预估及采购成本模板!$A$2:$A$22203,0)),""),"")</f>
        <v/>
      </c>
      <c r="AF937" s="4" t="str">
        <f t="shared" si="80"/>
        <v/>
      </c>
    </row>
    <row r="938" spans="24:32" x14ac:dyDescent="0.15">
      <c r="X938" s="4" t="str">
        <f t="shared" si="81"/>
        <v/>
      </c>
      <c r="Y938" s="1" t="str">
        <f t="shared" si="82"/>
        <v/>
      </c>
      <c r="Z938" s="4" t="str">
        <f>IFERROR(INDEX(品名转换及头程预估及采购成本模板!$B$2:$B$22203,MATCH(亚马逊后台模板!E938,品名转换及头程预估及采购成本模板!$A$2:$A$22203,0)),"")</f>
        <v/>
      </c>
      <c r="AA938" s="1" t="str">
        <f>IFERROR(INDEX(品名转换及头程预估及采购成本模板!$C$2:$C$22203,MATCH(亚马逊后台模板!E938,品名转换及头程预估及采购成本模板!$A$2:$A$22203,0)),"")</f>
        <v/>
      </c>
      <c r="AB938" s="4" t="str">
        <f t="shared" si="78"/>
        <v/>
      </c>
      <c r="AC938" s="1" t="str">
        <f>IFERROR(IF(AB938="是",INDEX(自发货!$AJ$2:$AJ$22222,MATCH(亚马逊后台模板!D938,自发货!$E$2:$E$22222,0)),IF(A938&lt;&gt;"",0,"")),"")</f>
        <v/>
      </c>
      <c r="AD938" s="1" t="str">
        <f t="shared" si="79"/>
        <v/>
      </c>
      <c r="AE938" s="1" t="str">
        <f>IF(AB938="否",IFERROR(INDEX(品名转换及头程预估及采购成本模板!$D$2:$D$22203,MATCH(亚马逊后台模板!E938,品名转换及头程预估及采购成本模板!$A$2:$A$22203,0)),""),"")</f>
        <v/>
      </c>
      <c r="AF938" s="4" t="str">
        <f t="shared" si="80"/>
        <v/>
      </c>
    </row>
    <row r="939" spans="24:32" x14ac:dyDescent="0.15">
      <c r="X939" s="4" t="str">
        <f t="shared" si="81"/>
        <v/>
      </c>
      <c r="Y939" s="1" t="str">
        <f t="shared" si="82"/>
        <v/>
      </c>
      <c r="Z939" s="4" t="str">
        <f>IFERROR(INDEX(品名转换及头程预估及采购成本模板!$B$2:$B$22203,MATCH(亚马逊后台模板!E939,品名转换及头程预估及采购成本模板!$A$2:$A$22203,0)),"")</f>
        <v/>
      </c>
      <c r="AA939" s="1" t="str">
        <f>IFERROR(INDEX(品名转换及头程预估及采购成本模板!$C$2:$C$22203,MATCH(亚马逊后台模板!E939,品名转换及头程预估及采购成本模板!$A$2:$A$22203,0)),"")</f>
        <v/>
      </c>
      <c r="AB939" s="4" t="str">
        <f t="shared" si="78"/>
        <v/>
      </c>
      <c r="AC939" s="1" t="str">
        <f>IFERROR(IF(AB939="是",INDEX(自发货!$AJ$2:$AJ$22222,MATCH(亚马逊后台模板!D939,自发货!$E$2:$E$22222,0)),IF(A939&lt;&gt;"",0,"")),"")</f>
        <v/>
      </c>
      <c r="AD939" s="1" t="str">
        <f t="shared" si="79"/>
        <v/>
      </c>
      <c r="AE939" s="1" t="str">
        <f>IF(AB939="否",IFERROR(INDEX(品名转换及头程预估及采购成本模板!$D$2:$D$22203,MATCH(亚马逊后台模板!E939,品名转换及头程预估及采购成本模板!$A$2:$A$22203,0)),""),"")</f>
        <v/>
      </c>
      <c r="AF939" s="4" t="str">
        <f t="shared" si="80"/>
        <v/>
      </c>
    </row>
    <row r="940" spans="24:32" x14ac:dyDescent="0.15">
      <c r="X940" s="4" t="str">
        <f t="shared" si="81"/>
        <v/>
      </c>
      <c r="Y940" s="1" t="str">
        <f t="shared" si="82"/>
        <v/>
      </c>
      <c r="Z940" s="4" t="str">
        <f>IFERROR(INDEX(品名转换及头程预估及采购成本模板!$B$2:$B$22203,MATCH(亚马逊后台模板!E940,品名转换及头程预估及采购成本模板!$A$2:$A$22203,0)),"")</f>
        <v/>
      </c>
      <c r="AA940" s="1" t="str">
        <f>IFERROR(INDEX(品名转换及头程预估及采购成本模板!$C$2:$C$22203,MATCH(亚马逊后台模板!E940,品名转换及头程预估及采购成本模板!$A$2:$A$22203,0)),"")</f>
        <v/>
      </c>
      <c r="AB940" s="4" t="str">
        <f t="shared" si="78"/>
        <v/>
      </c>
      <c r="AC940" s="1" t="str">
        <f>IFERROR(IF(AB940="是",INDEX(自发货!$AJ$2:$AJ$22222,MATCH(亚马逊后台模板!D940,自发货!$E$2:$E$22222,0)),IF(A940&lt;&gt;"",0,"")),"")</f>
        <v/>
      </c>
      <c r="AD940" s="1" t="str">
        <f t="shared" si="79"/>
        <v/>
      </c>
      <c r="AE940" s="1" t="str">
        <f>IF(AB940="否",IFERROR(INDEX(品名转换及头程预估及采购成本模板!$D$2:$D$22203,MATCH(亚马逊后台模板!E940,品名转换及头程预估及采购成本模板!$A$2:$A$22203,0)),""),"")</f>
        <v/>
      </c>
      <c r="AF940" s="4" t="str">
        <f t="shared" si="80"/>
        <v/>
      </c>
    </row>
    <row r="941" spans="24:32" x14ac:dyDescent="0.15">
      <c r="X941" s="4" t="str">
        <f t="shared" si="81"/>
        <v/>
      </c>
      <c r="Y941" s="1" t="str">
        <f t="shared" si="82"/>
        <v/>
      </c>
      <c r="Z941" s="4" t="str">
        <f>IFERROR(INDEX(品名转换及头程预估及采购成本模板!$B$2:$B$22203,MATCH(亚马逊后台模板!E941,品名转换及头程预估及采购成本模板!$A$2:$A$22203,0)),"")</f>
        <v/>
      </c>
      <c r="AA941" s="1" t="str">
        <f>IFERROR(INDEX(品名转换及头程预估及采购成本模板!$C$2:$C$22203,MATCH(亚马逊后台模板!E941,品名转换及头程预估及采购成本模板!$A$2:$A$22203,0)),"")</f>
        <v/>
      </c>
      <c r="AB941" s="4" t="str">
        <f t="shared" ref="AB941:AB1004" si="83">IF(A941&lt;&gt;"",IF(I941="Seller","是","否"),"")</f>
        <v/>
      </c>
      <c r="AC941" s="1" t="str">
        <f>IFERROR(IF(AB941="是",INDEX(自发货!$AJ$2:$AJ$22222,MATCH(亚马逊后台模板!D941,自发货!$E$2:$E$22222,0)),IF(A941&lt;&gt;"",0,"")),"")</f>
        <v/>
      </c>
      <c r="AD941" s="1" t="str">
        <f t="shared" ref="AD941:AD1004" si="84">IFERROR(IF(Y941="正常订单",W941*X941-AA941-AC941,W941*X941),"")</f>
        <v/>
      </c>
      <c r="AE941" s="1" t="str">
        <f>IF(AB941="否",IFERROR(INDEX(品名转换及头程预估及采购成本模板!$D$2:$D$22203,MATCH(亚马逊后台模板!E941,品名转换及头程预估及采购成本模板!$A$2:$A$22203,0)),""),"")</f>
        <v/>
      </c>
      <c r="AF941" s="4" t="str">
        <f t="shared" si="80"/>
        <v/>
      </c>
    </row>
    <row r="942" spans="24:32" x14ac:dyDescent="0.15">
      <c r="X942" s="4" t="str">
        <f t="shared" si="81"/>
        <v/>
      </c>
      <c r="Y942" s="1" t="str">
        <f t="shared" si="82"/>
        <v/>
      </c>
      <c r="Z942" s="4" t="str">
        <f>IFERROR(INDEX(品名转换及头程预估及采购成本模板!$B$2:$B$22203,MATCH(亚马逊后台模板!E942,品名转换及头程预估及采购成本模板!$A$2:$A$22203,0)),"")</f>
        <v/>
      </c>
      <c r="AA942" s="1" t="str">
        <f>IFERROR(INDEX(品名转换及头程预估及采购成本模板!$C$2:$C$22203,MATCH(亚马逊后台模板!E942,品名转换及头程预估及采购成本模板!$A$2:$A$22203,0)),"")</f>
        <v/>
      </c>
      <c r="AB942" s="4" t="str">
        <f t="shared" si="83"/>
        <v/>
      </c>
      <c r="AC942" s="1" t="str">
        <f>IFERROR(IF(AB942="是",INDEX(自发货!$AJ$2:$AJ$22222,MATCH(亚马逊后台模板!D942,自发货!$E$2:$E$22222,0)),IF(A942&lt;&gt;"",0,"")),"")</f>
        <v/>
      </c>
      <c r="AD942" s="1" t="str">
        <f t="shared" si="84"/>
        <v/>
      </c>
      <c r="AE942" s="1" t="str">
        <f>IF(AB942="否",IFERROR(INDEX(品名转换及头程预估及采购成本模板!$D$2:$D$22203,MATCH(亚马逊后台模板!E942,品名转换及头程预估及采购成本模板!$A$2:$A$22203,0)),""),"")</f>
        <v/>
      </c>
      <c r="AF942" s="4" t="str">
        <f t="shared" si="80"/>
        <v/>
      </c>
    </row>
    <row r="943" spans="24:32" x14ac:dyDescent="0.15">
      <c r="X943" s="4" t="str">
        <f t="shared" si="81"/>
        <v/>
      </c>
      <c r="Y943" s="1" t="str">
        <f t="shared" si="82"/>
        <v/>
      </c>
      <c r="Z943" s="4" t="str">
        <f>IFERROR(INDEX(品名转换及头程预估及采购成本模板!$B$2:$B$22203,MATCH(亚马逊后台模板!E943,品名转换及头程预估及采购成本模板!$A$2:$A$22203,0)),"")</f>
        <v/>
      </c>
      <c r="AA943" s="1" t="str">
        <f>IFERROR(INDEX(品名转换及头程预估及采购成本模板!$C$2:$C$22203,MATCH(亚马逊后台模板!E943,品名转换及头程预估及采购成本模板!$A$2:$A$22203,0)),"")</f>
        <v/>
      </c>
      <c r="AB943" s="4" t="str">
        <f t="shared" si="83"/>
        <v/>
      </c>
      <c r="AC943" s="1" t="str">
        <f>IFERROR(IF(AB943="是",INDEX(自发货!$AJ$2:$AJ$22222,MATCH(亚马逊后台模板!D943,自发货!$E$2:$E$22222,0)),IF(A943&lt;&gt;"",0,"")),"")</f>
        <v/>
      </c>
      <c r="AD943" s="1" t="str">
        <f t="shared" si="84"/>
        <v/>
      </c>
      <c r="AE943" s="1" t="str">
        <f>IF(AB943="否",IFERROR(INDEX(品名转换及头程预估及采购成本模板!$D$2:$D$22203,MATCH(亚马逊后台模板!E943,品名转换及头程预估及采购成本模板!$A$2:$A$22203,0)),""),"")</f>
        <v/>
      </c>
      <c r="AF943" s="4" t="str">
        <f t="shared" ref="AF943:AF1006" si="85">IF(Y943="","",IF(OR(AND(Y943="正常订单",Z943=""),AND(AB943="是",AC943="")),"异常","正常"))</f>
        <v/>
      </c>
    </row>
    <row r="944" spans="24:32" x14ac:dyDescent="0.15">
      <c r="X944" s="4" t="str">
        <f t="shared" ref="X944:X1007" si="86">IF(A944&lt;&gt;"",6.89,"")</f>
        <v/>
      </c>
      <c r="Y944" s="1" t="str">
        <f t="shared" si="82"/>
        <v/>
      </c>
      <c r="Z944" s="4" t="str">
        <f>IFERROR(INDEX(品名转换及头程预估及采购成本模板!$B$2:$B$22203,MATCH(亚马逊后台模板!E944,品名转换及头程预估及采购成本模板!$A$2:$A$22203,0)),"")</f>
        <v/>
      </c>
      <c r="AA944" s="1" t="str">
        <f>IFERROR(INDEX(品名转换及头程预估及采购成本模板!$C$2:$C$22203,MATCH(亚马逊后台模板!E944,品名转换及头程预估及采购成本模板!$A$2:$A$22203,0)),"")</f>
        <v/>
      </c>
      <c r="AB944" s="4" t="str">
        <f t="shared" si="83"/>
        <v/>
      </c>
      <c r="AC944" s="1" t="str">
        <f>IFERROR(IF(AB944="是",INDEX(自发货!$AJ$2:$AJ$22222,MATCH(亚马逊后台模板!D944,自发货!$E$2:$E$22222,0)),IF(A944&lt;&gt;"",0,"")),"")</f>
        <v/>
      </c>
      <c r="AD944" s="1" t="str">
        <f t="shared" si="84"/>
        <v/>
      </c>
      <c r="AE944" s="1" t="str">
        <f>IF(AB944="否",IFERROR(INDEX(品名转换及头程预估及采购成本模板!$D$2:$D$22203,MATCH(亚马逊后台模板!E944,品名转换及头程预估及采购成本模板!$A$2:$A$22203,0)),""),"")</f>
        <v/>
      </c>
      <c r="AF944" s="4" t="str">
        <f t="shared" si="85"/>
        <v/>
      </c>
    </row>
    <row r="945" spans="24:32" x14ac:dyDescent="0.15">
      <c r="X945" s="4" t="str">
        <f t="shared" si="86"/>
        <v/>
      </c>
      <c r="Y945" s="1" t="str">
        <f t="shared" si="82"/>
        <v/>
      </c>
      <c r="Z945" s="4" t="str">
        <f>IFERROR(INDEX(品名转换及头程预估及采购成本模板!$B$2:$B$22203,MATCH(亚马逊后台模板!E945,品名转换及头程预估及采购成本模板!$A$2:$A$22203,0)),"")</f>
        <v/>
      </c>
      <c r="AA945" s="1" t="str">
        <f>IFERROR(INDEX(品名转换及头程预估及采购成本模板!$C$2:$C$22203,MATCH(亚马逊后台模板!E945,品名转换及头程预估及采购成本模板!$A$2:$A$22203,0)),"")</f>
        <v/>
      </c>
      <c r="AB945" s="4" t="str">
        <f t="shared" si="83"/>
        <v/>
      </c>
      <c r="AC945" s="1" t="str">
        <f>IFERROR(IF(AB945="是",INDEX(自发货!$AJ$2:$AJ$22222,MATCH(亚马逊后台模板!D945,自发货!$E$2:$E$22222,0)),IF(A945&lt;&gt;"",0,"")),"")</f>
        <v/>
      </c>
      <c r="AD945" s="1" t="str">
        <f t="shared" si="84"/>
        <v/>
      </c>
      <c r="AE945" s="1" t="str">
        <f>IF(AB945="否",IFERROR(INDEX(品名转换及头程预估及采购成本模板!$D$2:$D$22203,MATCH(亚马逊后台模板!E945,品名转换及头程预估及采购成本模板!$A$2:$A$22203,0)),""),"")</f>
        <v/>
      </c>
      <c r="AF945" s="4" t="str">
        <f t="shared" si="85"/>
        <v/>
      </c>
    </row>
    <row r="946" spans="24:32" x14ac:dyDescent="0.15">
      <c r="X946" s="4" t="str">
        <f t="shared" si="86"/>
        <v/>
      </c>
      <c r="Y946" s="1" t="str">
        <f t="shared" si="82"/>
        <v/>
      </c>
      <c r="Z946" s="4" t="str">
        <f>IFERROR(INDEX(品名转换及头程预估及采购成本模板!$B$2:$B$22203,MATCH(亚马逊后台模板!E946,品名转换及头程预估及采购成本模板!$A$2:$A$22203,0)),"")</f>
        <v/>
      </c>
      <c r="AA946" s="1" t="str">
        <f>IFERROR(INDEX(品名转换及头程预估及采购成本模板!$C$2:$C$22203,MATCH(亚马逊后台模板!E946,品名转换及头程预估及采购成本模板!$A$2:$A$22203,0)),"")</f>
        <v/>
      </c>
      <c r="AB946" s="4" t="str">
        <f t="shared" si="83"/>
        <v/>
      </c>
      <c r="AC946" s="1" t="str">
        <f>IFERROR(IF(AB946="是",INDEX(自发货!$AJ$2:$AJ$22222,MATCH(亚马逊后台模板!D946,自发货!$E$2:$E$22222,0)),IF(A946&lt;&gt;"",0,"")),"")</f>
        <v/>
      </c>
      <c r="AD946" s="1" t="str">
        <f t="shared" si="84"/>
        <v/>
      </c>
      <c r="AE946" s="1" t="str">
        <f>IF(AB946="否",IFERROR(INDEX(品名转换及头程预估及采购成本模板!$D$2:$D$22203,MATCH(亚马逊后台模板!E946,品名转换及头程预估及采购成本模板!$A$2:$A$22203,0)),""),"")</f>
        <v/>
      </c>
      <c r="AF946" s="4" t="str">
        <f t="shared" si="85"/>
        <v/>
      </c>
    </row>
    <row r="947" spans="24:32" x14ac:dyDescent="0.15">
      <c r="X947" s="4" t="str">
        <f t="shared" si="86"/>
        <v/>
      </c>
      <c r="Y947" s="1" t="str">
        <f t="shared" si="82"/>
        <v/>
      </c>
      <c r="Z947" s="4" t="str">
        <f>IFERROR(INDEX(品名转换及头程预估及采购成本模板!$B$2:$B$22203,MATCH(亚马逊后台模板!E947,品名转换及头程预估及采购成本模板!$A$2:$A$22203,0)),"")</f>
        <v/>
      </c>
      <c r="AA947" s="1" t="str">
        <f>IFERROR(INDEX(品名转换及头程预估及采购成本模板!$C$2:$C$22203,MATCH(亚马逊后台模板!E947,品名转换及头程预估及采购成本模板!$A$2:$A$22203,0)),"")</f>
        <v/>
      </c>
      <c r="AB947" s="4" t="str">
        <f t="shared" si="83"/>
        <v/>
      </c>
      <c r="AC947" s="1" t="str">
        <f>IFERROR(IF(AB947="是",INDEX(自发货!$AJ$2:$AJ$22222,MATCH(亚马逊后台模板!D947,自发货!$E$2:$E$22222,0)),IF(A947&lt;&gt;"",0,"")),"")</f>
        <v/>
      </c>
      <c r="AD947" s="1" t="str">
        <f t="shared" si="84"/>
        <v/>
      </c>
      <c r="AE947" s="1" t="str">
        <f>IF(AB947="否",IFERROR(INDEX(品名转换及头程预估及采购成本模板!$D$2:$D$22203,MATCH(亚马逊后台模板!E947,品名转换及头程预估及采购成本模板!$A$2:$A$22203,0)),""),"")</f>
        <v/>
      </c>
      <c r="AF947" s="4" t="str">
        <f t="shared" si="85"/>
        <v/>
      </c>
    </row>
    <row r="948" spans="24:32" x14ac:dyDescent="0.15">
      <c r="X948" s="4" t="str">
        <f t="shared" si="86"/>
        <v/>
      </c>
      <c r="Y948" s="1" t="str">
        <f t="shared" si="82"/>
        <v/>
      </c>
      <c r="Z948" s="4" t="str">
        <f>IFERROR(INDEX(品名转换及头程预估及采购成本模板!$B$2:$B$22203,MATCH(亚马逊后台模板!E948,品名转换及头程预估及采购成本模板!$A$2:$A$22203,0)),"")</f>
        <v/>
      </c>
      <c r="AA948" s="1" t="str">
        <f>IFERROR(INDEX(品名转换及头程预估及采购成本模板!$C$2:$C$22203,MATCH(亚马逊后台模板!E948,品名转换及头程预估及采购成本模板!$A$2:$A$22203,0)),"")</f>
        <v/>
      </c>
      <c r="AB948" s="4" t="str">
        <f t="shared" si="83"/>
        <v/>
      </c>
      <c r="AC948" s="1" t="str">
        <f>IFERROR(IF(AB948="是",INDEX(自发货!$AJ$2:$AJ$22222,MATCH(亚马逊后台模板!D948,自发货!$E$2:$E$22222,0)),IF(A948&lt;&gt;"",0,"")),"")</f>
        <v/>
      </c>
      <c r="AD948" s="1" t="str">
        <f t="shared" si="84"/>
        <v/>
      </c>
      <c r="AE948" s="1" t="str">
        <f>IF(AB948="否",IFERROR(INDEX(品名转换及头程预估及采购成本模板!$D$2:$D$22203,MATCH(亚马逊后台模板!E948,品名转换及头程预估及采购成本模板!$A$2:$A$22203,0)),""),"")</f>
        <v/>
      </c>
      <c r="AF948" s="4" t="str">
        <f t="shared" si="85"/>
        <v/>
      </c>
    </row>
    <row r="949" spans="24:32" x14ac:dyDescent="0.15">
      <c r="X949" s="4" t="str">
        <f t="shared" si="86"/>
        <v/>
      </c>
      <c r="Y949" s="1" t="str">
        <f t="shared" si="82"/>
        <v/>
      </c>
      <c r="Z949" s="4" t="str">
        <f>IFERROR(INDEX(品名转换及头程预估及采购成本模板!$B$2:$B$22203,MATCH(亚马逊后台模板!E949,品名转换及头程预估及采购成本模板!$A$2:$A$22203,0)),"")</f>
        <v/>
      </c>
      <c r="AA949" s="1" t="str">
        <f>IFERROR(INDEX(品名转换及头程预估及采购成本模板!$C$2:$C$22203,MATCH(亚马逊后台模板!E949,品名转换及头程预估及采购成本模板!$A$2:$A$22203,0)),"")</f>
        <v/>
      </c>
      <c r="AB949" s="4" t="str">
        <f t="shared" si="83"/>
        <v/>
      </c>
      <c r="AC949" s="1" t="str">
        <f>IFERROR(IF(AB949="是",INDEX(自发货!$AJ$2:$AJ$22222,MATCH(亚马逊后台模板!D949,自发货!$E$2:$E$22222,0)),IF(A949&lt;&gt;"",0,"")),"")</f>
        <v/>
      </c>
      <c r="AD949" s="1" t="str">
        <f t="shared" si="84"/>
        <v/>
      </c>
      <c r="AE949" s="1" t="str">
        <f>IF(AB949="否",IFERROR(INDEX(品名转换及头程预估及采购成本模板!$D$2:$D$22203,MATCH(亚马逊后台模板!E949,品名转换及头程预估及采购成本模板!$A$2:$A$22203,0)),""),"")</f>
        <v/>
      </c>
      <c r="AF949" s="4" t="str">
        <f t="shared" si="85"/>
        <v/>
      </c>
    </row>
    <row r="950" spans="24:32" x14ac:dyDescent="0.15">
      <c r="X950" s="4" t="str">
        <f t="shared" si="86"/>
        <v/>
      </c>
      <c r="Y950" s="1" t="str">
        <f t="shared" si="82"/>
        <v/>
      </c>
      <c r="Z950" s="4" t="str">
        <f>IFERROR(INDEX(品名转换及头程预估及采购成本模板!$B$2:$B$22203,MATCH(亚马逊后台模板!E950,品名转换及头程预估及采购成本模板!$A$2:$A$22203,0)),"")</f>
        <v/>
      </c>
      <c r="AA950" s="1" t="str">
        <f>IFERROR(INDEX(品名转换及头程预估及采购成本模板!$C$2:$C$22203,MATCH(亚马逊后台模板!E950,品名转换及头程预估及采购成本模板!$A$2:$A$22203,0)),"")</f>
        <v/>
      </c>
      <c r="AB950" s="4" t="str">
        <f t="shared" si="83"/>
        <v/>
      </c>
      <c r="AC950" s="1" t="str">
        <f>IFERROR(IF(AB950="是",INDEX(自发货!$AJ$2:$AJ$22222,MATCH(亚马逊后台模板!D950,自发货!$E$2:$E$22222,0)),IF(A950&lt;&gt;"",0,"")),"")</f>
        <v/>
      </c>
      <c r="AD950" s="1" t="str">
        <f t="shared" si="84"/>
        <v/>
      </c>
      <c r="AE950" s="1" t="str">
        <f>IF(AB950="否",IFERROR(INDEX(品名转换及头程预估及采购成本模板!$D$2:$D$22203,MATCH(亚马逊后台模板!E950,品名转换及头程预估及采购成本模板!$A$2:$A$22203,0)),""),"")</f>
        <v/>
      </c>
      <c r="AF950" s="4" t="str">
        <f t="shared" si="85"/>
        <v/>
      </c>
    </row>
    <row r="951" spans="24:32" x14ac:dyDescent="0.15">
      <c r="X951" s="4" t="str">
        <f t="shared" si="86"/>
        <v/>
      </c>
      <c r="Y951" s="1" t="str">
        <f t="shared" si="82"/>
        <v/>
      </c>
      <c r="Z951" s="4" t="str">
        <f>IFERROR(INDEX(品名转换及头程预估及采购成本模板!$B$2:$B$22203,MATCH(亚马逊后台模板!E951,品名转换及头程预估及采购成本模板!$A$2:$A$22203,0)),"")</f>
        <v/>
      </c>
      <c r="AA951" s="1" t="str">
        <f>IFERROR(INDEX(品名转换及头程预估及采购成本模板!$C$2:$C$22203,MATCH(亚马逊后台模板!E951,品名转换及头程预估及采购成本模板!$A$2:$A$22203,0)),"")</f>
        <v/>
      </c>
      <c r="AB951" s="4" t="str">
        <f t="shared" si="83"/>
        <v/>
      </c>
      <c r="AC951" s="1" t="str">
        <f>IFERROR(IF(AB951="是",INDEX(自发货!$AJ$2:$AJ$22222,MATCH(亚马逊后台模板!D951,自发货!$E$2:$E$22222,0)),IF(A951&lt;&gt;"",0,"")),"")</f>
        <v/>
      </c>
      <c r="AD951" s="1" t="str">
        <f t="shared" si="84"/>
        <v/>
      </c>
      <c r="AE951" s="1" t="str">
        <f>IF(AB951="否",IFERROR(INDEX(品名转换及头程预估及采购成本模板!$D$2:$D$22203,MATCH(亚马逊后台模板!E951,品名转换及头程预估及采购成本模板!$A$2:$A$22203,0)),""),"")</f>
        <v/>
      </c>
      <c r="AF951" s="4" t="str">
        <f t="shared" si="85"/>
        <v/>
      </c>
    </row>
    <row r="952" spans="24:32" x14ac:dyDescent="0.15">
      <c r="X952" s="4" t="str">
        <f t="shared" si="86"/>
        <v/>
      </c>
      <c r="Y952" s="1" t="str">
        <f t="shared" si="82"/>
        <v/>
      </c>
      <c r="Z952" s="4" t="str">
        <f>IFERROR(INDEX(品名转换及头程预估及采购成本模板!$B$2:$B$22203,MATCH(亚马逊后台模板!E952,品名转换及头程预估及采购成本模板!$A$2:$A$22203,0)),"")</f>
        <v/>
      </c>
      <c r="AA952" s="1" t="str">
        <f>IFERROR(INDEX(品名转换及头程预估及采购成本模板!$C$2:$C$22203,MATCH(亚马逊后台模板!E952,品名转换及头程预估及采购成本模板!$A$2:$A$22203,0)),"")</f>
        <v/>
      </c>
      <c r="AB952" s="4" t="str">
        <f t="shared" si="83"/>
        <v/>
      </c>
      <c r="AC952" s="1" t="str">
        <f>IFERROR(IF(AB952="是",INDEX(自发货!$AJ$2:$AJ$22222,MATCH(亚马逊后台模板!D952,自发货!$E$2:$E$22222,0)),IF(A952&lt;&gt;"",0,"")),"")</f>
        <v/>
      </c>
      <c r="AD952" s="1" t="str">
        <f t="shared" si="84"/>
        <v/>
      </c>
      <c r="AE952" s="1" t="str">
        <f>IF(AB952="否",IFERROR(INDEX(品名转换及头程预估及采购成本模板!$D$2:$D$22203,MATCH(亚马逊后台模板!E952,品名转换及头程预估及采购成本模板!$A$2:$A$22203,0)),""),"")</f>
        <v/>
      </c>
      <c r="AF952" s="4" t="str">
        <f t="shared" si="85"/>
        <v/>
      </c>
    </row>
    <row r="953" spans="24:32" x14ac:dyDescent="0.15">
      <c r="X953" s="4" t="str">
        <f t="shared" si="86"/>
        <v/>
      </c>
      <c r="Y953" s="1" t="str">
        <f t="shared" si="82"/>
        <v/>
      </c>
      <c r="Z953" s="4" t="str">
        <f>IFERROR(INDEX(品名转换及头程预估及采购成本模板!$B$2:$B$22203,MATCH(亚马逊后台模板!E953,品名转换及头程预估及采购成本模板!$A$2:$A$22203,0)),"")</f>
        <v/>
      </c>
      <c r="AA953" s="1" t="str">
        <f>IFERROR(INDEX(品名转换及头程预估及采购成本模板!$C$2:$C$22203,MATCH(亚马逊后台模板!E953,品名转换及头程预估及采购成本模板!$A$2:$A$22203,0)),"")</f>
        <v/>
      </c>
      <c r="AB953" s="4" t="str">
        <f t="shared" si="83"/>
        <v/>
      </c>
      <c r="AC953" s="1" t="str">
        <f>IFERROR(IF(AB953="是",INDEX(自发货!$AJ$2:$AJ$22222,MATCH(亚马逊后台模板!D953,自发货!$E$2:$E$22222,0)),IF(A953&lt;&gt;"",0,"")),"")</f>
        <v/>
      </c>
      <c r="AD953" s="1" t="str">
        <f t="shared" si="84"/>
        <v/>
      </c>
      <c r="AE953" s="1" t="str">
        <f>IF(AB953="否",IFERROR(INDEX(品名转换及头程预估及采购成本模板!$D$2:$D$22203,MATCH(亚马逊后台模板!E953,品名转换及头程预估及采购成本模板!$A$2:$A$22203,0)),""),"")</f>
        <v/>
      </c>
      <c r="AF953" s="4" t="str">
        <f t="shared" si="85"/>
        <v/>
      </c>
    </row>
    <row r="954" spans="24:32" x14ac:dyDescent="0.15">
      <c r="X954" s="4" t="str">
        <f t="shared" si="86"/>
        <v/>
      </c>
      <c r="Y954" s="1" t="str">
        <f t="shared" si="82"/>
        <v/>
      </c>
      <c r="Z954" s="4" t="str">
        <f>IFERROR(INDEX(品名转换及头程预估及采购成本模板!$B$2:$B$22203,MATCH(亚马逊后台模板!E954,品名转换及头程预估及采购成本模板!$A$2:$A$22203,0)),"")</f>
        <v/>
      </c>
      <c r="AA954" s="1" t="str">
        <f>IFERROR(INDEX(品名转换及头程预估及采购成本模板!$C$2:$C$22203,MATCH(亚马逊后台模板!E954,品名转换及头程预估及采购成本模板!$A$2:$A$22203,0)),"")</f>
        <v/>
      </c>
      <c r="AB954" s="4" t="str">
        <f t="shared" si="83"/>
        <v/>
      </c>
      <c r="AC954" s="1" t="str">
        <f>IFERROR(IF(AB954="是",INDEX(自发货!$AJ$2:$AJ$22222,MATCH(亚马逊后台模板!D954,自发货!$E$2:$E$22222,0)),IF(A954&lt;&gt;"",0,"")),"")</f>
        <v/>
      </c>
      <c r="AD954" s="1" t="str">
        <f t="shared" si="84"/>
        <v/>
      </c>
      <c r="AE954" s="1" t="str">
        <f>IF(AB954="否",IFERROR(INDEX(品名转换及头程预估及采购成本模板!$D$2:$D$22203,MATCH(亚马逊后台模板!E954,品名转换及头程预估及采购成本模板!$A$2:$A$22203,0)),""),"")</f>
        <v/>
      </c>
      <c r="AF954" s="4" t="str">
        <f t="shared" si="85"/>
        <v/>
      </c>
    </row>
    <row r="955" spans="24:32" x14ac:dyDescent="0.15">
      <c r="X955" s="4" t="str">
        <f t="shared" si="86"/>
        <v/>
      </c>
      <c r="Y955" s="1" t="str">
        <f t="shared" si="82"/>
        <v/>
      </c>
      <c r="Z955" s="4" t="str">
        <f>IFERROR(INDEX(品名转换及头程预估及采购成本模板!$B$2:$B$22203,MATCH(亚马逊后台模板!E955,品名转换及头程预估及采购成本模板!$A$2:$A$22203,0)),"")</f>
        <v/>
      </c>
      <c r="AA955" s="1" t="str">
        <f>IFERROR(INDEX(品名转换及头程预估及采购成本模板!$C$2:$C$22203,MATCH(亚马逊后台模板!E955,品名转换及头程预估及采购成本模板!$A$2:$A$22203,0)),"")</f>
        <v/>
      </c>
      <c r="AB955" s="4" t="str">
        <f t="shared" si="83"/>
        <v/>
      </c>
      <c r="AC955" s="1" t="str">
        <f>IFERROR(IF(AB955="是",INDEX(自发货!$AJ$2:$AJ$22222,MATCH(亚马逊后台模板!D955,自发货!$E$2:$E$22222,0)),IF(A955&lt;&gt;"",0,"")),"")</f>
        <v/>
      </c>
      <c r="AD955" s="1" t="str">
        <f t="shared" si="84"/>
        <v/>
      </c>
      <c r="AE955" s="1" t="str">
        <f>IF(AB955="否",IFERROR(INDEX(品名转换及头程预估及采购成本模板!$D$2:$D$22203,MATCH(亚马逊后台模板!E955,品名转换及头程预估及采购成本模板!$A$2:$A$22203,0)),""),"")</f>
        <v/>
      </c>
      <c r="AF955" s="4" t="str">
        <f t="shared" si="85"/>
        <v/>
      </c>
    </row>
    <row r="956" spans="24:32" x14ac:dyDescent="0.15">
      <c r="X956" s="4" t="str">
        <f t="shared" si="86"/>
        <v/>
      </c>
      <c r="Y956" s="1" t="str">
        <f t="shared" si="82"/>
        <v/>
      </c>
      <c r="Z956" s="4" t="str">
        <f>IFERROR(INDEX(品名转换及头程预估及采购成本模板!$B$2:$B$22203,MATCH(亚马逊后台模板!E956,品名转换及头程预估及采购成本模板!$A$2:$A$22203,0)),"")</f>
        <v/>
      </c>
      <c r="AA956" s="1" t="str">
        <f>IFERROR(INDEX(品名转换及头程预估及采购成本模板!$C$2:$C$22203,MATCH(亚马逊后台模板!E956,品名转换及头程预估及采购成本模板!$A$2:$A$22203,0)),"")</f>
        <v/>
      </c>
      <c r="AB956" s="4" t="str">
        <f t="shared" si="83"/>
        <v/>
      </c>
      <c r="AC956" s="1" t="str">
        <f>IFERROR(IF(AB956="是",INDEX(自发货!$AJ$2:$AJ$22222,MATCH(亚马逊后台模板!D956,自发货!$E$2:$E$22222,0)),IF(A956&lt;&gt;"",0,"")),"")</f>
        <v/>
      </c>
      <c r="AD956" s="1" t="str">
        <f t="shared" si="84"/>
        <v/>
      </c>
      <c r="AE956" s="1" t="str">
        <f>IF(AB956="否",IFERROR(INDEX(品名转换及头程预估及采购成本模板!$D$2:$D$22203,MATCH(亚马逊后台模板!E956,品名转换及头程预估及采购成本模板!$A$2:$A$22203,0)),""),"")</f>
        <v/>
      </c>
      <c r="AF956" s="4" t="str">
        <f t="shared" si="85"/>
        <v/>
      </c>
    </row>
    <row r="957" spans="24:32" x14ac:dyDescent="0.15">
      <c r="X957" s="4" t="str">
        <f t="shared" si="86"/>
        <v/>
      </c>
      <c r="Y957" s="1" t="str">
        <f t="shared" si="82"/>
        <v/>
      </c>
      <c r="Z957" s="4" t="str">
        <f>IFERROR(INDEX(品名转换及头程预估及采购成本模板!$B$2:$B$22203,MATCH(亚马逊后台模板!E957,品名转换及头程预估及采购成本模板!$A$2:$A$22203,0)),"")</f>
        <v/>
      </c>
      <c r="AA957" s="1" t="str">
        <f>IFERROR(INDEX(品名转换及头程预估及采购成本模板!$C$2:$C$22203,MATCH(亚马逊后台模板!E957,品名转换及头程预估及采购成本模板!$A$2:$A$22203,0)),"")</f>
        <v/>
      </c>
      <c r="AB957" s="4" t="str">
        <f t="shared" si="83"/>
        <v/>
      </c>
      <c r="AC957" s="1" t="str">
        <f>IFERROR(IF(AB957="是",INDEX(自发货!$AJ$2:$AJ$22222,MATCH(亚马逊后台模板!D957,自发货!$E$2:$E$22222,0)),IF(A957&lt;&gt;"",0,"")),"")</f>
        <v/>
      </c>
      <c r="AD957" s="1" t="str">
        <f t="shared" si="84"/>
        <v/>
      </c>
      <c r="AE957" s="1" t="str">
        <f>IF(AB957="否",IFERROR(INDEX(品名转换及头程预估及采购成本模板!$D$2:$D$22203,MATCH(亚马逊后台模板!E957,品名转换及头程预估及采购成本模板!$A$2:$A$22203,0)),""),"")</f>
        <v/>
      </c>
      <c r="AF957" s="4" t="str">
        <f t="shared" si="85"/>
        <v/>
      </c>
    </row>
    <row r="958" spans="24:32" x14ac:dyDescent="0.15">
      <c r="X958" s="4" t="str">
        <f t="shared" si="86"/>
        <v/>
      </c>
      <c r="Y958" s="1" t="str">
        <f t="shared" si="82"/>
        <v/>
      </c>
      <c r="Z958" s="4" t="str">
        <f>IFERROR(INDEX(品名转换及头程预估及采购成本模板!$B$2:$B$22203,MATCH(亚马逊后台模板!E958,品名转换及头程预估及采购成本模板!$A$2:$A$22203,0)),"")</f>
        <v/>
      </c>
      <c r="AA958" s="1" t="str">
        <f>IFERROR(INDEX(品名转换及头程预估及采购成本模板!$C$2:$C$22203,MATCH(亚马逊后台模板!E958,品名转换及头程预估及采购成本模板!$A$2:$A$22203,0)),"")</f>
        <v/>
      </c>
      <c r="AB958" s="4" t="str">
        <f t="shared" si="83"/>
        <v/>
      </c>
      <c r="AC958" s="1" t="str">
        <f>IFERROR(IF(AB958="是",INDEX(自发货!$AJ$2:$AJ$22222,MATCH(亚马逊后台模板!D958,自发货!$E$2:$E$22222,0)),IF(A958&lt;&gt;"",0,"")),"")</f>
        <v/>
      </c>
      <c r="AD958" s="1" t="str">
        <f t="shared" si="84"/>
        <v/>
      </c>
      <c r="AE958" s="1" t="str">
        <f>IF(AB958="否",IFERROR(INDEX(品名转换及头程预估及采购成本模板!$D$2:$D$22203,MATCH(亚马逊后台模板!E958,品名转换及头程预估及采购成本模板!$A$2:$A$22203,0)),""),"")</f>
        <v/>
      </c>
      <c r="AF958" s="4" t="str">
        <f t="shared" si="85"/>
        <v/>
      </c>
    </row>
    <row r="959" spans="24:32" x14ac:dyDescent="0.15">
      <c r="X959" s="4" t="str">
        <f t="shared" si="86"/>
        <v/>
      </c>
      <c r="Y959" s="1" t="str">
        <f t="shared" si="82"/>
        <v/>
      </c>
      <c r="Z959" s="4" t="str">
        <f>IFERROR(INDEX(品名转换及头程预估及采购成本模板!$B$2:$B$22203,MATCH(亚马逊后台模板!E959,品名转换及头程预估及采购成本模板!$A$2:$A$22203,0)),"")</f>
        <v/>
      </c>
      <c r="AA959" s="1" t="str">
        <f>IFERROR(INDEX(品名转换及头程预估及采购成本模板!$C$2:$C$22203,MATCH(亚马逊后台模板!E959,品名转换及头程预估及采购成本模板!$A$2:$A$22203,0)),"")</f>
        <v/>
      </c>
      <c r="AB959" s="4" t="str">
        <f t="shared" si="83"/>
        <v/>
      </c>
      <c r="AC959" s="1" t="str">
        <f>IFERROR(IF(AB959="是",INDEX(自发货!$AJ$2:$AJ$22222,MATCH(亚马逊后台模板!D959,自发货!$E$2:$E$22222,0)),IF(A959&lt;&gt;"",0,"")),"")</f>
        <v/>
      </c>
      <c r="AD959" s="1" t="str">
        <f t="shared" si="84"/>
        <v/>
      </c>
      <c r="AE959" s="1" t="str">
        <f>IF(AB959="否",IFERROR(INDEX(品名转换及头程预估及采购成本模板!$D$2:$D$22203,MATCH(亚马逊后台模板!E959,品名转换及头程预估及采购成本模板!$A$2:$A$22203,0)),""),"")</f>
        <v/>
      </c>
      <c r="AF959" s="4" t="str">
        <f t="shared" si="85"/>
        <v/>
      </c>
    </row>
    <row r="960" spans="24:32" x14ac:dyDescent="0.15">
      <c r="X960" s="4" t="str">
        <f t="shared" si="86"/>
        <v/>
      </c>
      <c r="Y960" s="1" t="str">
        <f t="shared" si="82"/>
        <v/>
      </c>
      <c r="Z960" s="4" t="str">
        <f>IFERROR(INDEX(品名转换及头程预估及采购成本模板!$B$2:$B$22203,MATCH(亚马逊后台模板!E960,品名转换及头程预估及采购成本模板!$A$2:$A$22203,0)),"")</f>
        <v/>
      </c>
      <c r="AA960" s="1" t="str">
        <f>IFERROR(INDEX(品名转换及头程预估及采购成本模板!$C$2:$C$22203,MATCH(亚马逊后台模板!E960,品名转换及头程预估及采购成本模板!$A$2:$A$22203,0)),"")</f>
        <v/>
      </c>
      <c r="AB960" s="4" t="str">
        <f t="shared" si="83"/>
        <v/>
      </c>
      <c r="AC960" s="1" t="str">
        <f>IFERROR(IF(AB960="是",INDEX(自发货!$AJ$2:$AJ$22222,MATCH(亚马逊后台模板!D960,自发货!$E$2:$E$22222,0)),IF(A960&lt;&gt;"",0,"")),"")</f>
        <v/>
      </c>
      <c r="AD960" s="1" t="str">
        <f t="shared" si="84"/>
        <v/>
      </c>
      <c r="AE960" s="1" t="str">
        <f>IF(AB960="否",IFERROR(INDEX(品名转换及头程预估及采购成本模板!$D$2:$D$22203,MATCH(亚马逊后台模板!E960,品名转换及头程预估及采购成本模板!$A$2:$A$22203,0)),""),"")</f>
        <v/>
      </c>
      <c r="AF960" s="4" t="str">
        <f t="shared" si="85"/>
        <v/>
      </c>
    </row>
    <row r="961" spans="24:32" x14ac:dyDescent="0.15">
      <c r="X961" s="4" t="str">
        <f t="shared" si="86"/>
        <v/>
      </c>
      <c r="Y961" s="1" t="str">
        <f t="shared" si="82"/>
        <v/>
      </c>
      <c r="Z961" s="4" t="str">
        <f>IFERROR(INDEX(品名转换及头程预估及采购成本模板!$B$2:$B$22203,MATCH(亚马逊后台模板!E961,品名转换及头程预估及采购成本模板!$A$2:$A$22203,0)),"")</f>
        <v/>
      </c>
      <c r="AA961" s="1" t="str">
        <f>IFERROR(INDEX(品名转换及头程预估及采购成本模板!$C$2:$C$22203,MATCH(亚马逊后台模板!E961,品名转换及头程预估及采购成本模板!$A$2:$A$22203,0)),"")</f>
        <v/>
      </c>
      <c r="AB961" s="4" t="str">
        <f t="shared" si="83"/>
        <v/>
      </c>
      <c r="AC961" s="1" t="str">
        <f>IFERROR(IF(AB961="是",INDEX(自发货!$AJ$2:$AJ$22222,MATCH(亚马逊后台模板!D961,自发货!$E$2:$E$22222,0)),IF(A961&lt;&gt;"",0,"")),"")</f>
        <v/>
      </c>
      <c r="AD961" s="1" t="str">
        <f t="shared" si="84"/>
        <v/>
      </c>
      <c r="AE961" s="1" t="str">
        <f>IF(AB961="否",IFERROR(INDEX(品名转换及头程预估及采购成本模板!$D$2:$D$22203,MATCH(亚马逊后台模板!E961,品名转换及头程预估及采购成本模板!$A$2:$A$22203,0)),""),"")</f>
        <v/>
      </c>
      <c r="AF961" s="4" t="str">
        <f t="shared" si="85"/>
        <v/>
      </c>
    </row>
    <row r="962" spans="24:32" x14ac:dyDescent="0.15">
      <c r="X962" s="4" t="str">
        <f t="shared" si="86"/>
        <v/>
      </c>
      <c r="Y962" s="1" t="str">
        <f t="shared" si="82"/>
        <v/>
      </c>
      <c r="Z962" s="4" t="str">
        <f>IFERROR(INDEX(品名转换及头程预估及采购成本模板!$B$2:$B$22203,MATCH(亚马逊后台模板!E962,品名转换及头程预估及采购成本模板!$A$2:$A$22203,0)),"")</f>
        <v/>
      </c>
      <c r="AA962" s="1" t="str">
        <f>IFERROR(INDEX(品名转换及头程预估及采购成本模板!$C$2:$C$22203,MATCH(亚马逊后台模板!E962,品名转换及头程预估及采购成本模板!$A$2:$A$22203,0)),"")</f>
        <v/>
      </c>
      <c r="AB962" s="4" t="str">
        <f t="shared" si="83"/>
        <v/>
      </c>
      <c r="AC962" s="1" t="str">
        <f>IFERROR(IF(AB962="是",INDEX(自发货!$AJ$2:$AJ$22222,MATCH(亚马逊后台模板!D962,自发货!$E$2:$E$22222,0)),IF(A962&lt;&gt;"",0,"")),"")</f>
        <v/>
      </c>
      <c r="AD962" s="1" t="str">
        <f t="shared" si="84"/>
        <v/>
      </c>
      <c r="AE962" s="1" t="str">
        <f>IF(AB962="否",IFERROR(INDEX(品名转换及头程预估及采购成本模板!$D$2:$D$22203,MATCH(亚马逊后台模板!E962,品名转换及头程预估及采购成本模板!$A$2:$A$22203,0)),""),"")</f>
        <v/>
      </c>
      <c r="AF962" s="4" t="str">
        <f t="shared" si="85"/>
        <v/>
      </c>
    </row>
    <row r="963" spans="24:32" x14ac:dyDescent="0.15">
      <c r="X963" s="4" t="str">
        <f t="shared" si="86"/>
        <v/>
      </c>
      <c r="Y963" s="1" t="str">
        <f t="shared" si="82"/>
        <v/>
      </c>
      <c r="Z963" s="4" t="str">
        <f>IFERROR(INDEX(品名转换及头程预估及采购成本模板!$B$2:$B$22203,MATCH(亚马逊后台模板!E963,品名转换及头程预估及采购成本模板!$A$2:$A$22203,0)),"")</f>
        <v/>
      </c>
      <c r="AA963" s="1" t="str">
        <f>IFERROR(INDEX(品名转换及头程预估及采购成本模板!$C$2:$C$22203,MATCH(亚马逊后台模板!E963,品名转换及头程预估及采购成本模板!$A$2:$A$22203,0)),"")</f>
        <v/>
      </c>
      <c r="AB963" s="4" t="str">
        <f t="shared" si="83"/>
        <v/>
      </c>
      <c r="AC963" s="1" t="str">
        <f>IFERROR(IF(AB963="是",INDEX(自发货!$AJ$2:$AJ$22222,MATCH(亚马逊后台模板!D963,自发货!$E$2:$E$22222,0)),IF(A963&lt;&gt;"",0,"")),"")</f>
        <v/>
      </c>
      <c r="AD963" s="1" t="str">
        <f t="shared" si="84"/>
        <v/>
      </c>
      <c r="AE963" s="1" t="str">
        <f>IF(AB963="否",IFERROR(INDEX(品名转换及头程预估及采购成本模板!$D$2:$D$22203,MATCH(亚马逊后台模板!E963,品名转换及头程预估及采购成本模板!$A$2:$A$22203,0)),""),"")</f>
        <v/>
      </c>
      <c r="AF963" s="4" t="str">
        <f t="shared" si="85"/>
        <v/>
      </c>
    </row>
    <row r="964" spans="24:32" x14ac:dyDescent="0.15">
      <c r="X964" s="4" t="str">
        <f t="shared" si="86"/>
        <v/>
      </c>
      <c r="Y964" s="1" t="str">
        <f t="shared" si="82"/>
        <v/>
      </c>
      <c r="Z964" s="4" t="str">
        <f>IFERROR(INDEX(品名转换及头程预估及采购成本模板!$B$2:$B$22203,MATCH(亚马逊后台模板!E964,品名转换及头程预估及采购成本模板!$A$2:$A$22203,0)),"")</f>
        <v/>
      </c>
      <c r="AA964" s="1" t="str">
        <f>IFERROR(INDEX(品名转换及头程预估及采购成本模板!$C$2:$C$22203,MATCH(亚马逊后台模板!E964,品名转换及头程预估及采购成本模板!$A$2:$A$22203,0)),"")</f>
        <v/>
      </c>
      <c r="AB964" s="4" t="str">
        <f t="shared" si="83"/>
        <v/>
      </c>
      <c r="AC964" s="1" t="str">
        <f>IFERROR(IF(AB964="是",INDEX(自发货!$AJ$2:$AJ$22222,MATCH(亚马逊后台模板!D964,自发货!$E$2:$E$22222,0)),IF(A964&lt;&gt;"",0,"")),"")</f>
        <v/>
      </c>
      <c r="AD964" s="1" t="str">
        <f t="shared" si="84"/>
        <v/>
      </c>
      <c r="AE964" s="1" t="str">
        <f>IF(AB964="否",IFERROR(INDEX(品名转换及头程预估及采购成本模板!$D$2:$D$22203,MATCH(亚马逊后台模板!E964,品名转换及头程预估及采购成本模板!$A$2:$A$22203,0)),""),"")</f>
        <v/>
      </c>
      <c r="AF964" s="4" t="str">
        <f t="shared" si="85"/>
        <v/>
      </c>
    </row>
    <row r="965" spans="24:32" x14ac:dyDescent="0.15">
      <c r="X965" s="4" t="str">
        <f t="shared" si="86"/>
        <v/>
      </c>
      <c r="Y965" s="1" t="str">
        <f t="shared" si="82"/>
        <v/>
      </c>
      <c r="Z965" s="4" t="str">
        <f>IFERROR(INDEX(品名转换及头程预估及采购成本模板!$B$2:$B$22203,MATCH(亚马逊后台模板!E965,品名转换及头程预估及采购成本模板!$A$2:$A$22203,0)),"")</f>
        <v/>
      </c>
      <c r="AA965" s="1" t="str">
        <f>IFERROR(INDEX(品名转换及头程预估及采购成本模板!$C$2:$C$22203,MATCH(亚马逊后台模板!E965,品名转换及头程预估及采购成本模板!$A$2:$A$22203,0)),"")</f>
        <v/>
      </c>
      <c r="AB965" s="4" t="str">
        <f t="shared" si="83"/>
        <v/>
      </c>
      <c r="AC965" s="1" t="str">
        <f>IFERROR(IF(AB965="是",INDEX(自发货!$AJ$2:$AJ$22222,MATCH(亚马逊后台模板!D965,自发货!$E$2:$E$22222,0)),IF(A965&lt;&gt;"",0,"")),"")</f>
        <v/>
      </c>
      <c r="AD965" s="1" t="str">
        <f t="shared" si="84"/>
        <v/>
      </c>
      <c r="AE965" s="1" t="str">
        <f>IF(AB965="否",IFERROR(INDEX(品名转换及头程预估及采购成本模板!$D$2:$D$22203,MATCH(亚马逊后台模板!E965,品名转换及头程预估及采购成本模板!$A$2:$A$22203,0)),""),"")</f>
        <v/>
      </c>
      <c r="AF965" s="4" t="str">
        <f t="shared" si="85"/>
        <v/>
      </c>
    </row>
    <row r="966" spans="24:32" x14ac:dyDescent="0.15">
      <c r="X966" s="4" t="str">
        <f t="shared" si="86"/>
        <v/>
      </c>
      <c r="Y966" s="1" t="str">
        <f t="shared" si="82"/>
        <v/>
      </c>
      <c r="Z966" s="4" t="str">
        <f>IFERROR(INDEX(品名转换及头程预估及采购成本模板!$B$2:$B$22203,MATCH(亚马逊后台模板!E966,品名转换及头程预估及采购成本模板!$A$2:$A$22203,0)),"")</f>
        <v/>
      </c>
      <c r="AA966" s="1" t="str">
        <f>IFERROR(INDEX(品名转换及头程预估及采购成本模板!$C$2:$C$22203,MATCH(亚马逊后台模板!E966,品名转换及头程预估及采购成本模板!$A$2:$A$22203,0)),"")</f>
        <v/>
      </c>
      <c r="AB966" s="4" t="str">
        <f t="shared" si="83"/>
        <v/>
      </c>
      <c r="AC966" s="1" t="str">
        <f>IFERROR(IF(AB966="是",INDEX(自发货!$AJ$2:$AJ$22222,MATCH(亚马逊后台模板!D966,自发货!$E$2:$E$22222,0)),IF(A966&lt;&gt;"",0,"")),"")</f>
        <v/>
      </c>
      <c r="AD966" s="1" t="str">
        <f t="shared" si="84"/>
        <v/>
      </c>
      <c r="AE966" s="1" t="str">
        <f>IF(AB966="否",IFERROR(INDEX(品名转换及头程预估及采购成本模板!$D$2:$D$22203,MATCH(亚马逊后台模板!E966,品名转换及头程预估及采购成本模板!$A$2:$A$22203,0)),""),"")</f>
        <v/>
      </c>
      <c r="AF966" s="4" t="str">
        <f t="shared" si="85"/>
        <v/>
      </c>
    </row>
    <row r="967" spans="24:32" x14ac:dyDescent="0.15">
      <c r="X967" s="4" t="str">
        <f t="shared" si="86"/>
        <v/>
      </c>
      <c r="Y967" s="1" t="str">
        <f t="shared" si="82"/>
        <v/>
      </c>
      <c r="Z967" s="4" t="str">
        <f>IFERROR(INDEX(品名转换及头程预估及采购成本模板!$B$2:$B$22203,MATCH(亚马逊后台模板!E967,品名转换及头程预估及采购成本模板!$A$2:$A$22203,0)),"")</f>
        <v/>
      </c>
      <c r="AA967" s="1" t="str">
        <f>IFERROR(INDEX(品名转换及头程预估及采购成本模板!$C$2:$C$22203,MATCH(亚马逊后台模板!E967,品名转换及头程预估及采购成本模板!$A$2:$A$22203,0)),"")</f>
        <v/>
      </c>
      <c r="AB967" s="4" t="str">
        <f t="shared" si="83"/>
        <v/>
      </c>
      <c r="AC967" s="1" t="str">
        <f>IFERROR(IF(AB967="是",INDEX(自发货!$AJ$2:$AJ$22222,MATCH(亚马逊后台模板!D967,自发货!$E$2:$E$22222,0)),IF(A967&lt;&gt;"",0,"")),"")</f>
        <v/>
      </c>
      <c r="AD967" s="1" t="str">
        <f t="shared" si="84"/>
        <v/>
      </c>
      <c r="AE967" s="1" t="str">
        <f>IF(AB967="否",IFERROR(INDEX(品名转换及头程预估及采购成本模板!$D$2:$D$22203,MATCH(亚马逊后台模板!E967,品名转换及头程预估及采购成本模板!$A$2:$A$22203,0)),""),"")</f>
        <v/>
      </c>
      <c r="AF967" s="4" t="str">
        <f t="shared" si="85"/>
        <v/>
      </c>
    </row>
    <row r="968" spans="24:32" x14ac:dyDescent="0.15">
      <c r="X968" s="4" t="str">
        <f t="shared" si="86"/>
        <v/>
      </c>
      <c r="Y968" s="1" t="str">
        <f t="shared" si="82"/>
        <v/>
      </c>
      <c r="Z968" s="4" t="str">
        <f>IFERROR(INDEX(品名转换及头程预估及采购成本模板!$B$2:$B$22203,MATCH(亚马逊后台模板!E968,品名转换及头程预估及采购成本模板!$A$2:$A$22203,0)),"")</f>
        <v/>
      </c>
      <c r="AA968" s="1" t="str">
        <f>IFERROR(INDEX(品名转换及头程预估及采购成本模板!$C$2:$C$22203,MATCH(亚马逊后台模板!E968,品名转换及头程预估及采购成本模板!$A$2:$A$22203,0)),"")</f>
        <v/>
      </c>
      <c r="AB968" s="4" t="str">
        <f t="shared" si="83"/>
        <v/>
      </c>
      <c r="AC968" s="1" t="str">
        <f>IFERROR(IF(AB968="是",INDEX(自发货!$AJ$2:$AJ$22222,MATCH(亚马逊后台模板!D968,自发货!$E$2:$E$22222,0)),IF(A968&lt;&gt;"",0,"")),"")</f>
        <v/>
      </c>
      <c r="AD968" s="1" t="str">
        <f t="shared" si="84"/>
        <v/>
      </c>
      <c r="AE968" s="1" t="str">
        <f>IF(AB968="否",IFERROR(INDEX(品名转换及头程预估及采购成本模板!$D$2:$D$22203,MATCH(亚马逊后台模板!E968,品名转换及头程预估及采购成本模板!$A$2:$A$22203,0)),""),"")</f>
        <v/>
      </c>
      <c r="AF968" s="4" t="str">
        <f t="shared" si="85"/>
        <v/>
      </c>
    </row>
    <row r="969" spans="24:32" x14ac:dyDescent="0.15">
      <c r="X969" s="4" t="str">
        <f t="shared" si="86"/>
        <v/>
      </c>
      <c r="Y969" s="1" t="str">
        <f t="shared" ref="Y969:Y1032" si="87">IF(IFERROR(FIND("FBA Removal Order",F969),0),"FBA订单移除费用",IF(C969="Order","正常订单",IF(F969="Cost of Advertising","广告费",IF(C969="Transfer","回款账单要删除",IF(C969="Refund","退款",IF(F969="SellerPayments_Report_Fee_Subscription","平台月租费",IF(IFERROR(FIND("Save",F969),0),"优惠卷或者折扣返点",IF(IFERROR(FIND("FBA Inventory Reimbursement",F969),0),"FBA库存赔偿",IF(F969="FBA Long-Term Storage Fee","FBA长期储存费",IF(C969="Lightning Deal Fee","秒杀费",IF(F969="FBA Inventory Storage Fee","FBA月度仓储费",IF(IFERROR(FIND("Early Reviewer Program",F969),0),"早期评论人费用",IF(IFERROR(FIND("FBA Inventory Placement Service Fee",F969),0),"FBA库存安置服务费",IF(IFERROR(FIND("Debt",C969),0),"账户余额不够从信用卡扣除的费用",""))))))))))))))</f>
        <v/>
      </c>
      <c r="Z969" s="4" t="str">
        <f>IFERROR(INDEX(品名转换及头程预估及采购成本模板!$B$2:$B$22203,MATCH(亚马逊后台模板!E969,品名转换及头程预估及采购成本模板!$A$2:$A$22203,0)),"")</f>
        <v/>
      </c>
      <c r="AA969" s="1" t="str">
        <f>IFERROR(INDEX(品名转换及头程预估及采购成本模板!$C$2:$C$22203,MATCH(亚马逊后台模板!E969,品名转换及头程预估及采购成本模板!$A$2:$A$22203,0)),"")</f>
        <v/>
      </c>
      <c r="AB969" s="4" t="str">
        <f t="shared" si="83"/>
        <v/>
      </c>
      <c r="AC969" s="1" t="str">
        <f>IFERROR(IF(AB969="是",INDEX(自发货!$AJ$2:$AJ$22222,MATCH(亚马逊后台模板!D969,自发货!$E$2:$E$22222,0)),IF(A969&lt;&gt;"",0,"")),"")</f>
        <v/>
      </c>
      <c r="AD969" s="1" t="str">
        <f t="shared" si="84"/>
        <v/>
      </c>
      <c r="AE969" s="1" t="str">
        <f>IF(AB969="否",IFERROR(INDEX(品名转换及头程预估及采购成本模板!$D$2:$D$22203,MATCH(亚马逊后台模板!E969,品名转换及头程预估及采购成本模板!$A$2:$A$22203,0)),""),"")</f>
        <v/>
      </c>
      <c r="AF969" s="4" t="str">
        <f t="shared" si="85"/>
        <v/>
      </c>
    </row>
    <row r="970" spans="24:32" x14ac:dyDescent="0.15">
      <c r="X970" s="4" t="str">
        <f t="shared" si="86"/>
        <v/>
      </c>
      <c r="Y970" s="1" t="str">
        <f t="shared" si="87"/>
        <v/>
      </c>
      <c r="Z970" s="4" t="str">
        <f>IFERROR(INDEX(品名转换及头程预估及采购成本模板!$B$2:$B$22203,MATCH(亚马逊后台模板!E970,品名转换及头程预估及采购成本模板!$A$2:$A$22203,0)),"")</f>
        <v/>
      </c>
      <c r="AA970" s="1" t="str">
        <f>IFERROR(INDEX(品名转换及头程预估及采购成本模板!$C$2:$C$22203,MATCH(亚马逊后台模板!E970,品名转换及头程预估及采购成本模板!$A$2:$A$22203,0)),"")</f>
        <v/>
      </c>
      <c r="AB970" s="4" t="str">
        <f t="shared" si="83"/>
        <v/>
      </c>
      <c r="AC970" s="1" t="str">
        <f>IFERROR(IF(AB970="是",INDEX(自发货!$AJ$2:$AJ$22222,MATCH(亚马逊后台模板!D970,自发货!$E$2:$E$22222,0)),IF(A970&lt;&gt;"",0,"")),"")</f>
        <v/>
      </c>
      <c r="AD970" s="1" t="str">
        <f t="shared" si="84"/>
        <v/>
      </c>
      <c r="AE970" s="1" t="str">
        <f>IF(AB970="否",IFERROR(INDEX(品名转换及头程预估及采购成本模板!$D$2:$D$22203,MATCH(亚马逊后台模板!E970,品名转换及头程预估及采购成本模板!$A$2:$A$22203,0)),""),"")</f>
        <v/>
      </c>
      <c r="AF970" s="4" t="str">
        <f t="shared" si="85"/>
        <v/>
      </c>
    </row>
    <row r="971" spans="24:32" x14ac:dyDescent="0.15">
      <c r="X971" s="4" t="str">
        <f t="shared" si="86"/>
        <v/>
      </c>
      <c r="Y971" s="1" t="str">
        <f t="shared" si="87"/>
        <v/>
      </c>
      <c r="Z971" s="4" t="str">
        <f>IFERROR(INDEX(品名转换及头程预估及采购成本模板!$B$2:$B$22203,MATCH(亚马逊后台模板!E971,品名转换及头程预估及采购成本模板!$A$2:$A$22203,0)),"")</f>
        <v/>
      </c>
      <c r="AA971" s="1" t="str">
        <f>IFERROR(INDEX(品名转换及头程预估及采购成本模板!$C$2:$C$22203,MATCH(亚马逊后台模板!E971,品名转换及头程预估及采购成本模板!$A$2:$A$22203,0)),"")</f>
        <v/>
      </c>
      <c r="AB971" s="4" t="str">
        <f t="shared" si="83"/>
        <v/>
      </c>
      <c r="AC971" s="1" t="str">
        <f>IFERROR(IF(AB971="是",INDEX(自发货!$AJ$2:$AJ$22222,MATCH(亚马逊后台模板!D971,自发货!$E$2:$E$22222,0)),IF(A971&lt;&gt;"",0,"")),"")</f>
        <v/>
      </c>
      <c r="AD971" s="1" t="str">
        <f t="shared" si="84"/>
        <v/>
      </c>
      <c r="AE971" s="1" t="str">
        <f>IF(AB971="否",IFERROR(INDEX(品名转换及头程预估及采购成本模板!$D$2:$D$22203,MATCH(亚马逊后台模板!E971,品名转换及头程预估及采购成本模板!$A$2:$A$22203,0)),""),"")</f>
        <v/>
      </c>
      <c r="AF971" s="4" t="str">
        <f t="shared" si="85"/>
        <v/>
      </c>
    </row>
    <row r="972" spans="24:32" x14ac:dyDescent="0.15">
      <c r="X972" s="4" t="str">
        <f t="shared" si="86"/>
        <v/>
      </c>
      <c r="Y972" s="1" t="str">
        <f t="shared" si="87"/>
        <v/>
      </c>
      <c r="Z972" s="4" t="str">
        <f>IFERROR(INDEX(品名转换及头程预估及采购成本模板!$B$2:$B$22203,MATCH(亚马逊后台模板!E972,品名转换及头程预估及采购成本模板!$A$2:$A$22203,0)),"")</f>
        <v/>
      </c>
      <c r="AA972" s="1" t="str">
        <f>IFERROR(INDEX(品名转换及头程预估及采购成本模板!$C$2:$C$22203,MATCH(亚马逊后台模板!E972,品名转换及头程预估及采购成本模板!$A$2:$A$22203,0)),"")</f>
        <v/>
      </c>
      <c r="AB972" s="4" t="str">
        <f t="shared" si="83"/>
        <v/>
      </c>
      <c r="AC972" s="1" t="str">
        <f>IFERROR(IF(AB972="是",INDEX(自发货!$AJ$2:$AJ$22222,MATCH(亚马逊后台模板!D972,自发货!$E$2:$E$22222,0)),IF(A972&lt;&gt;"",0,"")),"")</f>
        <v/>
      </c>
      <c r="AD972" s="1" t="str">
        <f t="shared" si="84"/>
        <v/>
      </c>
      <c r="AE972" s="1" t="str">
        <f>IF(AB972="否",IFERROR(INDEX(品名转换及头程预估及采购成本模板!$D$2:$D$22203,MATCH(亚马逊后台模板!E972,品名转换及头程预估及采购成本模板!$A$2:$A$22203,0)),""),"")</f>
        <v/>
      </c>
      <c r="AF972" s="4" t="str">
        <f t="shared" si="85"/>
        <v/>
      </c>
    </row>
    <row r="973" spans="24:32" x14ac:dyDescent="0.15">
      <c r="X973" s="4" t="str">
        <f t="shared" si="86"/>
        <v/>
      </c>
      <c r="Y973" s="1" t="str">
        <f t="shared" si="87"/>
        <v/>
      </c>
      <c r="Z973" s="4" t="str">
        <f>IFERROR(INDEX(品名转换及头程预估及采购成本模板!$B$2:$B$22203,MATCH(亚马逊后台模板!E973,品名转换及头程预估及采购成本模板!$A$2:$A$22203,0)),"")</f>
        <v/>
      </c>
      <c r="AA973" s="1" t="str">
        <f>IFERROR(INDEX(品名转换及头程预估及采购成本模板!$C$2:$C$22203,MATCH(亚马逊后台模板!E973,品名转换及头程预估及采购成本模板!$A$2:$A$22203,0)),"")</f>
        <v/>
      </c>
      <c r="AB973" s="4" t="str">
        <f t="shared" si="83"/>
        <v/>
      </c>
      <c r="AC973" s="1" t="str">
        <f>IFERROR(IF(AB973="是",INDEX(自发货!$AJ$2:$AJ$22222,MATCH(亚马逊后台模板!D973,自发货!$E$2:$E$22222,0)),IF(A973&lt;&gt;"",0,"")),"")</f>
        <v/>
      </c>
      <c r="AD973" s="1" t="str">
        <f t="shared" si="84"/>
        <v/>
      </c>
      <c r="AE973" s="1" t="str">
        <f>IF(AB973="否",IFERROR(INDEX(品名转换及头程预估及采购成本模板!$D$2:$D$22203,MATCH(亚马逊后台模板!E973,品名转换及头程预估及采购成本模板!$A$2:$A$22203,0)),""),"")</f>
        <v/>
      </c>
      <c r="AF973" s="4" t="str">
        <f t="shared" si="85"/>
        <v/>
      </c>
    </row>
    <row r="974" spans="24:32" x14ac:dyDescent="0.15">
      <c r="X974" s="4" t="str">
        <f t="shared" si="86"/>
        <v/>
      </c>
      <c r="Y974" s="1" t="str">
        <f t="shared" si="87"/>
        <v/>
      </c>
      <c r="Z974" s="4" t="str">
        <f>IFERROR(INDEX(品名转换及头程预估及采购成本模板!$B$2:$B$22203,MATCH(亚马逊后台模板!E974,品名转换及头程预估及采购成本模板!$A$2:$A$22203,0)),"")</f>
        <v/>
      </c>
      <c r="AA974" s="1" t="str">
        <f>IFERROR(INDEX(品名转换及头程预估及采购成本模板!$C$2:$C$22203,MATCH(亚马逊后台模板!E974,品名转换及头程预估及采购成本模板!$A$2:$A$22203,0)),"")</f>
        <v/>
      </c>
      <c r="AB974" s="4" t="str">
        <f t="shared" si="83"/>
        <v/>
      </c>
      <c r="AC974" s="1" t="str">
        <f>IFERROR(IF(AB974="是",INDEX(自发货!$AJ$2:$AJ$22222,MATCH(亚马逊后台模板!D974,自发货!$E$2:$E$22222,0)),IF(A974&lt;&gt;"",0,"")),"")</f>
        <v/>
      </c>
      <c r="AD974" s="1" t="str">
        <f t="shared" si="84"/>
        <v/>
      </c>
      <c r="AE974" s="1" t="str">
        <f>IF(AB974="否",IFERROR(INDEX(品名转换及头程预估及采购成本模板!$D$2:$D$22203,MATCH(亚马逊后台模板!E974,品名转换及头程预估及采购成本模板!$A$2:$A$22203,0)),""),"")</f>
        <v/>
      </c>
      <c r="AF974" s="4" t="str">
        <f t="shared" si="85"/>
        <v/>
      </c>
    </row>
    <row r="975" spans="24:32" x14ac:dyDescent="0.15">
      <c r="X975" s="4" t="str">
        <f t="shared" si="86"/>
        <v/>
      </c>
      <c r="Y975" s="1" t="str">
        <f t="shared" si="87"/>
        <v/>
      </c>
      <c r="Z975" s="4" t="str">
        <f>IFERROR(INDEX(品名转换及头程预估及采购成本模板!$B$2:$B$22203,MATCH(亚马逊后台模板!E975,品名转换及头程预估及采购成本模板!$A$2:$A$22203,0)),"")</f>
        <v/>
      </c>
      <c r="AA975" s="1" t="str">
        <f>IFERROR(INDEX(品名转换及头程预估及采购成本模板!$C$2:$C$22203,MATCH(亚马逊后台模板!E975,品名转换及头程预估及采购成本模板!$A$2:$A$22203,0)),"")</f>
        <v/>
      </c>
      <c r="AB975" s="4" t="str">
        <f t="shared" si="83"/>
        <v/>
      </c>
      <c r="AC975" s="1" t="str">
        <f>IFERROR(IF(AB975="是",INDEX(自发货!$AJ$2:$AJ$22222,MATCH(亚马逊后台模板!D975,自发货!$E$2:$E$22222,0)),IF(A975&lt;&gt;"",0,"")),"")</f>
        <v/>
      </c>
      <c r="AD975" s="1" t="str">
        <f t="shared" si="84"/>
        <v/>
      </c>
      <c r="AE975" s="1" t="str">
        <f>IF(AB975="否",IFERROR(INDEX(品名转换及头程预估及采购成本模板!$D$2:$D$22203,MATCH(亚马逊后台模板!E975,品名转换及头程预估及采购成本模板!$A$2:$A$22203,0)),""),"")</f>
        <v/>
      </c>
      <c r="AF975" s="4" t="str">
        <f t="shared" si="85"/>
        <v/>
      </c>
    </row>
    <row r="976" spans="24:32" x14ac:dyDescent="0.15">
      <c r="X976" s="4" t="str">
        <f t="shared" si="86"/>
        <v/>
      </c>
      <c r="Y976" s="1" t="str">
        <f t="shared" si="87"/>
        <v/>
      </c>
      <c r="Z976" s="4" t="str">
        <f>IFERROR(INDEX(品名转换及头程预估及采购成本模板!$B$2:$B$22203,MATCH(亚马逊后台模板!E976,品名转换及头程预估及采购成本模板!$A$2:$A$22203,0)),"")</f>
        <v/>
      </c>
      <c r="AA976" s="1" t="str">
        <f>IFERROR(INDEX(品名转换及头程预估及采购成本模板!$C$2:$C$22203,MATCH(亚马逊后台模板!E976,品名转换及头程预估及采购成本模板!$A$2:$A$22203,0)),"")</f>
        <v/>
      </c>
      <c r="AB976" s="4" t="str">
        <f t="shared" si="83"/>
        <v/>
      </c>
      <c r="AC976" s="1" t="str">
        <f>IFERROR(IF(AB976="是",INDEX(自发货!$AJ$2:$AJ$22222,MATCH(亚马逊后台模板!D976,自发货!$E$2:$E$22222,0)),IF(A976&lt;&gt;"",0,"")),"")</f>
        <v/>
      </c>
      <c r="AD976" s="1" t="str">
        <f t="shared" si="84"/>
        <v/>
      </c>
      <c r="AE976" s="1" t="str">
        <f>IF(AB976="否",IFERROR(INDEX(品名转换及头程预估及采购成本模板!$D$2:$D$22203,MATCH(亚马逊后台模板!E976,品名转换及头程预估及采购成本模板!$A$2:$A$22203,0)),""),"")</f>
        <v/>
      </c>
      <c r="AF976" s="4" t="str">
        <f t="shared" si="85"/>
        <v/>
      </c>
    </row>
    <row r="977" spans="24:32" x14ac:dyDescent="0.15">
      <c r="X977" s="4" t="str">
        <f t="shared" si="86"/>
        <v/>
      </c>
      <c r="Y977" s="1" t="str">
        <f t="shared" si="87"/>
        <v/>
      </c>
      <c r="Z977" s="4" t="str">
        <f>IFERROR(INDEX(品名转换及头程预估及采购成本模板!$B$2:$B$22203,MATCH(亚马逊后台模板!E977,品名转换及头程预估及采购成本模板!$A$2:$A$22203,0)),"")</f>
        <v/>
      </c>
      <c r="AA977" s="1" t="str">
        <f>IFERROR(INDEX(品名转换及头程预估及采购成本模板!$C$2:$C$22203,MATCH(亚马逊后台模板!E977,品名转换及头程预估及采购成本模板!$A$2:$A$22203,0)),"")</f>
        <v/>
      </c>
      <c r="AB977" s="4" t="str">
        <f t="shared" si="83"/>
        <v/>
      </c>
      <c r="AC977" s="1" t="str">
        <f>IFERROR(IF(AB977="是",INDEX(自发货!$AJ$2:$AJ$22222,MATCH(亚马逊后台模板!D977,自发货!$E$2:$E$22222,0)),IF(A977&lt;&gt;"",0,"")),"")</f>
        <v/>
      </c>
      <c r="AD977" s="1" t="str">
        <f t="shared" si="84"/>
        <v/>
      </c>
      <c r="AE977" s="1" t="str">
        <f>IF(AB977="否",IFERROR(INDEX(品名转换及头程预估及采购成本模板!$D$2:$D$22203,MATCH(亚马逊后台模板!E977,品名转换及头程预估及采购成本模板!$A$2:$A$22203,0)),""),"")</f>
        <v/>
      </c>
      <c r="AF977" s="4" t="str">
        <f t="shared" si="85"/>
        <v/>
      </c>
    </row>
    <row r="978" spans="24:32" x14ac:dyDescent="0.15">
      <c r="X978" s="4" t="str">
        <f t="shared" si="86"/>
        <v/>
      </c>
      <c r="Y978" s="1" t="str">
        <f t="shared" si="87"/>
        <v/>
      </c>
      <c r="Z978" s="4" t="str">
        <f>IFERROR(INDEX(品名转换及头程预估及采购成本模板!$B$2:$B$22203,MATCH(亚马逊后台模板!E978,品名转换及头程预估及采购成本模板!$A$2:$A$22203,0)),"")</f>
        <v/>
      </c>
      <c r="AA978" s="1" t="str">
        <f>IFERROR(INDEX(品名转换及头程预估及采购成本模板!$C$2:$C$22203,MATCH(亚马逊后台模板!E978,品名转换及头程预估及采购成本模板!$A$2:$A$22203,0)),"")</f>
        <v/>
      </c>
      <c r="AB978" s="4" t="str">
        <f t="shared" si="83"/>
        <v/>
      </c>
      <c r="AC978" s="1" t="str">
        <f>IFERROR(IF(AB978="是",INDEX(自发货!$AJ$2:$AJ$22222,MATCH(亚马逊后台模板!D978,自发货!$E$2:$E$22222,0)),IF(A978&lt;&gt;"",0,"")),"")</f>
        <v/>
      </c>
      <c r="AD978" s="1" t="str">
        <f t="shared" si="84"/>
        <v/>
      </c>
      <c r="AE978" s="1" t="str">
        <f>IF(AB978="否",IFERROR(INDEX(品名转换及头程预估及采购成本模板!$D$2:$D$22203,MATCH(亚马逊后台模板!E978,品名转换及头程预估及采购成本模板!$A$2:$A$22203,0)),""),"")</f>
        <v/>
      </c>
      <c r="AF978" s="4" t="str">
        <f t="shared" si="85"/>
        <v/>
      </c>
    </row>
    <row r="979" spans="24:32" x14ac:dyDescent="0.15">
      <c r="X979" s="4" t="str">
        <f t="shared" si="86"/>
        <v/>
      </c>
      <c r="Y979" s="1" t="str">
        <f t="shared" si="87"/>
        <v/>
      </c>
      <c r="Z979" s="4" t="str">
        <f>IFERROR(INDEX(品名转换及头程预估及采购成本模板!$B$2:$B$22203,MATCH(亚马逊后台模板!E979,品名转换及头程预估及采购成本模板!$A$2:$A$22203,0)),"")</f>
        <v/>
      </c>
      <c r="AA979" s="1" t="str">
        <f>IFERROR(INDEX(品名转换及头程预估及采购成本模板!$C$2:$C$22203,MATCH(亚马逊后台模板!E979,品名转换及头程预估及采购成本模板!$A$2:$A$22203,0)),"")</f>
        <v/>
      </c>
      <c r="AB979" s="4" t="str">
        <f t="shared" si="83"/>
        <v/>
      </c>
      <c r="AC979" s="1" t="str">
        <f>IFERROR(IF(AB979="是",INDEX(自发货!$AJ$2:$AJ$22222,MATCH(亚马逊后台模板!D979,自发货!$E$2:$E$22222,0)),IF(A979&lt;&gt;"",0,"")),"")</f>
        <v/>
      </c>
      <c r="AD979" s="1" t="str">
        <f t="shared" si="84"/>
        <v/>
      </c>
      <c r="AE979" s="1" t="str">
        <f>IF(AB979="否",IFERROR(INDEX(品名转换及头程预估及采购成本模板!$D$2:$D$22203,MATCH(亚马逊后台模板!E979,品名转换及头程预估及采购成本模板!$A$2:$A$22203,0)),""),"")</f>
        <v/>
      </c>
      <c r="AF979" s="4" t="str">
        <f t="shared" si="85"/>
        <v/>
      </c>
    </row>
    <row r="980" spans="24:32" x14ac:dyDescent="0.15">
      <c r="X980" s="4" t="str">
        <f t="shared" si="86"/>
        <v/>
      </c>
      <c r="Y980" s="1" t="str">
        <f t="shared" si="87"/>
        <v/>
      </c>
      <c r="Z980" s="4" t="str">
        <f>IFERROR(INDEX(品名转换及头程预估及采购成本模板!$B$2:$B$22203,MATCH(亚马逊后台模板!E980,品名转换及头程预估及采购成本模板!$A$2:$A$22203,0)),"")</f>
        <v/>
      </c>
      <c r="AA980" s="1" t="str">
        <f>IFERROR(INDEX(品名转换及头程预估及采购成本模板!$C$2:$C$22203,MATCH(亚马逊后台模板!E980,品名转换及头程预估及采购成本模板!$A$2:$A$22203,0)),"")</f>
        <v/>
      </c>
      <c r="AB980" s="4" t="str">
        <f t="shared" si="83"/>
        <v/>
      </c>
      <c r="AC980" s="1" t="str">
        <f>IFERROR(IF(AB980="是",INDEX(自发货!$AJ$2:$AJ$22222,MATCH(亚马逊后台模板!D980,自发货!$E$2:$E$22222,0)),IF(A980&lt;&gt;"",0,"")),"")</f>
        <v/>
      </c>
      <c r="AD980" s="1" t="str">
        <f t="shared" si="84"/>
        <v/>
      </c>
      <c r="AE980" s="1" t="str">
        <f>IF(AB980="否",IFERROR(INDEX(品名转换及头程预估及采购成本模板!$D$2:$D$22203,MATCH(亚马逊后台模板!E980,品名转换及头程预估及采购成本模板!$A$2:$A$22203,0)),""),"")</f>
        <v/>
      </c>
      <c r="AF980" s="4" t="str">
        <f t="shared" si="85"/>
        <v/>
      </c>
    </row>
    <row r="981" spans="24:32" x14ac:dyDescent="0.15">
      <c r="X981" s="4" t="str">
        <f t="shared" si="86"/>
        <v/>
      </c>
      <c r="Y981" s="1" t="str">
        <f t="shared" si="87"/>
        <v/>
      </c>
      <c r="Z981" s="4" t="str">
        <f>IFERROR(INDEX(品名转换及头程预估及采购成本模板!$B$2:$B$22203,MATCH(亚马逊后台模板!E981,品名转换及头程预估及采购成本模板!$A$2:$A$22203,0)),"")</f>
        <v/>
      </c>
      <c r="AA981" s="1" t="str">
        <f>IFERROR(INDEX(品名转换及头程预估及采购成本模板!$C$2:$C$22203,MATCH(亚马逊后台模板!E981,品名转换及头程预估及采购成本模板!$A$2:$A$22203,0)),"")</f>
        <v/>
      </c>
      <c r="AB981" s="4" t="str">
        <f t="shared" si="83"/>
        <v/>
      </c>
      <c r="AC981" s="1" t="str">
        <f>IFERROR(IF(AB981="是",INDEX(自发货!$AJ$2:$AJ$22222,MATCH(亚马逊后台模板!D981,自发货!$E$2:$E$22222,0)),IF(A981&lt;&gt;"",0,"")),"")</f>
        <v/>
      </c>
      <c r="AD981" s="1" t="str">
        <f t="shared" si="84"/>
        <v/>
      </c>
      <c r="AE981" s="1" t="str">
        <f>IF(AB981="否",IFERROR(INDEX(品名转换及头程预估及采购成本模板!$D$2:$D$22203,MATCH(亚马逊后台模板!E981,品名转换及头程预估及采购成本模板!$A$2:$A$22203,0)),""),"")</f>
        <v/>
      </c>
      <c r="AF981" s="4" t="str">
        <f t="shared" si="85"/>
        <v/>
      </c>
    </row>
    <row r="982" spans="24:32" x14ac:dyDescent="0.15">
      <c r="X982" s="4" t="str">
        <f t="shared" si="86"/>
        <v/>
      </c>
      <c r="Y982" s="1" t="str">
        <f t="shared" si="87"/>
        <v/>
      </c>
      <c r="Z982" s="4" t="str">
        <f>IFERROR(INDEX(品名转换及头程预估及采购成本模板!$B$2:$B$22203,MATCH(亚马逊后台模板!E982,品名转换及头程预估及采购成本模板!$A$2:$A$22203,0)),"")</f>
        <v/>
      </c>
      <c r="AA982" s="1" t="str">
        <f>IFERROR(INDEX(品名转换及头程预估及采购成本模板!$C$2:$C$22203,MATCH(亚马逊后台模板!E982,品名转换及头程预估及采购成本模板!$A$2:$A$22203,0)),"")</f>
        <v/>
      </c>
      <c r="AB982" s="4" t="str">
        <f t="shared" si="83"/>
        <v/>
      </c>
      <c r="AC982" s="1" t="str">
        <f>IFERROR(IF(AB982="是",INDEX(自发货!$AJ$2:$AJ$22222,MATCH(亚马逊后台模板!D982,自发货!$E$2:$E$22222,0)),IF(A982&lt;&gt;"",0,"")),"")</f>
        <v/>
      </c>
      <c r="AD982" s="1" t="str">
        <f t="shared" si="84"/>
        <v/>
      </c>
      <c r="AE982" s="1" t="str">
        <f>IF(AB982="否",IFERROR(INDEX(品名转换及头程预估及采购成本模板!$D$2:$D$22203,MATCH(亚马逊后台模板!E982,品名转换及头程预估及采购成本模板!$A$2:$A$22203,0)),""),"")</f>
        <v/>
      </c>
      <c r="AF982" s="4" t="str">
        <f t="shared" si="85"/>
        <v/>
      </c>
    </row>
    <row r="983" spans="24:32" x14ac:dyDescent="0.15">
      <c r="X983" s="4" t="str">
        <f t="shared" si="86"/>
        <v/>
      </c>
      <c r="Y983" s="1" t="str">
        <f t="shared" si="87"/>
        <v/>
      </c>
      <c r="Z983" s="4" t="str">
        <f>IFERROR(INDEX(品名转换及头程预估及采购成本模板!$B$2:$B$22203,MATCH(亚马逊后台模板!E983,品名转换及头程预估及采购成本模板!$A$2:$A$22203,0)),"")</f>
        <v/>
      </c>
      <c r="AA983" s="1" t="str">
        <f>IFERROR(INDEX(品名转换及头程预估及采购成本模板!$C$2:$C$22203,MATCH(亚马逊后台模板!E983,品名转换及头程预估及采购成本模板!$A$2:$A$22203,0)),"")</f>
        <v/>
      </c>
      <c r="AB983" s="4" t="str">
        <f t="shared" si="83"/>
        <v/>
      </c>
      <c r="AC983" s="1" t="str">
        <f>IFERROR(IF(AB983="是",INDEX(自发货!$AJ$2:$AJ$22222,MATCH(亚马逊后台模板!D983,自发货!$E$2:$E$22222,0)),IF(A983&lt;&gt;"",0,"")),"")</f>
        <v/>
      </c>
      <c r="AD983" s="1" t="str">
        <f t="shared" si="84"/>
        <v/>
      </c>
      <c r="AE983" s="1" t="str">
        <f>IF(AB983="否",IFERROR(INDEX(品名转换及头程预估及采购成本模板!$D$2:$D$22203,MATCH(亚马逊后台模板!E983,品名转换及头程预估及采购成本模板!$A$2:$A$22203,0)),""),"")</f>
        <v/>
      </c>
      <c r="AF983" s="4" t="str">
        <f t="shared" si="85"/>
        <v/>
      </c>
    </row>
    <row r="984" spans="24:32" x14ac:dyDescent="0.15">
      <c r="X984" s="4" t="str">
        <f t="shared" si="86"/>
        <v/>
      </c>
      <c r="Y984" s="1" t="str">
        <f t="shared" si="87"/>
        <v/>
      </c>
      <c r="Z984" s="4" t="str">
        <f>IFERROR(INDEX(品名转换及头程预估及采购成本模板!$B$2:$B$22203,MATCH(亚马逊后台模板!E984,品名转换及头程预估及采购成本模板!$A$2:$A$22203,0)),"")</f>
        <v/>
      </c>
      <c r="AA984" s="1" t="str">
        <f>IFERROR(INDEX(品名转换及头程预估及采购成本模板!$C$2:$C$22203,MATCH(亚马逊后台模板!E984,品名转换及头程预估及采购成本模板!$A$2:$A$22203,0)),"")</f>
        <v/>
      </c>
      <c r="AB984" s="4" t="str">
        <f t="shared" si="83"/>
        <v/>
      </c>
      <c r="AC984" s="1" t="str">
        <f>IFERROR(IF(AB984="是",INDEX(自发货!$AJ$2:$AJ$22222,MATCH(亚马逊后台模板!D984,自发货!$E$2:$E$22222,0)),IF(A984&lt;&gt;"",0,"")),"")</f>
        <v/>
      </c>
      <c r="AD984" s="1" t="str">
        <f t="shared" si="84"/>
        <v/>
      </c>
      <c r="AE984" s="1" t="str">
        <f>IF(AB984="否",IFERROR(INDEX(品名转换及头程预估及采购成本模板!$D$2:$D$22203,MATCH(亚马逊后台模板!E984,品名转换及头程预估及采购成本模板!$A$2:$A$22203,0)),""),"")</f>
        <v/>
      </c>
      <c r="AF984" s="4" t="str">
        <f t="shared" si="85"/>
        <v/>
      </c>
    </row>
    <row r="985" spans="24:32" x14ac:dyDescent="0.15">
      <c r="X985" s="4" t="str">
        <f t="shared" si="86"/>
        <v/>
      </c>
      <c r="Y985" s="1" t="str">
        <f t="shared" si="87"/>
        <v/>
      </c>
      <c r="Z985" s="4" t="str">
        <f>IFERROR(INDEX(品名转换及头程预估及采购成本模板!$B$2:$B$22203,MATCH(亚马逊后台模板!E985,品名转换及头程预估及采购成本模板!$A$2:$A$22203,0)),"")</f>
        <v/>
      </c>
      <c r="AA985" s="1" t="str">
        <f>IFERROR(INDEX(品名转换及头程预估及采购成本模板!$C$2:$C$22203,MATCH(亚马逊后台模板!E985,品名转换及头程预估及采购成本模板!$A$2:$A$22203,0)),"")</f>
        <v/>
      </c>
      <c r="AB985" s="4" t="str">
        <f t="shared" si="83"/>
        <v/>
      </c>
      <c r="AC985" s="1" t="str">
        <f>IFERROR(IF(AB985="是",INDEX(自发货!$AJ$2:$AJ$22222,MATCH(亚马逊后台模板!D985,自发货!$E$2:$E$22222,0)),IF(A985&lt;&gt;"",0,"")),"")</f>
        <v/>
      </c>
      <c r="AD985" s="1" t="str">
        <f t="shared" si="84"/>
        <v/>
      </c>
      <c r="AE985" s="1" t="str">
        <f>IF(AB985="否",IFERROR(INDEX(品名转换及头程预估及采购成本模板!$D$2:$D$22203,MATCH(亚马逊后台模板!E985,品名转换及头程预估及采购成本模板!$A$2:$A$22203,0)),""),"")</f>
        <v/>
      </c>
      <c r="AF985" s="4" t="str">
        <f t="shared" si="85"/>
        <v/>
      </c>
    </row>
    <row r="986" spans="24:32" x14ac:dyDescent="0.15">
      <c r="X986" s="4" t="str">
        <f t="shared" si="86"/>
        <v/>
      </c>
      <c r="Y986" s="1" t="str">
        <f t="shared" si="87"/>
        <v/>
      </c>
      <c r="Z986" s="4" t="str">
        <f>IFERROR(INDEX(品名转换及头程预估及采购成本模板!$B$2:$B$22203,MATCH(亚马逊后台模板!E986,品名转换及头程预估及采购成本模板!$A$2:$A$22203,0)),"")</f>
        <v/>
      </c>
      <c r="AA986" s="1" t="str">
        <f>IFERROR(INDEX(品名转换及头程预估及采购成本模板!$C$2:$C$22203,MATCH(亚马逊后台模板!E986,品名转换及头程预估及采购成本模板!$A$2:$A$22203,0)),"")</f>
        <v/>
      </c>
      <c r="AB986" s="4" t="str">
        <f t="shared" si="83"/>
        <v/>
      </c>
      <c r="AC986" s="1" t="str">
        <f>IFERROR(IF(AB986="是",INDEX(自发货!$AJ$2:$AJ$22222,MATCH(亚马逊后台模板!D986,自发货!$E$2:$E$22222,0)),IF(A986&lt;&gt;"",0,"")),"")</f>
        <v/>
      </c>
      <c r="AD986" s="1" t="str">
        <f t="shared" si="84"/>
        <v/>
      </c>
      <c r="AE986" s="1" t="str">
        <f>IF(AB986="否",IFERROR(INDEX(品名转换及头程预估及采购成本模板!$D$2:$D$22203,MATCH(亚马逊后台模板!E986,品名转换及头程预估及采购成本模板!$A$2:$A$22203,0)),""),"")</f>
        <v/>
      </c>
      <c r="AF986" s="4" t="str">
        <f t="shared" si="85"/>
        <v/>
      </c>
    </row>
    <row r="987" spans="24:32" x14ac:dyDescent="0.15">
      <c r="X987" s="4" t="str">
        <f t="shared" si="86"/>
        <v/>
      </c>
      <c r="Y987" s="1" t="str">
        <f t="shared" si="87"/>
        <v/>
      </c>
      <c r="Z987" s="4" t="str">
        <f>IFERROR(INDEX(品名转换及头程预估及采购成本模板!$B$2:$B$22203,MATCH(亚马逊后台模板!E987,品名转换及头程预估及采购成本模板!$A$2:$A$22203,0)),"")</f>
        <v/>
      </c>
      <c r="AA987" s="1" t="str">
        <f>IFERROR(INDEX(品名转换及头程预估及采购成本模板!$C$2:$C$22203,MATCH(亚马逊后台模板!E987,品名转换及头程预估及采购成本模板!$A$2:$A$22203,0)),"")</f>
        <v/>
      </c>
      <c r="AB987" s="4" t="str">
        <f t="shared" si="83"/>
        <v/>
      </c>
      <c r="AC987" s="1" t="str">
        <f>IFERROR(IF(AB987="是",INDEX(自发货!$AJ$2:$AJ$22222,MATCH(亚马逊后台模板!D987,自发货!$E$2:$E$22222,0)),IF(A987&lt;&gt;"",0,"")),"")</f>
        <v/>
      </c>
      <c r="AD987" s="1" t="str">
        <f t="shared" si="84"/>
        <v/>
      </c>
      <c r="AE987" s="1" t="str">
        <f>IF(AB987="否",IFERROR(INDEX(品名转换及头程预估及采购成本模板!$D$2:$D$22203,MATCH(亚马逊后台模板!E987,品名转换及头程预估及采购成本模板!$A$2:$A$22203,0)),""),"")</f>
        <v/>
      </c>
      <c r="AF987" s="4" t="str">
        <f t="shared" si="85"/>
        <v/>
      </c>
    </row>
    <row r="988" spans="24:32" x14ac:dyDescent="0.15">
      <c r="X988" s="4" t="str">
        <f t="shared" si="86"/>
        <v/>
      </c>
      <c r="Y988" s="1" t="str">
        <f t="shared" si="87"/>
        <v/>
      </c>
      <c r="Z988" s="4" t="str">
        <f>IFERROR(INDEX(品名转换及头程预估及采购成本模板!$B$2:$B$22203,MATCH(亚马逊后台模板!E988,品名转换及头程预估及采购成本模板!$A$2:$A$22203,0)),"")</f>
        <v/>
      </c>
      <c r="AA988" s="1" t="str">
        <f>IFERROR(INDEX(品名转换及头程预估及采购成本模板!$C$2:$C$22203,MATCH(亚马逊后台模板!E988,品名转换及头程预估及采购成本模板!$A$2:$A$22203,0)),"")</f>
        <v/>
      </c>
      <c r="AB988" s="4" t="str">
        <f t="shared" si="83"/>
        <v/>
      </c>
      <c r="AC988" s="1" t="str">
        <f>IFERROR(IF(AB988="是",INDEX(自发货!$AJ$2:$AJ$22222,MATCH(亚马逊后台模板!D988,自发货!$E$2:$E$22222,0)),IF(A988&lt;&gt;"",0,"")),"")</f>
        <v/>
      </c>
      <c r="AD988" s="1" t="str">
        <f t="shared" si="84"/>
        <v/>
      </c>
      <c r="AE988" s="1" t="str">
        <f>IF(AB988="否",IFERROR(INDEX(品名转换及头程预估及采购成本模板!$D$2:$D$22203,MATCH(亚马逊后台模板!E988,品名转换及头程预估及采购成本模板!$A$2:$A$22203,0)),""),"")</f>
        <v/>
      </c>
      <c r="AF988" s="4" t="str">
        <f t="shared" si="85"/>
        <v/>
      </c>
    </row>
    <row r="989" spans="24:32" x14ac:dyDescent="0.15">
      <c r="X989" s="4" t="str">
        <f t="shared" si="86"/>
        <v/>
      </c>
      <c r="Y989" s="1" t="str">
        <f t="shared" si="87"/>
        <v/>
      </c>
      <c r="Z989" s="4" t="str">
        <f>IFERROR(INDEX(品名转换及头程预估及采购成本模板!$B$2:$B$22203,MATCH(亚马逊后台模板!E989,品名转换及头程预估及采购成本模板!$A$2:$A$22203,0)),"")</f>
        <v/>
      </c>
      <c r="AA989" s="1" t="str">
        <f>IFERROR(INDEX(品名转换及头程预估及采购成本模板!$C$2:$C$22203,MATCH(亚马逊后台模板!E989,品名转换及头程预估及采购成本模板!$A$2:$A$22203,0)),"")</f>
        <v/>
      </c>
      <c r="AB989" s="4" t="str">
        <f t="shared" si="83"/>
        <v/>
      </c>
      <c r="AC989" s="1" t="str">
        <f>IFERROR(IF(AB989="是",INDEX(自发货!$AJ$2:$AJ$22222,MATCH(亚马逊后台模板!D989,自发货!$E$2:$E$22222,0)),IF(A989&lt;&gt;"",0,"")),"")</f>
        <v/>
      </c>
      <c r="AD989" s="1" t="str">
        <f t="shared" si="84"/>
        <v/>
      </c>
      <c r="AE989" s="1" t="str">
        <f>IF(AB989="否",IFERROR(INDEX(品名转换及头程预估及采购成本模板!$D$2:$D$22203,MATCH(亚马逊后台模板!E989,品名转换及头程预估及采购成本模板!$A$2:$A$22203,0)),""),"")</f>
        <v/>
      </c>
      <c r="AF989" s="4" t="str">
        <f t="shared" si="85"/>
        <v/>
      </c>
    </row>
    <row r="990" spans="24:32" x14ac:dyDescent="0.15">
      <c r="X990" s="4" t="str">
        <f t="shared" si="86"/>
        <v/>
      </c>
      <c r="Y990" s="1" t="str">
        <f t="shared" si="87"/>
        <v/>
      </c>
      <c r="Z990" s="4" t="str">
        <f>IFERROR(INDEX(品名转换及头程预估及采购成本模板!$B$2:$B$22203,MATCH(亚马逊后台模板!E990,品名转换及头程预估及采购成本模板!$A$2:$A$22203,0)),"")</f>
        <v/>
      </c>
      <c r="AA990" s="1" t="str">
        <f>IFERROR(INDEX(品名转换及头程预估及采购成本模板!$C$2:$C$22203,MATCH(亚马逊后台模板!E990,品名转换及头程预估及采购成本模板!$A$2:$A$22203,0)),"")</f>
        <v/>
      </c>
      <c r="AB990" s="4" t="str">
        <f t="shared" si="83"/>
        <v/>
      </c>
      <c r="AC990" s="1" t="str">
        <f>IFERROR(IF(AB990="是",INDEX(自发货!$AJ$2:$AJ$22222,MATCH(亚马逊后台模板!D990,自发货!$E$2:$E$22222,0)),IF(A990&lt;&gt;"",0,"")),"")</f>
        <v/>
      </c>
      <c r="AD990" s="1" t="str">
        <f t="shared" si="84"/>
        <v/>
      </c>
      <c r="AE990" s="1" t="str">
        <f>IF(AB990="否",IFERROR(INDEX(品名转换及头程预估及采购成本模板!$D$2:$D$22203,MATCH(亚马逊后台模板!E990,品名转换及头程预估及采购成本模板!$A$2:$A$22203,0)),""),"")</f>
        <v/>
      </c>
      <c r="AF990" s="4" t="str">
        <f t="shared" si="85"/>
        <v/>
      </c>
    </row>
    <row r="991" spans="24:32" x14ac:dyDescent="0.15">
      <c r="X991" s="4" t="str">
        <f t="shared" si="86"/>
        <v/>
      </c>
      <c r="Y991" s="1" t="str">
        <f t="shared" si="87"/>
        <v/>
      </c>
      <c r="Z991" s="4" t="str">
        <f>IFERROR(INDEX(品名转换及头程预估及采购成本模板!$B$2:$B$22203,MATCH(亚马逊后台模板!E991,品名转换及头程预估及采购成本模板!$A$2:$A$22203,0)),"")</f>
        <v/>
      </c>
      <c r="AA991" s="1" t="str">
        <f>IFERROR(INDEX(品名转换及头程预估及采购成本模板!$C$2:$C$22203,MATCH(亚马逊后台模板!E991,品名转换及头程预估及采购成本模板!$A$2:$A$22203,0)),"")</f>
        <v/>
      </c>
      <c r="AB991" s="4" t="str">
        <f t="shared" si="83"/>
        <v/>
      </c>
      <c r="AC991" s="1" t="str">
        <f>IFERROR(IF(AB991="是",INDEX(自发货!$AJ$2:$AJ$22222,MATCH(亚马逊后台模板!D991,自发货!$E$2:$E$22222,0)),IF(A991&lt;&gt;"",0,"")),"")</f>
        <v/>
      </c>
      <c r="AD991" s="1" t="str">
        <f t="shared" si="84"/>
        <v/>
      </c>
      <c r="AE991" s="1" t="str">
        <f>IF(AB991="否",IFERROR(INDEX(品名转换及头程预估及采购成本模板!$D$2:$D$22203,MATCH(亚马逊后台模板!E991,品名转换及头程预估及采购成本模板!$A$2:$A$22203,0)),""),"")</f>
        <v/>
      </c>
      <c r="AF991" s="4" t="str">
        <f t="shared" si="85"/>
        <v/>
      </c>
    </row>
    <row r="992" spans="24:32" x14ac:dyDescent="0.15">
      <c r="X992" s="4" t="str">
        <f t="shared" si="86"/>
        <v/>
      </c>
      <c r="Y992" s="1" t="str">
        <f t="shared" si="87"/>
        <v/>
      </c>
      <c r="Z992" s="4" t="str">
        <f>IFERROR(INDEX(品名转换及头程预估及采购成本模板!$B$2:$B$22203,MATCH(亚马逊后台模板!E992,品名转换及头程预估及采购成本模板!$A$2:$A$22203,0)),"")</f>
        <v/>
      </c>
      <c r="AA992" s="1" t="str">
        <f>IFERROR(INDEX(品名转换及头程预估及采购成本模板!$C$2:$C$22203,MATCH(亚马逊后台模板!E992,品名转换及头程预估及采购成本模板!$A$2:$A$22203,0)),"")</f>
        <v/>
      </c>
      <c r="AB992" s="4" t="str">
        <f t="shared" si="83"/>
        <v/>
      </c>
      <c r="AC992" s="1" t="str">
        <f>IFERROR(IF(AB992="是",INDEX(自发货!$AJ$2:$AJ$22222,MATCH(亚马逊后台模板!D992,自发货!$E$2:$E$22222,0)),IF(A992&lt;&gt;"",0,"")),"")</f>
        <v/>
      </c>
      <c r="AD992" s="1" t="str">
        <f t="shared" si="84"/>
        <v/>
      </c>
      <c r="AE992" s="1" t="str">
        <f>IF(AB992="否",IFERROR(INDEX(品名转换及头程预估及采购成本模板!$D$2:$D$22203,MATCH(亚马逊后台模板!E992,品名转换及头程预估及采购成本模板!$A$2:$A$22203,0)),""),"")</f>
        <v/>
      </c>
      <c r="AF992" s="4" t="str">
        <f t="shared" si="85"/>
        <v/>
      </c>
    </row>
    <row r="993" spans="24:32" x14ac:dyDescent="0.15">
      <c r="X993" s="4" t="str">
        <f t="shared" si="86"/>
        <v/>
      </c>
      <c r="Y993" s="1" t="str">
        <f t="shared" si="87"/>
        <v/>
      </c>
      <c r="Z993" s="4" t="str">
        <f>IFERROR(INDEX(品名转换及头程预估及采购成本模板!$B$2:$B$22203,MATCH(亚马逊后台模板!E993,品名转换及头程预估及采购成本模板!$A$2:$A$22203,0)),"")</f>
        <v/>
      </c>
      <c r="AA993" s="1" t="str">
        <f>IFERROR(INDEX(品名转换及头程预估及采购成本模板!$C$2:$C$22203,MATCH(亚马逊后台模板!E993,品名转换及头程预估及采购成本模板!$A$2:$A$22203,0)),"")</f>
        <v/>
      </c>
      <c r="AB993" s="4" t="str">
        <f t="shared" si="83"/>
        <v/>
      </c>
      <c r="AC993" s="1" t="str">
        <f>IFERROR(IF(AB993="是",INDEX(自发货!$AJ$2:$AJ$22222,MATCH(亚马逊后台模板!D993,自发货!$E$2:$E$22222,0)),IF(A993&lt;&gt;"",0,"")),"")</f>
        <v/>
      </c>
      <c r="AD993" s="1" t="str">
        <f t="shared" si="84"/>
        <v/>
      </c>
      <c r="AE993" s="1" t="str">
        <f>IF(AB993="否",IFERROR(INDEX(品名转换及头程预估及采购成本模板!$D$2:$D$22203,MATCH(亚马逊后台模板!E993,品名转换及头程预估及采购成本模板!$A$2:$A$22203,0)),""),"")</f>
        <v/>
      </c>
      <c r="AF993" s="4" t="str">
        <f t="shared" si="85"/>
        <v/>
      </c>
    </row>
    <row r="994" spans="24:32" x14ac:dyDescent="0.15">
      <c r="X994" s="4" t="str">
        <f t="shared" si="86"/>
        <v/>
      </c>
      <c r="Y994" s="1" t="str">
        <f t="shared" si="87"/>
        <v/>
      </c>
      <c r="Z994" s="4" t="str">
        <f>IFERROR(INDEX(品名转换及头程预估及采购成本模板!$B$2:$B$22203,MATCH(亚马逊后台模板!E994,品名转换及头程预估及采购成本模板!$A$2:$A$22203,0)),"")</f>
        <v/>
      </c>
      <c r="AA994" s="1" t="str">
        <f>IFERROR(INDEX(品名转换及头程预估及采购成本模板!$C$2:$C$22203,MATCH(亚马逊后台模板!E994,品名转换及头程预估及采购成本模板!$A$2:$A$22203,0)),"")</f>
        <v/>
      </c>
      <c r="AB994" s="4" t="str">
        <f t="shared" si="83"/>
        <v/>
      </c>
      <c r="AC994" s="1" t="str">
        <f>IFERROR(IF(AB994="是",INDEX(自发货!$AJ$2:$AJ$22222,MATCH(亚马逊后台模板!D994,自发货!$E$2:$E$22222,0)),IF(A994&lt;&gt;"",0,"")),"")</f>
        <v/>
      </c>
      <c r="AD994" s="1" t="str">
        <f t="shared" si="84"/>
        <v/>
      </c>
      <c r="AE994" s="1" t="str">
        <f>IF(AB994="否",IFERROR(INDEX(品名转换及头程预估及采购成本模板!$D$2:$D$22203,MATCH(亚马逊后台模板!E994,品名转换及头程预估及采购成本模板!$A$2:$A$22203,0)),""),"")</f>
        <v/>
      </c>
      <c r="AF994" s="4" t="str">
        <f t="shared" si="85"/>
        <v/>
      </c>
    </row>
    <row r="995" spans="24:32" x14ac:dyDescent="0.15">
      <c r="X995" s="4" t="str">
        <f t="shared" si="86"/>
        <v/>
      </c>
      <c r="Y995" s="1" t="str">
        <f t="shared" si="87"/>
        <v/>
      </c>
      <c r="Z995" s="4" t="str">
        <f>IFERROR(INDEX(品名转换及头程预估及采购成本模板!$B$2:$B$22203,MATCH(亚马逊后台模板!E995,品名转换及头程预估及采购成本模板!$A$2:$A$22203,0)),"")</f>
        <v/>
      </c>
      <c r="AA995" s="1" t="str">
        <f>IFERROR(INDEX(品名转换及头程预估及采购成本模板!$C$2:$C$22203,MATCH(亚马逊后台模板!E995,品名转换及头程预估及采购成本模板!$A$2:$A$22203,0)),"")</f>
        <v/>
      </c>
      <c r="AB995" s="4" t="str">
        <f t="shared" si="83"/>
        <v/>
      </c>
      <c r="AC995" s="1" t="str">
        <f>IFERROR(IF(AB995="是",INDEX(自发货!$AJ$2:$AJ$22222,MATCH(亚马逊后台模板!D995,自发货!$E$2:$E$22222,0)),IF(A995&lt;&gt;"",0,"")),"")</f>
        <v/>
      </c>
      <c r="AD995" s="1" t="str">
        <f t="shared" si="84"/>
        <v/>
      </c>
      <c r="AE995" s="1" t="str">
        <f>IF(AB995="否",IFERROR(INDEX(品名转换及头程预估及采购成本模板!$D$2:$D$22203,MATCH(亚马逊后台模板!E995,品名转换及头程预估及采购成本模板!$A$2:$A$22203,0)),""),"")</f>
        <v/>
      </c>
      <c r="AF995" s="4" t="str">
        <f t="shared" si="85"/>
        <v/>
      </c>
    </row>
    <row r="996" spans="24:32" x14ac:dyDescent="0.15">
      <c r="X996" s="4" t="str">
        <f t="shared" si="86"/>
        <v/>
      </c>
      <c r="Y996" s="1" t="str">
        <f t="shared" si="87"/>
        <v/>
      </c>
      <c r="Z996" s="4" t="str">
        <f>IFERROR(INDEX(品名转换及头程预估及采购成本模板!$B$2:$B$22203,MATCH(亚马逊后台模板!E996,品名转换及头程预估及采购成本模板!$A$2:$A$22203,0)),"")</f>
        <v/>
      </c>
      <c r="AA996" s="1" t="str">
        <f>IFERROR(INDEX(品名转换及头程预估及采购成本模板!$C$2:$C$22203,MATCH(亚马逊后台模板!E996,品名转换及头程预估及采购成本模板!$A$2:$A$22203,0)),"")</f>
        <v/>
      </c>
      <c r="AB996" s="4" t="str">
        <f t="shared" si="83"/>
        <v/>
      </c>
      <c r="AC996" s="1" t="str">
        <f>IFERROR(IF(AB996="是",INDEX(自发货!$AJ$2:$AJ$22222,MATCH(亚马逊后台模板!D996,自发货!$E$2:$E$22222,0)),IF(A996&lt;&gt;"",0,"")),"")</f>
        <v/>
      </c>
      <c r="AD996" s="1" t="str">
        <f t="shared" si="84"/>
        <v/>
      </c>
      <c r="AE996" s="1" t="str">
        <f>IF(AB996="否",IFERROR(INDEX(品名转换及头程预估及采购成本模板!$D$2:$D$22203,MATCH(亚马逊后台模板!E996,品名转换及头程预估及采购成本模板!$A$2:$A$22203,0)),""),"")</f>
        <v/>
      </c>
      <c r="AF996" s="4" t="str">
        <f t="shared" si="85"/>
        <v/>
      </c>
    </row>
    <row r="997" spans="24:32" x14ac:dyDescent="0.15">
      <c r="X997" s="4" t="str">
        <f t="shared" si="86"/>
        <v/>
      </c>
      <c r="Y997" s="1" t="str">
        <f t="shared" si="87"/>
        <v/>
      </c>
      <c r="Z997" s="4" t="str">
        <f>IFERROR(INDEX(品名转换及头程预估及采购成本模板!$B$2:$B$22203,MATCH(亚马逊后台模板!E997,品名转换及头程预估及采购成本模板!$A$2:$A$22203,0)),"")</f>
        <v/>
      </c>
      <c r="AA997" s="1" t="str">
        <f>IFERROR(INDEX(品名转换及头程预估及采购成本模板!$C$2:$C$22203,MATCH(亚马逊后台模板!E997,品名转换及头程预估及采购成本模板!$A$2:$A$22203,0)),"")</f>
        <v/>
      </c>
      <c r="AB997" s="4" t="str">
        <f t="shared" si="83"/>
        <v/>
      </c>
      <c r="AC997" s="1" t="str">
        <f>IFERROR(IF(AB997="是",INDEX(自发货!$AJ$2:$AJ$22222,MATCH(亚马逊后台模板!D997,自发货!$E$2:$E$22222,0)),IF(A997&lt;&gt;"",0,"")),"")</f>
        <v/>
      </c>
      <c r="AD997" s="1" t="str">
        <f t="shared" si="84"/>
        <v/>
      </c>
      <c r="AE997" s="1" t="str">
        <f>IF(AB997="否",IFERROR(INDEX(品名转换及头程预估及采购成本模板!$D$2:$D$22203,MATCH(亚马逊后台模板!E997,品名转换及头程预估及采购成本模板!$A$2:$A$22203,0)),""),"")</f>
        <v/>
      </c>
      <c r="AF997" s="4" t="str">
        <f t="shared" si="85"/>
        <v/>
      </c>
    </row>
    <row r="998" spans="24:32" x14ac:dyDescent="0.15">
      <c r="X998" s="4" t="str">
        <f t="shared" si="86"/>
        <v/>
      </c>
      <c r="Y998" s="1" t="str">
        <f t="shared" si="87"/>
        <v/>
      </c>
      <c r="Z998" s="4" t="str">
        <f>IFERROR(INDEX(品名转换及头程预估及采购成本模板!$B$2:$B$22203,MATCH(亚马逊后台模板!E998,品名转换及头程预估及采购成本模板!$A$2:$A$22203,0)),"")</f>
        <v/>
      </c>
      <c r="AA998" s="1" t="str">
        <f>IFERROR(INDEX(品名转换及头程预估及采购成本模板!$C$2:$C$22203,MATCH(亚马逊后台模板!E998,品名转换及头程预估及采购成本模板!$A$2:$A$22203,0)),"")</f>
        <v/>
      </c>
      <c r="AB998" s="4" t="str">
        <f t="shared" si="83"/>
        <v/>
      </c>
      <c r="AC998" s="1" t="str">
        <f>IFERROR(IF(AB998="是",INDEX(自发货!$AJ$2:$AJ$22222,MATCH(亚马逊后台模板!D998,自发货!$E$2:$E$22222,0)),IF(A998&lt;&gt;"",0,"")),"")</f>
        <v/>
      </c>
      <c r="AD998" s="1" t="str">
        <f t="shared" si="84"/>
        <v/>
      </c>
      <c r="AE998" s="1" t="str">
        <f>IF(AB998="否",IFERROR(INDEX(品名转换及头程预估及采购成本模板!$D$2:$D$22203,MATCH(亚马逊后台模板!E998,品名转换及头程预估及采购成本模板!$A$2:$A$22203,0)),""),"")</f>
        <v/>
      </c>
      <c r="AF998" s="4" t="str">
        <f t="shared" si="85"/>
        <v/>
      </c>
    </row>
    <row r="999" spans="24:32" x14ac:dyDescent="0.15">
      <c r="X999" s="4" t="str">
        <f t="shared" si="86"/>
        <v/>
      </c>
      <c r="Y999" s="1" t="str">
        <f t="shared" si="87"/>
        <v/>
      </c>
      <c r="Z999" s="4" t="str">
        <f>IFERROR(INDEX(品名转换及头程预估及采购成本模板!$B$2:$B$22203,MATCH(亚马逊后台模板!E999,品名转换及头程预估及采购成本模板!$A$2:$A$22203,0)),"")</f>
        <v/>
      </c>
      <c r="AA999" s="1" t="str">
        <f>IFERROR(INDEX(品名转换及头程预估及采购成本模板!$C$2:$C$22203,MATCH(亚马逊后台模板!E999,品名转换及头程预估及采购成本模板!$A$2:$A$22203,0)),"")</f>
        <v/>
      </c>
      <c r="AB999" s="4" t="str">
        <f t="shared" si="83"/>
        <v/>
      </c>
      <c r="AC999" s="1" t="str">
        <f>IFERROR(IF(AB999="是",INDEX(自发货!$AJ$2:$AJ$22222,MATCH(亚马逊后台模板!D999,自发货!$E$2:$E$22222,0)),IF(A999&lt;&gt;"",0,"")),"")</f>
        <v/>
      </c>
      <c r="AD999" s="1" t="str">
        <f t="shared" si="84"/>
        <v/>
      </c>
      <c r="AE999" s="1" t="str">
        <f>IF(AB999="否",IFERROR(INDEX(品名转换及头程预估及采购成本模板!$D$2:$D$22203,MATCH(亚马逊后台模板!E999,品名转换及头程预估及采购成本模板!$A$2:$A$22203,0)),""),"")</f>
        <v/>
      </c>
      <c r="AF999" s="4" t="str">
        <f t="shared" si="85"/>
        <v/>
      </c>
    </row>
    <row r="1000" spans="24:32" x14ac:dyDescent="0.15">
      <c r="X1000" s="4" t="str">
        <f t="shared" si="86"/>
        <v/>
      </c>
      <c r="Y1000" s="1" t="str">
        <f t="shared" si="87"/>
        <v/>
      </c>
      <c r="Z1000" s="4" t="str">
        <f>IFERROR(INDEX(品名转换及头程预估及采购成本模板!$B$2:$B$22203,MATCH(亚马逊后台模板!E1000,品名转换及头程预估及采购成本模板!$A$2:$A$22203,0)),"")</f>
        <v/>
      </c>
      <c r="AA1000" s="1" t="str">
        <f>IFERROR(INDEX(品名转换及头程预估及采购成本模板!$C$2:$C$22203,MATCH(亚马逊后台模板!E1000,品名转换及头程预估及采购成本模板!$A$2:$A$22203,0)),"")</f>
        <v/>
      </c>
      <c r="AB1000" s="4" t="str">
        <f t="shared" si="83"/>
        <v/>
      </c>
      <c r="AC1000" s="1" t="str">
        <f>IFERROR(IF(AB1000="是",INDEX(自发货!$AJ$2:$AJ$22222,MATCH(亚马逊后台模板!D1000,自发货!$E$2:$E$22222,0)),IF(A1000&lt;&gt;"",0,"")),"")</f>
        <v/>
      </c>
      <c r="AD1000" s="1" t="str">
        <f t="shared" si="84"/>
        <v/>
      </c>
      <c r="AE1000" s="1" t="str">
        <f>IF(AB1000="否",IFERROR(INDEX(品名转换及头程预估及采购成本模板!$D$2:$D$22203,MATCH(亚马逊后台模板!E1000,品名转换及头程预估及采购成本模板!$A$2:$A$22203,0)),""),"")</f>
        <v/>
      </c>
      <c r="AF1000" s="4" t="str">
        <f t="shared" si="85"/>
        <v/>
      </c>
    </row>
    <row r="1001" spans="24:32" x14ac:dyDescent="0.15">
      <c r="X1001" s="4" t="str">
        <f t="shared" si="86"/>
        <v/>
      </c>
      <c r="Y1001" s="1" t="str">
        <f t="shared" si="87"/>
        <v/>
      </c>
      <c r="Z1001" s="4" t="str">
        <f>IFERROR(INDEX(品名转换及头程预估及采购成本模板!$B$2:$B$22203,MATCH(亚马逊后台模板!E1001,品名转换及头程预估及采购成本模板!$A$2:$A$22203,0)),"")</f>
        <v/>
      </c>
      <c r="AA1001" s="1" t="str">
        <f>IFERROR(INDEX(品名转换及头程预估及采购成本模板!$C$2:$C$22203,MATCH(亚马逊后台模板!E1001,品名转换及头程预估及采购成本模板!$A$2:$A$22203,0)),"")</f>
        <v/>
      </c>
      <c r="AB1001" s="4" t="str">
        <f t="shared" si="83"/>
        <v/>
      </c>
      <c r="AC1001" s="1" t="str">
        <f>IFERROR(IF(AB1001="是",INDEX(自发货!$AJ$2:$AJ$22222,MATCH(亚马逊后台模板!D1001,自发货!$E$2:$E$22222,0)),IF(A1001&lt;&gt;"",0,"")),"")</f>
        <v/>
      </c>
      <c r="AD1001" s="1" t="str">
        <f t="shared" si="84"/>
        <v/>
      </c>
      <c r="AE1001" s="1" t="str">
        <f>IF(AB1001="否",IFERROR(INDEX(品名转换及头程预估及采购成本模板!$D$2:$D$22203,MATCH(亚马逊后台模板!E1001,品名转换及头程预估及采购成本模板!$A$2:$A$22203,0)),""),"")</f>
        <v/>
      </c>
      <c r="AF1001" s="4" t="str">
        <f t="shared" si="85"/>
        <v/>
      </c>
    </row>
    <row r="1002" spans="24:32" x14ac:dyDescent="0.15">
      <c r="X1002" s="4" t="str">
        <f t="shared" si="86"/>
        <v/>
      </c>
      <c r="Y1002" s="1" t="str">
        <f t="shared" si="87"/>
        <v/>
      </c>
      <c r="Z1002" s="4" t="str">
        <f>IFERROR(INDEX(品名转换及头程预估及采购成本模板!$B$2:$B$22203,MATCH(亚马逊后台模板!E1002,品名转换及头程预估及采购成本模板!$A$2:$A$22203,0)),"")</f>
        <v/>
      </c>
      <c r="AA1002" s="1" t="str">
        <f>IFERROR(INDEX(品名转换及头程预估及采购成本模板!$C$2:$C$22203,MATCH(亚马逊后台模板!E1002,品名转换及头程预估及采购成本模板!$A$2:$A$22203,0)),"")</f>
        <v/>
      </c>
      <c r="AB1002" s="4" t="str">
        <f t="shared" si="83"/>
        <v/>
      </c>
      <c r="AC1002" s="1" t="str">
        <f>IFERROR(IF(AB1002="是",INDEX(自发货!$AJ$2:$AJ$22222,MATCH(亚马逊后台模板!D1002,自发货!$E$2:$E$22222,0)),IF(A1002&lt;&gt;"",0,"")),"")</f>
        <v/>
      </c>
      <c r="AD1002" s="1" t="str">
        <f t="shared" si="84"/>
        <v/>
      </c>
      <c r="AE1002" s="1" t="str">
        <f>IF(AB1002="否",IFERROR(INDEX(品名转换及头程预估及采购成本模板!$D$2:$D$22203,MATCH(亚马逊后台模板!E1002,品名转换及头程预估及采购成本模板!$A$2:$A$22203,0)),""),"")</f>
        <v/>
      </c>
      <c r="AF1002" s="4" t="str">
        <f t="shared" si="85"/>
        <v/>
      </c>
    </row>
    <row r="1003" spans="24:32" x14ac:dyDescent="0.15">
      <c r="X1003" s="4" t="str">
        <f t="shared" si="86"/>
        <v/>
      </c>
      <c r="Y1003" s="1" t="str">
        <f t="shared" si="87"/>
        <v/>
      </c>
      <c r="Z1003" s="4" t="str">
        <f>IFERROR(INDEX(品名转换及头程预估及采购成本模板!$B$2:$B$22203,MATCH(亚马逊后台模板!E1003,品名转换及头程预估及采购成本模板!$A$2:$A$22203,0)),"")</f>
        <v/>
      </c>
      <c r="AA1003" s="1" t="str">
        <f>IFERROR(INDEX(品名转换及头程预估及采购成本模板!$C$2:$C$22203,MATCH(亚马逊后台模板!E1003,品名转换及头程预估及采购成本模板!$A$2:$A$22203,0)),"")</f>
        <v/>
      </c>
      <c r="AB1003" s="4" t="str">
        <f t="shared" si="83"/>
        <v/>
      </c>
      <c r="AC1003" s="1" t="str">
        <f>IFERROR(IF(AB1003="是",INDEX(自发货!$AJ$2:$AJ$22222,MATCH(亚马逊后台模板!D1003,自发货!$E$2:$E$22222,0)),IF(A1003&lt;&gt;"",0,"")),"")</f>
        <v/>
      </c>
      <c r="AD1003" s="1" t="str">
        <f t="shared" si="84"/>
        <v/>
      </c>
      <c r="AE1003" s="1" t="str">
        <f>IF(AB1003="否",IFERROR(INDEX(品名转换及头程预估及采购成本模板!$D$2:$D$22203,MATCH(亚马逊后台模板!E1003,品名转换及头程预估及采购成本模板!$A$2:$A$22203,0)),""),"")</f>
        <v/>
      </c>
      <c r="AF1003" s="4" t="str">
        <f t="shared" si="85"/>
        <v/>
      </c>
    </row>
    <row r="1004" spans="24:32" x14ac:dyDescent="0.15">
      <c r="X1004" s="4" t="str">
        <f t="shared" si="86"/>
        <v/>
      </c>
      <c r="Y1004" s="1" t="str">
        <f t="shared" si="87"/>
        <v/>
      </c>
      <c r="Z1004" s="4" t="str">
        <f>IFERROR(INDEX(品名转换及头程预估及采购成本模板!$B$2:$B$22203,MATCH(亚马逊后台模板!E1004,品名转换及头程预估及采购成本模板!$A$2:$A$22203,0)),"")</f>
        <v/>
      </c>
      <c r="AA1004" s="1" t="str">
        <f>IFERROR(INDEX(品名转换及头程预估及采购成本模板!$C$2:$C$22203,MATCH(亚马逊后台模板!E1004,品名转换及头程预估及采购成本模板!$A$2:$A$22203,0)),"")</f>
        <v/>
      </c>
      <c r="AB1004" s="4" t="str">
        <f t="shared" si="83"/>
        <v/>
      </c>
      <c r="AC1004" s="1" t="str">
        <f>IFERROR(IF(AB1004="是",INDEX(自发货!$AJ$2:$AJ$22222,MATCH(亚马逊后台模板!D1004,自发货!$E$2:$E$22222,0)),IF(A1004&lt;&gt;"",0,"")),"")</f>
        <v/>
      </c>
      <c r="AD1004" s="1" t="str">
        <f t="shared" si="84"/>
        <v/>
      </c>
      <c r="AE1004" s="1" t="str">
        <f>IF(AB1004="否",IFERROR(INDEX(品名转换及头程预估及采购成本模板!$D$2:$D$22203,MATCH(亚马逊后台模板!E1004,品名转换及头程预估及采购成本模板!$A$2:$A$22203,0)),""),"")</f>
        <v/>
      </c>
      <c r="AF1004" s="4" t="str">
        <f t="shared" si="85"/>
        <v/>
      </c>
    </row>
    <row r="1005" spans="24:32" x14ac:dyDescent="0.15">
      <c r="X1005" s="4" t="str">
        <f t="shared" si="86"/>
        <v/>
      </c>
      <c r="Y1005" s="1" t="str">
        <f t="shared" si="87"/>
        <v/>
      </c>
      <c r="Z1005" s="4" t="str">
        <f>IFERROR(INDEX(品名转换及头程预估及采购成本模板!$B$2:$B$22203,MATCH(亚马逊后台模板!E1005,品名转换及头程预估及采购成本模板!$A$2:$A$22203,0)),"")</f>
        <v/>
      </c>
      <c r="AA1005" s="1" t="str">
        <f>IFERROR(INDEX(品名转换及头程预估及采购成本模板!$C$2:$C$22203,MATCH(亚马逊后台模板!E1005,品名转换及头程预估及采购成本模板!$A$2:$A$22203,0)),"")</f>
        <v/>
      </c>
      <c r="AB1005" s="4" t="str">
        <f t="shared" ref="AB1005:AB1068" si="88">IF(A1005&lt;&gt;"",IF(I1005="Seller","是","否"),"")</f>
        <v/>
      </c>
      <c r="AC1005" s="1" t="str">
        <f>IFERROR(IF(AB1005="是",INDEX(自发货!$AJ$2:$AJ$22222,MATCH(亚马逊后台模板!D1005,自发货!$E$2:$E$22222,0)),IF(A1005&lt;&gt;"",0,"")),"")</f>
        <v/>
      </c>
      <c r="AD1005" s="1" t="str">
        <f t="shared" ref="AD1005:AD1068" si="89">IFERROR(IF(Y1005="正常订单",W1005*X1005-AA1005-AC1005,W1005*X1005),"")</f>
        <v/>
      </c>
      <c r="AE1005" s="1" t="str">
        <f>IF(AB1005="否",IFERROR(INDEX(品名转换及头程预估及采购成本模板!$D$2:$D$22203,MATCH(亚马逊后台模板!E1005,品名转换及头程预估及采购成本模板!$A$2:$A$22203,0)),""),"")</f>
        <v/>
      </c>
      <c r="AF1005" s="4" t="str">
        <f t="shared" si="85"/>
        <v/>
      </c>
    </row>
    <row r="1006" spans="24:32" x14ac:dyDescent="0.15">
      <c r="X1006" s="4" t="str">
        <f t="shared" si="86"/>
        <v/>
      </c>
      <c r="Y1006" s="1" t="str">
        <f t="shared" si="87"/>
        <v/>
      </c>
      <c r="Z1006" s="4" t="str">
        <f>IFERROR(INDEX(品名转换及头程预估及采购成本模板!$B$2:$B$22203,MATCH(亚马逊后台模板!E1006,品名转换及头程预估及采购成本模板!$A$2:$A$22203,0)),"")</f>
        <v/>
      </c>
      <c r="AA1006" s="1" t="str">
        <f>IFERROR(INDEX(品名转换及头程预估及采购成本模板!$C$2:$C$22203,MATCH(亚马逊后台模板!E1006,品名转换及头程预估及采购成本模板!$A$2:$A$22203,0)),"")</f>
        <v/>
      </c>
      <c r="AB1006" s="4" t="str">
        <f t="shared" si="88"/>
        <v/>
      </c>
      <c r="AC1006" s="1" t="str">
        <f>IFERROR(IF(AB1006="是",INDEX(自发货!$AJ$2:$AJ$22222,MATCH(亚马逊后台模板!D1006,自发货!$E$2:$E$22222,0)),IF(A1006&lt;&gt;"",0,"")),"")</f>
        <v/>
      </c>
      <c r="AD1006" s="1" t="str">
        <f t="shared" si="89"/>
        <v/>
      </c>
      <c r="AE1006" s="1" t="str">
        <f>IF(AB1006="否",IFERROR(INDEX(品名转换及头程预估及采购成本模板!$D$2:$D$22203,MATCH(亚马逊后台模板!E1006,品名转换及头程预估及采购成本模板!$A$2:$A$22203,0)),""),"")</f>
        <v/>
      </c>
      <c r="AF1006" s="4" t="str">
        <f t="shared" si="85"/>
        <v/>
      </c>
    </row>
    <row r="1007" spans="24:32" x14ac:dyDescent="0.15">
      <c r="X1007" s="4" t="str">
        <f t="shared" si="86"/>
        <v/>
      </c>
      <c r="Y1007" s="1" t="str">
        <f t="shared" si="87"/>
        <v/>
      </c>
      <c r="Z1007" s="4" t="str">
        <f>IFERROR(INDEX(品名转换及头程预估及采购成本模板!$B$2:$B$22203,MATCH(亚马逊后台模板!E1007,品名转换及头程预估及采购成本模板!$A$2:$A$22203,0)),"")</f>
        <v/>
      </c>
      <c r="AA1007" s="1" t="str">
        <f>IFERROR(INDEX(品名转换及头程预估及采购成本模板!$C$2:$C$22203,MATCH(亚马逊后台模板!E1007,品名转换及头程预估及采购成本模板!$A$2:$A$22203,0)),"")</f>
        <v/>
      </c>
      <c r="AB1007" s="4" t="str">
        <f t="shared" si="88"/>
        <v/>
      </c>
      <c r="AC1007" s="1" t="str">
        <f>IFERROR(IF(AB1007="是",INDEX(自发货!$AJ$2:$AJ$22222,MATCH(亚马逊后台模板!D1007,自发货!$E$2:$E$22222,0)),IF(A1007&lt;&gt;"",0,"")),"")</f>
        <v/>
      </c>
      <c r="AD1007" s="1" t="str">
        <f t="shared" si="89"/>
        <v/>
      </c>
      <c r="AE1007" s="1" t="str">
        <f>IF(AB1007="否",IFERROR(INDEX(品名转换及头程预估及采购成本模板!$D$2:$D$22203,MATCH(亚马逊后台模板!E1007,品名转换及头程预估及采购成本模板!$A$2:$A$22203,0)),""),"")</f>
        <v/>
      </c>
      <c r="AF1007" s="4" t="str">
        <f t="shared" ref="AF1007:AF1070" si="90">IF(Y1007="","",IF(OR(AND(Y1007="正常订单",Z1007=""),AND(AB1007="是",AC1007="")),"异常","正常"))</f>
        <v/>
      </c>
    </row>
    <row r="1008" spans="24:32" x14ac:dyDescent="0.15">
      <c r="X1008" s="4" t="str">
        <f t="shared" ref="X1008:X1071" si="91">IF(A1008&lt;&gt;"",6.89,"")</f>
        <v/>
      </c>
      <c r="Y1008" s="1" t="str">
        <f t="shared" si="87"/>
        <v/>
      </c>
      <c r="Z1008" s="4" t="str">
        <f>IFERROR(INDEX(品名转换及头程预估及采购成本模板!$B$2:$B$22203,MATCH(亚马逊后台模板!E1008,品名转换及头程预估及采购成本模板!$A$2:$A$22203,0)),"")</f>
        <v/>
      </c>
      <c r="AA1008" s="1" t="str">
        <f>IFERROR(INDEX(品名转换及头程预估及采购成本模板!$C$2:$C$22203,MATCH(亚马逊后台模板!E1008,品名转换及头程预估及采购成本模板!$A$2:$A$22203,0)),"")</f>
        <v/>
      </c>
      <c r="AB1008" s="4" t="str">
        <f t="shared" si="88"/>
        <v/>
      </c>
      <c r="AC1008" s="1" t="str">
        <f>IFERROR(IF(AB1008="是",INDEX(自发货!$AJ$2:$AJ$22222,MATCH(亚马逊后台模板!D1008,自发货!$E$2:$E$22222,0)),IF(A1008&lt;&gt;"",0,"")),"")</f>
        <v/>
      </c>
      <c r="AD1008" s="1" t="str">
        <f t="shared" si="89"/>
        <v/>
      </c>
      <c r="AE1008" s="1" t="str">
        <f>IF(AB1008="否",IFERROR(INDEX(品名转换及头程预估及采购成本模板!$D$2:$D$22203,MATCH(亚马逊后台模板!E1008,品名转换及头程预估及采购成本模板!$A$2:$A$22203,0)),""),"")</f>
        <v/>
      </c>
      <c r="AF1008" s="4" t="str">
        <f t="shared" si="90"/>
        <v/>
      </c>
    </row>
    <row r="1009" spans="24:32" x14ac:dyDescent="0.15">
      <c r="X1009" s="4" t="str">
        <f t="shared" si="91"/>
        <v/>
      </c>
      <c r="Y1009" s="1" t="str">
        <f t="shared" si="87"/>
        <v/>
      </c>
      <c r="Z1009" s="4" t="str">
        <f>IFERROR(INDEX(品名转换及头程预估及采购成本模板!$B$2:$B$22203,MATCH(亚马逊后台模板!E1009,品名转换及头程预估及采购成本模板!$A$2:$A$22203,0)),"")</f>
        <v/>
      </c>
      <c r="AA1009" s="1" t="str">
        <f>IFERROR(INDEX(品名转换及头程预估及采购成本模板!$C$2:$C$22203,MATCH(亚马逊后台模板!E1009,品名转换及头程预估及采购成本模板!$A$2:$A$22203,0)),"")</f>
        <v/>
      </c>
      <c r="AB1009" s="4" t="str">
        <f t="shared" si="88"/>
        <v/>
      </c>
      <c r="AC1009" s="1" t="str">
        <f>IFERROR(IF(AB1009="是",INDEX(自发货!$AJ$2:$AJ$22222,MATCH(亚马逊后台模板!D1009,自发货!$E$2:$E$22222,0)),IF(A1009&lt;&gt;"",0,"")),"")</f>
        <v/>
      </c>
      <c r="AD1009" s="1" t="str">
        <f t="shared" si="89"/>
        <v/>
      </c>
      <c r="AE1009" s="1" t="str">
        <f>IF(AB1009="否",IFERROR(INDEX(品名转换及头程预估及采购成本模板!$D$2:$D$22203,MATCH(亚马逊后台模板!E1009,品名转换及头程预估及采购成本模板!$A$2:$A$22203,0)),""),"")</f>
        <v/>
      </c>
      <c r="AF1009" s="4" t="str">
        <f t="shared" si="90"/>
        <v/>
      </c>
    </row>
    <row r="1010" spans="24:32" x14ac:dyDescent="0.15">
      <c r="X1010" s="4" t="str">
        <f t="shared" si="91"/>
        <v/>
      </c>
      <c r="Y1010" s="1" t="str">
        <f t="shared" si="87"/>
        <v/>
      </c>
      <c r="Z1010" s="4" t="str">
        <f>IFERROR(INDEX(品名转换及头程预估及采购成本模板!$B$2:$B$22203,MATCH(亚马逊后台模板!E1010,品名转换及头程预估及采购成本模板!$A$2:$A$22203,0)),"")</f>
        <v/>
      </c>
      <c r="AA1010" s="1" t="str">
        <f>IFERROR(INDEX(品名转换及头程预估及采购成本模板!$C$2:$C$22203,MATCH(亚马逊后台模板!E1010,品名转换及头程预估及采购成本模板!$A$2:$A$22203,0)),"")</f>
        <v/>
      </c>
      <c r="AB1010" s="4" t="str">
        <f t="shared" si="88"/>
        <v/>
      </c>
      <c r="AC1010" s="1" t="str">
        <f>IFERROR(IF(AB1010="是",INDEX(自发货!$AJ$2:$AJ$22222,MATCH(亚马逊后台模板!D1010,自发货!$E$2:$E$22222,0)),IF(A1010&lt;&gt;"",0,"")),"")</f>
        <v/>
      </c>
      <c r="AD1010" s="1" t="str">
        <f t="shared" si="89"/>
        <v/>
      </c>
      <c r="AE1010" s="1" t="str">
        <f>IF(AB1010="否",IFERROR(INDEX(品名转换及头程预估及采购成本模板!$D$2:$D$22203,MATCH(亚马逊后台模板!E1010,品名转换及头程预估及采购成本模板!$A$2:$A$22203,0)),""),"")</f>
        <v/>
      </c>
      <c r="AF1010" s="4" t="str">
        <f t="shared" si="90"/>
        <v/>
      </c>
    </row>
    <row r="1011" spans="24:32" x14ac:dyDescent="0.15">
      <c r="X1011" s="4" t="str">
        <f t="shared" si="91"/>
        <v/>
      </c>
      <c r="Y1011" s="1" t="str">
        <f t="shared" si="87"/>
        <v/>
      </c>
      <c r="Z1011" s="4" t="str">
        <f>IFERROR(INDEX(品名转换及头程预估及采购成本模板!$B$2:$B$22203,MATCH(亚马逊后台模板!E1011,品名转换及头程预估及采购成本模板!$A$2:$A$22203,0)),"")</f>
        <v/>
      </c>
      <c r="AA1011" s="1" t="str">
        <f>IFERROR(INDEX(品名转换及头程预估及采购成本模板!$C$2:$C$22203,MATCH(亚马逊后台模板!E1011,品名转换及头程预估及采购成本模板!$A$2:$A$22203,0)),"")</f>
        <v/>
      </c>
      <c r="AB1011" s="4" t="str">
        <f t="shared" si="88"/>
        <v/>
      </c>
      <c r="AC1011" s="1" t="str">
        <f>IFERROR(IF(AB1011="是",INDEX(自发货!$AJ$2:$AJ$22222,MATCH(亚马逊后台模板!D1011,自发货!$E$2:$E$22222,0)),IF(A1011&lt;&gt;"",0,"")),"")</f>
        <v/>
      </c>
      <c r="AD1011" s="1" t="str">
        <f t="shared" si="89"/>
        <v/>
      </c>
      <c r="AE1011" s="1" t="str">
        <f>IF(AB1011="否",IFERROR(INDEX(品名转换及头程预估及采购成本模板!$D$2:$D$22203,MATCH(亚马逊后台模板!E1011,品名转换及头程预估及采购成本模板!$A$2:$A$22203,0)),""),"")</f>
        <v/>
      </c>
      <c r="AF1011" s="4" t="str">
        <f t="shared" si="90"/>
        <v/>
      </c>
    </row>
    <row r="1012" spans="24:32" x14ac:dyDescent="0.15">
      <c r="X1012" s="4" t="str">
        <f t="shared" si="91"/>
        <v/>
      </c>
      <c r="Y1012" s="1" t="str">
        <f t="shared" si="87"/>
        <v/>
      </c>
      <c r="Z1012" s="4" t="str">
        <f>IFERROR(INDEX(品名转换及头程预估及采购成本模板!$B$2:$B$22203,MATCH(亚马逊后台模板!E1012,品名转换及头程预估及采购成本模板!$A$2:$A$22203,0)),"")</f>
        <v/>
      </c>
      <c r="AA1012" s="1" t="str">
        <f>IFERROR(INDEX(品名转换及头程预估及采购成本模板!$C$2:$C$22203,MATCH(亚马逊后台模板!E1012,品名转换及头程预估及采购成本模板!$A$2:$A$22203,0)),"")</f>
        <v/>
      </c>
      <c r="AB1012" s="4" t="str">
        <f t="shared" si="88"/>
        <v/>
      </c>
      <c r="AC1012" s="1" t="str">
        <f>IFERROR(IF(AB1012="是",INDEX(自发货!$AJ$2:$AJ$22222,MATCH(亚马逊后台模板!D1012,自发货!$E$2:$E$22222,0)),IF(A1012&lt;&gt;"",0,"")),"")</f>
        <v/>
      </c>
      <c r="AD1012" s="1" t="str">
        <f t="shared" si="89"/>
        <v/>
      </c>
      <c r="AE1012" s="1" t="str">
        <f>IF(AB1012="否",IFERROR(INDEX(品名转换及头程预估及采购成本模板!$D$2:$D$22203,MATCH(亚马逊后台模板!E1012,品名转换及头程预估及采购成本模板!$A$2:$A$22203,0)),""),"")</f>
        <v/>
      </c>
      <c r="AF1012" s="4" t="str">
        <f t="shared" si="90"/>
        <v/>
      </c>
    </row>
    <row r="1013" spans="24:32" x14ac:dyDescent="0.15">
      <c r="X1013" s="4" t="str">
        <f t="shared" si="91"/>
        <v/>
      </c>
      <c r="Y1013" s="1" t="str">
        <f t="shared" si="87"/>
        <v/>
      </c>
      <c r="Z1013" s="4" t="str">
        <f>IFERROR(INDEX(品名转换及头程预估及采购成本模板!$B$2:$B$22203,MATCH(亚马逊后台模板!E1013,品名转换及头程预估及采购成本模板!$A$2:$A$22203,0)),"")</f>
        <v/>
      </c>
      <c r="AA1013" s="1" t="str">
        <f>IFERROR(INDEX(品名转换及头程预估及采购成本模板!$C$2:$C$22203,MATCH(亚马逊后台模板!E1013,品名转换及头程预估及采购成本模板!$A$2:$A$22203,0)),"")</f>
        <v/>
      </c>
      <c r="AB1013" s="4" t="str">
        <f t="shared" si="88"/>
        <v/>
      </c>
      <c r="AC1013" s="1" t="str">
        <f>IFERROR(IF(AB1013="是",INDEX(自发货!$AJ$2:$AJ$22222,MATCH(亚马逊后台模板!D1013,自发货!$E$2:$E$22222,0)),IF(A1013&lt;&gt;"",0,"")),"")</f>
        <v/>
      </c>
      <c r="AD1013" s="1" t="str">
        <f t="shared" si="89"/>
        <v/>
      </c>
      <c r="AE1013" s="1" t="str">
        <f>IF(AB1013="否",IFERROR(INDEX(品名转换及头程预估及采购成本模板!$D$2:$D$22203,MATCH(亚马逊后台模板!E1013,品名转换及头程预估及采购成本模板!$A$2:$A$22203,0)),""),"")</f>
        <v/>
      </c>
      <c r="AF1013" s="4" t="str">
        <f t="shared" si="90"/>
        <v/>
      </c>
    </row>
    <row r="1014" spans="24:32" x14ac:dyDescent="0.15">
      <c r="X1014" s="4" t="str">
        <f t="shared" si="91"/>
        <v/>
      </c>
      <c r="Y1014" s="1" t="str">
        <f t="shared" si="87"/>
        <v/>
      </c>
      <c r="Z1014" s="4" t="str">
        <f>IFERROR(INDEX(品名转换及头程预估及采购成本模板!$B$2:$B$22203,MATCH(亚马逊后台模板!E1014,品名转换及头程预估及采购成本模板!$A$2:$A$22203,0)),"")</f>
        <v/>
      </c>
      <c r="AA1014" s="1" t="str">
        <f>IFERROR(INDEX(品名转换及头程预估及采购成本模板!$C$2:$C$22203,MATCH(亚马逊后台模板!E1014,品名转换及头程预估及采购成本模板!$A$2:$A$22203,0)),"")</f>
        <v/>
      </c>
      <c r="AB1014" s="4" t="str">
        <f t="shared" si="88"/>
        <v/>
      </c>
      <c r="AC1014" s="1" t="str">
        <f>IFERROR(IF(AB1014="是",INDEX(自发货!$AJ$2:$AJ$22222,MATCH(亚马逊后台模板!D1014,自发货!$E$2:$E$22222,0)),IF(A1014&lt;&gt;"",0,"")),"")</f>
        <v/>
      </c>
      <c r="AD1014" s="1" t="str">
        <f t="shared" si="89"/>
        <v/>
      </c>
      <c r="AE1014" s="1" t="str">
        <f>IF(AB1014="否",IFERROR(INDEX(品名转换及头程预估及采购成本模板!$D$2:$D$22203,MATCH(亚马逊后台模板!E1014,品名转换及头程预估及采购成本模板!$A$2:$A$22203,0)),""),"")</f>
        <v/>
      </c>
      <c r="AF1014" s="4" t="str">
        <f t="shared" si="90"/>
        <v/>
      </c>
    </row>
    <row r="1015" spans="24:32" x14ac:dyDescent="0.15">
      <c r="X1015" s="4" t="str">
        <f t="shared" si="91"/>
        <v/>
      </c>
      <c r="Y1015" s="1" t="str">
        <f t="shared" si="87"/>
        <v/>
      </c>
      <c r="Z1015" s="4" t="str">
        <f>IFERROR(INDEX(品名转换及头程预估及采购成本模板!$B$2:$B$22203,MATCH(亚马逊后台模板!E1015,品名转换及头程预估及采购成本模板!$A$2:$A$22203,0)),"")</f>
        <v/>
      </c>
      <c r="AA1015" s="1" t="str">
        <f>IFERROR(INDEX(品名转换及头程预估及采购成本模板!$C$2:$C$22203,MATCH(亚马逊后台模板!E1015,品名转换及头程预估及采购成本模板!$A$2:$A$22203,0)),"")</f>
        <v/>
      </c>
      <c r="AB1015" s="4" t="str">
        <f t="shared" si="88"/>
        <v/>
      </c>
      <c r="AC1015" s="1" t="str">
        <f>IFERROR(IF(AB1015="是",INDEX(自发货!$AJ$2:$AJ$22222,MATCH(亚马逊后台模板!D1015,自发货!$E$2:$E$22222,0)),IF(A1015&lt;&gt;"",0,"")),"")</f>
        <v/>
      </c>
      <c r="AD1015" s="1" t="str">
        <f t="shared" si="89"/>
        <v/>
      </c>
      <c r="AE1015" s="1" t="str">
        <f>IF(AB1015="否",IFERROR(INDEX(品名转换及头程预估及采购成本模板!$D$2:$D$22203,MATCH(亚马逊后台模板!E1015,品名转换及头程预估及采购成本模板!$A$2:$A$22203,0)),""),"")</f>
        <v/>
      </c>
      <c r="AF1015" s="4" t="str">
        <f t="shared" si="90"/>
        <v/>
      </c>
    </row>
    <row r="1016" spans="24:32" x14ac:dyDescent="0.15">
      <c r="X1016" s="4" t="str">
        <f t="shared" si="91"/>
        <v/>
      </c>
      <c r="Y1016" s="1" t="str">
        <f t="shared" si="87"/>
        <v/>
      </c>
      <c r="Z1016" s="4" t="str">
        <f>IFERROR(INDEX(品名转换及头程预估及采购成本模板!$B$2:$B$22203,MATCH(亚马逊后台模板!E1016,品名转换及头程预估及采购成本模板!$A$2:$A$22203,0)),"")</f>
        <v/>
      </c>
      <c r="AA1016" s="1" t="str">
        <f>IFERROR(INDEX(品名转换及头程预估及采购成本模板!$C$2:$C$22203,MATCH(亚马逊后台模板!E1016,品名转换及头程预估及采购成本模板!$A$2:$A$22203,0)),"")</f>
        <v/>
      </c>
      <c r="AB1016" s="4" t="str">
        <f t="shared" si="88"/>
        <v/>
      </c>
      <c r="AC1016" s="1" t="str">
        <f>IFERROR(IF(AB1016="是",INDEX(自发货!$AJ$2:$AJ$22222,MATCH(亚马逊后台模板!D1016,自发货!$E$2:$E$22222,0)),IF(A1016&lt;&gt;"",0,"")),"")</f>
        <v/>
      </c>
      <c r="AD1016" s="1" t="str">
        <f t="shared" si="89"/>
        <v/>
      </c>
      <c r="AE1016" s="1" t="str">
        <f>IF(AB1016="否",IFERROR(INDEX(品名转换及头程预估及采购成本模板!$D$2:$D$22203,MATCH(亚马逊后台模板!E1016,品名转换及头程预估及采购成本模板!$A$2:$A$22203,0)),""),"")</f>
        <v/>
      </c>
      <c r="AF1016" s="4" t="str">
        <f t="shared" si="90"/>
        <v/>
      </c>
    </row>
    <row r="1017" spans="24:32" x14ac:dyDescent="0.15">
      <c r="X1017" s="4" t="str">
        <f t="shared" si="91"/>
        <v/>
      </c>
      <c r="Y1017" s="1" t="str">
        <f t="shared" si="87"/>
        <v/>
      </c>
      <c r="Z1017" s="4" t="str">
        <f>IFERROR(INDEX(品名转换及头程预估及采购成本模板!$B$2:$B$22203,MATCH(亚马逊后台模板!E1017,品名转换及头程预估及采购成本模板!$A$2:$A$22203,0)),"")</f>
        <v/>
      </c>
      <c r="AA1017" s="1" t="str">
        <f>IFERROR(INDEX(品名转换及头程预估及采购成本模板!$C$2:$C$22203,MATCH(亚马逊后台模板!E1017,品名转换及头程预估及采购成本模板!$A$2:$A$22203,0)),"")</f>
        <v/>
      </c>
      <c r="AB1017" s="4" t="str">
        <f t="shared" si="88"/>
        <v/>
      </c>
      <c r="AC1017" s="1" t="str">
        <f>IFERROR(IF(AB1017="是",INDEX(自发货!$AJ$2:$AJ$22222,MATCH(亚马逊后台模板!D1017,自发货!$E$2:$E$22222,0)),IF(A1017&lt;&gt;"",0,"")),"")</f>
        <v/>
      </c>
      <c r="AD1017" s="1" t="str">
        <f t="shared" si="89"/>
        <v/>
      </c>
      <c r="AE1017" s="1" t="str">
        <f>IF(AB1017="否",IFERROR(INDEX(品名转换及头程预估及采购成本模板!$D$2:$D$22203,MATCH(亚马逊后台模板!E1017,品名转换及头程预估及采购成本模板!$A$2:$A$22203,0)),""),"")</f>
        <v/>
      </c>
      <c r="AF1017" s="4" t="str">
        <f t="shared" si="90"/>
        <v/>
      </c>
    </row>
    <row r="1018" spans="24:32" x14ac:dyDescent="0.15">
      <c r="X1018" s="4" t="str">
        <f t="shared" si="91"/>
        <v/>
      </c>
      <c r="Y1018" s="1" t="str">
        <f t="shared" si="87"/>
        <v/>
      </c>
      <c r="Z1018" s="4" t="str">
        <f>IFERROR(INDEX(品名转换及头程预估及采购成本模板!$B$2:$B$22203,MATCH(亚马逊后台模板!E1018,品名转换及头程预估及采购成本模板!$A$2:$A$22203,0)),"")</f>
        <v/>
      </c>
      <c r="AA1018" s="1" t="str">
        <f>IFERROR(INDEX(品名转换及头程预估及采购成本模板!$C$2:$C$22203,MATCH(亚马逊后台模板!E1018,品名转换及头程预估及采购成本模板!$A$2:$A$22203,0)),"")</f>
        <v/>
      </c>
      <c r="AB1018" s="4" t="str">
        <f t="shared" si="88"/>
        <v/>
      </c>
      <c r="AC1018" s="1" t="str">
        <f>IFERROR(IF(AB1018="是",INDEX(自发货!$AJ$2:$AJ$22222,MATCH(亚马逊后台模板!D1018,自发货!$E$2:$E$22222,0)),IF(A1018&lt;&gt;"",0,"")),"")</f>
        <v/>
      </c>
      <c r="AD1018" s="1" t="str">
        <f t="shared" si="89"/>
        <v/>
      </c>
      <c r="AE1018" s="1" t="str">
        <f>IF(AB1018="否",IFERROR(INDEX(品名转换及头程预估及采购成本模板!$D$2:$D$22203,MATCH(亚马逊后台模板!E1018,品名转换及头程预估及采购成本模板!$A$2:$A$22203,0)),""),"")</f>
        <v/>
      </c>
      <c r="AF1018" s="4" t="str">
        <f t="shared" si="90"/>
        <v/>
      </c>
    </row>
    <row r="1019" spans="24:32" x14ac:dyDescent="0.15">
      <c r="X1019" s="4" t="str">
        <f t="shared" si="91"/>
        <v/>
      </c>
      <c r="Y1019" s="1" t="str">
        <f t="shared" si="87"/>
        <v/>
      </c>
      <c r="Z1019" s="4" t="str">
        <f>IFERROR(INDEX(品名转换及头程预估及采购成本模板!$B$2:$B$22203,MATCH(亚马逊后台模板!E1019,品名转换及头程预估及采购成本模板!$A$2:$A$22203,0)),"")</f>
        <v/>
      </c>
      <c r="AA1019" s="1" t="str">
        <f>IFERROR(INDEX(品名转换及头程预估及采购成本模板!$C$2:$C$22203,MATCH(亚马逊后台模板!E1019,品名转换及头程预估及采购成本模板!$A$2:$A$22203,0)),"")</f>
        <v/>
      </c>
      <c r="AB1019" s="4" t="str">
        <f t="shared" si="88"/>
        <v/>
      </c>
      <c r="AC1019" s="1" t="str">
        <f>IFERROR(IF(AB1019="是",INDEX(自发货!$AJ$2:$AJ$22222,MATCH(亚马逊后台模板!D1019,自发货!$E$2:$E$22222,0)),IF(A1019&lt;&gt;"",0,"")),"")</f>
        <v/>
      </c>
      <c r="AD1019" s="1" t="str">
        <f t="shared" si="89"/>
        <v/>
      </c>
      <c r="AE1019" s="1" t="str">
        <f>IF(AB1019="否",IFERROR(INDEX(品名转换及头程预估及采购成本模板!$D$2:$D$22203,MATCH(亚马逊后台模板!E1019,品名转换及头程预估及采购成本模板!$A$2:$A$22203,0)),""),"")</f>
        <v/>
      </c>
      <c r="AF1019" s="4" t="str">
        <f t="shared" si="90"/>
        <v/>
      </c>
    </row>
    <row r="1020" spans="24:32" x14ac:dyDescent="0.15">
      <c r="X1020" s="4" t="str">
        <f t="shared" si="91"/>
        <v/>
      </c>
      <c r="Y1020" s="1" t="str">
        <f t="shared" si="87"/>
        <v/>
      </c>
      <c r="Z1020" s="4" t="str">
        <f>IFERROR(INDEX(品名转换及头程预估及采购成本模板!$B$2:$B$22203,MATCH(亚马逊后台模板!E1020,品名转换及头程预估及采购成本模板!$A$2:$A$22203,0)),"")</f>
        <v/>
      </c>
      <c r="AA1020" s="1" t="str">
        <f>IFERROR(INDEX(品名转换及头程预估及采购成本模板!$C$2:$C$22203,MATCH(亚马逊后台模板!E1020,品名转换及头程预估及采购成本模板!$A$2:$A$22203,0)),"")</f>
        <v/>
      </c>
      <c r="AB1020" s="4" t="str">
        <f t="shared" si="88"/>
        <v/>
      </c>
      <c r="AC1020" s="1" t="str">
        <f>IFERROR(IF(AB1020="是",INDEX(自发货!$AJ$2:$AJ$22222,MATCH(亚马逊后台模板!D1020,自发货!$E$2:$E$22222,0)),IF(A1020&lt;&gt;"",0,"")),"")</f>
        <v/>
      </c>
      <c r="AD1020" s="1" t="str">
        <f t="shared" si="89"/>
        <v/>
      </c>
      <c r="AE1020" s="1" t="str">
        <f>IF(AB1020="否",IFERROR(INDEX(品名转换及头程预估及采购成本模板!$D$2:$D$22203,MATCH(亚马逊后台模板!E1020,品名转换及头程预估及采购成本模板!$A$2:$A$22203,0)),""),"")</f>
        <v/>
      </c>
      <c r="AF1020" s="4" t="str">
        <f t="shared" si="90"/>
        <v/>
      </c>
    </row>
    <row r="1021" spans="24:32" x14ac:dyDescent="0.15">
      <c r="X1021" s="4" t="str">
        <f t="shared" si="91"/>
        <v/>
      </c>
      <c r="Y1021" s="1" t="str">
        <f t="shared" si="87"/>
        <v/>
      </c>
      <c r="Z1021" s="4" t="str">
        <f>IFERROR(INDEX(品名转换及头程预估及采购成本模板!$B$2:$B$22203,MATCH(亚马逊后台模板!E1021,品名转换及头程预估及采购成本模板!$A$2:$A$22203,0)),"")</f>
        <v/>
      </c>
      <c r="AA1021" s="1" t="str">
        <f>IFERROR(INDEX(品名转换及头程预估及采购成本模板!$C$2:$C$22203,MATCH(亚马逊后台模板!E1021,品名转换及头程预估及采购成本模板!$A$2:$A$22203,0)),"")</f>
        <v/>
      </c>
      <c r="AB1021" s="4" t="str">
        <f t="shared" si="88"/>
        <v/>
      </c>
      <c r="AC1021" s="1" t="str">
        <f>IFERROR(IF(AB1021="是",INDEX(自发货!$AJ$2:$AJ$22222,MATCH(亚马逊后台模板!D1021,自发货!$E$2:$E$22222,0)),IF(A1021&lt;&gt;"",0,"")),"")</f>
        <v/>
      </c>
      <c r="AD1021" s="1" t="str">
        <f t="shared" si="89"/>
        <v/>
      </c>
      <c r="AE1021" s="1" t="str">
        <f>IF(AB1021="否",IFERROR(INDEX(品名转换及头程预估及采购成本模板!$D$2:$D$22203,MATCH(亚马逊后台模板!E1021,品名转换及头程预估及采购成本模板!$A$2:$A$22203,0)),""),"")</f>
        <v/>
      </c>
      <c r="AF1021" s="4" t="str">
        <f t="shared" si="90"/>
        <v/>
      </c>
    </row>
    <row r="1022" spans="24:32" x14ac:dyDescent="0.15">
      <c r="X1022" s="4" t="str">
        <f t="shared" si="91"/>
        <v/>
      </c>
      <c r="Y1022" s="1" t="str">
        <f t="shared" si="87"/>
        <v/>
      </c>
      <c r="Z1022" s="4" t="str">
        <f>IFERROR(INDEX(品名转换及头程预估及采购成本模板!$B$2:$B$22203,MATCH(亚马逊后台模板!E1022,品名转换及头程预估及采购成本模板!$A$2:$A$22203,0)),"")</f>
        <v/>
      </c>
      <c r="AA1022" s="1" t="str">
        <f>IFERROR(INDEX(品名转换及头程预估及采购成本模板!$C$2:$C$22203,MATCH(亚马逊后台模板!E1022,品名转换及头程预估及采购成本模板!$A$2:$A$22203,0)),"")</f>
        <v/>
      </c>
      <c r="AB1022" s="4" t="str">
        <f t="shared" si="88"/>
        <v/>
      </c>
      <c r="AC1022" s="1" t="str">
        <f>IFERROR(IF(AB1022="是",INDEX(自发货!$AJ$2:$AJ$22222,MATCH(亚马逊后台模板!D1022,自发货!$E$2:$E$22222,0)),IF(A1022&lt;&gt;"",0,"")),"")</f>
        <v/>
      </c>
      <c r="AD1022" s="1" t="str">
        <f t="shared" si="89"/>
        <v/>
      </c>
      <c r="AE1022" s="1" t="str">
        <f>IF(AB1022="否",IFERROR(INDEX(品名转换及头程预估及采购成本模板!$D$2:$D$22203,MATCH(亚马逊后台模板!E1022,品名转换及头程预估及采购成本模板!$A$2:$A$22203,0)),""),"")</f>
        <v/>
      </c>
      <c r="AF1022" s="4" t="str">
        <f t="shared" si="90"/>
        <v/>
      </c>
    </row>
    <row r="1023" spans="24:32" x14ac:dyDescent="0.15">
      <c r="X1023" s="4" t="str">
        <f t="shared" si="91"/>
        <v/>
      </c>
      <c r="Y1023" s="1" t="str">
        <f t="shared" si="87"/>
        <v/>
      </c>
      <c r="Z1023" s="4" t="str">
        <f>IFERROR(INDEX(品名转换及头程预估及采购成本模板!$B$2:$B$22203,MATCH(亚马逊后台模板!E1023,品名转换及头程预估及采购成本模板!$A$2:$A$22203,0)),"")</f>
        <v/>
      </c>
      <c r="AA1023" s="1" t="str">
        <f>IFERROR(INDEX(品名转换及头程预估及采购成本模板!$C$2:$C$22203,MATCH(亚马逊后台模板!E1023,品名转换及头程预估及采购成本模板!$A$2:$A$22203,0)),"")</f>
        <v/>
      </c>
      <c r="AB1023" s="4" t="str">
        <f t="shared" si="88"/>
        <v/>
      </c>
      <c r="AC1023" s="1" t="str">
        <f>IFERROR(IF(AB1023="是",INDEX(自发货!$AJ$2:$AJ$22222,MATCH(亚马逊后台模板!D1023,自发货!$E$2:$E$22222,0)),IF(A1023&lt;&gt;"",0,"")),"")</f>
        <v/>
      </c>
      <c r="AD1023" s="1" t="str">
        <f t="shared" si="89"/>
        <v/>
      </c>
      <c r="AE1023" s="1" t="str">
        <f>IF(AB1023="否",IFERROR(INDEX(品名转换及头程预估及采购成本模板!$D$2:$D$22203,MATCH(亚马逊后台模板!E1023,品名转换及头程预估及采购成本模板!$A$2:$A$22203,0)),""),"")</f>
        <v/>
      </c>
      <c r="AF1023" s="4" t="str">
        <f t="shared" si="90"/>
        <v/>
      </c>
    </row>
    <row r="1024" spans="24:32" x14ac:dyDescent="0.15">
      <c r="X1024" s="4" t="str">
        <f t="shared" si="91"/>
        <v/>
      </c>
      <c r="Y1024" s="1" t="str">
        <f t="shared" si="87"/>
        <v/>
      </c>
      <c r="Z1024" s="4" t="str">
        <f>IFERROR(INDEX(品名转换及头程预估及采购成本模板!$B$2:$B$22203,MATCH(亚马逊后台模板!E1024,品名转换及头程预估及采购成本模板!$A$2:$A$22203,0)),"")</f>
        <v/>
      </c>
      <c r="AA1024" s="1" t="str">
        <f>IFERROR(INDEX(品名转换及头程预估及采购成本模板!$C$2:$C$22203,MATCH(亚马逊后台模板!E1024,品名转换及头程预估及采购成本模板!$A$2:$A$22203,0)),"")</f>
        <v/>
      </c>
      <c r="AB1024" s="4" t="str">
        <f t="shared" si="88"/>
        <v/>
      </c>
      <c r="AC1024" s="1" t="str">
        <f>IFERROR(IF(AB1024="是",INDEX(自发货!$AJ$2:$AJ$22222,MATCH(亚马逊后台模板!D1024,自发货!$E$2:$E$22222,0)),IF(A1024&lt;&gt;"",0,"")),"")</f>
        <v/>
      </c>
      <c r="AD1024" s="1" t="str">
        <f t="shared" si="89"/>
        <v/>
      </c>
      <c r="AE1024" s="1" t="str">
        <f>IF(AB1024="否",IFERROR(INDEX(品名转换及头程预估及采购成本模板!$D$2:$D$22203,MATCH(亚马逊后台模板!E1024,品名转换及头程预估及采购成本模板!$A$2:$A$22203,0)),""),"")</f>
        <v/>
      </c>
      <c r="AF1024" s="4" t="str">
        <f t="shared" si="90"/>
        <v/>
      </c>
    </row>
    <row r="1025" spans="24:32" x14ac:dyDescent="0.15">
      <c r="X1025" s="4" t="str">
        <f t="shared" si="91"/>
        <v/>
      </c>
      <c r="Y1025" s="1" t="str">
        <f t="shared" si="87"/>
        <v/>
      </c>
      <c r="Z1025" s="4" t="str">
        <f>IFERROR(INDEX(品名转换及头程预估及采购成本模板!$B$2:$B$22203,MATCH(亚马逊后台模板!E1025,品名转换及头程预估及采购成本模板!$A$2:$A$22203,0)),"")</f>
        <v/>
      </c>
      <c r="AA1025" s="1" t="str">
        <f>IFERROR(INDEX(品名转换及头程预估及采购成本模板!$C$2:$C$22203,MATCH(亚马逊后台模板!E1025,品名转换及头程预估及采购成本模板!$A$2:$A$22203,0)),"")</f>
        <v/>
      </c>
      <c r="AB1025" s="4" t="str">
        <f t="shared" si="88"/>
        <v/>
      </c>
      <c r="AC1025" s="1" t="str">
        <f>IFERROR(IF(AB1025="是",INDEX(自发货!$AJ$2:$AJ$22222,MATCH(亚马逊后台模板!D1025,自发货!$E$2:$E$22222,0)),IF(A1025&lt;&gt;"",0,"")),"")</f>
        <v/>
      </c>
      <c r="AD1025" s="1" t="str">
        <f t="shared" si="89"/>
        <v/>
      </c>
      <c r="AE1025" s="1" t="str">
        <f>IF(AB1025="否",IFERROR(INDEX(品名转换及头程预估及采购成本模板!$D$2:$D$22203,MATCH(亚马逊后台模板!E1025,品名转换及头程预估及采购成本模板!$A$2:$A$22203,0)),""),"")</f>
        <v/>
      </c>
      <c r="AF1025" s="4" t="str">
        <f t="shared" si="90"/>
        <v/>
      </c>
    </row>
    <row r="1026" spans="24:32" x14ac:dyDescent="0.15">
      <c r="X1026" s="4" t="str">
        <f t="shared" si="91"/>
        <v/>
      </c>
      <c r="Y1026" s="1" t="str">
        <f t="shared" si="87"/>
        <v/>
      </c>
      <c r="Z1026" s="4" t="str">
        <f>IFERROR(INDEX(品名转换及头程预估及采购成本模板!$B$2:$B$22203,MATCH(亚马逊后台模板!E1026,品名转换及头程预估及采购成本模板!$A$2:$A$22203,0)),"")</f>
        <v/>
      </c>
      <c r="AA1026" s="1" t="str">
        <f>IFERROR(INDEX(品名转换及头程预估及采购成本模板!$C$2:$C$22203,MATCH(亚马逊后台模板!E1026,品名转换及头程预估及采购成本模板!$A$2:$A$22203,0)),"")</f>
        <v/>
      </c>
      <c r="AB1026" s="4" t="str">
        <f t="shared" si="88"/>
        <v/>
      </c>
      <c r="AC1026" s="1" t="str">
        <f>IFERROR(IF(AB1026="是",INDEX(自发货!$AJ$2:$AJ$22222,MATCH(亚马逊后台模板!D1026,自发货!$E$2:$E$22222,0)),IF(A1026&lt;&gt;"",0,"")),"")</f>
        <v/>
      </c>
      <c r="AD1026" s="1" t="str">
        <f t="shared" si="89"/>
        <v/>
      </c>
      <c r="AE1026" s="1" t="str">
        <f>IF(AB1026="否",IFERROR(INDEX(品名转换及头程预估及采购成本模板!$D$2:$D$22203,MATCH(亚马逊后台模板!E1026,品名转换及头程预估及采购成本模板!$A$2:$A$22203,0)),""),"")</f>
        <v/>
      </c>
      <c r="AF1026" s="4" t="str">
        <f t="shared" si="90"/>
        <v/>
      </c>
    </row>
    <row r="1027" spans="24:32" x14ac:dyDescent="0.15">
      <c r="X1027" s="4" t="str">
        <f t="shared" si="91"/>
        <v/>
      </c>
      <c r="Y1027" s="1" t="str">
        <f t="shared" si="87"/>
        <v/>
      </c>
      <c r="Z1027" s="4" t="str">
        <f>IFERROR(INDEX(品名转换及头程预估及采购成本模板!$B$2:$B$22203,MATCH(亚马逊后台模板!E1027,品名转换及头程预估及采购成本模板!$A$2:$A$22203,0)),"")</f>
        <v/>
      </c>
      <c r="AA1027" s="1" t="str">
        <f>IFERROR(INDEX(品名转换及头程预估及采购成本模板!$C$2:$C$22203,MATCH(亚马逊后台模板!E1027,品名转换及头程预估及采购成本模板!$A$2:$A$22203,0)),"")</f>
        <v/>
      </c>
      <c r="AB1027" s="4" t="str">
        <f t="shared" si="88"/>
        <v/>
      </c>
      <c r="AC1027" s="1" t="str">
        <f>IFERROR(IF(AB1027="是",INDEX(自发货!$AJ$2:$AJ$22222,MATCH(亚马逊后台模板!D1027,自发货!$E$2:$E$22222,0)),IF(A1027&lt;&gt;"",0,"")),"")</f>
        <v/>
      </c>
      <c r="AD1027" s="1" t="str">
        <f t="shared" si="89"/>
        <v/>
      </c>
      <c r="AE1027" s="1" t="str">
        <f>IF(AB1027="否",IFERROR(INDEX(品名转换及头程预估及采购成本模板!$D$2:$D$22203,MATCH(亚马逊后台模板!E1027,品名转换及头程预估及采购成本模板!$A$2:$A$22203,0)),""),"")</f>
        <v/>
      </c>
      <c r="AF1027" s="4" t="str">
        <f t="shared" si="90"/>
        <v/>
      </c>
    </row>
    <row r="1028" spans="24:32" x14ac:dyDescent="0.15">
      <c r="X1028" s="4" t="str">
        <f t="shared" si="91"/>
        <v/>
      </c>
      <c r="Y1028" s="1" t="str">
        <f t="shared" si="87"/>
        <v/>
      </c>
      <c r="Z1028" s="4" t="str">
        <f>IFERROR(INDEX(品名转换及头程预估及采购成本模板!$B$2:$B$22203,MATCH(亚马逊后台模板!E1028,品名转换及头程预估及采购成本模板!$A$2:$A$22203,0)),"")</f>
        <v/>
      </c>
      <c r="AA1028" s="1" t="str">
        <f>IFERROR(INDEX(品名转换及头程预估及采购成本模板!$C$2:$C$22203,MATCH(亚马逊后台模板!E1028,品名转换及头程预估及采购成本模板!$A$2:$A$22203,0)),"")</f>
        <v/>
      </c>
      <c r="AB1028" s="4" t="str">
        <f t="shared" si="88"/>
        <v/>
      </c>
      <c r="AC1028" s="1" t="str">
        <f>IFERROR(IF(AB1028="是",INDEX(自发货!$AJ$2:$AJ$22222,MATCH(亚马逊后台模板!D1028,自发货!$E$2:$E$22222,0)),IF(A1028&lt;&gt;"",0,"")),"")</f>
        <v/>
      </c>
      <c r="AD1028" s="1" t="str">
        <f t="shared" si="89"/>
        <v/>
      </c>
      <c r="AE1028" s="1" t="str">
        <f>IF(AB1028="否",IFERROR(INDEX(品名转换及头程预估及采购成本模板!$D$2:$D$22203,MATCH(亚马逊后台模板!E1028,品名转换及头程预估及采购成本模板!$A$2:$A$22203,0)),""),"")</f>
        <v/>
      </c>
      <c r="AF1028" s="4" t="str">
        <f t="shared" si="90"/>
        <v/>
      </c>
    </row>
    <row r="1029" spans="24:32" x14ac:dyDescent="0.15">
      <c r="X1029" s="4" t="str">
        <f t="shared" si="91"/>
        <v/>
      </c>
      <c r="Y1029" s="1" t="str">
        <f t="shared" si="87"/>
        <v/>
      </c>
      <c r="Z1029" s="4" t="str">
        <f>IFERROR(INDEX(品名转换及头程预估及采购成本模板!$B$2:$B$22203,MATCH(亚马逊后台模板!E1029,品名转换及头程预估及采购成本模板!$A$2:$A$22203,0)),"")</f>
        <v/>
      </c>
      <c r="AA1029" s="1" t="str">
        <f>IFERROR(INDEX(品名转换及头程预估及采购成本模板!$C$2:$C$22203,MATCH(亚马逊后台模板!E1029,品名转换及头程预估及采购成本模板!$A$2:$A$22203,0)),"")</f>
        <v/>
      </c>
      <c r="AB1029" s="4" t="str">
        <f t="shared" si="88"/>
        <v/>
      </c>
      <c r="AC1029" s="1" t="str">
        <f>IFERROR(IF(AB1029="是",INDEX(自发货!$AJ$2:$AJ$22222,MATCH(亚马逊后台模板!D1029,自发货!$E$2:$E$22222,0)),IF(A1029&lt;&gt;"",0,"")),"")</f>
        <v/>
      </c>
      <c r="AD1029" s="1" t="str">
        <f t="shared" si="89"/>
        <v/>
      </c>
      <c r="AE1029" s="1" t="str">
        <f>IF(AB1029="否",IFERROR(INDEX(品名转换及头程预估及采购成本模板!$D$2:$D$22203,MATCH(亚马逊后台模板!E1029,品名转换及头程预估及采购成本模板!$A$2:$A$22203,0)),""),"")</f>
        <v/>
      </c>
      <c r="AF1029" s="4" t="str">
        <f t="shared" si="90"/>
        <v/>
      </c>
    </row>
    <row r="1030" spans="24:32" x14ac:dyDescent="0.15">
      <c r="X1030" s="4" t="str">
        <f t="shared" si="91"/>
        <v/>
      </c>
      <c r="Y1030" s="1" t="str">
        <f t="shared" si="87"/>
        <v/>
      </c>
      <c r="Z1030" s="4" t="str">
        <f>IFERROR(INDEX(品名转换及头程预估及采购成本模板!$B$2:$B$22203,MATCH(亚马逊后台模板!E1030,品名转换及头程预估及采购成本模板!$A$2:$A$22203,0)),"")</f>
        <v/>
      </c>
      <c r="AA1030" s="1" t="str">
        <f>IFERROR(INDEX(品名转换及头程预估及采购成本模板!$C$2:$C$22203,MATCH(亚马逊后台模板!E1030,品名转换及头程预估及采购成本模板!$A$2:$A$22203,0)),"")</f>
        <v/>
      </c>
      <c r="AB1030" s="4" t="str">
        <f t="shared" si="88"/>
        <v/>
      </c>
      <c r="AC1030" s="1" t="str">
        <f>IFERROR(IF(AB1030="是",INDEX(自发货!$AJ$2:$AJ$22222,MATCH(亚马逊后台模板!D1030,自发货!$E$2:$E$22222,0)),IF(A1030&lt;&gt;"",0,"")),"")</f>
        <v/>
      </c>
      <c r="AD1030" s="1" t="str">
        <f t="shared" si="89"/>
        <v/>
      </c>
      <c r="AE1030" s="1" t="str">
        <f>IF(AB1030="否",IFERROR(INDEX(品名转换及头程预估及采购成本模板!$D$2:$D$22203,MATCH(亚马逊后台模板!E1030,品名转换及头程预估及采购成本模板!$A$2:$A$22203,0)),""),"")</f>
        <v/>
      </c>
      <c r="AF1030" s="4" t="str">
        <f t="shared" si="90"/>
        <v/>
      </c>
    </row>
    <row r="1031" spans="24:32" x14ac:dyDescent="0.15">
      <c r="X1031" s="4" t="str">
        <f t="shared" si="91"/>
        <v/>
      </c>
      <c r="Y1031" s="1" t="str">
        <f t="shared" si="87"/>
        <v/>
      </c>
      <c r="Z1031" s="4" t="str">
        <f>IFERROR(INDEX(品名转换及头程预估及采购成本模板!$B$2:$B$22203,MATCH(亚马逊后台模板!E1031,品名转换及头程预估及采购成本模板!$A$2:$A$22203,0)),"")</f>
        <v/>
      </c>
      <c r="AA1031" s="1" t="str">
        <f>IFERROR(INDEX(品名转换及头程预估及采购成本模板!$C$2:$C$22203,MATCH(亚马逊后台模板!E1031,品名转换及头程预估及采购成本模板!$A$2:$A$22203,0)),"")</f>
        <v/>
      </c>
      <c r="AB1031" s="4" t="str">
        <f t="shared" si="88"/>
        <v/>
      </c>
      <c r="AC1031" s="1" t="str">
        <f>IFERROR(IF(AB1031="是",INDEX(自发货!$AJ$2:$AJ$22222,MATCH(亚马逊后台模板!D1031,自发货!$E$2:$E$22222,0)),IF(A1031&lt;&gt;"",0,"")),"")</f>
        <v/>
      </c>
      <c r="AD1031" s="1" t="str">
        <f t="shared" si="89"/>
        <v/>
      </c>
      <c r="AE1031" s="1" t="str">
        <f>IF(AB1031="否",IFERROR(INDEX(品名转换及头程预估及采购成本模板!$D$2:$D$22203,MATCH(亚马逊后台模板!E1031,品名转换及头程预估及采购成本模板!$A$2:$A$22203,0)),""),"")</f>
        <v/>
      </c>
      <c r="AF1031" s="4" t="str">
        <f t="shared" si="90"/>
        <v/>
      </c>
    </row>
    <row r="1032" spans="24:32" x14ac:dyDescent="0.15">
      <c r="X1032" s="4" t="str">
        <f t="shared" si="91"/>
        <v/>
      </c>
      <c r="Y1032" s="1" t="str">
        <f t="shared" si="87"/>
        <v/>
      </c>
      <c r="Z1032" s="4" t="str">
        <f>IFERROR(INDEX(品名转换及头程预估及采购成本模板!$B$2:$B$22203,MATCH(亚马逊后台模板!E1032,品名转换及头程预估及采购成本模板!$A$2:$A$22203,0)),"")</f>
        <v/>
      </c>
      <c r="AA1032" s="1" t="str">
        <f>IFERROR(INDEX(品名转换及头程预估及采购成本模板!$C$2:$C$22203,MATCH(亚马逊后台模板!E1032,品名转换及头程预估及采购成本模板!$A$2:$A$22203,0)),"")</f>
        <v/>
      </c>
      <c r="AB1032" s="4" t="str">
        <f t="shared" si="88"/>
        <v/>
      </c>
      <c r="AC1032" s="1" t="str">
        <f>IFERROR(IF(AB1032="是",INDEX(自发货!$AJ$2:$AJ$22222,MATCH(亚马逊后台模板!D1032,自发货!$E$2:$E$22222,0)),IF(A1032&lt;&gt;"",0,"")),"")</f>
        <v/>
      </c>
      <c r="AD1032" s="1" t="str">
        <f t="shared" si="89"/>
        <v/>
      </c>
      <c r="AE1032" s="1" t="str">
        <f>IF(AB1032="否",IFERROR(INDEX(品名转换及头程预估及采购成本模板!$D$2:$D$22203,MATCH(亚马逊后台模板!E1032,品名转换及头程预估及采购成本模板!$A$2:$A$22203,0)),""),"")</f>
        <v/>
      </c>
      <c r="AF1032" s="4" t="str">
        <f t="shared" si="90"/>
        <v/>
      </c>
    </row>
    <row r="1033" spans="24:32" x14ac:dyDescent="0.15">
      <c r="X1033" s="4" t="str">
        <f t="shared" si="91"/>
        <v/>
      </c>
      <c r="Y1033" s="1" t="str">
        <f t="shared" ref="Y1033:Y1096" si="92">IF(IFERROR(FIND("FBA Removal Order",F1033),0),"FBA订单移除费用",IF(C1033="Order","正常订单",IF(F1033="Cost of Advertising","广告费",IF(C1033="Transfer","回款账单要删除",IF(C1033="Refund","退款",IF(F1033="SellerPayments_Report_Fee_Subscription","平台月租费",IF(IFERROR(FIND("Save",F1033),0),"优惠卷或者折扣返点",IF(IFERROR(FIND("FBA Inventory Reimbursement",F1033),0),"FBA库存赔偿",IF(F1033="FBA Long-Term Storage Fee","FBA长期储存费",IF(C1033="Lightning Deal Fee","秒杀费",IF(F1033="FBA Inventory Storage Fee","FBA月度仓储费",IF(IFERROR(FIND("Early Reviewer Program",F1033),0),"早期评论人费用",IF(IFERROR(FIND("FBA Inventory Placement Service Fee",F1033),0),"FBA库存安置服务费",IF(IFERROR(FIND("Debt",C1033),0),"账户余额不够从信用卡扣除的费用",""))))))))))))))</f>
        <v/>
      </c>
      <c r="Z1033" s="4" t="str">
        <f>IFERROR(INDEX(品名转换及头程预估及采购成本模板!$B$2:$B$22203,MATCH(亚马逊后台模板!E1033,品名转换及头程预估及采购成本模板!$A$2:$A$22203,0)),"")</f>
        <v/>
      </c>
      <c r="AA1033" s="1" t="str">
        <f>IFERROR(INDEX(品名转换及头程预估及采购成本模板!$C$2:$C$22203,MATCH(亚马逊后台模板!E1033,品名转换及头程预估及采购成本模板!$A$2:$A$22203,0)),"")</f>
        <v/>
      </c>
      <c r="AB1033" s="4" t="str">
        <f t="shared" si="88"/>
        <v/>
      </c>
      <c r="AC1033" s="1" t="str">
        <f>IFERROR(IF(AB1033="是",INDEX(自发货!$AJ$2:$AJ$22222,MATCH(亚马逊后台模板!D1033,自发货!$E$2:$E$22222,0)),IF(A1033&lt;&gt;"",0,"")),"")</f>
        <v/>
      </c>
      <c r="AD1033" s="1" t="str">
        <f t="shared" si="89"/>
        <v/>
      </c>
      <c r="AE1033" s="1" t="str">
        <f>IF(AB1033="否",IFERROR(INDEX(品名转换及头程预估及采购成本模板!$D$2:$D$22203,MATCH(亚马逊后台模板!E1033,品名转换及头程预估及采购成本模板!$A$2:$A$22203,0)),""),"")</f>
        <v/>
      </c>
      <c r="AF1033" s="4" t="str">
        <f t="shared" si="90"/>
        <v/>
      </c>
    </row>
    <row r="1034" spans="24:32" x14ac:dyDescent="0.15">
      <c r="X1034" s="4" t="str">
        <f t="shared" si="91"/>
        <v/>
      </c>
      <c r="Y1034" s="1" t="str">
        <f t="shared" si="92"/>
        <v/>
      </c>
      <c r="Z1034" s="4" t="str">
        <f>IFERROR(INDEX(品名转换及头程预估及采购成本模板!$B$2:$B$22203,MATCH(亚马逊后台模板!E1034,品名转换及头程预估及采购成本模板!$A$2:$A$22203,0)),"")</f>
        <v/>
      </c>
      <c r="AA1034" s="1" t="str">
        <f>IFERROR(INDEX(品名转换及头程预估及采购成本模板!$C$2:$C$22203,MATCH(亚马逊后台模板!E1034,品名转换及头程预估及采购成本模板!$A$2:$A$22203,0)),"")</f>
        <v/>
      </c>
      <c r="AB1034" s="4" t="str">
        <f t="shared" si="88"/>
        <v/>
      </c>
      <c r="AC1034" s="1" t="str">
        <f>IFERROR(IF(AB1034="是",INDEX(自发货!$AJ$2:$AJ$22222,MATCH(亚马逊后台模板!D1034,自发货!$E$2:$E$22222,0)),IF(A1034&lt;&gt;"",0,"")),"")</f>
        <v/>
      </c>
      <c r="AD1034" s="1" t="str">
        <f t="shared" si="89"/>
        <v/>
      </c>
      <c r="AE1034" s="1" t="str">
        <f>IF(AB1034="否",IFERROR(INDEX(品名转换及头程预估及采购成本模板!$D$2:$D$22203,MATCH(亚马逊后台模板!E1034,品名转换及头程预估及采购成本模板!$A$2:$A$22203,0)),""),"")</f>
        <v/>
      </c>
      <c r="AF1034" s="4" t="str">
        <f t="shared" si="90"/>
        <v/>
      </c>
    </row>
    <row r="1035" spans="24:32" x14ac:dyDescent="0.15">
      <c r="X1035" s="4" t="str">
        <f t="shared" si="91"/>
        <v/>
      </c>
      <c r="Y1035" s="1" t="str">
        <f t="shared" si="92"/>
        <v/>
      </c>
      <c r="Z1035" s="4" t="str">
        <f>IFERROR(INDEX(品名转换及头程预估及采购成本模板!$B$2:$B$22203,MATCH(亚马逊后台模板!E1035,品名转换及头程预估及采购成本模板!$A$2:$A$22203,0)),"")</f>
        <v/>
      </c>
      <c r="AA1035" s="1" t="str">
        <f>IFERROR(INDEX(品名转换及头程预估及采购成本模板!$C$2:$C$22203,MATCH(亚马逊后台模板!E1035,品名转换及头程预估及采购成本模板!$A$2:$A$22203,0)),"")</f>
        <v/>
      </c>
      <c r="AB1035" s="4" t="str">
        <f t="shared" si="88"/>
        <v/>
      </c>
      <c r="AC1035" s="1" t="str">
        <f>IFERROR(IF(AB1035="是",INDEX(自发货!$AJ$2:$AJ$22222,MATCH(亚马逊后台模板!D1035,自发货!$E$2:$E$22222,0)),IF(A1035&lt;&gt;"",0,"")),"")</f>
        <v/>
      </c>
      <c r="AD1035" s="1" t="str">
        <f t="shared" si="89"/>
        <v/>
      </c>
      <c r="AE1035" s="1" t="str">
        <f>IF(AB1035="否",IFERROR(INDEX(品名转换及头程预估及采购成本模板!$D$2:$D$22203,MATCH(亚马逊后台模板!E1035,品名转换及头程预估及采购成本模板!$A$2:$A$22203,0)),""),"")</f>
        <v/>
      </c>
      <c r="AF1035" s="4" t="str">
        <f t="shared" si="90"/>
        <v/>
      </c>
    </row>
    <row r="1036" spans="24:32" x14ac:dyDescent="0.15">
      <c r="X1036" s="4" t="str">
        <f t="shared" si="91"/>
        <v/>
      </c>
      <c r="Y1036" s="1" t="str">
        <f t="shared" si="92"/>
        <v/>
      </c>
      <c r="Z1036" s="4" t="str">
        <f>IFERROR(INDEX(品名转换及头程预估及采购成本模板!$B$2:$B$22203,MATCH(亚马逊后台模板!E1036,品名转换及头程预估及采购成本模板!$A$2:$A$22203,0)),"")</f>
        <v/>
      </c>
      <c r="AA1036" s="1" t="str">
        <f>IFERROR(INDEX(品名转换及头程预估及采购成本模板!$C$2:$C$22203,MATCH(亚马逊后台模板!E1036,品名转换及头程预估及采购成本模板!$A$2:$A$22203,0)),"")</f>
        <v/>
      </c>
      <c r="AB1036" s="4" t="str">
        <f t="shared" si="88"/>
        <v/>
      </c>
      <c r="AC1036" s="1" t="str">
        <f>IFERROR(IF(AB1036="是",INDEX(自发货!$AJ$2:$AJ$22222,MATCH(亚马逊后台模板!D1036,自发货!$E$2:$E$22222,0)),IF(A1036&lt;&gt;"",0,"")),"")</f>
        <v/>
      </c>
      <c r="AD1036" s="1" t="str">
        <f t="shared" si="89"/>
        <v/>
      </c>
      <c r="AE1036" s="1" t="str">
        <f>IF(AB1036="否",IFERROR(INDEX(品名转换及头程预估及采购成本模板!$D$2:$D$22203,MATCH(亚马逊后台模板!E1036,品名转换及头程预估及采购成本模板!$A$2:$A$22203,0)),""),"")</f>
        <v/>
      </c>
      <c r="AF1036" s="4" t="str">
        <f t="shared" si="90"/>
        <v/>
      </c>
    </row>
    <row r="1037" spans="24:32" x14ac:dyDescent="0.15">
      <c r="X1037" s="4" t="str">
        <f t="shared" si="91"/>
        <v/>
      </c>
      <c r="Y1037" s="1" t="str">
        <f t="shared" si="92"/>
        <v/>
      </c>
      <c r="Z1037" s="4" t="str">
        <f>IFERROR(INDEX(品名转换及头程预估及采购成本模板!$B$2:$B$22203,MATCH(亚马逊后台模板!E1037,品名转换及头程预估及采购成本模板!$A$2:$A$22203,0)),"")</f>
        <v/>
      </c>
      <c r="AA1037" s="1" t="str">
        <f>IFERROR(INDEX(品名转换及头程预估及采购成本模板!$C$2:$C$22203,MATCH(亚马逊后台模板!E1037,品名转换及头程预估及采购成本模板!$A$2:$A$22203,0)),"")</f>
        <v/>
      </c>
      <c r="AB1037" s="4" t="str">
        <f t="shared" si="88"/>
        <v/>
      </c>
      <c r="AC1037" s="1" t="str">
        <f>IFERROR(IF(AB1037="是",INDEX(自发货!$AJ$2:$AJ$22222,MATCH(亚马逊后台模板!D1037,自发货!$E$2:$E$22222,0)),IF(A1037&lt;&gt;"",0,"")),"")</f>
        <v/>
      </c>
      <c r="AD1037" s="1" t="str">
        <f t="shared" si="89"/>
        <v/>
      </c>
      <c r="AE1037" s="1" t="str">
        <f>IF(AB1037="否",IFERROR(INDEX(品名转换及头程预估及采购成本模板!$D$2:$D$22203,MATCH(亚马逊后台模板!E1037,品名转换及头程预估及采购成本模板!$A$2:$A$22203,0)),""),"")</f>
        <v/>
      </c>
      <c r="AF1037" s="4" t="str">
        <f t="shared" si="90"/>
        <v/>
      </c>
    </row>
    <row r="1038" spans="24:32" x14ac:dyDescent="0.15">
      <c r="X1038" s="4" t="str">
        <f t="shared" si="91"/>
        <v/>
      </c>
      <c r="Y1038" s="1" t="str">
        <f t="shared" si="92"/>
        <v/>
      </c>
      <c r="Z1038" s="4" t="str">
        <f>IFERROR(INDEX(品名转换及头程预估及采购成本模板!$B$2:$B$22203,MATCH(亚马逊后台模板!E1038,品名转换及头程预估及采购成本模板!$A$2:$A$22203,0)),"")</f>
        <v/>
      </c>
      <c r="AA1038" s="1" t="str">
        <f>IFERROR(INDEX(品名转换及头程预估及采购成本模板!$C$2:$C$22203,MATCH(亚马逊后台模板!E1038,品名转换及头程预估及采购成本模板!$A$2:$A$22203,0)),"")</f>
        <v/>
      </c>
      <c r="AB1038" s="4" t="str">
        <f t="shared" si="88"/>
        <v/>
      </c>
      <c r="AC1038" s="1" t="str">
        <f>IFERROR(IF(AB1038="是",INDEX(自发货!$AJ$2:$AJ$22222,MATCH(亚马逊后台模板!D1038,自发货!$E$2:$E$22222,0)),IF(A1038&lt;&gt;"",0,"")),"")</f>
        <v/>
      </c>
      <c r="AD1038" s="1" t="str">
        <f t="shared" si="89"/>
        <v/>
      </c>
      <c r="AE1038" s="1" t="str">
        <f>IF(AB1038="否",IFERROR(INDEX(品名转换及头程预估及采购成本模板!$D$2:$D$22203,MATCH(亚马逊后台模板!E1038,品名转换及头程预估及采购成本模板!$A$2:$A$22203,0)),""),"")</f>
        <v/>
      </c>
      <c r="AF1038" s="4" t="str">
        <f t="shared" si="90"/>
        <v/>
      </c>
    </row>
    <row r="1039" spans="24:32" x14ac:dyDescent="0.15">
      <c r="X1039" s="4" t="str">
        <f t="shared" si="91"/>
        <v/>
      </c>
      <c r="Y1039" s="1" t="str">
        <f t="shared" si="92"/>
        <v/>
      </c>
      <c r="Z1039" s="4" t="str">
        <f>IFERROR(INDEX(品名转换及头程预估及采购成本模板!$B$2:$B$22203,MATCH(亚马逊后台模板!E1039,品名转换及头程预估及采购成本模板!$A$2:$A$22203,0)),"")</f>
        <v/>
      </c>
      <c r="AA1039" s="1" t="str">
        <f>IFERROR(INDEX(品名转换及头程预估及采购成本模板!$C$2:$C$22203,MATCH(亚马逊后台模板!E1039,品名转换及头程预估及采购成本模板!$A$2:$A$22203,0)),"")</f>
        <v/>
      </c>
      <c r="AB1039" s="4" t="str">
        <f t="shared" si="88"/>
        <v/>
      </c>
      <c r="AC1039" s="1" t="str">
        <f>IFERROR(IF(AB1039="是",INDEX(自发货!$AJ$2:$AJ$22222,MATCH(亚马逊后台模板!D1039,自发货!$E$2:$E$22222,0)),IF(A1039&lt;&gt;"",0,"")),"")</f>
        <v/>
      </c>
      <c r="AD1039" s="1" t="str">
        <f t="shared" si="89"/>
        <v/>
      </c>
      <c r="AE1039" s="1" t="str">
        <f>IF(AB1039="否",IFERROR(INDEX(品名转换及头程预估及采购成本模板!$D$2:$D$22203,MATCH(亚马逊后台模板!E1039,品名转换及头程预估及采购成本模板!$A$2:$A$22203,0)),""),"")</f>
        <v/>
      </c>
      <c r="AF1039" s="4" t="str">
        <f t="shared" si="90"/>
        <v/>
      </c>
    </row>
    <row r="1040" spans="24:32" x14ac:dyDescent="0.15">
      <c r="X1040" s="4" t="str">
        <f t="shared" si="91"/>
        <v/>
      </c>
      <c r="Y1040" s="1" t="str">
        <f t="shared" si="92"/>
        <v/>
      </c>
      <c r="Z1040" s="4" t="str">
        <f>IFERROR(INDEX(品名转换及头程预估及采购成本模板!$B$2:$B$22203,MATCH(亚马逊后台模板!E1040,品名转换及头程预估及采购成本模板!$A$2:$A$22203,0)),"")</f>
        <v/>
      </c>
      <c r="AA1040" s="1" t="str">
        <f>IFERROR(INDEX(品名转换及头程预估及采购成本模板!$C$2:$C$22203,MATCH(亚马逊后台模板!E1040,品名转换及头程预估及采购成本模板!$A$2:$A$22203,0)),"")</f>
        <v/>
      </c>
      <c r="AB1040" s="4" t="str">
        <f t="shared" si="88"/>
        <v/>
      </c>
      <c r="AC1040" s="1" t="str">
        <f>IFERROR(IF(AB1040="是",INDEX(自发货!$AJ$2:$AJ$22222,MATCH(亚马逊后台模板!D1040,自发货!$E$2:$E$22222,0)),IF(A1040&lt;&gt;"",0,"")),"")</f>
        <v/>
      </c>
      <c r="AD1040" s="1" t="str">
        <f t="shared" si="89"/>
        <v/>
      </c>
      <c r="AE1040" s="1" t="str">
        <f>IF(AB1040="否",IFERROR(INDEX(品名转换及头程预估及采购成本模板!$D$2:$D$22203,MATCH(亚马逊后台模板!E1040,品名转换及头程预估及采购成本模板!$A$2:$A$22203,0)),""),"")</f>
        <v/>
      </c>
      <c r="AF1040" s="4" t="str">
        <f t="shared" si="90"/>
        <v/>
      </c>
    </row>
    <row r="1041" spans="24:32" x14ac:dyDescent="0.15">
      <c r="X1041" s="4" t="str">
        <f t="shared" si="91"/>
        <v/>
      </c>
      <c r="Y1041" s="1" t="str">
        <f t="shared" si="92"/>
        <v/>
      </c>
      <c r="Z1041" s="4" t="str">
        <f>IFERROR(INDEX(品名转换及头程预估及采购成本模板!$B$2:$B$22203,MATCH(亚马逊后台模板!E1041,品名转换及头程预估及采购成本模板!$A$2:$A$22203,0)),"")</f>
        <v/>
      </c>
      <c r="AA1041" s="1" t="str">
        <f>IFERROR(INDEX(品名转换及头程预估及采购成本模板!$C$2:$C$22203,MATCH(亚马逊后台模板!E1041,品名转换及头程预估及采购成本模板!$A$2:$A$22203,0)),"")</f>
        <v/>
      </c>
      <c r="AB1041" s="4" t="str">
        <f t="shared" si="88"/>
        <v/>
      </c>
      <c r="AC1041" s="1" t="str">
        <f>IFERROR(IF(AB1041="是",INDEX(自发货!$AJ$2:$AJ$22222,MATCH(亚马逊后台模板!D1041,自发货!$E$2:$E$22222,0)),IF(A1041&lt;&gt;"",0,"")),"")</f>
        <v/>
      </c>
      <c r="AD1041" s="1" t="str">
        <f t="shared" si="89"/>
        <v/>
      </c>
      <c r="AE1041" s="1" t="str">
        <f>IF(AB1041="否",IFERROR(INDEX(品名转换及头程预估及采购成本模板!$D$2:$D$22203,MATCH(亚马逊后台模板!E1041,品名转换及头程预估及采购成本模板!$A$2:$A$22203,0)),""),"")</f>
        <v/>
      </c>
      <c r="AF1041" s="4" t="str">
        <f t="shared" si="90"/>
        <v/>
      </c>
    </row>
    <row r="1042" spans="24:32" x14ac:dyDescent="0.15">
      <c r="X1042" s="4" t="str">
        <f t="shared" si="91"/>
        <v/>
      </c>
      <c r="Y1042" s="1" t="str">
        <f t="shared" si="92"/>
        <v/>
      </c>
      <c r="Z1042" s="4" t="str">
        <f>IFERROR(INDEX(品名转换及头程预估及采购成本模板!$B$2:$B$22203,MATCH(亚马逊后台模板!E1042,品名转换及头程预估及采购成本模板!$A$2:$A$22203,0)),"")</f>
        <v/>
      </c>
      <c r="AA1042" s="1" t="str">
        <f>IFERROR(INDEX(品名转换及头程预估及采购成本模板!$C$2:$C$22203,MATCH(亚马逊后台模板!E1042,品名转换及头程预估及采购成本模板!$A$2:$A$22203,0)),"")</f>
        <v/>
      </c>
      <c r="AB1042" s="4" t="str">
        <f t="shared" si="88"/>
        <v/>
      </c>
      <c r="AC1042" s="1" t="str">
        <f>IFERROR(IF(AB1042="是",INDEX(自发货!$AJ$2:$AJ$22222,MATCH(亚马逊后台模板!D1042,自发货!$E$2:$E$22222,0)),IF(A1042&lt;&gt;"",0,"")),"")</f>
        <v/>
      </c>
      <c r="AD1042" s="1" t="str">
        <f t="shared" si="89"/>
        <v/>
      </c>
      <c r="AE1042" s="1" t="str">
        <f>IF(AB1042="否",IFERROR(INDEX(品名转换及头程预估及采购成本模板!$D$2:$D$22203,MATCH(亚马逊后台模板!E1042,品名转换及头程预估及采购成本模板!$A$2:$A$22203,0)),""),"")</f>
        <v/>
      </c>
      <c r="AF1042" s="4" t="str">
        <f t="shared" si="90"/>
        <v/>
      </c>
    </row>
    <row r="1043" spans="24:32" x14ac:dyDescent="0.15">
      <c r="X1043" s="4" t="str">
        <f t="shared" si="91"/>
        <v/>
      </c>
      <c r="Y1043" s="1" t="str">
        <f t="shared" si="92"/>
        <v/>
      </c>
      <c r="Z1043" s="4" t="str">
        <f>IFERROR(INDEX(品名转换及头程预估及采购成本模板!$B$2:$B$22203,MATCH(亚马逊后台模板!E1043,品名转换及头程预估及采购成本模板!$A$2:$A$22203,0)),"")</f>
        <v/>
      </c>
      <c r="AA1043" s="1" t="str">
        <f>IFERROR(INDEX(品名转换及头程预估及采购成本模板!$C$2:$C$22203,MATCH(亚马逊后台模板!E1043,品名转换及头程预估及采购成本模板!$A$2:$A$22203,0)),"")</f>
        <v/>
      </c>
      <c r="AB1043" s="4" t="str">
        <f t="shared" si="88"/>
        <v/>
      </c>
      <c r="AC1043" s="1" t="str">
        <f>IFERROR(IF(AB1043="是",INDEX(自发货!$AJ$2:$AJ$22222,MATCH(亚马逊后台模板!D1043,自发货!$E$2:$E$22222,0)),IF(A1043&lt;&gt;"",0,"")),"")</f>
        <v/>
      </c>
      <c r="AD1043" s="1" t="str">
        <f t="shared" si="89"/>
        <v/>
      </c>
      <c r="AE1043" s="1" t="str">
        <f>IF(AB1043="否",IFERROR(INDEX(品名转换及头程预估及采购成本模板!$D$2:$D$22203,MATCH(亚马逊后台模板!E1043,品名转换及头程预估及采购成本模板!$A$2:$A$22203,0)),""),"")</f>
        <v/>
      </c>
      <c r="AF1043" s="4" t="str">
        <f t="shared" si="90"/>
        <v/>
      </c>
    </row>
    <row r="1044" spans="24:32" x14ac:dyDescent="0.15">
      <c r="X1044" s="4" t="str">
        <f t="shared" si="91"/>
        <v/>
      </c>
      <c r="Y1044" s="1" t="str">
        <f t="shared" si="92"/>
        <v/>
      </c>
      <c r="Z1044" s="4" t="str">
        <f>IFERROR(INDEX(品名转换及头程预估及采购成本模板!$B$2:$B$22203,MATCH(亚马逊后台模板!E1044,品名转换及头程预估及采购成本模板!$A$2:$A$22203,0)),"")</f>
        <v/>
      </c>
      <c r="AA1044" s="1" t="str">
        <f>IFERROR(INDEX(品名转换及头程预估及采购成本模板!$C$2:$C$22203,MATCH(亚马逊后台模板!E1044,品名转换及头程预估及采购成本模板!$A$2:$A$22203,0)),"")</f>
        <v/>
      </c>
      <c r="AB1044" s="4" t="str">
        <f t="shared" si="88"/>
        <v/>
      </c>
      <c r="AC1044" s="1" t="str">
        <f>IFERROR(IF(AB1044="是",INDEX(自发货!$AJ$2:$AJ$22222,MATCH(亚马逊后台模板!D1044,自发货!$E$2:$E$22222,0)),IF(A1044&lt;&gt;"",0,"")),"")</f>
        <v/>
      </c>
      <c r="AD1044" s="1" t="str">
        <f t="shared" si="89"/>
        <v/>
      </c>
      <c r="AE1044" s="1" t="str">
        <f>IF(AB1044="否",IFERROR(INDEX(品名转换及头程预估及采购成本模板!$D$2:$D$22203,MATCH(亚马逊后台模板!E1044,品名转换及头程预估及采购成本模板!$A$2:$A$22203,0)),""),"")</f>
        <v/>
      </c>
      <c r="AF1044" s="4" t="str">
        <f t="shared" si="90"/>
        <v/>
      </c>
    </row>
    <row r="1045" spans="24:32" x14ac:dyDescent="0.15">
      <c r="X1045" s="4" t="str">
        <f t="shared" si="91"/>
        <v/>
      </c>
      <c r="Y1045" s="1" t="str">
        <f t="shared" si="92"/>
        <v/>
      </c>
      <c r="Z1045" s="4" t="str">
        <f>IFERROR(INDEX(品名转换及头程预估及采购成本模板!$B$2:$B$22203,MATCH(亚马逊后台模板!E1045,品名转换及头程预估及采购成本模板!$A$2:$A$22203,0)),"")</f>
        <v/>
      </c>
      <c r="AA1045" s="1" t="str">
        <f>IFERROR(INDEX(品名转换及头程预估及采购成本模板!$C$2:$C$22203,MATCH(亚马逊后台模板!E1045,品名转换及头程预估及采购成本模板!$A$2:$A$22203,0)),"")</f>
        <v/>
      </c>
      <c r="AB1045" s="4" t="str">
        <f t="shared" si="88"/>
        <v/>
      </c>
      <c r="AC1045" s="1" t="str">
        <f>IFERROR(IF(AB1045="是",INDEX(自发货!$AJ$2:$AJ$22222,MATCH(亚马逊后台模板!D1045,自发货!$E$2:$E$22222,0)),IF(A1045&lt;&gt;"",0,"")),"")</f>
        <v/>
      </c>
      <c r="AD1045" s="1" t="str">
        <f t="shared" si="89"/>
        <v/>
      </c>
      <c r="AE1045" s="1" t="str">
        <f>IF(AB1045="否",IFERROR(INDEX(品名转换及头程预估及采购成本模板!$D$2:$D$22203,MATCH(亚马逊后台模板!E1045,品名转换及头程预估及采购成本模板!$A$2:$A$22203,0)),""),"")</f>
        <v/>
      </c>
      <c r="AF1045" s="4" t="str">
        <f t="shared" si="90"/>
        <v/>
      </c>
    </row>
    <row r="1046" spans="24:32" x14ac:dyDescent="0.15">
      <c r="X1046" s="4" t="str">
        <f t="shared" si="91"/>
        <v/>
      </c>
      <c r="Y1046" s="1" t="str">
        <f t="shared" si="92"/>
        <v/>
      </c>
      <c r="Z1046" s="4" t="str">
        <f>IFERROR(INDEX(品名转换及头程预估及采购成本模板!$B$2:$B$22203,MATCH(亚马逊后台模板!E1046,品名转换及头程预估及采购成本模板!$A$2:$A$22203,0)),"")</f>
        <v/>
      </c>
      <c r="AA1046" s="1" t="str">
        <f>IFERROR(INDEX(品名转换及头程预估及采购成本模板!$C$2:$C$22203,MATCH(亚马逊后台模板!E1046,品名转换及头程预估及采购成本模板!$A$2:$A$22203,0)),"")</f>
        <v/>
      </c>
      <c r="AB1046" s="4" t="str">
        <f t="shared" si="88"/>
        <v/>
      </c>
      <c r="AC1046" s="1" t="str">
        <f>IFERROR(IF(AB1046="是",INDEX(自发货!$AJ$2:$AJ$22222,MATCH(亚马逊后台模板!D1046,自发货!$E$2:$E$22222,0)),IF(A1046&lt;&gt;"",0,"")),"")</f>
        <v/>
      </c>
      <c r="AD1046" s="1" t="str">
        <f t="shared" si="89"/>
        <v/>
      </c>
      <c r="AE1046" s="1" t="str">
        <f>IF(AB1046="否",IFERROR(INDEX(品名转换及头程预估及采购成本模板!$D$2:$D$22203,MATCH(亚马逊后台模板!E1046,品名转换及头程预估及采购成本模板!$A$2:$A$22203,0)),""),"")</f>
        <v/>
      </c>
      <c r="AF1046" s="4" t="str">
        <f t="shared" si="90"/>
        <v/>
      </c>
    </row>
    <row r="1047" spans="24:32" x14ac:dyDescent="0.15">
      <c r="X1047" s="4" t="str">
        <f t="shared" si="91"/>
        <v/>
      </c>
      <c r="Y1047" s="1" t="str">
        <f t="shared" si="92"/>
        <v/>
      </c>
      <c r="Z1047" s="4" t="str">
        <f>IFERROR(INDEX(品名转换及头程预估及采购成本模板!$B$2:$B$22203,MATCH(亚马逊后台模板!E1047,品名转换及头程预估及采购成本模板!$A$2:$A$22203,0)),"")</f>
        <v/>
      </c>
      <c r="AA1047" s="1" t="str">
        <f>IFERROR(INDEX(品名转换及头程预估及采购成本模板!$C$2:$C$22203,MATCH(亚马逊后台模板!E1047,品名转换及头程预估及采购成本模板!$A$2:$A$22203,0)),"")</f>
        <v/>
      </c>
      <c r="AB1047" s="4" t="str">
        <f t="shared" si="88"/>
        <v/>
      </c>
      <c r="AC1047" s="1" t="str">
        <f>IFERROR(IF(AB1047="是",INDEX(自发货!$AJ$2:$AJ$22222,MATCH(亚马逊后台模板!D1047,自发货!$E$2:$E$22222,0)),IF(A1047&lt;&gt;"",0,"")),"")</f>
        <v/>
      </c>
      <c r="AD1047" s="1" t="str">
        <f t="shared" si="89"/>
        <v/>
      </c>
      <c r="AE1047" s="1" t="str">
        <f>IF(AB1047="否",IFERROR(INDEX(品名转换及头程预估及采购成本模板!$D$2:$D$22203,MATCH(亚马逊后台模板!E1047,品名转换及头程预估及采购成本模板!$A$2:$A$22203,0)),""),"")</f>
        <v/>
      </c>
      <c r="AF1047" s="4" t="str">
        <f t="shared" si="90"/>
        <v/>
      </c>
    </row>
    <row r="1048" spans="24:32" x14ac:dyDescent="0.15">
      <c r="X1048" s="4" t="str">
        <f t="shared" si="91"/>
        <v/>
      </c>
      <c r="Y1048" s="1" t="str">
        <f t="shared" si="92"/>
        <v/>
      </c>
      <c r="Z1048" s="4" t="str">
        <f>IFERROR(INDEX(品名转换及头程预估及采购成本模板!$B$2:$B$22203,MATCH(亚马逊后台模板!E1048,品名转换及头程预估及采购成本模板!$A$2:$A$22203,0)),"")</f>
        <v/>
      </c>
      <c r="AA1048" s="1" t="str">
        <f>IFERROR(INDEX(品名转换及头程预估及采购成本模板!$C$2:$C$22203,MATCH(亚马逊后台模板!E1048,品名转换及头程预估及采购成本模板!$A$2:$A$22203,0)),"")</f>
        <v/>
      </c>
      <c r="AB1048" s="4" t="str">
        <f t="shared" si="88"/>
        <v/>
      </c>
      <c r="AC1048" s="1" t="str">
        <f>IFERROR(IF(AB1048="是",INDEX(自发货!$AJ$2:$AJ$22222,MATCH(亚马逊后台模板!D1048,自发货!$E$2:$E$22222,0)),IF(A1048&lt;&gt;"",0,"")),"")</f>
        <v/>
      </c>
      <c r="AD1048" s="1" t="str">
        <f t="shared" si="89"/>
        <v/>
      </c>
      <c r="AE1048" s="1" t="str">
        <f>IF(AB1048="否",IFERROR(INDEX(品名转换及头程预估及采购成本模板!$D$2:$D$22203,MATCH(亚马逊后台模板!E1048,品名转换及头程预估及采购成本模板!$A$2:$A$22203,0)),""),"")</f>
        <v/>
      </c>
      <c r="AF1048" s="4" t="str">
        <f t="shared" si="90"/>
        <v/>
      </c>
    </row>
    <row r="1049" spans="24:32" x14ac:dyDescent="0.15">
      <c r="X1049" s="4" t="str">
        <f t="shared" si="91"/>
        <v/>
      </c>
      <c r="Y1049" s="1" t="str">
        <f t="shared" si="92"/>
        <v/>
      </c>
      <c r="Z1049" s="4" t="str">
        <f>IFERROR(INDEX(品名转换及头程预估及采购成本模板!$B$2:$B$22203,MATCH(亚马逊后台模板!E1049,品名转换及头程预估及采购成本模板!$A$2:$A$22203,0)),"")</f>
        <v/>
      </c>
      <c r="AA1049" s="1" t="str">
        <f>IFERROR(INDEX(品名转换及头程预估及采购成本模板!$C$2:$C$22203,MATCH(亚马逊后台模板!E1049,品名转换及头程预估及采购成本模板!$A$2:$A$22203,0)),"")</f>
        <v/>
      </c>
      <c r="AB1049" s="4" t="str">
        <f t="shared" si="88"/>
        <v/>
      </c>
      <c r="AC1049" s="1" t="str">
        <f>IFERROR(IF(AB1049="是",INDEX(自发货!$AJ$2:$AJ$22222,MATCH(亚马逊后台模板!D1049,自发货!$E$2:$E$22222,0)),IF(A1049&lt;&gt;"",0,"")),"")</f>
        <v/>
      </c>
      <c r="AD1049" s="1" t="str">
        <f t="shared" si="89"/>
        <v/>
      </c>
      <c r="AE1049" s="1" t="str">
        <f>IF(AB1049="否",IFERROR(INDEX(品名转换及头程预估及采购成本模板!$D$2:$D$22203,MATCH(亚马逊后台模板!E1049,品名转换及头程预估及采购成本模板!$A$2:$A$22203,0)),""),"")</f>
        <v/>
      </c>
      <c r="AF1049" s="4" t="str">
        <f t="shared" si="90"/>
        <v/>
      </c>
    </row>
    <row r="1050" spans="24:32" x14ac:dyDescent="0.15">
      <c r="X1050" s="4" t="str">
        <f t="shared" si="91"/>
        <v/>
      </c>
      <c r="Y1050" s="1" t="str">
        <f t="shared" si="92"/>
        <v/>
      </c>
      <c r="Z1050" s="4" t="str">
        <f>IFERROR(INDEX(品名转换及头程预估及采购成本模板!$B$2:$B$22203,MATCH(亚马逊后台模板!E1050,品名转换及头程预估及采购成本模板!$A$2:$A$22203,0)),"")</f>
        <v/>
      </c>
      <c r="AA1050" s="1" t="str">
        <f>IFERROR(INDEX(品名转换及头程预估及采购成本模板!$C$2:$C$22203,MATCH(亚马逊后台模板!E1050,品名转换及头程预估及采购成本模板!$A$2:$A$22203,0)),"")</f>
        <v/>
      </c>
      <c r="AB1050" s="4" t="str">
        <f t="shared" si="88"/>
        <v/>
      </c>
      <c r="AC1050" s="1" t="str">
        <f>IFERROR(IF(AB1050="是",INDEX(自发货!$AJ$2:$AJ$22222,MATCH(亚马逊后台模板!D1050,自发货!$E$2:$E$22222,0)),IF(A1050&lt;&gt;"",0,"")),"")</f>
        <v/>
      </c>
      <c r="AD1050" s="1" t="str">
        <f t="shared" si="89"/>
        <v/>
      </c>
      <c r="AE1050" s="1" t="str">
        <f>IF(AB1050="否",IFERROR(INDEX(品名转换及头程预估及采购成本模板!$D$2:$D$22203,MATCH(亚马逊后台模板!E1050,品名转换及头程预估及采购成本模板!$A$2:$A$22203,0)),""),"")</f>
        <v/>
      </c>
      <c r="AF1050" s="4" t="str">
        <f t="shared" si="90"/>
        <v/>
      </c>
    </row>
    <row r="1051" spans="24:32" x14ac:dyDescent="0.15">
      <c r="X1051" s="4" t="str">
        <f t="shared" si="91"/>
        <v/>
      </c>
      <c r="Y1051" s="1" t="str">
        <f t="shared" si="92"/>
        <v/>
      </c>
      <c r="Z1051" s="4" t="str">
        <f>IFERROR(INDEX(品名转换及头程预估及采购成本模板!$B$2:$B$22203,MATCH(亚马逊后台模板!E1051,品名转换及头程预估及采购成本模板!$A$2:$A$22203,0)),"")</f>
        <v/>
      </c>
      <c r="AA1051" s="1" t="str">
        <f>IFERROR(INDEX(品名转换及头程预估及采购成本模板!$C$2:$C$22203,MATCH(亚马逊后台模板!E1051,品名转换及头程预估及采购成本模板!$A$2:$A$22203,0)),"")</f>
        <v/>
      </c>
      <c r="AB1051" s="4" t="str">
        <f t="shared" si="88"/>
        <v/>
      </c>
      <c r="AC1051" s="1" t="str">
        <f>IFERROR(IF(AB1051="是",INDEX(自发货!$AJ$2:$AJ$22222,MATCH(亚马逊后台模板!D1051,自发货!$E$2:$E$22222,0)),IF(A1051&lt;&gt;"",0,"")),"")</f>
        <v/>
      </c>
      <c r="AD1051" s="1" t="str">
        <f t="shared" si="89"/>
        <v/>
      </c>
      <c r="AE1051" s="1" t="str">
        <f>IF(AB1051="否",IFERROR(INDEX(品名转换及头程预估及采购成本模板!$D$2:$D$22203,MATCH(亚马逊后台模板!E1051,品名转换及头程预估及采购成本模板!$A$2:$A$22203,0)),""),"")</f>
        <v/>
      </c>
      <c r="AF1051" s="4" t="str">
        <f t="shared" si="90"/>
        <v/>
      </c>
    </row>
    <row r="1052" spans="24:32" x14ac:dyDescent="0.15">
      <c r="X1052" s="4" t="str">
        <f t="shared" si="91"/>
        <v/>
      </c>
      <c r="Y1052" s="1" t="str">
        <f t="shared" si="92"/>
        <v/>
      </c>
      <c r="Z1052" s="4" t="str">
        <f>IFERROR(INDEX(品名转换及头程预估及采购成本模板!$B$2:$B$22203,MATCH(亚马逊后台模板!E1052,品名转换及头程预估及采购成本模板!$A$2:$A$22203,0)),"")</f>
        <v/>
      </c>
      <c r="AA1052" s="1" t="str">
        <f>IFERROR(INDEX(品名转换及头程预估及采购成本模板!$C$2:$C$22203,MATCH(亚马逊后台模板!E1052,品名转换及头程预估及采购成本模板!$A$2:$A$22203,0)),"")</f>
        <v/>
      </c>
      <c r="AB1052" s="4" t="str">
        <f t="shared" si="88"/>
        <v/>
      </c>
      <c r="AC1052" s="1" t="str">
        <f>IFERROR(IF(AB1052="是",INDEX(自发货!$AJ$2:$AJ$22222,MATCH(亚马逊后台模板!D1052,自发货!$E$2:$E$22222,0)),IF(A1052&lt;&gt;"",0,"")),"")</f>
        <v/>
      </c>
      <c r="AD1052" s="1" t="str">
        <f t="shared" si="89"/>
        <v/>
      </c>
      <c r="AE1052" s="1" t="str">
        <f>IF(AB1052="否",IFERROR(INDEX(品名转换及头程预估及采购成本模板!$D$2:$D$22203,MATCH(亚马逊后台模板!E1052,品名转换及头程预估及采购成本模板!$A$2:$A$22203,0)),""),"")</f>
        <v/>
      </c>
      <c r="AF1052" s="4" t="str">
        <f t="shared" si="90"/>
        <v/>
      </c>
    </row>
    <row r="1053" spans="24:32" x14ac:dyDescent="0.15">
      <c r="X1053" s="4" t="str">
        <f t="shared" si="91"/>
        <v/>
      </c>
      <c r="Y1053" s="1" t="str">
        <f t="shared" si="92"/>
        <v/>
      </c>
      <c r="Z1053" s="4" t="str">
        <f>IFERROR(INDEX(品名转换及头程预估及采购成本模板!$B$2:$B$22203,MATCH(亚马逊后台模板!E1053,品名转换及头程预估及采购成本模板!$A$2:$A$22203,0)),"")</f>
        <v/>
      </c>
      <c r="AA1053" s="1" t="str">
        <f>IFERROR(INDEX(品名转换及头程预估及采购成本模板!$C$2:$C$22203,MATCH(亚马逊后台模板!E1053,品名转换及头程预估及采购成本模板!$A$2:$A$22203,0)),"")</f>
        <v/>
      </c>
      <c r="AB1053" s="4" t="str">
        <f t="shared" si="88"/>
        <v/>
      </c>
      <c r="AC1053" s="1" t="str">
        <f>IFERROR(IF(AB1053="是",INDEX(自发货!$AJ$2:$AJ$22222,MATCH(亚马逊后台模板!D1053,自发货!$E$2:$E$22222,0)),IF(A1053&lt;&gt;"",0,"")),"")</f>
        <v/>
      </c>
      <c r="AD1053" s="1" t="str">
        <f t="shared" si="89"/>
        <v/>
      </c>
      <c r="AE1053" s="1" t="str">
        <f>IF(AB1053="否",IFERROR(INDEX(品名转换及头程预估及采购成本模板!$D$2:$D$22203,MATCH(亚马逊后台模板!E1053,品名转换及头程预估及采购成本模板!$A$2:$A$22203,0)),""),"")</f>
        <v/>
      </c>
      <c r="AF1053" s="4" t="str">
        <f t="shared" si="90"/>
        <v/>
      </c>
    </row>
    <row r="1054" spans="24:32" x14ac:dyDescent="0.15">
      <c r="X1054" s="4" t="str">
        <f t="shared" si="91"/>
        <v/>
      </c>
      <c r="Y1054" s="1" t="str">
        <f t="shared" si="92"/>
        <v/>
      </c>
      <c r="Z1054" s="4" t="str">
        <f>IFERROR(INDEX(品名转换及头程预估及采购成本模板!$B$2:$B$22203,MATCH(亚马逊后台模板!E1054,品名转换及头程预估及采购成本模板!$A$2:$A$22203,0)),"")</f>
        <v/>
      </c>
      <c r="AA1054" s="1" t="str">
        <f>IFERROR(INDEX(品名转换及头程预估及采购成本模板!$C$2:$C$22203,MATCH(亚马逊后台模板!E1054,品名转换及头程预估及采购成本模板!$A$2:$A$22203,0)),"")</f>
        <v/>
      </c>
      <c r="AB1054" s="4" t="str">
        <f t="shared" si="88"/>
        <v/>
      </c>
      <c r="AC1054" s="1" t="str">
        <f>IFERROR(IF(AB1054="是",INDEX(自发货!$AJ$2:$AJ$22222,MATCH(亚马逊后台模板!D1054,自发货!$E$2:$E$22222,0)),IF(A1054&lt;&gt;"",0,"")),"")</f>
        <v/>
      </c>
      <c r="AD1054" s="1" t="str">
        <f t="shared" si="89"/>
        <v/>
      </c>
      <c r="AE1054" s="1" t="str">
        <f>IF(AB1054="否",IFERROR(INDEX(品名转换及头程预估及采购成本模板!$D$2:$D$22203,MATCH(亚马逊后台模板!E1054,品名转换及头程预估及采购成本模板!$A$2:$A$22203,0)),""),"")</f>
        <v/>
      </c>
      <c r="AF1054" s="4" t="str">
        <f t="shared" si="90"/>
        <v/>
      </c>
    </row>
    <row r="1055" spans="24:32" x14ac:dyDescent="0.15">
      <c r="X1055" s="4" t="str">
        <f t="shared" si="91"/>
        <v/>
      </c>
      <c r="Y1055" s="1" t="str">
        <f t="shared" si="92"/>
        <v/>
      </c>
      <c r="Z1055" s="4" t="str">
        <f>IFERROR(INDEX(品名转换及头程预估及采购成本模板!$B$2:$B$22203,MATCH(亚马逊后台模板!E1055,品名转换及头程预估及采购成本模板!$A$2:$A$22203,0)),"")</f>
        <v/>
      </c>
      <c r="AA1055" s="1" t="str">
        <f>IFERROR(INDEX(品名转换及头程预估及采购成本模板!$C$2:$C$22203,MATCH(亚马逊后台模板!E1055,品名转换及头程预估及采购成本模板!$A$2:$A$22203,0)),"")</f>
        <v/>
      </c>
      <c r="AB1055" s="4" t="str">
        <f t="shared" si="88"/>
        <v/>
      </c>
      <c r="AC1055" s="1" t="str">
        <f>IFERROR(IF(AB1055="是",INDEX(自发货!$AJ$2:$AJ$22222,MATCH(亚马逊后台模板!D1055,自发货!$E$2:$E$22222,0)),IF(A1055&lt;&gt;"",0,"")),"")</f>
        <v/>
      </c>
      <c r="AD1055" s="1" t="str">
        <f t="shared" si="89"/>
        <v/>
      </c>
      <c r="AE1055" s="1" t="str">
        <f>IF(AB1055="否",IFERROR(INDEX(品名转换及头程预估及采购成本模板!$D$2:$D$22203,MATCH(亚马逊后台模板!E1055,品名转换及头程预估及采购成本模板!$A$2:$A$22203,0)),""),"")</f>
        <v/>
      </c>
      <c r="AF1055" s="4" t="str">
        <f t="shared" si="90"/>
        <v/>
      </c>
    </row>
    <row r="1056" spans="24:32" x14ac:dyDescent="0.15">
      <c r="X1056" s="4" t="str">
        <f t="shared" si="91"/>
        <v/>
      </c>
      <c r="Y1056" s="1" t="str">
        <f t="shared" si="92"/>
        <v/>
      </c>
      <c r="Z1056" s="4" t="str">
        <f>IFERROR(INDEX(品名转换及头程预估及采购成本模板!$B$2:$B$22203,MATCH(亚马逊后台模板!E1056,品名转换及头程预估及采购成本模板!$A$2:$A$22203,0)),"")</f>
        <v/>
      </c>
      <c r="AA1056" s="1" t="str">
        <f>IFERROR(INDEX(品名转换及头程预估及采购成本模板!$C$2:$C$22203,MATCH(亚马逊后台模板!E1056,品名转换及头程预估及采购成本模板!$A$2:$A$22203,0)),"")</f>
        <v/>
      </c>
      <c r="AB1056" s="4" t="str">
        <f t="shared" si="88"/>
        <v/>
      </c>
      <c r="AC1056" s="1" t="str">
        <f>IFERROR(IF(AB1056="是",INDEX(自发货!$AJ$2:$AJ$22222,MATCH(亚马逊后台模板!D1056,自发货!$E$2:$E$22222,0)),IF(A1056&lt;&gt;"",0,"")),"")</f>
        <v/>
      </c>
      <c r="AD1056" s="1" t="str">
        <f t="shared" si="89"/>
        <v/>
      </c>
      <c r="AE1056" s="1" t="str">
        <f>IF(AB1056="否",IFERROR(INDEX(品名转换及头程预估及采购成本模板!$D$2:$D$22203,MATCH(亚马逊后台模板!E1056,品名转换及头程预估及采购成本模板!$A$2:$A$22203,0)),""),"")</f>
        <v/>
      </c>
      <c r="AF1056" s="4" t="str">
        <f t="shared" si="90"/>
        <v/>
      </c>
    </row>
    <row r="1057" spans="24:32" x14ac:dyDescent="0.15">
      <c r="X1057" s="4" t="str">
        <f t="shared" si="91"/>
        <v/>
      </c>
      <c r="Y1057" s="1" t="str">
        <f t="shared" si="92"/>
        <v/>
      </c>
      <c r="Z1057" s="4" t="str">
        <f>IFERROR(INDEX(品名转换及头程预估及采购成本模板!$B$2:$B$22203,MATCH(亚马逊后台模板!E1057,品名转换及头程预估及采购成本模板!$A$2:$A$22203,0)),"")</f>
        <v/>
      </c>
      <c r="AA1057" s="1" t="str">
        <f>IFERROR(INDEX(品名转换及头程预估及采购成本模板!$C$2:$C$22203,MATCH(亚马逊后台模板!E1057,品名转换及头程预估及采购成本模板!$A$2:$A$22203,0)),"")</f>
        <v/>
      </c>
      <c r="AB1057" s="4" t="str">
        <f t="shared" si="88"/>
        <v/>
      </c>
      <c r="AC1057" s="1" t="str">
        <f>IFERROR(IF(AB1057="是",INDEX(自发货!$AJ$2:$AJ$22222,MATCH(亚马逊后台模板!D1057,自发货!$E$2:$E$22222,0)),IF(A1057&lt;&gt;"",0,"")),"")</f>
        <v/>
      </c>
      <c r="AD1057" s="1" t="str">
        <f t="shared" si="89"/>
        <v/>
      </c>
      <c r="AE1057" s="1" t="str">
        <f>IF(AB1057="否",IFERROR(INDEX(品名转换及头程预估及采购成本模板!$D$2:$D$22203,MATCH(亚马逊后台模板!E1057,品名转换及头程预估及采购成本模板!$A$2:$A$22203,0)),""),"")</f>
        <v/>
      </c>
      <c r="AF1057" s="4" t="str">
        <f t="shared" si="90"/>
        <v/>
      </c>
    </row>
    <row r="1058" spans="24:32" x14ac:dyDescent="0.15">
      <c r="X1058" s="4" t="str">
        <f t="shared" si="91"/>
        <v/>
      </c>
      <c r="Y1058" s="1" t="str">
        <f t="shared" si="92"/>
        <v/>
      </c>
      <c r="Z1058" s="4" t="str">
        <f>IFERROR(INDEX(品名转换及头程预估及采购成本模板!$B$2:$B$22203,MATCH(亚马逊后台模板!E1058,品名转换及头程预估及采购成本模板!$A$2:$A$22203,0)),"")</f>
        <v/>
      </c>
      <c r="AA1058" s="1" t="str">
        <f>IFERROR(INDEX(品名转换及头程预估及采购成本模板!$C$2:$C$22203,MATCH(亚马逊后台模板!E1058,品名转换及头程预估及采购成本模板!$A$2:$A$22203,0)),"")</f>
        <v/>
      </c>
      <c r="AB1058" s="4" t="str">
        <f t="shared" si="88"/>
        <v/>
      </c>
      <c r="AC1058" s="1" t="str">
        <f>IFERROR(IF(AB1058="是",INDEX(自发货!$AJ$2:$AJ$22222,MATCH(亚马逊后台模板!D1058,自发货!$E$2:$E$22222,0)),IF(A1058&lt;&gt;"",0,"")),"")</f>
        <v/>
      </c>
      <c r="AD1058" s="1" t="str">
        <f t="shared" si="89"/>
        <v/>
      </c>
      <c r="AE1058" s="1" t="str">
        <f>IF(AB1058="否",IFERROR(INDEX(品名转换及头程预估及采购成本模板!$D$2:$D$22203,MATCH(亚马逊后台模板!E1058,品名转换及头程预估及采购成本模板!$A$2:$A$22203,0)),""),"")</f>
        <v/>
      </c>
      <c r="AF1058" s="4" t="str">
        <f t="shared" si="90"/>
        <v/>
      </c>
    </row>
    <row r="1059" spans="24:32" x14ac:dyDescent="0.15">
      <c r="X1059" s="4" t="str">
        <f t="shared" si="91"/>
        <v/>
      </c>
      <c r="Y1059" s="1" t="str">
        <f t="shared" si="92"/>
        <v/>
      </c>
      <c r="Z1059" s="4" t="str">
        <f>IFERROR(INDEX(品名转换及头程预估及采购成本模板!$B$2:$B$22203,MATCH(亚马逊后台模板!E1059,品名转换及头程预估及采购成本模板!$A$2:$A$22203,0)),"")</f>
        <v/>
      </c>
      <c r="AA1059" s="1" t="str">
        <f>IFERROR(INDEX(品名转换及头程预估及采购成本模板!$C$2:$C$22203,MATCH(亚马逊后台模板!E1059,品名转换及头程预估及采购成本模板!$A$2:$A$22203,0)),"")</f>
        <v/>
      </c>
      <c r="AB1059" s="4" t="str">
        <f t="shared" si="88"/>
        <v/>
      </c>
      <c r="AC1059" s="1" t="str">
        <f>IFERROR(IF(AB1059="是",INDEX(自发货!$AJ$2:$AJ$22222,MATCH(亚马逊后台模板!D1059,自发货!$E$2:$E$22222,0)),IF(A1059&lt;&gt;"",0,"")),"")</f>
        <v/>
      </c>
      <c r="AD1059" s="1" t="str">
        <f t="shared" si="89"/>
        <v/>
      </c>
      <c r="AE1059" s="1" t="str">
        <f>IF(AB1059="否",IFERROR(INDEX(品名转换及头程预估及采购成本模板!$D$2:$D$22203,MATCH(亚马逊后台模板!E1059,品名转换及头程预估及采购成本模板!$A$2:$A$22203,0)),""),"")</f>
        <v/>
      </c>
      <c r="AF1059" s="4" t="str">
        <f t="shared" si="90"/>
        <v/>
      </c>
    </row>
    <row r="1060" spans="24:32" x14ac:dyDescent="0.15">
      <c r="X1060" s="4" t="str">
        <f t="shared" si="91"/>
        <v/>
      </c>
      <c r="Y1060" s="1" t="str">
        <f t="shared" si="92"/>
        <v/>
      </c>
      <c r="Z1060" s="4" t="str">
        <f>IFERROR(INDEX(品名转换及头程预估及采购成本模板!$B$2:$B$22203,MATCH(亚马逊后台模板!E1060,品名转换及头程预估及采购成本模板!$A$2:$A$22203,0)),"")</f>
        <v/>
      </c>
      <c r="AA1060" s="1" t="str">
        <f>IFERROR(INDEX(品名转换及头程预估及采购成本模板!$C$2:$C$22203,MATCH(亚马逊后台模板!E1060,品名转换及头程预估及采购成本模板!$A$2:$A$22203,0)),"")</f>
        <v/>
      </c>
      <c r="AB1060" s="4" t="str">
        <f t="shared" si="88"/>
        <v/>
      </c>
      <c r="AC1060" s="1" t="str">
        <f>IFERROR(IF(AB1060="是",INDEX(自发货!$AJ$2:$AJ$22222,MATCH(亚马逊后台模板!D1060,自发货!$E$2:$E$22222,0)),IF(A1060&lt;&gt;"",0,"")),"")</f>
        <v/>
      </c>
      <c r="AD1060" s="1" t="str">
        <f t="shared" si="89"/>
        <v/>
      </c>
      <c r="AE1060" s="1" t="str">
        <f>IF(AB1060="否",IFERROR(INDEX(品名转换及头程预估及采购成本模板!$D$2:$D$22203,MATCH(亚马逊后台模板!E1060,品名转换及头程预估及采购成本模板!$A$2:$A$22203,0)),""),"")</f>
        <v/>
      </c>
      <c r="AF1060" s="4" t="str">
        <f t="shared" si="90"/>
        <v/>
      </c>
    </row>
    <row r="1061" spans="24:32" x14ac:dyDescent="0.15">
      <c r="X1061" s="4" t="str">
        <f t="shared" si="91"/>
        <v/>
      </c>
      <c r="Y1061" s="1" t="str">
        <f t="shared" si="92"/>
        <v/>
      </c>
      <c r="Z1061" s="4" t="str">
        <f>IFERROR(INDEX(品名转换及头程预估及采购成本模板!$B$2:$B$22203,MATCH(亚马逊后台模板!E1061,品名转换及头程预估及采购成本模板!$A$2:$A$22203,0)),"")</f>
        <v/>
      </c>
      <c r="AA1061" s="1" t="str">
        <f>IFERROR(INDEX(品名转换及头程预估及采购成本模板!$C$2:$C$22203,MATCH(亚马逊后台模板!E1061,品名转换及头程预估及采购成本模板!$A$2:$A$22203,0)),"")</f>
        <v/>
      </c>
      <c r="AB1061" s="4" t="str">
        <f t="shared" si="88"/>
        <v/>
      </c>
      <c r="AC1061" s="1" t="str">
        <f>IFERROR(IF(AB1061="是",INDEX(自发货!$AJ$2:$AJ$22222,MATCH(亚马逊后台模板!D1061,自发货!$E$2:$E$22222,0)),IF(A1061&lt;&gt;"",0,"")),"")</f>
        <v/>
      </c>
      <c r="AD1061" s="1" t="str">
        <f t="shared" si="89"/>
        <v/>
      </c>
      <c r="AE1061" s="1" t="str">
        <f>IF(AB1061="否",IFERROR(INDEX(品名转换及头程预估及采购成本模板!$D$2:$D$22203,MATCH(亚马逊后台模板!E1061,品名转换及头程预估及采购成本模板!$A$2:$A$22203,0)),""),"")</f>
        <v/>
      </c>
      <c r="AF1061" s="4" t="str">
        <f t="shared" si="90"/>
        <v/>
      </c>
    </row>
    <row r="1062" spans="24:32" x14ac:dyDescent="0.15">
      <c r="X1062" s="4" t="str">
        <f t="shared" si="91"/>
        <v/>
      </c>
      <c r="Y1062" s="1" t="str">
        <f t="shared" si="92"/>
        <v/>
      </c>
      <c r="Z1062" s="4" t="str">
        <f>IFERROR(INDEX(品名转换及头程预估及采购成本模板!$B$2:$B$22203,MATCH(亚马逊后台模板!E1062,品名转换及头程预估及采购成本模板!$A$2:$A$22203,0)),"")</f>
        <v/>
      </c>
      <c r="AA1062" s="1" t="str">
        <f>IFERROR(INDEX(品名转换及头程预估及采购成本模板!$C$2:$C$22203,MATCH(亚马逊后台模板!E1062,品名转换及头程预估及采购成本模板!$A$2:$A$22203,0)),"")</f>
        <v/>
      </c>
      <c r="AB1062" s="4" t="str">
        <f t="shared" si="88"/>
        <v/>
      </c>
      <c r="AC1062" s="1" t="str">
        <f>IFERROR(IF(AB1062="是",INDEX(自发货!$AJ$2:$AJ$22222,MATCH(亚马逊后台模板!D1062,自发货!$E$2:$E$22222,0)),IF(A1062&lt;&gt;"",0,"")),"")</f>
        <v/>
      </c>
      <c r="AD1062" s="1" t="str">
        <f t="shared" si="89"/>
        <v/>
      </c>
      <c r="AE1062" s="1" t="str">
        <f>IF(AB1062="否",IFERROR(INDEX(品名转换及头程预估及采购成本模板!$D$2:$D$22203,MATCH(亚马逊后台模板!E1062,品名转换及头程预估及采购成本模板!$A$2:$A$22203,0)),""),"")</f>
        <v/>
      </c>
      <c r="AF1062" s="4" t="str">
        <f t="shared" si="90"/>
        <v/>
      </c>
    </row>
    <row r="1063" spans="24:32" x14ac:dyDescent="0.15">
      <c r="X1063" s="4" t="str">
        <f t="shared" si="91"/>
        <v/>
      </c>
      <c r="Y1063" s="1" t="str">
        <f t="shared" si="92"/>
        <v/>
      </c>
      <c r="Z1063" s="4" t="str">
        <f>IFERROR(INDEX(品名转换及头程预估及采购成本模板!$B$2:$B$22203,MATCH(亚马逊后台模板!E1063,品名转换及头程预估及采购成本模板!$A$2:$A$22203,0)),"")</f>
        <v/>
      </c>
      <c r="AA1063" s="1" t="str">
        <f>IFERROR(INDEX(品名转换及头程预估及采购成本模板!$C$2:$C$22203,MATCH(亚马逊后台模板!E1063,品名转换及头程预估及采购成本模板!$A$2:$A$22203,0)),"")</f>
        <v/>
      </c>
      <c r="AB1063" s="4" t="str">
        <f t="shared" si="88"/>
        <v/>
      </c>
      <c r="AC1063" s="1" t="str">
        <f>IFERROR(IF(AB1063="是",INDEX(自发货!$AJ$2:$AJ$22222,MATCH(亚马逊后台模板!D1063,自发货!$E$2:$E$22222,0)),IF(A1063&lt;&gt;"",0,"")),"")</f>
        <v/>
      </c>
      <c r="AD1063" s="1" t="str">
        <f t="shared" si="89"/>
        <v/>
      </c>
      <c r="AE1063" s="1" t="str">
        <f>IF(AB1063="否",IFERROR(INDEX(品名转换及头程预估及采购成本模板!$D$2:$D$22203,MATCH(亚马逊后台模板!E1063,品名转换及头程预估及采购成本模板!$A$2:$A$22203,0)),""),"")</f>
        <v/>
      </c>
      <c r="AF1063" s="4" t="str">
        <f t="shared" si="90"/>
        <v/>
      </c>
    </row>
    <row r="1064" spans="24:32" x14ac:dyDescent="0.15">
      <c r="X1064" s="4" t="str">
        <f t="shared" si="91"/>
        <v/>
      </c>
      <c r="Y1064" s="1" t="str">
        <f t="shared" si="92"/>
        <v/>
      </c>
      <c r="Z1064" s="4" t="str">
        <f>IFERROR(INDEX(品名转换及头程预估及采购成本模板!$B$2:$B$22203,MATCH(亚马逊后台模板!E1064,品名转换及头程预估及采购成本模板!$A$2:$A$22203,0)),"")</f>
        <v/>
      </c>
      <c r="AA1064" s="1" t="str">
        <f>IFERROR(INDEX(品名转换及头程预估及采购成本模板!$C$2:$C$22203,MATCH(亚马逊后台模板!E1064,品名转换及头程预估及采购成本模板!$A$2:$A$22203,0)),"")</f>
        <v/>
      </c>
      <c r="AB1064" s="4" t="str">
        <f t="shared" si="88"/>
        <v/>
      </c>
      <c r="AC1064" s="1" t="str">
        <f>IFERROR(IF(AB1064="是",INDEX(自发货!$AJ$2:$AJ$22222,MATCH(亚马逊后台模板!D1064,自发货!$E$2:$E$22222,0)),IF(A1064&lt;&gt;"",0,"")),"")</f>
        <v/>
      </c>
      <c r="AD1064" s="1" t="str">
        <f t="shared" si="89"/>
        <v/>
      </c>
      <c r="AE1064" s="1" t="str">
        <f>IF(AB1064="否",IFERROR(INDEX(品名转换及头程预估及采购成本模板!$D$2:$D$22203,MATCH(亚马逊后台模板!E1064,品名转换及头程预估及采购成本模板!$A$2:$A$22203,0)),""),"")</f>
        <v/>
      </c>
      <c r="AF1064" s="4" t="str">
        <f t="shared" si="90"/>
        <v/>
      </c>
    </row>
    <row r="1065" spans="24:32" x14ac:dyDescent="0.15">
      <c r="X1065" s="4" t="str">
        <f t="shared" si="91"/>
        <v/>
      </c>
      <c r="Y1065" s="1" t="str">
        <f t="shared" si="92"/>
        <v/>
      </c>
      <c r="Z1065" s="4" t="str">
        <f>IFERROR(INDEX(品名转换及头程预估及采购成本模板!$B$2:$B$22203,MATCH(亚马逊后台模板!E1065,品名转换及头程预估及采购成本模板!$A$2:$A$22203,0)),"")</f>
        <v/>
      </c>
      <c r="AA1065" s="1" t="str">
        <f>IFERROR(INDEX(品名转换及头程预估及采购成本模板!$C$2:$C$22203,MATCH(亚马逊后台模板!E1065,品名转换及头程预估及采购成本模板!$A$2:$A$22203,0)),"")</f>
        <v/>
      </c>
      <c r="AB1065" s="4" t="str">
        <f t="shared" si="88"/>
        <v/>
      </c>
      <c r="AC1065" s="1" t="str">
        <f>IFERROR(IF(AB1065="是",INDEX(自发货!$AJ$2:$AJ$22222,MATCH(亚马逊后台模板!D1065,自发货!$E$2:$E$22222,0)),IF(A1065&lt;&gt;"",0,"")),"")</f>
        <v/>
      </c>
      <c r="AD1065" s="1" t="str">
        <f t="shared" si="89"/>
        <v/>
      </c>
      <c r="AE1065" s="1" t="str">
        <f>IF(AB1065="否",IFERROR(INDEX(品名转换及头程预估及采购成本模板!$D$2:$D$22203,MATCH(亚马逊后台模板!E1065,品名转换及头程预估及采购成本模板!$A$2:$A$22203,0)),""),"")</f>
        <v/>
      </c>
      <c r="AF1065" s="4" t="str">
        <f t="shared" si="90"/>
        <v/>
      </c>
    </row>
    <row r="1066" spans="24:32" x14ac:dyDescent="0.15">
      <c r="X1066" s="4" t="str">
        <f t="shared" si="91"/>
        <v/>
      </c>
      <c r="Y1066" s="1" t="str">
        <f t="shared" si="92"/>
        <v/>
      </c>
      <c r="Z1066" s="4" t="str">
        <f>IFERROR(INDEX(品名转换及头程预估及采购成本模板!$B$2:$B$22203,MATCH(亚马逊后台模板!E1066,品名转换及头程预估及采购成本模板!$A$2:$A$22203,0)),"")</f>
        <v/>
      </c>
      <c r="AA1066" s="1" t="str">
        <f>IFERROR(INDEX(品名转换及头程预估及采购成本模板!$C$2:$C$22203,MATCH(亚马逊后台模板!E1066,品名转换及头程预估及采购成本模板!$A$2:$A$22203,0)),"")</f>
        <v/>
      </c>
      <c r="AB1066" s="4" t="str">
        <f t="shared" si="88"/>
        <v/>
      </c>
      <c r="AC1066" s="1" t="str">
        <f>IFERROR(IF(AB1066="是",INDEX(自发货!$AJ$2:$AJ$22222,MATCH(亚马逊后台模板!D1066,自发货!$E$2:$E$22222,0)),IF(A1066&lt;&gt;"",0,"")),"")</f>
        <v/>
      </c>
      <c r="AD1066" s="1" t="str">
        <f t="shared" si="89"/>
        <v/>
      </c>
      <c r="AE1066" s="1" t="str">
        <f>IF(AB1066="否",IFERROR(INDEX(品名转换及头程预估及采购成本模板!$D$2:$D$22203,MATCH(亚马逊后台模板!E1066,品名转换及头程预估及采购成本模板!$A$2:$A$22203,0)),""),"")</f>
        <v/>
      </c>
      <c r="AF1066" s="4" t="str">
        <f t="shared" si="90"/>
        <v/>
      </c>
    </row>
    <row r="1067" spans="24:32" x14ac:dyDescent="0.15">
      <c r="X1067" s="4" t="str">
        <f t="shared" si="91"/>
        <v/>
      </c>
      <c r="Y1067" s="1" t="str">
        <f t="shared" si="92"/>
        <v/>
      </c>
      <c r="Z1067" s="4" t="str">
        <f>IFERROR(INDEX(品名转换及头程预估及采购成本模板!$B$2:$B$22203,MATCH(亚马逊后台模板!E1067,品名转换及头程预估及采购成本模板!$A$2:$A$22203,0)),"")</f>
        <v/>
      </c>
      <c r="AA1067" s="1" t="str">
        <f>IFERROR(INDEX(品名转换及头程预估及采购成本模板!$C$2:$C$22203,MATCH(亚马逊后台模板!E1067,品名转换及头程预估及采购成本模板!$A$2:$A$22203,0)),"")</f>
        <v/>
      </c>
      <c r="AB1067" s="4" t="str">
        <f t="shared" si="88"/>
        <v/>
      </c>
      <c r="AC1067" s="1" t="str">
        <f>IFERROR(IF(AB1067="是",INDEX(自发货!$AJ$2:$AJ$22222,MATCH(亚马逊后台模板!D1067,自发货!$E$2:$E$22222,0)),IF(A1067&lt;&gt;"",0,"")),"")</f>
        <v/>
      </c>
      <c r="AD1067" s="1" t="str">
        <f t="shared" si="89"/>
        <v/>
      </c>
      <c r="AE1067" s="1" t="str">
        <f>IF(AB1067="否",IFERROR(INDEX(品名转换及头程预估及采购成本模板!$D$2:$D$22203,MATCH(亚马逊后台模板!E1067,品名转换及头程预估及采购成本模板!$A$2:$A$22203,0)),""),"")</f>
        <v/>
      </c>
      <c r="AF1067" s="4" t="str">
        <f t="shared" si="90"/>
        <v/>
      </c>
    </row>
    <row r="1068" spans="24:32" x14ac:dyDescent="0.15">
      <c r="X1068" s="4" t="str">
        <f t="shared" si="91"/>
        <v/>
      </c>
      <c r="Y1068" s="1" t="str">
        <f t="shared" si="92"/>
        <v/>
      </c>
      <c r="Z1068" s="4" t="str">
        <f>IFERROR(INDEX(品名转换及头程预估及采购成本模板!$B$2:$B$22203,MATCH(亚马逊后台模板!E1068,品名转换及头程预估及采购成本模板!$A$2:$A$22203,0)),"")</f>
        <v/>
      </c>
      <c r="AA1068" s="1" t="str">
        <f>IFERROR(INDEX(品名转换及头程预估及采购成本模板!$C$2:$C$22203,MATCH(亚马逊后台模板!E1068,品名转换及头程预估及采购成本模板!$A$2:$A$22203,0)),"")</f>
        <v/>
      </c>
      <c r="AB1068" s="4" t="str">
        <f t="shared" si="88"/>
        <v/>
      </c>
      <c r="AC1068" s="1" t="str">
        <f>IFERROR(IF(AB1068="是",INDEX(自发货!$AJ$2:$AJ$22222,MATCH(亚马逊后台模板!D1068,自发货!$E$2:$E$22222,0)),IF(A1068&lt;&gt;"",0,"")),"")</f>
        <v/>
      </c>
      <c r="AD1068" s="1" t="str">
        <f t="shared" si="89"/>
        <v/>
      </c>
      <c r="AE1068" s="1" t="str">
        <f>IF(AB1068="否",IFERROR(INDEX(品名转换及头程预估及采购成本模板!$D$2:$D$22203,MATCH(亚马逊后台模板!E1068,品名转换及头程预估及采购成本模板!$A$2:$A$22203,0)),""),"")</f>
        <v/>
      </c>
      <c r="AF1068" s="4" t="str">
        <f t="shared" si="90"/>
        <v/>
      </c>
    </row>
    <row r="1069" spans="24:32" x14ac:dyDescent="0.15">
      <c r="X1069" s="4" t="str">
        <f t="shared" si="91"/>
        <v/>
      </c>
      <c r="Y1069" s="1" t="str">
        <f t="shared" si="92"/>
        <v/>
      </c>
      <c r="Z1069" s="4" t="str">
        <f>IFERROR(INDEX(品名转换及头程预估及采购成本模板!$B$2:$B$22203,MATCH(亚马逊后台模板!E1069,品名转换及头程预估及采购成本模板!$A$2:$A$22203,0)),"")</f>
        <v/>
      </c>
      <c r="AA1069" s="1" t="str">
        <f>IFERROR(INDEX(品名转换及头程预估及采购成本模板!$C$2:$C$22203,MATCH(亚马逊后台模板!E1069,品名转换及头程预估及采购成本模板!$A$2:$A$22203,0)),"")</f>
        <v/>
      </c>
      <c r="AB1069" s="4" t="str">
        <f t="shared" ref="AB1069:AB1132" si="93">IF(A1069&lt;&gt;"",IF(I1069="Seller","是","否"),"")</f>
        <v/>
      </c>
      <c r="AC1069" s="1" t="str">
        <f>IFERROR(IF(AB1069="是",INDEX(自发货!$AJ$2:$AJ$22222,MATCH(亚马逊后台模板!D1069,自发货!$E$2:$E$22222,0)),IF(A1069&lt;&gt;"",0,"")),"")</f>
        <v/>
      </c>
      <c r="AD1069" s="1" t="str">
        <f t="shared" ref="AD1069:AD1132" si="94">IFERROR(IF(Y1069="正常订单",W1069*X1069-AA1069-AC1069,W1069*X1069),"")</f>
        <v/>
      </c>
      <c r="AE1069" s="1" t="str">
        <f>IF(AB1069="否",IFERROR(INDEX(品名转换及头程预估及采购成本模板!$D$2:$D$22203,MATCH(亚马逊后台模板!E1069,品名转换及头程预估及采购成本模板!$A$2:$A$22203,0)),""),"")</f>
        <v/>
      </c>
      <c r="AF1069" s="4" t="str">
        <f t="shared" si="90"/>
        <v/>
      </c>
    </row>
    <row r="1070" spans="24:32" x14ac:dyDescent="0.15">
      <c r="X1070" s="4" t="str">
        <f t="shared" si="91"/>
        <v/>
      </c>
      <c r="Y1070" s="1" t="str">
        <f t="shared" si="92"/>
        <v/>
      </c>
      <c r="Z1070" s="4" t="str">
        <f>IFERROR(INDEX(品名转换及头程预估及采购成本模板!$B$2:$B$22203,MATCH(亚马逊后台模板!E1070,品名转换及头程预估及采购成本模板!$A$2:$A$22203,0)),"")</f>
        <v/>
      </c>
      <c r="AA1070" s="1" t="str">
        <f>IFERROR(INDEX(品名转换及头程预估及采购成本模板!$C$2:$C$22203,MATCH(亚马逊后台模板!E1070,品名转换及头程预估及采购成本模板!$A$2:$A$22203,0)),"")</f>
        <v/>
      </c>
      <c r="AB1070" s="4" t="str">
        <f t="shared" si="93"/>
        <v/>
      </c>
      <c r="AC1070" s="1" t="str">
        <f>IFERROR(IF(AB1070="是",INDEX(自发货!$AJ$2:$AJ$22222,MATCH(亚马逊后台模板!D1070,自发货!$E$2:$E$22222,0)),IF(A1070&lt;&gt;"",0,"")),"")</f>
        <v/>
      </c>
      <c r="AD1070" s="1" t="str">
        <f t="shared" si="94"/>
        <v/>
      </c>
      <c r="AE1070" s="1" t="str">
        <f>IF(AB1070="否",IFERROR(INDEX(品名转换及头程预估及采购成本模板!$D$2:$D$22203,MATCH(亚马逊后台模板!E1070,品名转换及头程预估及采购成本模板!$A$2:$A$22203,0)),""),"")</f>
        <v/>
      </c>
      <c r="AF1070" s="4" t="str">
        <f t="shared" si="90"/>
        <v/>
      </c>
    </row>
    <row r="1071" spans="24:32" x14ac:dyDescent="0.15">
      <c r="X1071" s="4" t="str">
        <f t="shared" si="91"/>
        <v/>
      </c>
      <c r="Y1071" s="1" t="str">
        <f t="shared" si="92"/>
        <v/>
      </c>
      <c r="Z1071" s="4" t="str">
        <f>IFERROR(INDEX(品名转换及头程预估及采购成本模板!$B$2:$B$22203,MATCH(亚马逊后台模板!E1071,品名转换及头程预估及采购成本模板!$A$2:$A$22203,0)),"")</f>
        <v/>
      </c>
      <c r="AA1071" s="1" t="str">
        <f>IFERROR(INDEX(品名转换及头程预估及采购成本模板!$C$2:$C$22203,MATCH(亚马逊后台模板!E1071,品名转换及头程预估及采购成本模板!$A$2:$A$22203,0)),"")</f>
        <v/>
      </c>
      <c r="AB1071" s="4" t="str">
        <f t="shared" si="93"/>
        <v/>
      </c>
      <c r="AC1071" s="1" t="str">
        <f>IFERROR(IF(AB1071="是",INDEX(自发货!$AJ$2:$AJ$22222,MATCH(亚马逊后台模板!D1071,自发货!$E$2:$E$22222,0)),IF(A1071&lt;&gt;"",0,"")),"")</f>
        <v/>
      </c>
      <c r="AD1071" s="1" t="str">
        <f t="shared" si="94"/>
        <v/>
      </c>
      <c r="AE1071" s="1" t="str">
        <f>IF(AB1071="否",IFERROR(INDEX(品名转换及头程预估及采购成本模板!$D$2:$D$22203,MATCH(亚马逊后台模板!E1071,品名转换及头程预估及采购成本模板!$A$2:$A$22203,0)),""),"")</f>
        <v/>
      </c>
      <c r="AF1071" s="4" t="str">
        <f t="shared" ref="AF1071:AF1134" si="95">IF(Y1071="","",IF(OR(AND(Y1071="正常订单",Z1071=""),AND(AB1071="是",AC1071="")),"异常","正常"))</f>
        <v/>
      </c>
    </row>
    <row r="1072" spans="24:32" x14ac:dyDescent="0.15">
      <c r="X1072" s="4" t="str">
        <f t="shared" ref="X1072:X1135" si="96">IF(A1072&lt;&gt;"",6.89,"")</f>
        <v/>
      </c>
      <c r="Y1072" s="1" t="str">
        <f t="shared" si="92"/>
        <v/>
      </c>
      <c r="Z1072" s="4" t="str">
        <f>IFERROR(INDEX(品名转换及头程预估及采购成本模板!$B$2:$B$22203,MATCH(亚马逊后台模板!E1072,品名转换及头程预估及采购成本模板!$A$2:$A$22203,0)),"")</f>
        <v/>
      </c>
      <c r="AA1072" s="1" t="str">
        <f>IFERROR(INDEX(品名转换及头程预估及采购成本模板!$C$2:$C$22203,MATCH(亚马逊后台模板!E1072,品名转换及头程预估及采购成本模板!$A$2:$A$22203,0)),"")</f>
        <v/>
      </c>
      <c r="AB1072" s="4" t="str">
        <f t="shared" si="93"/>
        <v/>
      </c>
      <c r="AC1072" s="1" t="str">
        <f>IFERROR(IF(AB1072="是",INDEX(自发货!$AJ$2:$AJ$22222,MATCH(亚马逊后台模板!D1072,自发货!$E$2:$E$22222,0)),IF(A1072&lt;&gt;"",0,"")),"")</f>
        <v/>
      </c>
      <c r="AD1072" s="1" t="str">
        <f t="shared" si="94"/>
        <v/>
      </c>
      <c r="AE1072" s="1" t="str">
        <f>IF(AB1072="否",IFERROR(INDEX(品名转换及头程预估及采购成本模板!$D$2:$D$22203,MATCH(亚马逊后台模板!E1072,品名转换及头程预估及采购成本模板!$A$2:$A$22203,0)),""),"")</f>
        <v/>
      </c>
      <c r="AF1072" s="4" t="str">
        <f t="shared" si="95"/>
        <v/>
      </c>
    </row>
    <row r="1073" spans="24:32" x14ac:dyDescent="0.15">
      <c r="X1073" s="4" t="str">
        <f t="shared" si="96"/>
        <v/>
      </c>
      <c r="Y1073" s="1" t="str">
        <f t="shared" si="92"/>
        <v/>
      </c>
      <c r="Z1073" s="4" t="str">
        <f>IFERROR(INDEX(品名转换及头程预估及采购成本模板!$B$2:$B$22203,MATCH(亚马逊后台模板!E1073,品名转换及头程预估及采购成本模板!$A$2:$A$22203,0)),"")</f>
        <v/>
      </c>
      <c r="AA1073" s="1" t="str">
        <f>IFERROR(INDEX(品名转换及头程预估及采购成本模板!$C$2:$C$22203,MATCH(亚马逊后台模板!E1073,品名转换及头程预估及采购成本模板!$A$2:$A$22203,0)),"")</f>
        <v/>
      </c>
      <c r="AB1073" s="4" t="str">
        <f t="shared" si="93"/>
        <v/>
      </c>
      <c r="AC1073" s="1" t="str">
        <f>IFERROR(IF(AB1073="是",INDEX(自发货!$AJ$2:$AJ$22222,MATCH(亚马逊后台模板!D1073,自发货!$E$2:$E$22222,0)),IF(A1073&lt;&gt;"",0,"")),"")</f>
        <v/>
      </c>
      <c r="AD1073" s="1" t="str">
        <f t="shared" si="94"/>
        <v/>
      </c>
      <c r="AE1073" s="1" t="str">
        <f>IF(AB1073="否",IFERROR(INDEX(品名转换及头程预估及采购成本模板!$D$2:$D$22203,MATCH(亚马逊后台模板!E1073,品名转换及头程预估及采购成本模板!$A$2:$A$22203,0)),""),"")</f>
        <v/>
      </c>
      <c r="AF1073" s="4" t="str">
        <f t="shared" si="95"/>
        <v/>
      </c>
    </row>
    <row r="1074" spans="24:32" x14ac:dyDescent="0.15">
      <c r="X1074" s="4" t="str">
        <f t="shared" si="96"/>
        <v/>
      </c>
      <c r="Y1074" s="1" t="str">
        <f t="shared" si="92"/>
        <v/>
      </c>
      <c r="Z1074" s="4" t="str">
        <f>IFERROR(INDEX(品名转换及头程预估及采购成本模板!$B$2:$B$22203,MATCH(亚马逊后台模板!E1074,品名转换及头程预估及采购成本模板!$A$2:$A$22203,0)),"")</f>
        <v/>
      </c>
      <c r="AA1074" s="1" t="str">
        <f>IFERROR(INDEX(品名转换及头程预估及采购成本模板!$C$2:$C$22203,MATCH(亚马逊后台模板!E1074,品名转换及头程预估及采购成本模板!$A$2:$A$22203,0)),"")</f>
        <v/>
      </c>
      <c r="AB1074" s="4" t="str">
        <f t="shared" si="93"/>
        <v/>
      </c>
      <c r="AC1074" s="1" t="str">
        <f>IFERROR(IF(AB1074="是",INDEX(自发货!$AJ$2:$AJ$22222,MATCH(亚马逊后台模板!D1074,自发货!$E$2:$E$22222,0)),IF(A1074&lt;&gt;"",0,"")),"")</f>
        <v/>
      </c>
      <c r="AD1074" s="1" t="str">
        <f t="shared" si="94"/>
        <v/>
      </c>
      <c r="AE1074" s="1" t="str">
        <f>IF(AB1074="否",IFERROR(INDEX(品名转换及头程预估及采购成本模板!$D$2:$D$22203,MATCH(亚马逊后台模板!E1074,品名转换及头程预估及采购成本模板!$A$2:$A$22203,0)),""),"")</f>
        <v/>
      </c>
      <c r="AF1074" s="4" t="str">
        <f t="shared" si="95"/>
        <v/>
      </c>
    </row>
    <row r="1075" spans="24:32" x14ac:dyDescent="0.15">
      <c r="X1075" s="4" t="str">
        <f t="shared" si="96"/>
        <v/>
      </c>
      <c r="Y1075" s="1" t="str">
        <f t="shared" si="92"/>
        <v/>
      </c>
      <c r="Z1075" s="4" t="str">
        <f>IFERROR(INDEX(品名转换及头程预估及采购成本模板!$B$2:$B$22203,MATCH(亚马逊后台模板!E1075,品名转换及头程预估及采购成本模板!$A$2:$A$22203,0)),"")</f>
        <v/>
      </c>
      <c r="AA1075" s="1" t="str">
        <f>IFERROR(INDEX(品名转换及头程预估及采购成本模板!$C$2:$C$22203,MATCH(亚马逊后台模板!E1075,品名转换及头程预估及采购成本模板!$A$2:$A$22203,0)),"")</f>
        <v/>
      </c>
      <c r="AB1075" s="4" t="str">
        <f t="shared" si="93"/>
        <v/>
      </c>
      <c r="AC1075" s="1" t="str">
        <f>IFERROR(IF(AB1075="是",INDEX(自发货!$AJ$2:$AJ$22222,MATCH(亚马逊后台模板!D1075,自发货!$E$2:$E$22222,0)),IF(A1075&lt;&gt;"",0,"")),"")</f>
        <v/>
      </c>
      <c r="AD1075" s="1" t="str">
        <f t="shared" si="94"/>
        <v/>
      </c>
      <c r="AE1075" s="1" t="str">
        <f>IF(AB1075="否",IFERROR(INDEX(品名转换及头程预估及采购成本模板!$D$2:$D$22203,MATCH(亚马逊后台模板!E1075,品名转换及头程预估及采购成本模板!$A$2:$A$22203,0)),""),"")</f>
        <v/>
      </c>
      <c r="AF1075" s="4" t="str">
        <f t="shared" si="95"/>
        <v/>
      </c>
    </row>
    <row r="1076" spans="24:32" x14ac:dyDescent="0.15">
      <c r="X1076" s="4" t="str">
        <f t="shared" si="96"/>
        <v/>
      </c>
      <c r="Y1076" s="1" t="str">
        <f t="shared" si="92"/>
        <v/>
      </c>
      <c r="Z1076" s="4" t="str">
        <f>IFERROR(INDEX(品名转换及头程预估及采购成本模板!$B$2:$B$22203,MATCH(亚马逊后台模板!E1076,品名转换及头程预估及采购成本模板!$A$2:$A$22203,0)),"")</f>
        <v/>
      </c>
      <c r="AA1076" s="1" t="str">
        <f>IFERROR(INDEX(品名转换及头程预估及采购成本模板!$C$2:$C$22203,MATCH(亚马逊后台模板!E1076,品名转换及头程预估及采购成本模板!$A$2:$A$22203,0)),"")</f>
        <v/>
      </c>
      <c r="AB1076" s="4" t="str">
        <f t="shared" si="93"/>
        <v/>
      </c>
      <c r="AC1076" s="1" t="str">
        <f>IFERROR(IF(AB1076="是",INDEX(自发货!$AJ$2:$AJ$22222,MATCH(亚马逊后台模板!D1076,自发货!$E$2:$E$22222,0)),IF(A1076&lt;&gt;"",0,"")),"")</f>
        <v/>
      </c>
      <c r="AD1076" s="1" t="str">
        <f t="shared" si="94"/>
        <v/>
      </c>
      <c r="AE1076" s="1" t="str">
        <f>IF(AB1076="否",IFERROR(INDEX(品名转换及头程预估及采购成本模板!$D$2:$D$22203,MATCH(亚马逊后台模板!E1076,品名转换及头程预估及采购成本模板!$A$2:$A$22203,0)),""),"")</f>
        <v/>
      </c>
      <c r="AF1076" s="4" t="str">
        <f t="shared" si="95"/>
        <v/>
      </c>
    </row>
    <row r="1077" spans="24:32" x14ac:dyDescent="0.15">
      <c r="X1077" s="4" t="str">
        <f t="shared" si="96"/>
        <v/>
      </c>
      <c r="Y1077" s="1" t="str">
        <f t="shared" si="92"/>
        <v/>
      </c>
      <c r="Z1077" s="4" t="str">
        <f>IFERROR(INDEX(品名转换及头程预估及采购成本模板!$B$2:$B$22203,MATCH(亚马逊后台模板!E1077,品名转换及头程预估及采购成本模板!$A$2:$A$22203,0)),"")</f>
        <v/>
      </c>
      <c r="AA1077" s="1" t="str">
        <f>IFERROR(INDEX(品名转换及头程预估及采购成本模板!$C$2:$C$22203,MATCH(亚马逊后台模板!E1077,品名转换及头程预估及采购成本模板!$A$2:$A$22203,0)),"")</f>
        <v/>
      </c>
      <c r="AB1077" s="4" t="str">
        <f t="shared" si="93"/>
        <v/>
      </c>
      <c r="AC1077" s="1" t="str">
        <f>IFERROR(IF(AB1077="是",INDEX(自发货!$AJ$2:$AJ$22222,MATCH(亚马逊后台模板!D1077,自发货!$E$2:$E$22222,0)),IF(A1077&lt;&gt;"",0,"")),"")</f>
        <v/>
      </c>
      <c r="AD1077" s="1" t="str">
        <f t="shared" si="94"/>
        <v/>
      </c>
      <c r="AE1077" s="1" t="str">
        <f>IF(AB1077="否",IFERROR(INDEX(品名转换及头程预估及采购成本模板!$D$2:$D$22203,MATCH(亚马逊后台模板!E1077,品名转换及头程预估及采购成本模板!$A$2:$A$22203,0)),""),"")</f>
        <v/>
      </c>
      <c r="AF1077" s="4" t="str">
        <f t="shared" si="95"/>
        <v/>
      </c>
    </row>
    <row r="1078" spans="24:32" x14ac:dyDescent="0.15">
      <c r="X1078" s="4" t="str">
        <f t="shared" si="96"/>
        <v/>
      </c>
      <c r="Y1078" s="1" t="str">
        <f t="shared" si="92"/>
        <v/>
      </c>
      <c r="Z1078" s="4" t="str">
        <f>IFERROR(INDEX(品名转换及头程预估及采购成本模板!$B$2:$B$22203,MATCH(亚马逊后台模板!E1078,品名转换及头程预估及采购成本模板!$A$2:$A$22203,0)),"")</f>
        <v/>
      </c>
      <c r="AA1078" s="1" t="str">
        <f>IFERROR(INDEX(品名转换及头程预估及采购成本模板!$C$2:$C$22203,MATCH(亚马逊后台模板!E1078,品名转换及头程预估及采购成本模板!$A$2:$A$22203,0)),"")</f>
        <v/>
      </c>
      <c r="AB1078" s="4" t="str">
        <f t="shared" si="93"/>
        <v/>
      </c>
      <c r="AC1078" s="1" t="str">
        <f>IFERROR(IF(AB1078="是",INDEX(自发货!$AJ$2:$AJ$22222,MATCH(亚马逊后台模板!D1078,自发货!$E$2:$E$22222,0)),IF(A1078&lt;&gt;"",0,"")),"")</f>
        <v/>
      </c>
      <c r="AD1078" s="1" t="str">
        <f t="shared" si="94"/>
        <v/>
      </c>
      <c r="AE1078" s="1" t="str">
        <f>IF(AB1078="否",IFERROR(INDEX(品名转换及头程预估及采购成本模板!$D$2:$D$22203,MATCH(亚马逊后台模板!E1078,品名转换及头程预估及采购成本模板!$A$2:$A$22203,0)),""),"")</f>
        <v/>
      </c>
      <c r="AF1078" s="4" t="str">
        <f t="shared" si="95"/>
        <v/>
      </c>
    </row>
    <row r="1079" spans="24:32" x14ac:dyDescent="0.15">
      <c r="X1079" s="4" t="str">
        <f t="shared" si="96"/>
        <v/>
      </c>
      <c r="Y1079" s="1" t="str">
        <f t="shared" si="92"/>
        <v/>
      </c>
      <c r="Z1079" s="4" t="str">
        <f>IFERROR(INDEX(品名转换及头程预估及采购成本模板!$B$2:$B$22203,MATCH(亚马逊后台模板!E1079,品名转换及头程预估及采购成本模板!$A$2:$A$22203,0)),"")</f>
        <v/>
      </c>
      <c r="AA1079" s="1" t="str">
        <f>IFERROR(INDEX(品名转换及头程预估及采购成本模板!$C$2:$C$22203,MATCH(亚马逊后台模板!E1079,品名转换及头程预估及采购成本模板!$A$2:$A$22203,0)),"")</f>
        <v/>
      </c>
      <c r="AB1079" s="4" t="str">
        <f t="shared" si="93"/>
        <v/>
      </c>
      <c r="AC1079" s="1" t="str">
        <f>IFERROR(IF(AB1079="是",INDEX(自发货!$AJ$2:$AJ$22222,MATCH(亚马逊后台模板!D1079,自发货!$E$2:$E$22222,0)),IF(A1079&lt;&gt;"",0,"")),"")</f>
        <v/>
      </c>
      <c r="AD1079" s="1" t="str">
        <f t="shared" si="94"/>
        <v/>
      </c>
      <c r="AE1079" s="1" t="str">
        <f>IF(AB1079="否",IFERROR(INDEX(品名转换及头程预估及采购成本模板!$D$2:$D$22203,MATCH(亚马逊后台模板!E1079,品名转换及头程预估及采购成本模板!$A$2:$A$22203,0)),""),"")</f>
        <v/>
      </c>
      <c r="AF1079" s="4" t="str">
        <f t="shared" si="95"/>
        <v/>
      </c>
    </row>
    <row r="1080" spans="24:32" x14ac:dyDescent="0.15">
      <c r="X1080" s="4" t="str">
        <f t="shared" si="96"/>
        <v/>
      </c>
      <c r="Y1080" s="1" t="str">
        <f t="shared" si="92"/>
        <v/>
      </c>
      <c r="Z1080" s="4" t="str">
        <f>IFERROR(INDEX(品名转换及头程预估及采购成本模板!$B$2:$B$22203,MATCH(亚马逊后台模板!E1080,品名转换及头程预估及采购成本模板!$A$2:$A$22203,0)),"")</f>
        <v/>
      </c>
      <c r="AA1080" s="1" t="str">
        <f>IFERROR(INDEX(品名转换及头程预估及采购成本模板!$C$2:$C$22203,MATCH(亚马逊后台模板!E1080,品名转换及头程预估及采购成本模板!$A$2:$A$22203,0)),"")</f>
        <v/>
      </c>
      <c r="AB1080" s="4" t="str">
        <f t="shared" si="93"/>
        <v/>
      </c>
      <c r="AC1080" s="1" t="str">
        <f>IFERROR(IF(AB1080="是",INDEX(自发货!$AJ$2:$AJ$22222,MATCH(亚马逊后台模板!D1080,自发货!$E$2:$E$22222,0)),IF(A1080&lt;&gt;"",0,"")),"")</f>
        <v/>
      </c>
      <c r="AD1080" s="1" t="str">
        <f t="shared" si="94"/>
        <v/>
      </c>
      <c r="AE1080" s="1" t="str">
        <f>IF(AB1080="否",IFERROR(INDEX(品名转换及头程预估及采购成本模板!$D$2:$D$22203,MATCH(亚马逊后台模板!E1080,品名转换及头程预估及采购成本模板!$A$2:$A$22203,0)),""),"")</f>
        <v/>
      </c>
      <c r="AF1080" s="4" t="str">
        <f t="shared" si="95"/>
        <v/>
      </c>
    </row>
    <row r="1081" spans="24:32" x14ac:dyDescent="0.15">
      <c r="X1081" s="4" t="str">
        <f t="shared" si="96"/>
        <v/>
      </c>
      <c r="Y1081" s="1" t="str">
        <f t="shared" si="92"/>
        <v/>
      </c>
      <c r="Z1081" s="4" t="str">
        <f>IFERROR(INDEX(品名转换及头程预估及采购成本模板!$B$2:$B$22203,MATCH(亚马逊后台模板!E1081,品名转换及头程预估及采购成本模板!$A$2:$A$22203,0)),"")</f>
        <v/>
      </c>
      <c r="AA1081" s="1" t="str">
        <f>IFERROR(INDEX(品名转换及头程预估及采购成本模板!$C$2:$C$22203,MATCH(亚马逊后台模板!E1081,品名转换及头程预估及采购成本模板!$A$2:$A$22203,0)),"")</f>
        <v/>
      </c>
      <c r="AB1081" s="4" t="str">
        <f t="shared" si="93"/>
        <v/>
      </c>
      <c r="AC1081" s="1" t="str">
        <f>IFERROR(IF(AB1081="是",INDEX(自发货!$AJ$2:$AJ$22222,MATCH(亚马逊后台模板!D1081,自发货!$E$2:$E$22222,0)),IF(A1081&lt;&gt;"",0,"")),"")</f>
        <v/>
      </c>
      <c r="AD1081" s="1" t="str">
        <f t="shared" si="94"/>
        <v/>
      </c>
      <c r="AE1081" s="1" t="str">
        <f>IF(AB1081="否",IFERROR(INDEX(品名转换及头程预估及采购成本模板!$D$2:$D$22203,MATCH(亚马逊后台模板!E1081,品名转换及头程预估及采购成本模板!$A$2:$A$22203,0)),""),"")</f>
        <v/>
      </c>
      <c r="AF1081" s="4" t="str">
        <f t="shared" si="95"/>
        <v/>
      </c>
    </row>
    <row r="1082" spans="24:32" x14ac:dyDescent="0.15">
      <c r="X1082" s="4" t="str">
        <f t="shared" si="96"/>
        <v/>
      </c>
      <c r="Y1082" s="1" t="str">
        <f t="shared" si="92"/>
        <v/>
      </c>
      <c r="Z1082" s="4" t="str">
        <f>IFERROR(INDEX(品名转换及头程预估及采购成本模板!$B$2:$B$22203,MATCH(亚马逊后台模板!E1082,品名转换及头程预估及采购成本模板!$A$2:$A$22203,0)),"")</f>
        <v/>
      </c>
      <c r="AA1082" s="1" t="str">
        <f>IFERROR(INDEX(品名转换及头程预估及采购成本模板!$C$2:$C$22203,MATCH(亚马逊后台模板!E1082,品名转换及头程预估及采购成本模板!$A$2:$A$22203,0)),"")</f>
        <v/>
      </c>
      <c r="AB1082" s="4" t="str">
        <f t="shared" si="93"/>
        <v/>
      </c>
      <c r="AC1082" s="1" t="str">
        <f>IFERROR(IF(AB1082="是",INDEX(自发货!$AJ$2:$AJ$22222,MATCH(亚马逊后台模板!D1082,自发货!$E$2:$E$22222,0)),IF(A1082&lt;&gt;"",0,"")),"")</f>
        <v/>
      </c>
      <c r="AD1082" s="1" t="str">
        <f t="shared" si="94"/>
        <v/>
      </c>
      <c r="AE1082" s="1" t="str">
        <f>IF(AB1082="否",IFERROR(INDEX(品名转换及头程预估及采购成本模板!$D$2:$D$22203,MATCH(亚马逊后台模板!E1082,品名转换及头程预估及采购成本模板!$A$2:$A$22203,0)),""),"")</f>
        <v/>
      </c>
      <c r="AF1082" s="4" t="str">
        <f t="shared" si="95"/>
        <v/>
      </c>
    </row>
    <row r="1083" spans="24:32" x14ac:dyDescent="0.15">
      <c r="X1083" s="4" t="str">
        <f t="shared" si="96"/>
        <v/>
      </c>
      <c r="Y1083" s="1" t="str">
        <f t="shared" si="92"/>
        <v/>
      </c>
      <c r="Z1083" s="4" t="str">
        <f>IFERROR(INDEX(品名转换及头程预估及采购成本模板!$B$2:$B$22203,MATCH(亚马逊后台模板!E1083,品名转换及头程预估及采购成本模板!$A$2:$A$22203,0)),"")</f>
        <v/>
      </c>
      <c r="AA1083" s="1" t="str">
        <f>IFERROR(INDEX(品名转换及头程预估及采购成本模板!$C$2:$C$22203,MATCH(亚马逊后台模板!E1083,品名转换及头程预估及采购成本模板!$A$2:$A$22203,0)),"")</f>
        <v/>
      </c>
      <c r="AB1083" s="4" t="str">
        <f t="shared" si="93"/>
        <v/>
      </c>
      <c r="AC1083" s="1" t="str">
        <f>IFERROR(IF(AB1083="是",INDEX(自发货!$AJ$2:$AJ$22222,MATCH(亚马逊后台模板!D1083,自发货!$E$2:$E$22222,0)),IF(A1083&lt;&gt;"",0,"")),"")</f>
        <v/>
      </c>
      <c r="AD1083" s="1" t="str">
        <f t="shared" si="94"/>
        <v/>
      </c>
      <c r="AE1083" s="1" t="str">
        <f>IF(AB1083="否",IFERROR(INDEX(品名转换及头程预估及采购成本模板!$D$2:$D$22203,MATCH(亚马逊后台模板!E1083,品名转换及头程预估及采购成本模板!$A$2:$A$22203,0)),""),"")</f>
        <v/>
      </c>
      <c r="AF1083" s="4" t="str">
        <f t="shared" si="95"/>
        <v/>
      </c>
    </row>
    <row r="1084" spans="24:32" x14ac:dyDescent="0.15">
      <c r="X1084" s="4" t="str">
        <f t="shared" si="96"/>
        <v/>
      </c>
      <c r="Y1084" s="1" t="str">
        <f t="shared" si="92"/>
        <v/>
      </c>
      <c r="Z1084" s="4" t="str">
        <f>IFERROR(INDEX(品名转换及头程预估及采购成本模板!$B$2:$B$22203,MATCH(亚马逊后台模板!E1084,品名转换及头程预估及采购成本模板!$A$2:$A$22203,0)),"")</f>
        <v/>
      </c>
      <c r="AA1084" s="1" t="str">
        <f>IFERROR(INDEX(品名转换及头程预估及采购成本模板!$C$2:$C$22203,MATCH(亚马逊后台模板!E1084,品名转换及头程预估及采购成本模板!$A$2:$A$22203,0)),"")</f>
        <v/>
      </c>
      <c r="AB1084" s="4" t="str">
        <f t="shared" si="93"/>
        <v/>
      </c>
      <c r="AC1084" s="1" t="str">
        <f>IFERROR(IF(AB1084="是",INDEX(自发货!$AJ$2:$AJ$22222,MATCH(亚马逊后台模板!D1084,自发货!$E$2:$E$22222,0)),IF(A1084&lt;&gt;"",0,"")),"")</f>
        <v/>
      </c>
      <c r="AD1084" s="1" t="str">
        <f t="shared" si="94"/>
        <v/>
      </c>
      <c r="AE1084" s="1" t="str">
        <f>IF(AB1084="否",IFERROR(INDEX(品名转换及头程预估及采购成本模板!$D$2:$D$22203,MATCH(亚马逊后台模板!E1084,品名转换及头程预估及采购成本模板!$A$2:$A$22203,0)),""),"")</f>
        <v/>
      </c>
      <c r="AF1084" s="4" t="str">
        <f t="shared" si="95"/>
        <v/>
      </c>
    </row>
    <row r="1085" spans="24:32" x14ac:dyDescent="0.15">
      <c r="X1085" s="4" t="str">
        <f t="shared" si="96"/>
        <v/>
      </c>
      <c r="Y1085" s="1" t="str">
        <f t="shared" si="92"/>
        <v/>
      </c>
      <c r="Z1085" s="4" t="str">
        <f>IFERROR(INDEX(品名转换及头程预估及采购成本模板!$B$2:$B$22203,MATCH(亚马逊后台模板!E1085,品名转换及头程预估及采购成本模板!$A$2:$A$22203,0)),"")</f>
        <v/>
      </c>
      <c r="AA1085" s="1" t="str">
        <f>IFERROR(INDEX(品名转换及头程预估及采购成本模板!$C$2:$C$22203,MATCH(亚马逊后台模板!E1085,品名转换及头程预估及采购成本模板!$A$2:$A$22203,0)),"")</f>
        <v/>
      </c>
      <c r="AB1085" s="4" t="str">
        <f t="shared" si="93"/>
        <v/>
      </c>
      <c r="AC1085" s="1" t="str">
        <f>IFERROR(IF(AB1085="是",INDEX(自发货!$AJ$2:$AJ$22222,MATCH(亚马逊后台模板!D1085,自发货!$E$2:$E$22222,0)),IF(A1085&lt;&gt;"",0,"")),"")</f>
        <v/>
      </c>
      <c r="AD1085" s="1" t="str">
        <f t="shared" si="94"/>
        <v/>
      </c>
      <c r="AE1085" s="1" t="str">
        <f>IF(AB1085="否",IFERROR(INDEX(品名转换及头程预估及采购成本模板!$D$2:$D$22203,MATCH(亚马逊后台模板!E1085,品名转换及头程预估及采购成本模板!$A$2:$A$22203,0)),""),"")</f>
        <v/>
      </c>
      <c r="AF1085" s="4" t="str">
        <f t="shared" si="95"/>
        <v/>
      </c>
    </row>
    <row r="1086" spans="24:32" x14ac:dyDescent="0.15">
      <c r="X1086" s="4" t="str">
        <f t="shared" si="96"/>
        <v/>
      </c>
      <c r="Y1086" s="1" t="str">
        <f t="shared" si="92"/>
        <v/>
      </c>
      <c r="Z1086" s="4" t="str">
        <f>IFERROR(INDEX(品名转换及头程预估及采购成本模板!$B$2:$B$22203,MATCH(亚马逊后台模板!E1086,品名转换及头程预估及采购成本模板!$A$2:$A$22203,0)),"")</f>
        <v/>
      </c>
      <c r="AA1086" s="1" t="str">
        <f>IFERROR(INDEX(品名转换及头程预估及采购成本模板!$C$2:$C$22203,MATCH(亚马逊后台模板!E1086,品名转换及头程预估及采购成本模板!$A$2:$A$22203,0)),"")</f>
        <v/>
      </c>
      <c r="AB1086" s="4" t="str">
        <f t="shared" si="93"/>
        <v/>
      </c>
      <c r="AC1086" s="1" t="str">
        <f>IFERROR(IF(AB1086="是",INDEX(自发货!$AJ$2:$AJ$22222,MATCH(亚马逊后台模板!D1086,自发货!$E$2:$E$22222,0)),IF(A1086&lt;&gt;"",0,"")),"")</f>
        <v/>
      </c>
      <c r="AD1086" s="1" t="str">
        <f t="shared" si="94"/>
        <v/>
      </c>
      <c r="AE1086" s="1" t="str">
        <f>IF(AB1086="否",IFERROR(INDEX(品名转换及头程预估及采购成本模板!$D$2:$D$22203,MATCH(亚马逊后台模板!E1086,品名转换及头程预估及采购成本模板!$A$2:$A$22203,0)),""),"")</f>
        <v/>
      </c>
      <c r="AF1086" s="4" t="str">
        <f t="shared" si="95"/>
        <v/>
      </c>
    </row>
    <row r="1087" spans="24:32" x14ac:dyDescent="0.15">
      <c r="X1087" s="4" t="str">
        <f t="shared" si="96"/>
        <v/>
      </c>
      <c r="Y1087" s="1" t="str">
        <f t="shared" si="92"/>
        <v/>
      </c>
      <c r="Z1087" s="4" t="str">
        <f>IFERROR(INDEX(品名转换及头程预估及采购成本模板!$B$2:$B$22203,MATCH(亚马逊后台模板!E1087,品名转换及头程预估及采购成本模板!$A$2:$A$22203,0)),"")</f>
        <v/>
      </c>
      <c r="AA1087" s="1" t="str">
        <f>IFERROR(INDEX(品名转换及头程预估及采购成本模板!$C$2:$C$22203,MATCH(亚马逊后台模板!E1087,品名转换及头程预估及采购成本模板!$A$2:$A$22203,0)),"")</f>
        <v/>
      </c>
      <c r="AB1087" s="4" t="str">
        <f t="shared" si="93"/>
        <v/>
      </c>
      <c r="AC1087" s="1" t="str">
        <f>IFERROR(IF(AB1087="是",INDEX(自发货!$AJ$2:$AJ$22222,MATCH(亚马逊后台模板!D1087,自发货!$E$2:$E$22222,0)),IF(A1087&lt;&gt;"",0,"")),"")</f>
        <v/>
      </c>
      <c r="AD1087" s="1" t="str">
        <f t="shared" si="94"/>
        <v/>
      </c>
      <c r="AE1087" s="1" t="str">
        <f>IF(AB1087="否",IFERROR(INDEX(品名转换及头程预估及采购成本模板!$D$2:$D$22203,MATCH(亚马逊后台模板!E1087,品名转换及头程预估及采购成本模板!$A$2:$A$22203,0)),""),"")</f>
        <v/>
      </c>
      <c r="AF1087" s="4" t="str">
        <f t="shared" si="95"/>
        <v/>
      </c>
    </row>
    <row r="1088" spans="24:32" x14ac:dyDescent="0.15">
      <c r="X1088" s="4" t="str">
        <f t="shared" si="96"/>
        <v/>
      </c>
      <c r="Y1088" s="1" t="str">
        <f t="shared" si="92"/>
        <v/>
      </c>
      <c r="Z1088" s="4" t="str">
        <f>IFERROR(INDEX(品名转换及头程预估及采购成本模板!$B$2:$B$22203,MATCH(亚马逊后台模板!E1088,品名转换及头程预估及采购成本模板!$A$2:$A$22203,0)),"")</f>
        <v/>
      </c>
      <c r="AA1088" s="1" t="str">
        <f>IFERROR(INDEX(品名转换及头程预估及采购成本模板!$C$2:$C$22203,MATCH(亚马逊后台模板!E1088,品名转换及头程预估及采购成本模板!$A$2:$A$22203,0)),"")</f>
        <v/>
      </c>
      <c r="AB1088" s="4" t="str">
        <f t="shared" si="93"/>
        <v/>
      </c>
      <c r="AC1088" s="1" t="str">
        <f>IFERROR(IF(AB1088="是",INDEX(自发货!$AJ$2:$AJ$22222,MATCH(亚马逊后台模板!D1088,自发货!$E$2:$E$22222,0)),IF(A1088&lt;&gt;"",0,"")),"")</f>
        <v/>
      </c>
      <c r="AD1088" s="1" t="str">
        <f t="shared" si="94"/>
        <v/>
      </c>
      <c r="AE1088" s="1" t="str">
        <f>IF(AB1088="否",IFERROR(INDEX(品名转换及头程预估及采购成本模板!$D$2:$D$22203,MATCH(亚马逊后台模板!E1088,品名转换及头程预估及采购成本模板!$A$2:$A$22203,0)),""),"")</f>
        <v/>
      </c>
      <c r="AF1088" s="4" t="str">
        <f t="shared" si="95"/>
        <v/>
      </c>
    </row>
    <row r="1089" spans="24:32" x14ac:dyDescent="0.15">
      <c r="X1089" s="4" t="str">
        <f t="shared" si="96"/>
        <v/>
      </c>
      <c r="Y1089" s="1" t="str">
        <f t="shared" si="92"/>
        <v/>
      </c>
      <c r="Z1089" s="4" t="str">
        <f>IFERROR(INDEX(品名转换及头程预估及采购成本模板!$B$2:$B$22203,MATCH(亚马逊后台模板!E1089,品名转换及头程预估及采购成本模板!$A$2:$A$22203,0)),"")</f>
        <v/>
      </c>
      <c r="AA1089" s="1" t="str">
        <f>IFERROR(INDEX(品名转换及头程预估及采购成本模板!$C$2:$C$22203,MATCH(亚马逊后台模板!E1089,品名转换及头程预估及采购成本模板!$A$2:$A$22203,0)),"")</f>
        <v/>
      </c>
      <c r="AB1089" s="4" t="str">
        <f t="shared" si="93"/>
        <v/>
      </c>
      <c r="AC1089" s="1" t="str">
        <f>IFERROR(IF(AB1089="是",INDEX(自发货!$AJ$2:$AJ$22222,MATCH(亚马逊后台模板!D1089,自发货!$E$2:$E$22222,0)),IF(A1089&lt;&gt;"",0,"")),"")</f>
        <v/>
      </c>
      <c r="AD1089" s="1" t="str">
        <f t="shared" si="94"/>
        <v/>
      </c>
      <c r="AE1089" s="1" t="str">
        <f>IF(AB1089="否",IFERROR(INDEX(品名转换及头程预估及采购成本模板!$D$2:$D$22203,MATCH(亚马逊后台模板!E1089,品名转换及头程预估及采购成本模板!$A$2:$A$22203,0)),""),"")</f>
        <v/>
      </c>
      <c r="AF1089" s="4" t="str">
        <f t="shared" si="95"/>
        <v/>
      </c>
    </row>
    <row r="1090" spans="24:32" x14ac:dyDescent="0.15">
      <c r="X1090" s="4" t="str">
        <f t="shared" si="96"/>
        <v/>
      </c>
      <c r="Y1090" s="1" t="str">
        <f t="shared" si="92"/>
        <v/>
      </c>
      <c r="Z1090" s="4" t="str">
        <f>IFERROR(INDEX(品名转换及头程预估及采购成本模板!$B$2:$B$22203,MATCH(亚马逊后台模板!E1090,品名转换及头程预估及采购成本模板!$A$2:$A$22203,0)),"")</f>
        <v/>
      </c>
      <c r="AA1090" s="1" t="str">
        <f>IFERROR(INDEX(品名转换及头程预估及采购成本模板!$C$2:$C$22203,MATCH(亚马逊后台模板!E1090,品名转换及头程预估及采购成本模板!$A$2:$A$22203,0)),"")</f>
        <v/>
      </c>
      <c r="AB1090" s="4" t="str">
        <f t="shared" si="93"/>
        <v/>
      </c>
      <c r="AC1090" s="1" t="str">
        <f>IFERROR(IF(AB1090="是",INDEX(自发货!$AJ$2:$AJ$22222,MATCH(亚马逊后台模板!D1090,自发货!$E$2:$E$22222,0)),IF(A1090&lt;&gt;"",0,"")),"")</f>
        <v/>
      </c>
      <c r="AD1090" s="1" t="str">
        <f t="shared" si="94"/>
        <v/>
      </c>
      <c r="AE1090" s="1" t="str">
        <f>IF(AB1090="否",IFERROR(INDEX(品名转换及头程预估及采购成本模板!$D$2:$D$22203,MATCH(亚马逊后台模板!E1090,品名转换及头程预估及采购成本模板!$A$2:$A$22203,0)),""),"")</f>
        <v/>
      </c>
      <c r="AF1090" s="4" t="str">
        <f t="shared" si="95"/>
        <v/>
      </c>
    </row>
    <row r="1091" spans="24:32" x14ac:dyDescent="0.15">
      <c r="X1091" s="4" t="str">
        <f t="shared" si="96"/>
        <v/>
      </c>
      <c r="Y1091" s="1" t="str">
        <f t="shared" si="92"/>
        <v/>
      </c>
      <c r="Z1091" s="4" t="str">
        <f>IFERROR(INDEX(品名转换及头程预估及采购成本模板!$B$2:$B$22203,MATCH(亚马逊后台模板!E1091,品名转换及头程预估及采购成本模板!$A$2:$A$22203,0)),"")</f>
        <v/>
      </c>
      <c r="AA1091" s="1" t="str">
        <f>IFERROR(INDEX(品名转换及头程预估及采购成本模板!$C$2:$C$22203,MATCH(亚马逊后台模板!E1091,品名转换及头程预估及采购成本模板!$A$2:$A$22203,0)),"")</f>
        <v/>
      </c>
      <c r="AB1091" s="4" t="str">
        <f t="shared" si="93"/>
        <v/>
      </c>
      <c r="AC1091" s="1" t="str">
        <f>IFERROR(IF(AB1091="是",INDEX(自发货!$AJ$2:$AJ$22222,MATCH(亚马逊后台模板!D1091,自发货!$E$2:$E$22222,0)),IF(A1091&lt;&gt;"",0,"")),"")</f>
        <v/>
      </c>
      <c r="AD1091" s="1" t="str">
        <f t="shared" si="94"/>
        <v/>
      </c>
      <c r="AE1091" s="1" t="str">
        <f>IF(AB1091="否",IFERROR(INDEX(品名转换及头程预估及采购成本模板!$D$2:$D$22203,MATCH(亚马逊后台模板!E1091,品名转换及头程预估及采购成本模板!$A$2:$A$22203,0)),""),"")</f>
        <v/>
      </c>
      <c r="AF1091" s="4" t="str">
        <f t="shared" si="95"/>
        <v/>
      </c>
    </row>
    <row r="1092" spans="24:32" x14ac:dyDescent="0.15">
      <c r="X1092" s="4" t="str">
        <f t="shared" si="96"/>
        <v/>
      </c>
      <c r="Y1092" s="1" t="str">
        <f t="shared" si="92"/>
        <v/>
      </c>
      <c r="Z1092" s="4" t="str">
        <f>IFERROR(INDEX(品名转换及头程预估及采购成本模板!$B$2:$B$22203,MATCH(亚马逊后台模板!E1092,品名转换及头程预估及采购成本模板!$A$2:$A$22203,0)),"")</f>
        <v/>
      </c>
      <c r="AA1092" s="1" t="str">
        <f>IFERROR(INDEX(品名转换及头程预估及采购成本模板!$C$2:$C$22203,MATCH(亚马逊后台模板!E1092,品名转换及头程预估及采购成本模板!$A$2:$A$22203,0)),"")</f>
        <v/>
      </c>
      <c r="AB1092" s="4" t="str">
        <f t="shared" si="93"/>
        <v/>
      </c>
      <c r="AC1092" s="1" t="str">
        <f>IFERROR(IF(AB1092="是",INDEX(自发货!$AJ$2:$AJ$22222,MATCH(亚马逊后台模板!D1092,自发货!$E$2:$E$22222,0)),IF(A1092&lt;&gt;"",0,"")),"")</f>
        <v/>
      </c>
      <c r="AD1092" s="1" t="str">
        <f t="shared" si="94"/>
        <v/>
      </c>
      <c r="AE1092" s="1" t="str">
        <f>IF(AB1092="否",IFERROR(INDEX(品名转换及头程预估及采购成本模板!$D$2:$D$22203,MATCH(亚马逊后台模板!E1092,品名转换及头程预估及采购成本模板!$A$2:$A$22203,0)),""),"")</f>
        <v/>
      </c>
      <c r="AF1092" s="4" t="str">
        <f t="shared" si="95"/>
        <v/>
      </c>
    </row>
    <row r="1093" spans="24:32" x14ac:dyDescent="0.15">
      <c r="X1093" s="4" t="str">
        <f t="shared" si="96"/>
        <v/>
      </c>
      <c r="Y1093" s="1" t="str">
        <f t="shared" si="92"/>
        <v/>
      </c>
      <c r="Z1093" s="4" t="str">
        <f>IFERROR(INDEX(品名转换及头程预估及采购成本模板!$B$2:$B$22203,MATCH(亚马逊后台模板!E1093,品名转换及头程预估及采购成本模板!$A$2:$A$22203,0)),"")</f>
        <v/>
      </c>
      <c r="AA1093" s="1" t="str">
        <f>IFERROR(INDEX(品名转换及头程预估及采购成本模板!$C$2:$C$22203,MATCH(亚马逊后台模板!E1093,品名转换及头程预估及采购成本模板!$A$2:$A$22203,0)),"")</f>
        <v/>
      </c>
      <c r="AB1093" s="4" t="str">
        <f t="shared" si="93"/>
        <v/>
      </c>
      <c r="AC1093" s="1" t="str">
        <f>IFERROR(IF(AB1093="是",INDEX(自发货!$AJ$2:$AJ$22222,MATCH(亚马逊后台模板!D1093,自发货!$E$2:$E$22222,0)),IF(A1093&lt;&gt;"",0,"")),"")</f>
        <v/>
      </c>
      <c r="AD1093" s="1" t="str">
        <f t="shared" si="94"/>
        <v/>
      </c>
      <c r="AE1093" s="1" t="str">
        <f>IF(AB1093="否",IFERROR(INDEX(品名转换及头程预估及采购成本模板!$D$2:$D$22203,MATCH(亚马逊后台模板!E1093,品名转换及头程预估及采购成本模板!$A$2:$A$22203,0)),""),"")</f>
        <v/>
      </c>
      <c r="AF1093" s="4" t="str">
        <f t="shared" si="95"/>
        <v/>
      </c>
    </row>
    <row r="1094" spans="24:32" x14ac:dyDescent="0.15">
      <c r="X1094" s="4" t="str">
        <f t="shared" si="96"/>
        <v/>
      </c>
      <c r="Y1094" s="1" t="str">
        <f t="shared" si="92"/>
        <v/>
      </c>
      <c r="Z1094" s="4" t="str">
        <f>IFERROR(INDEX(品名转换及头程预估及采购成本模板!$B$2:$B$22203,MATCH(亚马逊后台模板!E1094,品名转换及头程预估及采购成本模板!$A$2:$A$22203,0)),"")</f>
        <v/>
      </c>
      <c r="AA1094" s="1" t="str">
        <f>IFERROR(INDEX(品名转换及头程预估及采购成本模板!$C$2:$C$22203,MATCH(亚马逊后台模板!E1094,品名转换及头程预估及采购成本模板!$A$2:$A$22203,0)),"")</f>
        <v/>
      </c>
      <c r="AB1094" s="4" t="str">
        <f t="shared" si="93"/>
        <v/>
      </c>
      <c r="AC1094" s="1" t="str">
        <f>IFERROR(IF(AB1094="是",INDEX(自发货!$AJ$2:$AJ$22222,MATCH(亚马逊后台模板!D1094,自发货!$E$2:$E$22222,0)),IF(A1094&lt;&gt;"",0,"")),"")</f>
        <v/>
      </c>
      <c r="AD1094" s="1" t="str">
        <f t="shared" si="94"/>
        <v/>
      </c>
      <c r="AE1094" s="1" t="str">
        <f>IF(AB1094="否",IFERROR(INDEX(品名转换及头程预估及采购成本模板!$D$2:$D$22203,MATCH(亚马逊后台模板!E1094,品名转换及头程预估及采购成本模板!$A$2:$A$22203,0)),""),"")</f>
        <v/>
      </c>
      <c r="AF1094" s="4" t="str">
        <f t="shared" si="95"/>
        <v/>
      </c>
    </row>
    <row r="1095" spans="24:32" x14ac:dyDescent="0.15">
      <c r="X1095" s="4" t="str">
        <f t="shared" si="96"/>
        <v/>
      </c>
      <c r="Y1095" s="1" t="str">
        <f t="shared" si="92"/>
        <v/>
      </c>
      <c r="Z1095" s="4" t="str">
        <f>IFERROR(INDEX(品名转换及头程预估及采购成本模板!$B$2:$B$22203,MATCH(亚马逊后台模板!E1095,品名转换及头程预估及采购成本模板!$A$2:$A$22203,0)),"")</f>
        <v/>
      </c>
      <c r="AA1095" s="1" t="str">
        <f>IFERROR(INDEX(品名转换及头程预估及采购成本模板!$C$2:$C$22203,MATCH(亚马逊后台模板!E1095,品名转换及头程预估及采购成本模板!$A$2:$A$22203,0)),"")</f>
        <v/>
      </c>
      <c r="AB1095" s="4" t="str">
        <f t="shared" si="93"/>
        <v/>
      </c>
      <c r="AC1095" s="1" t="str">
        <f>IFERROR(IF(AB1095="是",INDEX(自发货!$AJ$2:$AJ$22222,MATCH(亚马逊后台模板!D1095,自发货!$E$2:$E$22222,0)),IF(A1095&lt;&gt;"",0,"")),"")</f>
        <v/>
      </c>
      <c r="AD1095" s="1" t="str">
        <f t="shared" si="94"/>
        <v/>
      </c>
      <c r="AE1095" s="1" t="str">
        <f>IF(AB1095="否",IFERROR(INDEX(品名转换及头程预估及采购成本模板!$D$2:$D$22203,MATCH(亚马逊后台模板!E1095,品名转换及头程预估及采购成本模板!$A$2:$A$22203,0)),""),"")</f>
        <v/>
      </c>
      <c r="AF1095" s="4" t="str">
        <f t="shared" si="95"/>
        <v/>
      </c>
    </row>
    <row r="1096" spans="24:32" x14ac:dyDescent="0.15">
      <c r="X1096" s="4" t="str">
        <f t="shared" si="96"/>
        <v/>
      </c>
      <c r="Y1096" s="1" t="str">
        <f t="shared" si="92"/>
        <v/>
      </c>
      <c r="Z1096" s="4" t="str">
        <f>IFERROR(INDEX(品名转换及头程预估及采购成本模板!$B$2:$B$22203,MATCH(亚马逊后台模板!E1096,品名转换及头程预估及采购成本模板!$A$2:$A$22203,0)),"")</f>
        <v/>
      </c>
      <c r="AA1096" s="1" t="str">
        <f>IFERROR(INDEX(品名转换及头程预估及采购成本模板!$C$2:$C$22203,MATCH(亚马逊后台模板!E1096,品名转换及头程预估及采购成本模板!$A$2:$A$22203,0)),"")</f>
        <v/>
      </c>
      <c r="AB1096" s="4" t="str">
        <f t="shared" si="93"/>
        <v/>
      </c>
      <c r="AC1096" s="1" t="str">
        <f>IFERROR(IF(AB1096="是",INDEX(自发货!$AJ$2:$AJ$22222,MATCH(亚马逊后台模板!D1096,自发货!$E$2:$E$22222,0)),IF(A1096&lt;&gt;"",0,"")),"")</f>
        <v/>
      </c>
      <c r="AD1096" s="1" t="str">
        <f t="shared" si="94"/>
        <v/>
      </c>
      <c r="AE1096" s="1" t="str">
        <f>IF(AB1096="否",IFERROR(INDEX(品名转换及头程预估及采购成本模板!$D$2:$D$22203,MATCH(亚马逊后台模板!E1096,品名转换及头程预估及采购成本模板!$A$2:$A$22203,0)),""),"")</f>
        <v/>
      </c>
      <c r="AF1096" s="4" t="str">
        <f t="shared" si="95"/>
        <v/>
      </c>
    </row>
    <row r="1097" spans="24:32" x14ac:dyDescent="0.15">
      <c r="X1097" s="4" t="str">
        <f t="shared" si="96"/>
        <v/>
      </c>
      <c r="Y1097" s="1" t="str">
        <f t="shared" ref="Y1097:Y1160" si="97">IF(IFERROR(FIND("FBA Removal Order",F1097),0),"FBA订单移除费用",IF(C1097="Order","正常订单",IF(F1097="Cost of Advertising","广告费",IF(C1097="Transfer","回款账单要删除",IF(C1097="Refund","退款",IF(F1097="SellerPayments_Report_Fee_Subscription","平台月租费",IF(IFERROR(FIND("Save",F1097),0),"优惠卷或者折扣返点",IF(IFERROR(FIND("FBA Inventory Reimbursement",F1097),0),"FBA库存赔偿",IF(F1097="FBA Long-Term Storage Fee","FBA长期储存费",IF(C1097="Lightning Deal Fee","秒杀费",IF(F1097="FBA Inventory Storage Fee","FBA月度仓储费",IF(IFERROR(FIND("Early Reviewer Program",F1097),0),"早期评论人费用",IF(IFERROR(FIND("FBA Inventory Placement Service Fee",F1097),0),"FBA库存安置服务费",IF(IFERROR(FIND("Debt",C1097),0),"账户余额不够从信用卡扣除的费用",""))))))))))))))</f>
        <v/>
      </c>
      <c r="Z1097" s="4" t="str">
        <f>IFERROR(INDEX(品名转换及头程预估及采购成本模板!$B$2:$B$22203,MATCH(亚马逊后台模板!E1097,品名转换及头程预估及采购成本模板!$A$2:$A$22203,0)),"")</f>
        <v/>
      </c>
      <c r="AA1097" s="1" t="str">
        <f>IFERROR(INDEX(品名转换及头程预估及采购成本模板!$C$2:$C$22203,MATCH(亚马逊后台模板!E1097,品名转换及头程预估及采购成本模板!$A$2:$A$22203,0)),"")</f>
        <v/>
      </c>
      <c r="AB1097" s="4" t="str">
        <f t="shared" si="93"/>
        <v/>
      </c>
      <c r="AC1097" s="1" t="str">
        <f>IFERROR(IF(AB1097="是",INDEX(自发货!$AJ$2:$AJ$22222,MATCH(亚马逊后台模板!D1097,自发货!$E$2:$E$22222,0)),IF(A1097&lt;&gt;"",0,"")),"")</f>
        <v/>
      </c>
      <c r="AD1097" s="1" t="str">
        <f t="shared" si="94"/>
        <v/>
      </c>
      <c r="AE1097" s="1" t="str">
        <f>IF(AB1097="否",IFERROR(INDEX(品名转换及头程预估及采购成本模板!$D$2:$D$22203,MATCH(亚马逊后台模板!E1097,品名转换及头程预估及采购成本模板!$A$2:$A$22203,0)),""),"")</f>
        <v/>
      </c>
      <c r="AF1097" s="4" t="str">
        <f t="shared" si="95"/>
        <v/>
      </c>
    </row>
    <row r="1098" spans="24:32" x14ac:dyDescent="0.15">
      <c r="X1098" s="4" t="str">
        <f t="shared" si="96"/>
        <v/>
      </c>
      <c r="Y1098" s="1" t="str">
        <f t="shared" si="97"/>
        <v/>
      </c>
      <c r="Z1098" s="4" t="str">
        <f>IFERROR(INDEX(品名转换及头程预估及采购成本模板!$B$2:$B$22203,MATCH(亚马逊后台模板!E1098,品名转换及头程预估及采购成本模板!$A$2:$A$22203,0)),"")</f>
        <v/>
      </c>
      <c r="AA1098" s="1" t="str">
        <f>IFERROR(INDEX(品名转换及头程预估及采购成本模板!$C$2:$C$22203,MATCH(亚马逊后台模板!E1098,品名转换及头程预估及采购成本模板!$A$2:$A$22203,0)),"")</f>
        <v/>
      </c>
      <c r="AB1098" s="4" t="str">
        <f t="shared" si="93"/>
        <v/>
      </c>
      <c r="AC1098" s="1" t="str">
        <f>IFERROR(IF(AB1098="是",INDEX(自发货!$AJ$2:$AJ$22222,MATCH(亚马逊后台模板!D1098,自发货!$E$2:$E$22222,0)),IF(A1098&lt;&gt;"",0,"")),"")</f>
        <v/>
      </c>
      <c r="AD1098" s="1" t="str">
        <f t="shared" si="94"/>
        <v/>
      </c>
      <c r="AE1098" s="1" t="str">
        <f>IF(AB1098="否",IFERROR(INDEX(品名转换及头程预估及采购成本模板!$D$2:$D$22203,MATCH(亚马逊后台模板!E1098,品名转换及头程预估及采购成本模板!$A$2:$A$22203,0)),""),"")</f>
        <v/>
      </c>
      <c r="AF1098" s="4" t="str">
        <f t="shared" si="95"/>
        <v/>
      </c>
    </row>
    <row r="1099" spans="24:32" x14ac:dyDescent="0.15">
      <c r="X1099" s="4" t="str">
        <f t="shared" si="96"/>
        <v/>
      </c>
      <c r="Y1099" s="1" t="str">
        <f t="shared" si="97"/>
        <v/>
      </c>
      <c r="Z1099" s="4" t="str">
        <f>IFERROR(INDEX(品名转换及头程预估及采购成本模板!$B$2:$B$22203,MATCH(亚马逊后台模板!E1099,品名转换及头程预估及采购成本模板!$A$2:$A$22203,0)),"")</f>
        <v/>
      </c>
      <c r="AA1099" s="1" t="str">
        <f>IFERROR(INDEX(品名转换及头程预估及采购成本模板!$C$2:$C$22203,MATCH(亚马逊后台模板!E1099,品名转换及头程预估及采购成本模板!$A$2:$A$22203,0)),"")</f>
        <v/>
      </c>
      <c r="AB1099" s="4" t="str">
        <f t="shared" si="93"/>
        <v/>
      </c>
      <c r="AC1099" s="1" t="str">
        <f>IFERROR(IF(AB1099="是",INDEX(自发货!$AJ$2:$AJ$22222,MATCH(亚马逊后台模板!D1099,自发货!$E$2:$E$22222,0)),IF(A1099&lt;&gt;"",0,"")),"")</f>
        <v/>
      </c>
      <c r="AD1099" s="1" t="str">
        <f t="shared" si="94"/>
        <v/>
      </c>
      <c r="AE1099" s="1" t="str">
        <f>IF(AB1099="否",IFERROR(INDEX(品名转换及头程预估及采购成本模板!$D$2:$D$22203,MATCH(亚马逊后台模板!E1099,品名转换及头程预估及采购成本模板!$A$2:$A$22203,0)),""),"")</f>
        <v/>
      </c>
      <c r="AF1099" s="4" t="str">
        <f t="shared" si="95"/>
        <v/>
      </c>
    </row>
    <row r="1100" spans="24:32" x14ac:dyDescent="0.15">
      <c r="X1100" s="4" t="str">
        <f t="shared" si="96"/>
        <v/>
      </c>
      <c r="Y1100" s="1" t="str">
        <f t="shared" si="97"/>
        <v/>
      </c>
      <c r="Z1100" s="4" t="str">
        <f>IFERROR(INDEX(品名转换及头程预估及采购成本模板!$B$2:$B$22203,MATCH(亚马逊后台模板!E1100,品名转换及头程预估及采购成本模板!$A$2:$A$22203,0)),"")</f>
        <v/>
      </c>
      <c r="AA1100" s="1" t="str">
        <f>IFERROR(INDEX(品名转换及头程预估及采购成本模板!$C$2:$C$22203,MATCH(亚马逊后台模板!E1100,品名转换及头程预估及采购成本模板!$A$2:$A$22203,0)),"")</f>
        <v/>
      </c>
      <c r="AB1100" s="4" t="str">
        <f t="shared" si="93"/>
        <v/>
      </c>
      <c r="AC1100" s="1" t="str">
        <f>IFERROR(IF(AB1100="是",INDEX(自发货!$AJ$2:$AJ$22222,MATCH(亚马逊后台模板!D1100,自发货!$E$2:$E$22222,0)),IF(A1100&lt;&gt;"",0,"")),"")</f>
        <v/>
      </c>
      <c r="AD1100" s="1" t="str">
        <f t="shared" si="94"/>
        <v/>
      </c>
      <c r="AE1100" s="1" t="str">
        <f>IF(AB1100="否",IFERROR(INDEX(品名转换及头程预估及采购成本模板!$D$2:$D$22203,MATCH(亚马逊后台模板!E1100,品名转换及头程预估及采购成本模板!$A$2:$A$22203,0)),""),"")</f>
        <v/>
      </c>
      <c r="AF1100" s="4" t="str">
        <f t="shared" si="95"/>
        <v/>
      </c>
    </row>
    <row r="1101" spans="24:32" x14ac:dyDescent="0.15">
      <c r="X1101" s="4" t="str">
        <f t="shared" si="96"/>
        <v/>
      </c>
      <c r="Y1101" s="1" t="str">
        <f t="shared" si="97"/>
        <v/>
      </c>
      <c r="Z1101" s="4" t="str">
        <f>IFERROR(INDEX(品名转换及头程预估及采购成本模板!$B$2:$B$22203,MATCH(亚马逊后台模板!E1101,品名转换及头程预估及采购成本模板!$A$2:$A$22203,0)),"")</f>
        <v/>
      </c>
      <c r="AA1101" s="1" t="str">
        <f>IFERROR(INDEX(品名转换及头程预估及采购成本模板!$C$2:$C$22203,MATCH(亚马逊后台模板!E1101,品名转换及头程预估及采购成本模板!$A$2:$A$22203,0)),"")</f>
        <v/>
      </c>
      <c r="AB1101" s="4" t="str">
        <f t="shared" si="93"/>
        <v/>
      </c>
      <c r="AC1101" s="1" t="str">
        <f>IFERROR(IF(AB1101="是",INDEX(自发货!$AJ$2:$AJ$22222,MATCH(亚马逊后台模板!D1101,自发货!$E$2:$E$22222,0)),IF(A1101&lt;&gt;"",0,"")),"")</f>
        <v/>
      </c>
      <c r="AD1101" s="1" t="str">
        <f t="shared" si="94"/>
        <v/>
      </c>
      <c r="AE1101" s="1" t="str">
        <f>IF(AB1101="否",IFERROR(INDEX(品名转换及头程预估及采购成本模板!$D$2:$D$22203,MATCH(亚马逊后台模板!E1101,品名转换及头程预估及采购成本模板!$A$2:$A$22203,0)),""),"")</f>
        <v/>
      </c>
      <c r="AF1101" s="4" t="str">
        <f t="shared" si="95"/>
        <v/>
      </c>
    </row>
    <row r="1102" spans="24:32" x14ac:dyDescent="0.15">
      <c r="X1102" s="4" t="str">
        <f t="shared" si="96"/>
        <v/>
      </c>
      <c r="Y1102" s="1" t="str">
        <f t="shared" si="97"/>
        <v/>
      </c>
      <c r="Z1102" s="4" t="str">
        <f>IFERROR(INDEX(品名转换及头程预估及采购成本模板!$B$2:$B$22203,MATCH(亚马逊后台模板!E1102,品名转换及头程预估及采购成本模板!$A$2:$A$22203,0)),"")</f>
        <v/>
      </c>
      <c r="AA1102" s="1" t="str">
        <f>IFERROR(INDEX(品名转换及头程预估及采购成本模板!$C$2:$C$22203,MATCH(亚马逊后台模板!E1102,品名转换及头程预估及采购成本模板!$A$2:$A$22203,0)),"")</f>
        <v/>
      </c>
      <c r="AB1102" s="4" t="str">
        <f t="shared" si="93"/>
        <v/>
      </c>
      <c r="AC1102" s="1" t="str">
        <f>IFERROR(IF(AB1102="是",INDEX(自发货!$AJ$2:$AJ$22222,MATCH(亚马逊后台模板!D1102,自发货!$E$2:$E$22222,0)),IF(A1102&lt;&gt;"",0,"")),"")</f>
        <v/>
      </c>
      <c r="AD1102" s="1" t="str">
        <f t="shared" si="94"/>
        <v/>
      </c>
      <c r="AE1102" s="1" t="str">
        <f>IF(AB1102="否",IFERROR(INDEX(品名转换及头程预估及采购成本模板!$D$2:$D$22203,MATCH(亚马逊后台模板!E1102,品名转换及头程预估及采购成本模板!$A$2:$A$22203,0)),""),"")</f>
        <v/>
      </c>
      <c r="AF1102" s="4" t="str">
        <f t="shared" si="95"/>
        <v/>
      </c>
    </row>
    <row r="1103" spans="24:32" x14ac:dyDescent="0.15">
      <c r="X1103" s="4" t="str">
        <f t="shared" si="96"/>
        <v/>
      </c>
      <c r="Y1103" s="1" t="str">
        <f t="shared" si="97"/>
        <v/>
      </c>
      <c r="Z1103" s="4" t="str">
        <f>IFERROR(INDEX(品名转换及头程预估及采购成本模板!$B$2:$B$22203,MATCH(亚马逊后台模板!E1103,品名转换及头程预估及采购成本模板!$A$2:$A$22203,0)),"")</f>
        <v/>
      </c>
      <c r="AA1103" s="1" t="str">
        <f>IFERROR(INDEX(品名转换及头程预估及采购成本模板!$C$2:$C$22203,MATCH(亚马逊后台模板!E1103,品名转换及头程预估及采购成本模板!$A$2:$A$22203,0)),"")</f>
        <v/>
      </c>
      <c r="AB1103" s="4" t="str">
        <f t="shared" si="93"/>
        <v/>
      </c>
      <c r="AC1103" s="1" t="str">
        <f>IFERROR(IF(AB1103="是",INDEX(自发货!$AJ$2:$AJ$22222,MATCH(亚马逊后台模板!D1103,自发货!$E$2:$E$22222,0)),IF(A1103&lt;&gt;"",0,"")),"")</f>
        <v/>
      </c>
      <c r="AD1103" s="1" t="str">
        <f t="shared" si="94"/>
        <v/>
      </c>
      <c r="AE1103" s="1" t="str">
        <f>IF(AB1103="否",IFERROR(INDEX(品名转换及头程预估及采购成本模板!$D$2:$D$22203,MATCH(亚马逊后台模板!E1103,品名转换及头程预估及采购成本模板!$A$2:$A$22203,0)),""),"")</f>
        <v/>
      </c>
      <c r="AF1103" s="4" t="str">
        <f t="shared" si="95"/>
        <v/>
      </c>
    </row>
    <row r="1104" spans="24:32" x14ac:dyDescent="0.15">
      <c r="X1104" s="4" t="str">
        <f t="shared" si="96"/>
        <v/>
      </c>
      <c r="Y1104" s="1" t="str">
        <f t="shared" si="97"/>
        <v/>
      </c>
      <c r="Z1104" s="4" t="str">
        <f>IFERROR(INDEX(品名转换及头程预估及采购成本模板!$B$2:$B$22203,MATCH(亚马逊后台模板!E1104,品名转换及头程预估及采购成本模板!$A$2:$A$22203,0)),"")</f>
        <v/>
      </c>
      <c r="AA1104" s="1" t="str">
        <f>IFERROR(INDEX(品名转换及头程预估及采购成本模板!$C$2:$C$22203,MATCH(亚马逊后台模板!E1104,品名转换及头程预估及采购成本模板!$A$2:$A$22203,0)),"")</f>
        <v/>
      </c>
      <c r="AB1104" s="4" t="str">
        <f t="shared" si="93"/>
        <v/>
      </c>
      <c r="AC1104" s="1" t="str">
        <f>IFERROR(IF(AB1104="是",INDEX(自发货!$AJ$2:$AJ$22222,MATCH(亚马逊后台模板!D1104,自发货!$E$2:$E$22222,0)),IF(A1104&lt;&gt;"",0,"")),"")</f>
        <v/>
      </c>
      <c r="AD1104" s="1" t="str">
        <f t="shared" si="94"/>
        <v/>
      </c>
      <c r="AE1104" s="1" t="str">
        <f>IF(AB1104="否",IFERROR(INDEX(品名转换及头程预估及采购成本模板!$D$2:$D$22203,MATCH(亚马逊后台模板!E1104,品名转换及头程预估及采购成本模板!$A$2:$A$22203,0)),""),"")</f>
        <v/>
      </c>
      <c r="AF1104" s="4" t="str">
        <f t="shared" si="95"/>
        <v/>
      </c>
    </row>
    <row r="1105" spans="24:32" x14ac:dyDescent="0.15">
      <c r="X1105" s="4" t="str">
        <f t="shared" si="96"/>
        <v/>
      </c>
      <c r="Y1105" s="1" t="str">
        <f t="shared" si="97"/>
        <v/>
      </c>
      <c r="Z1105" s="4" t="str">
        <f>IFERROR(INDEX(品名转换及头程预估及采购成本模板!$B$2:$B$22203,MATCH(亚马逊后台模板!E1105,品名转换及头程预估及采购成本模板!$A$2:$A$22203,0)),"")</f>
        <v/>
      </c>
      <c r="AA1105" s="1" t="str">
        <f>IFERROR(INDEX(品名转换及头程预估及采购成本模板!$C$2:$C$22203,MATCH(亚马逊后台模板!E1105,品名转换及头程预估及采购成本模板!$A$2:$A$22203,0)),"")</f>
        <v/>
      </c>
      <c r="AB1105" s="4" t="str">
        <f t="shared" si="93"/>
        <v/>
      </c>
      <c r="AC1105" s="1" t="str">
        <f>IFERROR(IF(AB1105="是",INDEX(自发货!$AJ$2:$AJ$22222,MATCH(亚马逊后台模板!D1105,自发货!$E$2:$E$22222,0)),IF(A1105&lt;&gt;"",0,"")),"")</f>
        <v/>
      </c>
      <c r="AD1105" s="1" t="str">
        <f t="shared" si="94"/>
        <v/>
      </c>
      <c r="AE1105" s="1" t="str">
        <f>IF(AB1105="否",IFERROR(INDEX(品名转换及头程预估及采购成本模板!$D$2:$D$22203,MATCH(亚马逊后台模板!E1105,品名转换及头程预估及采购成本模板!$A$2:$A$22203,0)),""),"")</f>
        <v/>
      </c>
      <c r="AF1105" s="4" t="str">
        <f t="shared" si="95"/>
        <v/>
      </c>
    </row>
    <row r="1106" spans="24:32" x14ac:dyDescent="0.15">
      <c r="X1106" s="4" t="str">
        <f t="shared" si="96"/>
        <v/>
      </c>
      <c r="Y1106" s="1" t="str">
        <f t="shared" si="97"/>
        <v/>
      </c>
      <c r="Z1106" s="4" t="str">
        <f>IFERROR(INDEX(品名转换及头程预估及采购成本模板!$B$2:$B$22203,MATCH(亚马逊后台模板!E1106,品名转换及头程预估及采购成本模板!$A$2:$A$22203,0)),"")</f>
        <v/>
      </c>
      <c r="AA1106" s="1" t="str">
        <f>IFERROR(INDEX(品名转换及头程预估及采购成本模板!$C$2:$C$22203,MATCH(亚马逊后台模板!E1106,品名转换及头程预估及采购成本模板!$A$2:$A$22203,0)),"")</f>
        <v/>
      </c>
      <c r="AB1106" s="4" t="str">
        <f t="shared" si="93"/>
        <v/>
      </c>
      <c r="AC1106" s="1" t="str">
        <f>IFERROR(IF(AB1106="是",INDEX(自发货!$AJ$2:$AJ$22222,MATCH(亚马逊后台模板!D1106,自发货!$E$2:$E$22222,0)),IF(A1106&lt;&gt;"",0,"")),"")</f>
        <v/>
      </c>
      <c r="AD1106" s="1" t="str">
        <f t="shared" si="94"/>
        <v/>
      </c>
      <c r="AE1106" s="1" t="str">
        <f>IF(AB1106="否",IFERROR(INDEX(品名转换及头程预估及采购成本模板!$D$2:$D$22203,MATCH(亚马逊后台模板!E1106,品名转换及头程预估及采购成本模板!$A$2:$A$22203,0)),""),"")</f>
        <v/>
      </c>
      <c r="AF1106" s="4" t="str">
        <f t="shared" si="95"/>
        <v/>
      </c>
    </row>
    <row r="1107" spans="24:32" x14ac:dyDescent="0.15">
      <c r="X1107" s="4" t="str">
        <f t="shared" si="96"/>
        <v/>
      </c>
      <c r="Y1107" s="1" t="str">
        <f t="shared" si="97"/>
        <v/>
      </c>
      <c r="Z1107" s="4" t="str">
        <f>IFERROR(INDEX(品名转换及头程预估及采购成本模板!$B$2:$B$22203,MATCH(亚马逊后台模板!E1107,品名转换及头程预估及采购成本模板!$A$2:$A$22203,0)),"")</f>
        <v/>
      </c>
      <c r="AA1107" s="1" t="str">
        <f>IFERROR(INDEX(品名转换及头程预估及采购成本模板!$C$2:$C$22203,MATCH(亚马逊后台模板!E1107,品名转换及头程预估及采购成本模板!$A$2:$A$22203,0)),"")</f>
        <v/>
      </c>
      <c r="AB1107" s="4" t="str">
        <f t="shared" si="93"/>
        <v/>
      </c>
      <c r="AC1107" s="1" t="str">
        <f>IFERROR(IF(AB1107="是",INDEX(自发货!$AJ$2:$AJ$22222,MATCH(亚马逊后台模板!D1107,自发货!$E$2:$E$22222,0)),IF(A1107&lt;&gt;"",0,"")),"")</f>
        <v/>
      </c>
      <c r="AD1107" s="1" t="str">
        <f t="shared" si="94"/>
        <v/>
      </c>
      <c r="AE1107" s="1" t="str">
        <f>IF(AB1107="否",IFERROR(INDEX(品名转换及头程预估及采购成本模板!$D$2:$D$22203,MATCH(亚马逊后台模板!E1107,品名转换及头程预估及采购成本模板!$A$2:$A$22203,0)),""),"")</f>
        <v/>
      </c>
      <c r="AF1107" s="4" t="str">
        <f t="shared" si="95"/>
        <v/>
      </c>
    </row>
    <row r="1108" spans="24:32" x14ac:dyDescent="0.15">
      <c r="X1108" s="4" t="str">
        <f t="shared" si="96"/>
        <v/>
      </c>
      <c r="Y1108" s="1" t="str">
        <f t="shared" si="97"/>
        <v/>
      </c>
      <c r="Z1108" s="4" t="str">
        <f>IFERROR(INDEX(品名转换及头程预估及采购成本模板!$B$2:$B$22203,MATCH(亚马逊后台模板!E1108,品名转换及头程预估及采购成本模板!$A$2:$A$22203,0)),"")</f>
        <v/>
      </c>
      <c r="AA1108" s="1" t="str">
        <f>IFERROR(INDEX(品名转换及头程预估及采购成本模板!$C$2:$C$22203,MATCH(亚马逊后台模板!E1108,品名转换及头程预估及采购成本模板!$A$2:$A$22203,0)),"")</f>
        <v/>
      </c>
      <c r="AB1108" s="4" t="str">
        <f t="shared" si="93"/>
        <v/>
      </c>
      <c r="AC1108" s="1" t="str">
        <f>IFERROR(IF(AB1108="是",INDEX(自发货!$AJ$2:$AJ$22222,MATCH(亚马逊后台模板!D1108,自发货!$E$2:$E$22222,0)),IF(A1108&lt;&gt;"",0,"")),"")</f>
        <v/>
      </c>
      <c r="AD1108" s="1" t="str">
        <f t="shared" si="94"/>
        <v/>
      </c>
      <c r="AE1108" s="1" t="str">
        <f>IF(AB1108="否",IFERROR(INDEX(品名转换及头程预估及采购成本模板!$D$2:$D$22203,MATCH(亚马逊后台模板!E1108,品名转换及头程预估及采购成本模板!$A$2:$A$22203,0)),""),"")</f>
        <v/>
      </c>
      <c r="AF1108" s="4" t="str">
        <f t="shared" si="95"/>
        <v/>
      </c>
    </row>
    <row r="1109" spans="24:32" x14ac:dyDescent="0.15">
      <c r="X1109" s="4" t="str">
        <f t="shared" si="96"/>
        <v/>
      </c>
      <c r="Y1109" s="1" t="str">
        <f t="shared" si="97"/>
        <v/>
      </c>
      <c r="Z1109" s="4" t="str">
        <f>IFERROR(INDEX(品名转换及头程预估及采购成本模板!$B$2:$B$22203,MATCH(亚马逊后台模板!E1109,品名转换及头程预估及采购成本模板!$A$2:$A$22203,0)),"")</f>
        <v/>
      </c>
      <c r="AA1109" s="1" t="str">
        <f>IFERROR(INDEX(品名转换及头程预估及采购成本模板!$C$2:$C$22203,MATCH(亚马逊后台模板!E1109,品名转换及头程预估及采购成本模板!$A$2:$A$22203,0)),"")</f>
        <v/>
      </c>
      <c r="AB1109" s="4" t="str">
        <f t="shared" si="93"/>
        <v/>
      </c>
      <c r="AC1109" s="1" t="str">
        <f>IFERROR(IF(AB1109="是",INDEX(自发货!$AJ$2:$AJ$22222,MATCH(亚马逊后台模板!D1109,自发货!$E$2:$E$22222,0)),IF(A1109&lt;&gt;"",0,"")),"")</f>
        <v/>
      </c>
      <c r="AD1109" s="1" t="str">
        <f t="shared" si="94"/>
        <v/>
      </c>
      <c r="AE1109" s="1" t="str">
        <f>IF(AB1109="否",IFERROR(INDEX(品名转换及头程预估及采购成本模板!$D$2:$D$22203,MATCH(亚马逊后台模板!E1109,品名转换及头程预估及采购成本模板!$A$2:$A$22203,0)),""),"")</f>
        <v/>
      </c>
      <c r="AF1109" s="4" t="str">
        <f t="shared" si="95"/>
        <v/>
      </c>
    </row>
    <row r="1110" spans="24:32" x14ac:dyDescent="0.15">
      <c r="X1110" s="4" t="str">
        <f t="shared" si="96"/>
        <v/>
      </c>
      <c r="Y1110" s="1" t="str">
        <f t="shared" si="97"/>
        <v/>
      </c>
      <c r="Z1110" s="4" t="str">
        <f>IFERROR(INDEX(品名转换及头程预估及采购成本模板!$B$2:$B$22203,MATCH(亚马逊后台模板!E1110,品名转换及头程预估及采购成本模板!$A$2:$A$22203,0)),"")</f>
        <v/>
      </c>
      <c r="AA1110" s="1" t="str">
        <f>IFERROR(INDEX(品名转换及头程预估及采购成本模板!$C$2:$C$22203,MATCH(亚马逊后台模板!E1110,品名转换及头程预估及采购成本模板!$A$2:$A$22203,0)),"")</f>
        <v/>
      </c>
      <c r="AB1110" s="4" t="str">
        <f t="shared" si="93"/>
        <v/>
      </c>
      <c r="AC1110" s="1" t="str">
        <f>IFERROR(IF(AB1110="是",INDEX(自发货!$AJ$2:$AJ$22222,MATCH(亚马逊后台模板!D1110,自发货!$E$2:$E$22222,0)),IF(A1110&lt;&gt;"",0,"")),"")</f>
        <v/>
      </c>
      <c r="AD1110" s="1" t="str">
        <f t="shared" si="94"/>
        <v/>
      </c>
      <c r="AE1110" s="1" t="str">
        <f>IF(AB1110="否",IFERROR(INDEX(品名转换及头程预估及采购成本模板!$D$2:$D$22203,MATCH(亚马逊后台模板!E1110,品名转换及头程预估及采购成本模板!$A$2:$A$22203,0)),""),"")</f>
        <v/>
      </c>
      <c r="AF1110" s="4" t="str">
        <f t="shared" si="95"/>
        <v/>
      </c>
    </row>
    <row r="1111" spans="24:32" x14ac:dyDescent="0.15">
      <c r="X1111" s="4" t="str">
        <f t="shared" si="96"/>
        <v/>
      </c>
      <c r="Y1111" s="1" t="str">
        <f t="shared" si="97"/>
        <v/>
      </c>
      <c r="Z1111" s="4" t="str">
        <f>IFERROR(INDEX(品名转换及头程预估及采购成本模板!$B$2:$B$22203,MATCH(亚马逊后台模板!E1111,品名转换及头程预估及采购成本模板!$A$2:$A$22203,0)),"")</f>
        <v/>
      </c>
      <c r="AA1111" s="1" t="str">
        <f>IFERROR(INDEX(品名转换及头程预估及采购成本模板!$C$2:$C$22203,MATCH(亚马逊后台模板!E1111,品名转换及头程预估及采购成本模板!$A$2:$A$22203,0)),"")</f>
        <v/>
      </c>
      <c r="AB1111" s="4" t="str">
        <f t="shared" si="93"/>
        <v/>
      </c>
      <c r="AC1111" s="1" t="str">
        <f>IFERROR(IF(AB1111="是",INDEX(自发货!$AJ$2:$AJ$22222,MATCH(亚马逊后台模板!D1111,自发货!$E$2:$E$22222,0)),IF(A1111&lt;&gt;"",0,"")),"")</f>
        <v/>
      </c>
      <c r="AD1111" s="1" t="str">
        <f t="shared" si="94"/>
        <v/>
      </c>
      <c r="AE1111" s="1" t="str">
        <f>IF(AB1111="否",IFERROR(INDEX(品名转换及头程预估及采购成本模板!$D$2:$D$22203,MATCH(亚马逊后台模板!E1111,品名转换及头程预估及采购成本模板!$A$2:$A$22203,0)),""),"")</f>
        <v/>
      </c>
      <c r="AF1111" s="4" t="str">
        <f t="shared" si="95"/>
        <v/>
      </c>
    </row>
    <row r="1112" spans="24:32" x14ac:dyDescent="0.15">
      <c r="X1112" s="4" t="str">
        <f t="shared" si="96"/>
        <v/>
      </c>
      <c r="Y1112" s="1" t="str">
        <f t="shared" si="97"/>
        <v/>
      </c>
      <c r="Z1112" s="4" t="str">
        <f>IFERROR(INDEX(品名转换及头程预估及采购成本模板!$B$2:$B$22203,MATCH(亚马逊后台模板!E1112,品名转换及头程预估及采购成本模板!$A$2:$A$22203,0)),"")</f>
        <v/>
      </c>
      <c r="AA1112" s="1" t="str">
        <f>IFERROR(INDEX(品名转换及头程预估及采购成本模板!$C$2:$C$22203,MATCH(亚马逊后台模板!E1112,品名转换及头程预估及采购成本模板!$A$2:$A$22203,0)),"")</f>
        <v/>
      </c>
      <c r="AB1112" s="4" t="str">
        <f t="shared" si="93"/>
        <v/>
      </c>
      <c r="AC1112" s="1" t="str">
        <f>IFERROR(IF(AB1112="是",INDEX(自发货!$AJ$2:$AJ$22222,MATCH(亚马逊后台模板!D1112,自发货!$E$2:$E$22222,0)),IF(A1112&lt;&gt;"",0,"")),"")</f>
        <v/>
      </c>
      <c r="AD1112" s="1" t="str">
        <f t="shared" si="94"/>
        <v/>
      </c>
      <c r="AE1112" s="1" t="str">
        <f>IF(AB1112="否",IFERROR(INDEX(品名转换及头程预估及采购成本模板!$D$2:$D$22203,MATCH(亚马逊后台模板!E1112,品名转换及头程预估及采购成本模板!$A$2:$A$22203,0)),""),"")</f>
        <v/>
      </c>
      <c r="AF1112" s="4" t="str">
        <f t="shared" si="95"/>
        <v/>
      </c>
    </row>
    <row r="1113" spans="24:32" x14ac:dyDescent="0.15">
      <c r="X1113" s="4" t="str">
        <f t="shared" si="96"/>
        <v/>
      </c>
      <c r="Y1113" s="1" t="str">
        <f t="shared" si="97"/>
        <v/>
      </c>
      <c r="Z1113" s="4" t="str">
        <f>IFERROR(INDEX(品名转换及头程预估及采购成本模板!$B$2:$B$22203,MATCH(亚马逊后台模板!E1113,品名转换及头程预估及采购成本模板!$A$2:$A$22203,0)),"")</f>
        <v/>
      </c>
      <c r="AA1113" s="1" t="str">
        <f>IFERROR(INDEX(品名转换及头程预估及采购成本模板!$C$2:$C$22203,MATCH(亚马逊后台模板!E1113,品名转换及头程预估及采购成本模板!$A$2:$A$22203,0)),"")</f>
        <v/>
      </c>
      <c r="AB1113" s="4" t="str">
        <f t="shared" si="93"/>
        <v/>
      </c>
      <c r="AC1113" s="1" t="str">
        <f>IFERROR(IF(AB1113="是",INDEX(自发货!$AJ$2:$AJ$22222,MATCH(亚马逊后台模板!D1113,自发货!$E$2:$E$22222,0)),IF(A1113&lt;&gt;"",0,"")),"")</f>
        <v/>
      </c>
      <c r="AD1113" s="1" t="str">
        <f t="shared" si="94"/>
        <v/>
      </c>
      <c r="AE1113" s="1" t="str">
        <f>IF(AB1113="否",IFERROR(INDEX(品名转换及头程预估及采购成本模板!$D$2:$D$22203,MATCH(亚马逊后台模板!E1113,品名转换及头程预估及采购成本模板!$A$2:$A$22203,0)),""),"")</f>
        <v/>
      </c>
      <c r="AF1113" s="4" t="str">
        <f t="shared" si="95"/>
        <v/>
      </c>
    </row>
    <row r="1114" spans="24:32" x14ac:dyDescent="0.15">
      <c r="X1114" s="4" t="str">
        <f t="shared" si="96"/>
        <v/>
      </c>
      <c r="Y1114" s="1" t="str">
        <f t="shared" si="97"/>
        <v/>
      </c>
      <c r="Z1114" s="4" t="str">
        <f>IFERROR(INDEX(品名转换及头程预估及采购成本模板!$B$2:$B$22203,MATCH(亚马逊后台模板!E1114,品名转换及头程预估及采购成本模板!$A$2:$A$22203,0)),"")</f>
        <v/>
      </c>
      <c r="AA1114" s="1" t="str">
        <f>IFERROR(INDEX(品名转换及头程预估及采购成本模板!$C$2:$C$22203,MATCH(亚马逊后台模板!E1114,品名转换及头程预估及采购成本模板!$A$2:$A$22203,0)),"")</f>
        <v/>
      </c>
      <c r="AB1114" s="4" t="str">
        <f t="shared" si="93"/>
        <v/>
      </c>
      <c r="AC1114" s="1" t="str">
        <f>IFERROR(IF(AB1114="是",INDEX(自发货!$AJ$2:$AJ$22222,MATCH(亚马逊后台模板!D1114,自发货!$E$2:$E$22222,0)),IF(A1114&lt;&gt;"",0,"")),"")</f>
        <v/>
      </c>
      <c r="AD1114" s="1" t="str">
        <f t="shared" si="94"/>
        <v/>
      </c>
      <c r="AE1114" s="1" t="str">
        <f>IF(AB1114="否",IFERROR(INDEX(品名转换及头程预估及采购成本模板!$D$2:$D$22203,MATCH(亚马逊后台模板!E1114,品名转换及头程预估及采购成本模板!$A$2:$A$22203,0)),""),"")</f>
        <v/>
      </c>
      <c r="AF1114" s="4" t="str">
        <f t="shared" si="95"/>
        <v/>
      </c>
    </row>
    <row r="1115" spans="24:32" x14ac:dyDescent="0.15">
      <c r="X1115" s="4" t="str">
        <f t="shared" si="96"/>
        <v/>
      </c>
      <c r="Y1115" s="1" t="str">
        <f t="shared" si="97"/>
        <v/>
      </c>
      <c r="Z1115" s="4" t="str">
        <f>IFERROR(INDEX(品名转换及头程预估及采购成本模板!$B$2:$B$22203,MATCH(亚马逊后台模板!E1115,品名转换及头程预估及采购成本模板!$A$2:$A$22203,0)),"")</f>
        <v/>
      </c>
      <c r="AA1115" s="1" t="str">
        <f>IFERROR(INDEX(品名转换及头程预估及采购成本模板!$C$2:$C$22203,MATCH(亚马逊后台模板!E1115,品名转换及头程预估及采购成本模板!$A$2:$A$22203,0)),"")</f>
        <v/>
      </c>
      <c r="AB1115" s="4" t="str">
        <f t="shared" si="93"/>
        <v/>
      </c>
      <c r="AC1115" s="1" t="str">
        <f>IFERROR(IF(AB1115="是",INDEX(自发货!$AJ$2:$AJ$22222,MATCH(亚马逊后台模板!D1115,自发货!$E$2:$E$22222,0)),IF(A1115&lt;&gt;"",0,"")),"")</f>
        <v/>
      </c>
      <c r="AD1115" s="1" t="str">
        <f t="shared" si="94"/>
        <v/>
      </c>
      <c r="AE1115" s="1" t="str">
        <f>IF(AB1115="否",IFERROR(INDEX(品名转换及头程预估及采购成本模板!$D$2:$D$22203,MATCH(亚马逊后台模板!E1115,品名转换及头程预估及采购成本模板!$A$2:$A$22203,0)),""),"")</f>
        <v/>
      </c>
      <c r="AF1115" s="4" t="str">
        <f t="shared" si="95"/>
        <v/>
      </c>
    </row>
    <row r="1116" spans="24:32" x14ac:dyDescent="0.15">
      <c r="X1116" s="4" t="str">
        <f t="shared" si="96"/>
        <v/>
      </c>
      <c r="Y1116" s="1" t="str">
        <f t="shared" si="97"/>
        <v/>
      </c>
      <c r="Z1116" s="4" t="str">
        <f>IFERROR(INDEX(品名转换及头程预估及采购成本模板!$B$2:$B$22203,MATCH(亚马逊后台模板!E1116,品名转换及头程预估及采购成本模板!$A$2:$A$22203,0)),"")</f>
        <v/>
      </c>
      <c r="AA1116" s="1" t="str">
        <f>IFERROR(INDEX(品名转换及头程预估及采购成本模板!$C$2:$C$22203,MATCH(亚马逊后台模板!E1116,品名转换及头程预估及采购成本模板!$A$2:$A$22203,0)),"")</f>
        <v/>
      </c>
      <c r="AB1116" s="4" t="str">
        <f t="shared" si="93"/>
        <v/>
      </c>
      <c r="AC1116" s="1" t="str">
        <f>IFERROR(IF(AB1116="是",INDEX(自发货!$AJ$2:$AJ$22222,MATCH(亚马逊后台模板!D1116,自发货!$E$2:$E$22222,0)),IF(A1116&lt;&gt;"",0,"")),"")</f>
        <v/>
      </c>
      <c r="AD1116" s="1" t="str">
        <f t="shared" si="94"/>
        <v/>
      </c>
      <c r="AE1116" s="1" t="str">
        <f>IF(AB1116="否",IFERROR(INDEX(品名转换及头程预估及采购成本模板!$D$2:$D$22203,MATCH(亚马逊后台模板!E1116,品名转换及头程预估及采购成本模板!$A$2:$A$22203,0)),""),"")</f>
        <v/>
      </c>
      <c r="AF1116" s="4" t="str">
        <f t="shared" si="95"/>
        <v/>
      </c>
    </row>
    <row r="1117" spans="24:32" x14ac:dyDescent="0.15">
      <c r="X1117" s="4" t="str">
        <f t="shared" si="96"/>
        <v/>
      </c>
      <c r="Y1117" s="1" t="str">
        <f t="shared" si="97"/>
        <v/>
      </c>
      <c r="Z1117" s="4" t="str">
        <f>IFERROR(INDEX(品名转换及头程预估及采购成本模板!$B$2:$B$22203,MATCH(亚马逊后台模板!E1117,品名转换及头程预估及采购成本模板!$A$2:$A$22203,0)),"")</f>
        <v/>
      </c>
      <c r="AA1117" s="1" t="str">
        <f>IFERROR(INDEX(品名转换及头程预估及采购成本模板!$C$2:$C$22203,MATCH(亚马逊后台模板!E1117,品名转换及头程预估及采购成本模板!$A$2:$A$22203,0)),"")</f>
        <v/>
      </c>
      <c r="AB1117" s="4" t="str">
        <f t="shared" si="93"/>
        <v/>
      </c>
      <c r="AC1117" s="1" t="str">
        <f>IFERROR(IF(AB1117="是",INDEX(自发货!$AJ$2:$AJ$22222,MATCH(亚马逊后台模板!D1117,自发货!$E$2:$E$22222,0)),IF(A1117&lt;&gt;"",0,"")),"")</f>
        <v/>
      </c>
      <c r="AD1117" s="1" t="str">
        <f t="shared" si="94"/>
        <v/>
      </c>
      <c r="AE1117" s="1" t="str">
        <f>IF(AB1117="否",IFERROR(INDEX(品名转换及头程预估及采购成本模板!$D$2:$D$22203,MATCH(亚马逊后台模板!E1117,品名转换及头程预估及采购成本模板!$A$2:$A$22203,0)),""),"")</f>
        <v/>
      </c>
      <c r="AF1117" s="4" t="str">
        <f t="shared" si="95"/>
        <v/>
      </c>
    </row>
    <row r="1118" spans="24:32" x14ac:dyDescent="0.15">
      <c r="X1118" s="4" t="str">
        <f t="shared" si="96"/>
        <v/>
      </c>
      <c r="Y1118" s="1" t="str">
        <f t="shared" si="97"/>
        <v/>
      </c>
      <c r="Z1118" s="4" t="str">
        <f>IFERROR(INDEX(品名转换及头程预估及采购成本模板!$B$2:$B$22203,MATCH(亚马逊后台模板!E1118,品名转换及头程预估及采购成本模板!$A$2:$A$22203,0)),"")</f>
        <v/>
      </c>
      <c r="AA1118" s="1" t="str">
        <f>IFERROR(INDEX(品名转换及头程预估及采购成本模板!$C$2:$C$22203,MATCH(亚马逊后台模板!E1118,品名转换及头程预估及采购成本模板!$A$2:$A$22203,0)),"")</f>
        <v/>
      </c>
      <c r="AB1118" s="4" t="str">
        <f t="shared" si="93"/>
        <v/>
      </c>
      <c r="AC1118" s="1" t="str">
        <f>IFERROR(IF(AB1118="是",INDEX(自发货!$AJ$2:$AJ$22222,MATCH(亚马逊后台模板!D1118,自发货!$E$2:$E$22222,0)),IF(A1118&lt;&gt;"",0,"")),"")</f>
        <v/>
      </c>
      <c r="AD1118" s="1" t="str">
        <f t="shared" si="94"/>
        <v/>
      </c>
      <c r="AE1118" s="1" t="str">
        <f>IF(AB1118="否",IFERROR(INDEX(品名转换及头程预估及采购成本模板!$D$2:$D$22203,MATCH(亚马逊后台模板!E1118,品名转换及头程预估及采购成本模板!$A$2:$A$22203,0)),""),"")</f>
        <v/>
      </c>
      <c r="AF1118" s="4" t="str">
        <f t="shared" si="95"/>
        <v/>
      </c>
    </row>
    <row r="1119" spans="24:32" x14ac:dyDescent="0.15">
      <c r="X1119" s="4" t="str">
        <f t="shared" si="96"/>
        <v/>
      </c>
      <c r="Y1119" s="1" t="str">
        <f t="shared" si="97"/>
        <v/>
      </c>
      <c r="Z1119" s="4" t="str">
        <f>IFERROR(INDEX(品名转换及头程预估及采购成本模板!$B$2:$B$22203,MATCH(亚马逊后台模板!E1119,品名转换及头程预估及采购成本模板!$A$2:$A$22203,0)),"")</f>
        <v/>
      </c>
      <c r="AA1119" s="1" t="str">
        <f>IFERROR(INDEX(品名转换及头程预估及采购成本模板!$C$2:$C$22203,MATCH(亚马逊后台模板!E1119,品名转换及头程预估及采购成本模板!$A$2:$A$22203,0)),"")</f>
        <v/>
      </c>
      <c r="AB1119" s="4" t="str">
        <f t="shared" si="93"/>
        <v/>
      </c>
      <c r="AC1119" s="1" t="str">
        <f>IFERROR(IF(AB1119="是",INDEX(自发货!$AJ$2:$AJ$22222,MATCH(亚马逊后台模板!D1119,自发货!$E$2:$E$22222,0)),IF(A1119&lt;&gt;"",0,"")),"")</f>
        <v/>
      </c>
      <c r="AD1119" s="1" t="str">
        <f t="shared" si="94"/>
        <v/>
      </c>
      <c r="AE1119" s="1" t="str">
        <f>IF(AB1119="否",IFERROR(INDEX(品名转换及头程预估及采购成本模板!$D$2:$D$22203,MATCH(亚马逊后台模板!E1119,品名转换及头程预估及采购成本模板!$A$2:$A$22203,0)),""),"")</f>
        <v/>
      </c>
      <c r="AF1119" s="4" t="str">
        <f t="shared" si="95"/>
        <v/>
      </c>
    </row>
    <row r="1120" spans="24:32" x14ac:dyDescent="0.15">
      <c r="X1120" s="4" t="str">
        <f t="shared" si="96"/>
        <v/>
      </c>
      <c r="Y1120" s="1" t="str">
        <f t="shared" si="97"/>
        <v/>
      </c>
      <c r="Z1120" s="4" t="str">
        <f>IFERROR(INDEX(品名转换及头程预估及采购成本模板!$B$2:$B$22203,MATCH(亚马逊后台模板!E1120,品名转换及头程预估及采购成本模板!$A$2:$A$22203,0)),"")</f>
        <v/>
      </c>
      <c r="AA1120" s="1" t="str">
        <f>IFERROR(INDEX(品名转换及头程预估及采购成本模板!$C$2:$C$22203,MATCH(亚马逊后台模板!E1120,品名转换及头程预估及采购成本模板!$A$2:$A$22203,0)),"")</f>
        <v/>
      </c>
      <c r="AB1120" s="4" t="str">
        <f t="shared" si="93"/>
        <v/>
      </c>
      <c r="AC1120" s="1" t="str">
        <f>IFERROR(IF(AB1120="是",INDEX(自发货!$AJ$2:$AJ$22222,MATCH(亚马逊后台模板!D1120,自发货!$E$2:$E$22222,0)),IF(A1120&lt;&gt;"",0,"")),"")</f>
        <v/>
      </c>
      <c r="AD1120" s="1" t="str">
        <f t="shared" si="94"/>
        <v/>
      </c>
      <c r="AE1120" s="1" t="str">
        <f>IF(AB1120="否",IFERROR(INDEX(品名转换及头程预估及采购成本模板!$D$2:$D$22203,MATCH(亚马逊后台模板!E1120,品名转换及头程预估及采购成本模板!$A$2:$A$22203,0)),""),"")</f>
        <v/>
      </c>
      <c r="AF1120" s="4" t="str">
        <f t="shared" si="95"/>
        <v/>
      </c>
    </row>
    <row r="1121" spans="24:32" x14ac:dyDescent="0.15">
      <c r="X1121" s="4" t="str">
        <f t="shared" si="96"/>
        <v/>
      </c>
      <c r="Y1121" s="1" t="str">
        <f t="shared" si="97"/>
        <v/>
      </c>
      <c r="Z1121" s="4" t="str">
        <f>IFERROR(INDEX(品名转换及头程预估及采购成本模板!$B$2:$B$22203,MATCH(亚马逊后台模板!E1121,品名转换及头程预估及采购成本模板!$A$2:$A$22203,0)),"")</f>
        <v/>
      </c>
      <c r="AA1121" s="1" t="str">
        <f>IFERROR(INDEX(品名转换及头程预估及采购成本模板!$C$2:$C$22203,MATCH(亚马逊后台模板!E1121,品名转换及头程预估及采购成本模板!$A$2:$A$22203,0)),"")</f>
        <v/>
      </c>
      <c r="AB1121" s="4" t="str">
        <f t="shared" si="93"/>
        <v/>
      </c>
      <c r="AC1121" s="1" t="str">
        <f>IFERROR(IF(AB1121="是",INDEX(自发货!$AJ$2:$AJ$22222,MATCH(亚马逊后台模板!D1121,自发货!$E$2:$E$22222,0)),IF(A1121&lt;&gt;"",0,"")),"")</f>
        <v/>
      </c>
      <c r="AD1121" s="1" t="str">
        <f t="shared" si="94"/>
        <v/>
      </c>
      <c r="AE1121" s="1" t="str">
        <f>IF(AB1121="否",IFERROR(INDEX(品名转换及头程预估及采购成本模板!$D$2:$D$22203,MATCH(亚马逊后台模板!E1121,品名转换及头程预估及采购成本模板!$A$2:$A$22203,0)),""),"")</f>
        <v/>
      </c>
      <c r="AF1121" s="4" t="str">
        <f t="shared" si="95"/>
        <v/>
      </c>
    </row>
    <row r="1122" spans="24:32" x14ac:dyDescent="0.15">
      <c r="X1122" s="4" t="str">
        <f t="shared" si="96"/>
        <v/>
      </c>
      <c r="Y1122" s="1" t="str">
        <f t="shared" si="97"/>
        <v/>
      </c>
      <c r="Z1122" s="4" t="str">
        <f>IFERROR(INDEX(品名转换及头程预估及采购成本模板!$B$2:$B$22203,MATCH(亚马逊后台模板!E1122,品名转换及头程预估及采购成本模板!$A$2:$A$22203,0)),"")</f>
        <v/>
      </c>
      <c r="AA1122" s="1" t="str">
        <f>IFERROR(INDEX(品名转换及头程预估及采购成本模板!$C$2:$C$22203,MATCH(亚马逊后台模板!E1122,品名转换及头程预估及采购成本模板!$A$2:$A$22203,0)),"")</f>
        <v/>
      </c>
      <c r="AB1122" s="4" t="str">
        <f t="shared" si="93"/>
        <v/>
      </c>
      <c r="AC1122" s="1" t="str">
        <f>IFERROR(IF(AB1122="是",INDEX(自发货!$AJ$2:$AJ$22222,MATCH(亚马逊后台模板!D1122,自发货!$E$2:$E$22222,0)),IF(A1122&lt;&gt;"",0,"")),"")</f>
        <v/>
      </c>
      <c r="AD1122" s="1" t="str">
        <f t="shared" si="94"/>
        <v/>
      </c>
      <c r="AE1122" s="1" t="str">
        <f>IF(AB1122="否",IFERROR(INDEX(品名转换及头程预估及采购成本模板!$D$2:$D$22203,MATCH(亚马逊后台模板!E1122,品名转换及头程预估及采购成本模板!$A$2:$A$22203,0)),""),"")</f>
        <v/>
      </c>
      <c r="AF1122" s="4" t="str">
        <f t="shared" si="95"/>
        <v/>
      </c>
    </row>
    <row r="1123" spans="24:32" x14ac:dyDescent="0.15">
      <c r="X1123" s="4" t="str">
        <f t="shared" si="96"/>
        <v/>
      </c>
      <c r="Y1123" s="1" t="str">
        <f t="shared" si="97"/>
        <v/>
      </c>
      <c r="Z1123" s="4" t="str">
        <f>IFERROR(INDEX(品名转换及头程预估及采购成本模板!$B$2:$B$22203,MATCH(亚马逊后台模板!E1123,品名转换及头程预估及采购成本模板!$A$2:$A$22203,0)),"")</f>
        <v/>
      </c>
      <c r="AA1123" s="1" t="str">
        <f>IFERROR(INDEX(品名转换及头程预估及采购成本模板!$C$2:$C$22203,MATCH(亚马逊后台模板!E1123,品名转换及头程预估及采购成本模板!$A$2:$A$22203,0)),"")</f>
        <v/>
      </c>
      <c r="AB1123" s="4" t="str">
        <f t="shared" si="93"/>
        <v/>
      </c>
      <c r="AC1123" s="1" t="str">
        <f>IFERROR(IF(AB1123="是",INDEX(自发货!$AJ$2:$AJ$22222,MATCH(亚马逊后台模板!D1123,自发货!$E$2:$E$22222,0)),IF(A1123&lt;&gt;"",0,"")),"")</f>
        <v/>
      </c>
      <c r="AD1123" s="1" t="str">
        <f t="shared" si="94"/>
        <v/>
      </c>
      <c r="AE1123" s="1" t="str">
        <f>IF(AB1123="否",IFERROR(INDEX(品名转换及头程预估及采购成本模板!$D$2:$D$22203,MATCH(亚马逊后台模板!E1123,品名转换及头程预估及采购成本模板!$A$2:$A$22203,0)),""),"")</f>
        <v/>
      </c>
      <c r="AF1123" s="4" t="str">
        <f t="shared" si="95"/>
        <v/>
      </c>
    </row>
    <row r="1124" spans="24:32" x14ac:dyDescent="0.15">
      <c r="X1124" s="4" t="str">
        <f t="shared" si="96"/>
        <v/>
      </c>
      <c r="Y1124" s="1" t="str">
        <f t="shared" si="97"/>
        <v/>
      </c>
      <c r="Z1124" s="4" t="str">
        <f>IFERROR(INDEX(品名转换及头程预估及采购成本模板!$B$2:$B$22203,MATCH(亚马逊后台模板!E1124,品名转换及头程预估及采购成本模板!$A$2:$A$22203,0)),"")</f>
        <v/>
      </c>
      <c r="AA1124" s="1" t="str">
        <f>IFERROR(INDEX(品名转换及头程预估及采购成本模板!$C$2:$C$22203,MATCH(亚马逊后台模板!E1124,品名转换及头程预估及采购成本模板!$A$2:$A$22203,0)),"")</f>
        <v/>
      </c>
      <c r="AB1124" s="4" t="str">
        <f t="shared" si="93"/>
        <v/>
      </c>
      <c r="AC1124" s="1" t="str">
        <f>IFERROR(IF(AB1124="是",INDEX(自发货!$AJ$2:$AJ$22222,MATCH(亚马逊后台模板!D1124,自发货!$E$2:$E$22222,0)),IF(A1124&lt;&gt;"",0,"")),"")</f>
        <v/>
      </c>
      <c r="AD1124" s="1" t="str">
        <f t="shared" si="94"/>
        <v/>
      </c>
      <c r="AE1124" s="1" t="str">
        <f>IF(AB1124="否",IFERROR(INDEX(品名转换及头程预估及采购成本模板!$D$2:$D$22203,MATCH(亚马逊后台模板!E1124,品名转换及头程预估及采购成本模板!$A$2:$A$22203,0)),""),"")</f>
        <v/>
      </c>
      <c r="AF1124" s="4" t="str">
        <f t="shared" si="95"/>
        <v/>
      </c>
    </row>
    <row r="1125" spans="24:32" x14ac:dyDescent="0.15">
      <c r="X1125" s="4" t="str">
        <f t="shared" si="96"/>
        <v/>
      </c>
      <c r="Y1125" s="1" t="str">
        <f t="shared" si="97"/>
        <v/>
      </c>
      <c r="Z1125" s="4" t="str">
        <f>IFERROR(INDEX(品名转换及头程预估及采购成本模板!$B$2:$B$22203,MATCH(亚马逊后台模板!E1125,品名转换及头程预估及采购成本模板!$A$2:$A$22203,0)),"")</f>
        <v/>
      </c>
      <c r="AA1125" s="1" t="str">
        <f>IFERROR(INDEX(品名转换及头程预估及采购成本模板!$C$2:$C$22203,MATCH(亚马逊后台模板!E1125,品名转换及头程预估及采购成本模板!$A$2:$A$22203,0)),"")</f>
        <v/>
      </c>
      <c r="AB1125" s="4" t="str">
        <f t="shared" si="93"/>
        <v/>
      </c>
      <c r="AC1125" s="1" t="str">
        <f>IFERROR(IF(AB1125="是",INDEX(自发货!$AJ$2:$AJ$22222,MATCH(亚马逊后台模板!D1125,自发货!$E$2:$E$22222,0)),IF(A1125&lt;&gt;"",0,"")),"")</f>
        <v/>
      </c>
      <c r="AD1125" s="1" t="str">
        <f t="shared" si="94"/>
        <v/>
      </c>
      <c r="AE1125" s="1" t="str">
        <f>IF(AB1125="否",IFERROR(INDEX(品名转换及头程预估及采购成本模板!$D$2:$D$22203,MATCH(亚马逊后台模板!E1125,品名转换及头程预估及采购成本模板!$A$2:$A$22203,0)),""),"")</f>
        <v/>
      </c>
      <c r="AF1125" s="4" t="str">
        <f t="shared" si="95"/>
        <v/>
      </c>
    </row>
    <row r="1126" spans="24:32" x14ac:dyDescent="0.15">
      <c r="X1126" s="4" t="str">
        <f t="shared" si="96"/>
        <v/>
      </c>
      <c r="Y1126" s="1" t="str">
        <f t="shared" si="97"/>
        <v/>
      </c>
      <c r="Z1126" s="4" t="str">
        <f>IFERROR(INDEX(品名转换及头程预估及采购成本模板!$B$2:$B$22203,MATCH(亚马逊后台模板!E1126,品名转换及头程预估及采购成本模板!$A$2:$A$22203,0)),"")</f>
        <v/>
      </c>
      <c r="AA1126" s="1" t="str">
        <f>IFERROR(INDEX(品名转换及头程预估及采购成本模板!$C$2:$C$22203,MATCH(亚马逊后台模板!E1126,品名转换及头程预估及采购成本模板!$A$2:$A$22203,0)),"")</f>
        <v/>
      </c>
      <c r="AB1126" s="4" t="str">
        <f t="shared" si="93"/>
        <v/>
      </c>
      <c r="AC1126" s="1" t="str">
        <f>IFERROR(IF(AB1126="是",INDEX(自发货!$AJ$2:$AJ$22222,MATCH(亚马逊后台模板!D1126,自发货!$E$2:$E$22222,0)),IF(A1126&lt;&gt;"",0,"")),"")</f>
        <v/>
      </c>
      <c r="AD1126" s="1" t="str">
        <f t="shared" si="94"/>
        <v/>
      </c>
      <c r="AE1126" s="1" t="str">
        <f>IF(AB1126="否",IFERROR(INDEX(品名转换及头程预估及采购成本模板!$D$2:$D$22203,MATCH(亚马逊后台模板!E1126,品名转换及头程预估及采购成本模板!$A$2:$A$22203,0)),""),"")</f>
        <v/>
      </c>
      <c r="AF1126" s="4" t="str">
        <f t="shared" si="95"/>
        <v/>
      </c>
    </row>
    <row r="1127" spans="24:32" x14ac:dyDescent="0.15">
      <c r="X1127" s="4" t="str">
        <f t="shared" si="96"/>
        <v/>
      </c>
      <c r="Y1127" s="1" t="str">
        <f t="shared" si="97"/>
        <v/>
      </c>
      <c r="Z1127" s="4" t="str">
        <f>IFERROR(INDEX(品名转换及头程预估及采购成本模板!$B$2:$B$22203,MATCH(亚马逊后台模板!E1127,品名转换及头程预估及采购成本模板!$A$2:$A$22203,0)),"")</f>
        <v/>
      </c>
      <c r="AA1127" s="1" t="str">
        <f>IFERROR(INDEX(品名转换及头程预估及采购成本模板!$C$2:$C$22203,MATCH(亚马逊后台模板!E1127,品名转换及头程预估及采购成本模板!$A$2:$A$22203,0)),"")</f>
        <v/>
      </c>
      <c r="AB1127" s="4" t="str">
        <f t="shared" si="93"/>
        <v/>
      </c>
      <c r="AC1127" s="1" t="str">
        <f>IFERROR(IF(AB1127="是",INDEX(自发货!$AJ$2:$AJ$22222,MATCH(亚马逊后台模板!D1127,自发货!$E$2:$E$22222,0)),IF(A1127&lt;&gt;"",0,"")),"")</f>
        <v/>
      </c>
      <c r="AD1127" s="1" t="str">
        <f t="shared" si="94"/>
        <v/>
      </c>
      <c r="AE1127" s="1" t="str">
        <f>IF(AB1127="否",IFERROR(INDEX(品名转换及头程预估及采购成本模板!$D$2:$D$22203,MATCH(亚马逊后台模板!E1127,品名转换及头程预估及采购成本模板!$A$2:$A$22203,0)),""),"")</f>
        <v/>
      </c>
      <c r="AF1127" s="4" t="str">
        <f t="shared" si="95"/>
        <v/>
      </c>
    </row>
    <row r="1128" spans="24:32" x14ac:dyDescent="0.15">
      <c r="X1128" s="4" t="str">
        <f t="shared" si="96"/>
        <v/>
      </c>
      <c r="Y1128" s="1" t="str">
        <f t="shared" si="97"/>
        <v/>
      </c>
      <c r="Z1128" s="4" t="str">
        <f>IFERROR(INDEX(品名转换及头程预估及采购成本模板!$B$2:$B$22203,MATCH(亚马逊后台模板!E1128,品名转换及头程预估及采购成本模板!$A$2:$A$22203,0)),"")</f>
        <v/>
      </c>
      <c r="AA1128" s="1" t="str">
        <f>IFERROR(INDEX(品名转换及头程预估及采购成本模板!$C$2:$C$22203,MATCH(亚马逊后台模板!E1128,品名转换及头程预估及采购成本模板!$A$2:$A$22203,0)),"")</f>
        <v/>
      </c>
      <c r="AB1128" s="4" t="str">
        <f t="shared" si="93"/>
        <v/>
      </c>
      <c r="AC1128" s="1" t="str">
        <f>IFERROR(IF(AB1128="是",INDEX(自发货!$AJ$2:$AJ$22222,MATCH(亚马逊后台模板!D1128,自发货!$E$2:$E$22222,0)),IF(A1128&lt;&gt;"",0,"")),"")</f>
        <v/>
      </c>
      <c r="AD1128" s="1" t="str">
        <f t="shared" si="94"/>
        <v/>
      </c>
      <c r="AE1128" s="1" t="str">
        <f>IF(AB1128="否",IFERROR(INDEX(品名转换及头程预估及采购成本模板!$D$2:$D$22203,MATCH(亚马逊后台模板!E1128,品名转换及头程预估及采购成本模板!$A$2:$A$22203,0)),""),"")</f>
        <v/>
      </c>
      <c r="AF1128" s="4" t="str">
        <f t="shared" si="95"/>
        <v/>
      </c>
    </row>
    <row r="1129" spans="24:32" x14ac:dyDescent="0.15">
      <c r="X1129" s="4" t="str">
        <f t="shared" si="96"/>
        <v/>
      </c>
      <c r="Y1129" s="1" t="str">
        <f t="shared" si="97"/>
        <v/>
      </c>
      <c r="Z1129" s="4" t="str">
        <f>IFERROR(INDEX(品名转换及头程预估及采购成本模板!$B$2:$B$22203,MATCH(亚马逊后台模板!E1129,品名转换及头程预估及采购成本模板!$A$2:$A$22203,0)),"")</f>
        <v/>
      </c>
      <c r="AA1129" s="1" t="str">
        <f>IFERROR(INDEX(品名转换及头程预估及采购成本模板!$C$2:$C$22203,MATCH(亚马逊后台模板!E1129,品名转换及头程预估及采购成本模板!$A$2:$A$22203,0)),"")</f>
        <v/>
      </c>
      <c r="AB1129" s="4" t="str">
        <f t="shared" si="93"/>
        <v/>
      </c>
      <c r="AC1129" s="1" t="str">
        <f>IFERROR(IF(AB1129="是",INDEX(自发货!$AJ$2:$AJ$22222,MATCH(亚马逊后台模板!D1129,自发货!$E$2:$E$22222,0)),IF(A1129&lt;&gt;"",0,"")),"")</f>
        <v/>
      </c>
      <c r="AD1129" s="1" t="str">
        <f t="shared" si="94"/>
        <v/>
      </c>
      <c r="AE1129" s="1" t="str">
        <f>IF(AB1129="否",IFERROR(INDEX(品名转换及头程预估及采购成本模板!$D$2:$D$22203,MATCH(亚马逊后台模板!E1129,品名转换及头程预估及采购成本模板!$A$2:$A$22203,0)),""),"")</f>
        <v/>
      </c>
      <c r="AF1129" s="4" t="str">
        <f t="shared" si="95"/>
        <v/>
      </c>
    </row>
    <row r="1130" spans="24:32" x14ac:dyDescent="0.15">
      <c r="X1130" s="4" t="str">
        <f t="shared" si="96"/>
        <v/>
      </c>
      <c r="Y1130" s="1" t="str">
        <f t="shared" si="97"/>
        <v/>
      </c>
      <c r="Z1130" s="4" t="str">
        <f>IFERROR(INDEX(品名转换及头程预估及采购成本模板!$B$2:$B$22203,MATCH(亚马逊后台模板!E1130,品名转换及头程预估及采购成本模板!$A$2:$A$22203,0)),"")</f>
        <v/>
      </c>
      <c r="AA1130" s="1" t="str">
        <f>IFERROR(INDEX(品名转换及头程预估及采购成本模板!$C$2:$C$22203,MATCH(亚马逊后台模板!E1130,品名转换及头程预估及采购成本模板!$A$2:$A$22203,0)),"")</f>
        <v/>
      </c>
      <c r="AB1130" s="4" t="str">
        <f t="shared" si="93"/>
        <v/>
      </c>
      <c r="AC1130" s="1" t="str">
        <f>IFERROR(IF(AB1130="是",INDEX(自发货!$AJ$2:$AJ$22222,MATCH(亚马逊后台模板!D1130,自发货!$E$2:$E$22222,0)),IF(A1130&lt;&gt;"",0,"")),"")</f>
        <v/>
      </c>
      <c r="AD1130" s="1" t="str">
        <f t="shared" si="94"/>
        <v/>
      </c>
      <c r="AE1130" s="1" t="str">
        <f>IF(AB1130="否",IFERROR(INDEX(品名转换及头程预估及采购成本模板!$D$2:$D$22203,MATCH(亚马逊后台模板!E1130,品名转换及头程预估及采购成本模板!$A$2:$A$22203,0)),""),"")</f>
        <v/>
      </c>
      <c r="AF1130" s="4" t="str">
        <f t="shared" si="95"/>
        <v/>
      </c>
    </row>
    <row r="1131" spans="24:32" x14ac:dyDescent="0.15">
      <c r="X1131" s="4" t="str">
        <f t="shared" si="96"/>
        <v/>
      </c>
      <c r="Y1131" s="1" t="str">
        <f t="shared" si="97"/>
        <v/>
      </c>
      <c r="Z1131" s="4" t="str">
        <f>IFERROR(INDEX(品名转换及头程预估及采购成本模板!$B$2:$B$22203,MATCH(亚马逊后台模板!E1131,品名转换及头程预估及采购成本模板!$A$2:$A$22203,0)),"")</f>
        <v/>
      </c>
      <c r="AA1131" s="1" t="str">
        <f>IFERROR(INDEX(品名转换及头程预估及采购成本模板!$C$2:$C$22203,MATCH(亚马逊后台模板!E1131,品名转换及头程预估及采购成本模板!$A$2:$A$22203,0)),"")</f>
        <v/>
      </c>
      <c r="AB1131" s="4" t="str">
        <f t="shared" si="93"/>
        <v/>
      </c>
      <c r="AC1131" s="1" t="str">
        <f>IFERROR(IF(AB1131="是",INDEX(自发货!$AJ$2:$AJ$22222,MATCH(亚马逊后台模板!D1131,自发货!$E$2:$E$22222,0)),IF(A1131&lt;&gt;"",0,"")),"")</f>
        <v/>
      </c>
      <c r="AD1131" s="1" t="str">
        <f t="shared" si="94"/>
        <v/>
      </c>
      <c r="AE1131" s="1" t="str">
        <f>IF(AB1131="否",IFERROR(INDEX(品名转换及头程预估及采购成本模板!$D$2:$D$22203,MATCH(亚马逊后台模板!E1131,品名转换及头程预估及采购成本模板!$A$2:$A$22203,0)),""),"")</f>
        <v/>
      </c>
      <c r="AF1131" s="4" t="str">
        <f t="shared" si="95"/>
        <v/>
      </c>
    </row>
    <row r="1132" spans="24:32" x14ac:dyDescent="0.15">
      <c r="X1132" s="4" t="str">
        <f t="shared" si="96"/>
        <v/>
      </c>
      <c r="Y1132" s="1" t="str">
        <f t="shared" si="97"/>
        <v/>
      </c>
      <c r="Z1132" s="4" t="str">
        <f>IFERROR(INDEX(品名转换及头程预估及采购成本模板!$B$2:$B$22203,MATCH(亚马逊后台模板!E1132,品名转换及头程预估及采购成本模板!$A$2:$A$22203,0)),"")</f>
        <v/>
      </c>
      <c r="AA1132" s="1" t="str">
        <f>IFERROR(INDEX(品名转换及头程预估及采购成本模板!$C$2:$C$22203,MATCH(亚马逊后台模板!E1132,品名转换及头程预估及采购成本模板!$A$2:$A$22203,0)),"")</f>
        <v/>
      </c>
      <c r="AB1132" s="4" t="str">
        <f t="shared" si="93"/>
        <v/>
      </c>
      <c r="AC1132" s="1" t="str">
        <f>IFERROR(IF(AB1132="是",INDEX(自发货!$AJ$2:$AJ$22222,MATCH(亚马逊后台模板!D1132,自发货!$E$2:$E$22222,0)),IF(A1132&lt;&gt;"",0,"")),"")</f>
        <v/>
      </c>
      <c r="AD1132" s="1" t="str">
        <f t="shared" si="94"/>
        <v/>
      </c>
      <c r="AE1132" s="1" t="str">
        <f>IF(AB1132="否",IFERROR(INDEX(品名转换及头程预估及采购成本模板!$D$2:$D$22203,MATCH(亚马逊后台模板!E1132,品名转换及头程预估及采购成本模板!$A$2:$A$22203,0)),""),"")</f>
        <v/>
      </c>
      <c r="AF1132" s="4" t="str">
        <f t="shared" si="95"/>
        <v/>
      </c>
    </row>
    <row r="1133" spans="24:32" x14ac:dyDescent="0.15">
      <c r="X1133" s="4" t="str">
        <f t="shared" si="96"/>
        <v/>
      </c>
      <c r="Y1133" s="1" t="str">
        <f t="shared" si="97"/>
        <v/>
      </c>
      <c r="Z1133" s="4" t="str">
        <f>IFERROR(INDEX(品名转换及头程预估及采购成本模板!$B$2:$B$22203,MATCH(亚马逊后台模板!E1133,品名转换及头程预估及采购成本模板!$A$2:$A$22203,0)),"")</f>
        <v/>
      </c>
      <c r="AA1133" s="1" t="str">
        <f>IFERROR(INDEX(品名转换及头程预估及采购成本模板!$C$2:$C$22203,MATCH(亚马逊后台模板!E1133,品名转换及头程预估及采购成本模板!$A$2:$A$22203,0)),"")</f>
        <v/>
      </c>
      <c r="AB1133" s="4" t="str">
        <f t="shared" ref="AB1133:AB1196" si="98">IF(A1133&lt;&gt;"",IF(I1133="Seller","是","否"),"")</f>
        <v/>
      </c>
      <c r="AC1133" s="1" t="str">
        <f>IFERROR(IF(AB1133="是",INDEX(自发货!$AJ$2:$AJ$22222,MATCH(亚马逊后台模板!D1133,自发货!$E$2:$E$22222,0)),IF(A1133&lt;&gt;"",0,"")),"")</f>
        <v/>
      </c>
      <c r="AD1133" s="1" t="str">
        <f t="shared" ref="AD1133:AD1196" si="99">IFERROR(IF(Y1133="正常订单",W1133*X1133-AA1133-AC1133,W1133*X1133),"")</f>
        <v/>
      </c>
      <c r="AE1133" s="1" t="str">
        <f>IF(AB1133="否",IFERROR(INDEX(品名转换及头程预估及采购成本模板!$D$2:$D$22203,MATCH(亚马逊后台模板!E1133,品名转换及头程预估及采购成本模板!$A$2:$A$22203,0)),""),"")</f>
        <v/>
      </c>
      <c r="AF1133" s="4" t="str">
        <f t="shared" si="95"/>
        <v/>
      </c>
    </row>
    <row r="1134" spans="24:32" x14ac:dyDescent="0.15">
      <c r="X1134" s="4" t="str">
        <f t="shared" si="96"/>
        <v/>
      </c>
      <c r="Y1134" s="1" t="str">
        <f t="shared" si="97"/>
        <v/>
      </c>
      <c r="Z1134" s="4" t="str">
        <f>IFERROR(INDEX(品名转换及头程预估及采购成本模板!$B$2:$B$22203,MATCH(亚马逊后台模板!E1134,品名转换及头程预估及采购成本模板!$A$2:$A$22203,0)),"")</f>
        <v/>
      </c>
      <c r="AA1134" s="1" t="str">
        <f>IFERROR(INDEX(品名转换及头程预估及采购成本模板!$C$2:$C$22203,MATCH(亚马逊后台模板!E1134,品名转换及头程预估及采购成本模板!$A$2:$A$22203,0)),"")</f>
        <v/>
      </c>
      <c r="AB1134" s="4" t="str">
        <f t="shared" si="98"/>
        <v/>
      </c>
      <c r="AC1134" s="1" t="str">
        <f>IFERROR(IF(AB1134="是",INDEX(自发货!$AJ$2:$AJ$22222,MATCH(亚马逊后台模板!D1134,自发货!$E$2:$E$22222,0)),IF(A1134&lt;&gt;"",0,"")),"")</f>
        <v/>
      </c>
      <c r="AD1134" s="1" t="str">
        <f t="shared" si="99"/>
        <v/>
      </c>
      <c r="AE1134" s="1" t="str">
        <f>IF(AB1134="否",IFERROR(INDEX(品名转换及头程预估及采购成本模板!$D$2:$D$22203,MATCH(亚马逊后台模板!E1134,品名转换及头程预估及采购成本模板!$A$2:$A$22203,0)),""),"")</f>
        <v/>
      </c>
      <c r="AF1134" s="4" t="str">
        <f t="shared" si="95"/>
        <v/>
      </c>
    </row>
    <row r="1135" spans="24:32" x14ac:dyDescent="0.15">
      <c r="X1135" s="4" t="str">
        <f t="shared" si="96"/>
        <v/>
      </c>
      <c r="Y1135" s="1" t="str">
        <f t="shared" si="97"/>
        <v/>
      </c>
      <c r="Z1135" s="4" t="str">
        <f>IFERROR(INDEX(品名转换及头程预估及采购成本模板!$B$2:$B$22203,MATCH(亚马逊后台模板!E1135,品名转换及头程预估及采购成本模板!$A$2:$A$22203,0)),"")</f>
        <v/>
      </c>
      <c r="AA1135" s="1" t="str">
        <f>IFERROR(INDEX(品名转换及头程预估及采购成本模板!$C$2:$C$22203,MATCH(亚马逊后台模板!E1135,品名转换及头程预估及采购成本模板!$A$2:$A$22203,0)),"")</f>
        <v/>
      </c>
      <c r="AB1135" s="4" t="str">
        <f t="shared" si="98"/>
        <v/>
      </c>
      <c r="AC1135" s="1" t="str">
        <f>IFERROR(IF(AB1135="是",INDEX(自发货!$AJ$2:$AJ$22222,MATCH(亚马逊后台模板!D1135,自发货!$E$2:$E$22222,0)),IF(A1135&lt;&gt;"",0,"")),"")</f>
        <v/>
      </c>
      <c r="AD1135" s="1" t="str">
        <f t="shared" si="99"/>
        <v/>
      </c>
      <c r="AE1135" s="1" t="str">
        <f>IF(AB1135="否",IFERROR(INDEX(品名转换及头程预估及采购成本模板!$D$2:$D$22203,MATCH(亚马逊后台模板!E1135,品名转换及头程预估及采购成本模板!$A$2:$A$22203,0)),""),"")</f>
        <v/>
      </c>
      <c r="AF1135" s="4" t="str">
        <f t="shared" ref="AF1135:AF1198" si="100">IF(Y1135="","",IF(OR(AND(Y1135="正常订单",Z1135=""),AND(AB1135="是",AC1135="")),"异常","正常"))</f>
        <v/>
      </c>
    </row>
    <row r="1136" spans="24:32" x14ac:dyDescent="0.15">
      <c r="X1136" s="4" t="str">
        <f t="shared" ref="X1136:X1199" si="101">IF(A1136&lt;&gt;"",6.89,"")</f>
        <v/>
      </c>
      <c r="Y1136" s="1" t="str">
        <f t="shared" si="97"/>
        <v/>
      </c>
      <c r="Z1136" s="4" t="str">
        <f>IFERROR(INDEX(品名转换及头程预估及采购成本模板!$B$2:$B$22203,MATCH(亚马逊后台模板!E1136,品名转换及头程预估及采购成本模板!$A$2:$A$22203,0)),"")</f>
        <v/>
      </c>
      <c r="AA1136" s="1" t="str">
        <f>IFERROR(INDEX(品名转换及头程预估及采购成本模板!$C$2:$C$22203,MATCH(亚马逊后台模板!E1136,品名转换及头程预估及采购成本模板!$A$2:$A$22203,0)),"")</f>
        <v/>
      </c>
      <c r="AB1136" s="4" t="str">
        <f t="shared" si="98"/>
        <v/>
      </c>
      <c r="AC1136" s="1" t="str">
        <f>IFERROR(IF(AB1136="是",INDEX(自发货!$AJ$2:$AJ$22222,MATCH(亚马逊后台模板!D1136,自发货!$E$2:$E$22222,0)),IF(A1136&lt;&gt;"",0,"")),"")</f>
        <v/>
      </c>
      <c r="AD1136" s="1" t="str">
        <f t="shared" si="99"/>
        <v/>
      </c>
      <c r="AE1136" s="1" t="str">
        <f>IF(AB1136="否",IFERROR(INDEX(品名转换及头程预估及采购成本模板!$D$2:$D$22203,MATCH(亚马逊后台模板!E1136,品名转换及头程预估及采购成本模板!$A$2:$A$22203,0)),""),"")</f>
        <v/>
      </c>
      <c r="AF1136" s="4" t="str">
        <f t="shared" si="100"/>
        <v/>
      </c>
    </row>
    <row r="1137" spans="24:32" x14ac:dyDescent="0.15">
      <c r="X1137" s="4" t="str">
        <f t="shared" si="101"/>
        <v/>
      </c>
      <c r="Y1137" s="1" t="str">
        <f t="shared" si="97"/>
        <v/>
      </c>
      <c r="Z1137" s="4" t="str">
        <f>IFERROR(INDEX(品名转换及头程预估及采购成本模板!$B$2:$B$22203,MATCH(亚马逊后台模板!E1137,品名转换及头程预估及采购成本模板!$A$2:$A$22203,0)),"")</f>
        <v/>
      </c>
      <c r="AA1137" s="1" t="str">
        <f>IFERROR(INDEX(品名转换及头程预估及采购成本模板!$C$2:$C$22203,MATCH(亚马逊后台模板!E1137,品名转换及头程预估及采购成本模板!$A$2:$A$22203,0)),"")</f>
        <v/>
      </c>
      <c r="AB1137" s="4" t="str">
        <f t="shared" si="98"/>
        <v/>
      </c>
      <c r="AC1137" s="1" t="str">
        <f>IFERROR(IF(AB1137="是",INDEX(自发货!$AJ$2:$AJ$22222,MATCH(亚马逊后台模板!D1137,自发货!$E$2:$E$22222,0)),IF(A1137&lt;&gt;"",0,"")),"")</f>
        <v/>
      </c>
      <c r="AD1137" s="1" t="str">
        <f t="shared" si="99"/>
        <v/>
      </c>
      <c r="AE1137" s="1" t="str">
        <f>IF(AB1137="否",IFERROR(INDEX(品名转换及头程预估及采购成本模板!$D$2:$D$22203,MATCH(亚马逊后台模板!E1137,品名转换及头程预估及采购成本模板!$A$2:$A$22203,0)),""),"")</f>
        <v/>
      </c>
      <c r="AF1137" s="4" t="str">
        <f t="shared" si="100"/>
        <v/>
      </c>
    </row>
    <row r="1138" spans="24:32" x14ac:dyDescent="0.15">
      <c r="X1138" s="4" t="str">
        <f t="shared" si="101"/>
        <v/>
      </c>
      <c r="Y1138" s="1" t="str">
        <f t="shared" si="97"/>
        <v/>
      </c>
      <c r="Z1138" s="4" t="str">
        <f>IFERROR(INDEX(品名转换及头程预估及采购成本模板!$B$2:$B$22203,MATCH(亚马逊后台模板!E1138,品名转换及头程预估及采购成本模板!$A$2:$A$22203,0)),"")</f>
        <v/>
      </c>
      <c r="AA1138" s="1" t="str">
        <f>IFERROR(INDEX(品名转换及头程预估及采购成本模板!$C$2:$C$22203,MATCH(亚马逊后台模板!E1138,品名转换及头程预估及采购成本模板!$A$2:$A$22203,0)),"")</f>
        <v/>
      </c>
      <c r="AB1138" s="4" t="str">
        <f t="shared" si="98"/>
        <v/>
      </c>
      <c r="AC1138" s="1" t="str">
        <f>IFERROR(IF(AB1138="是",INDEX(自发货!$AJ$2:$AJ$22222,MATCH(亚马逊后台模板!D1138,自发货!$E$2:$E$22222,0)),IF(A1138&lt;&gt;"",0,"")),"")</f>
        <v/>
      </c>
      <c r="AD1138" s="1" t="str">
        <f t="shared" si="99"/>
        <v/>
      </c>
      <c r="AE1138" s="1" t="str">
        <f>IF(AB1138="否",IFERROR(INDEX(品名转换及头程预估及采购成本模板!$D$2:$D$22203,MATCH(亚马逊后台模板!E1138,品名转换及头程预估及采购成本模板!$A$2:$A$22203,0)),""),"")</f>
        <v/>
      </c>
      <c r="AF1138" s="4" t="str">
        <f t="shared" si="100"/>
        <v/>
      </c>
    </row>
    <row r="1139" spans="24:32" x14ac:dyDescent="0.15">
      <c r="X1139" s="4" t="str">
        <f t="shared" si="101"/>
        <v/>
      </c>
      <c r="Y1139" s="1" t="str">
        <f t="shared" si="97"/>
        <v/>
      </c>
      <c r="Z1139" s="4" t="str">
        <f>IFERROR(INDEX(品名转换及头程预估及采购成本模板!$B$2:$B$22203,MATCH(亚马逊后台模板!E1139,品名转换及头程预估及采购成本模板!$A$2:$A$22203,0)),"")</f>
        <v/>
      </c>
      <c r="AA1139" s="1" t="str">
        <f>IFERROR(INDEX(品名转换及头程预估及采购成本模板!$C$2:$C$22203,MATCH(亚马逊后台模板!E1139,品名转换及头程预估及采购成本模板!$A$2:$A$22203,0)),"")</f>
        <v/>
      </c>
      <c r="AB1139" s="4" t="str">
        <f t="shared" si="98"/>
        <v/>
      </c>
      <c r="AC1139" s="1" t="str">
        <f>IFERROR(IF(AB1139="是",INDEX(自发货!$AJ$2:$AJ$22222,MATCH(亚马逊后台模板!D1139,自发货!$E$2:$E$22222,0)),IF(A1139&lt;&gt;"",0,"")),"")</f>
        <v/>
      </c>
      <c r="AD1139" s="1" t="str">
        <f t="shared" si="99"/>
        <v/>
      </c>
      <c r="AE1139" s="1" t="str">
        <f>IF(AB1139="否",IFERROR(INDEX(品名转换及头程预估及采购成本模板!$D$2:$D$22203,MATCH(亚马逊后台模板!E1139,品名转换及头程预估及采购成本模板!$A$2:$A$22203,0)),""),"")</f>
        <v/>
      </c>
      <c r="AF1139" s="4" t="str">
        <f t="shared" si="100"/>
        <v/>
      </c>
    </row>
    <row r="1140" spans="24:32" x14ac:dyDescent="0.15">
      <c r="X1140" s="4" t="str">
        <f t="shared" si="101"/>
        <v/>
      </c>
      <c r="Y1140" s="1" t="str">
        <f t="shared" si="97"/>
        <v/>
      </c>
      <c r="Z1140" s="4" t="str">
        <f>IFERROR(INDEX(品名转换及头程预估及采购成本模板!$B$2:$B$22203,MATCH(亚马逊后台模板!E1140,品名转换及头程预估及采购成本模板!$A$2:$A$22203,0)),"")</f>
        <v/>
      </c>
      <c r="AA1140" s="1" t="str">
        <f>IFERROR(INDEX(品名转换及头程预估及采购成本模板!$C$2:$C$22203,MATCH(亚马逊后台模板!E1140,品名转换及头程预估及采购成本模板!$A$2:$A$22203,0)),"")</f>
        <v/>
      </c>
      <c r="AB1140" s="4" t="str">
        <f t="shared" si="98"/>
        <v/>
      </c>
      <c r="AC1140" s="1" t="str">
        <f>IFERROR(IF(AB1140="是",INDEX(自发货!$AJ$2:$AJ$22222,MATCH(亚马逊后台模板!D1140,自发货!$E$2:$E$22222,0)),IF(A1140&lt;&gt;"",0,"")),"")</f>
        <v/>
      </c>
      <c r="AD1140" s="1" t="str">
        <f t="shared" si="99"/>
        <v/>
      </c>
      <c r="AE1140" s="1" t="str">
        <f>IF(AB1140="否",IFERROR(INDEX(品名转换及头程预估及采购成本模板!$D$2:$D$22203,MATCH(亚马逊后台模板!E1140,品名转换及头程预估及采购成本模板!$A$2:$A$22203,0)),""),"")</f>
        <v/>
      </c>
      <c r="AF1140" s="4" t="str">
        <f t="shared" si="100"/>
        <v/>
      </c>
    </row>
    <row r="1141" spans="24:32" x14ac:dyDescent="0.15">
      <c r="X1141" s="4" t="str">
        <f t="shared" si="101"/>
        <v/>
      </c>
      <c r="Y1141" s="1" t="str">
        <f t="shared" si="97"/>
        <v/>
      </c>
      <c r="Z1141" s="4" t="str">
        <f>IFERROR(INDEX(品名转换及头程预估及采购成本模板!$B$2:$B$22203,MATCH(亚马逊后台模板!E1141,品名转换及头程预估及采购成本模板!$A$2:$A$22203,0)),"")</f>
        <v/>
      </c>
      <c r="AA1141" s="1" t="str">
        <f>IFERROR(INDEX(品名转换及头程预估及采购成本模板!$C$2:$C$22203,MATCH(亚马逊后台模板!E1141,品名转换及头程预估及采购成本模板!$A$2:$A$22203,0)),"")</f>
        <v/>
      </c>
      <c r="AB1141" s="4" t="str">
        <f t="shared" si="98"/>
        <v/>
      </c>
      <c r="AC1141" s="1" t="str">
        <f>IFERROR(IF(AB1141="是",INDEX(自发货!$AJ$2:$AJ$22222,MATCH(亚马逊后台模板!D1141,自发货!$E$2:$E$22222,0)),IF(A1141&lt;&gt;"",0,"")),"")</f>
        <v/>
      </c>
      <c r="AD1141" s="1" t="str">
        <f t="shared" si="99"/>
        <v/>
      </c>
      <c r="AE1141" s="1" t="str">
        <f>IF(AB1141="否",IFERROR(INDEX(品名转换及头程预估及采购成本模板!$D$2:$D$22203,MATCH(亚马逊后台模板!E1141,品名转换及头程预估及采购成本模板!$A$2:$A$22203,0)),""),"")</f>
        <v/>
      </c>
      <c r="AF1141" s="4" t="str">
        <f t="shared" si="100"/>
        <v/>
      </c>
    </row>
    <row r="1142" spans="24:32" x14ac:dyDescent="0.15">
      <c r="X1142" s="4" t="str">
        <f t="shared" si="101"/>
        <v/>
      </c>
      <c r="Y1142" s="1" t="str">
        <f t="shared" si="97"/>
        <v/>
      </c>
      <c r="Z1142" s="4" t="str">
        <f>IFERROR(INDEX(品名转换及头程预估及采购成本模板!$B$2:$B$22203,MATCH(亚马逊后台模板!E1142,品名转换及头程预估及采购成本模板!$A$2:$A$22203,0)),"")</f>
        <v/>
      </c>
      <c r="AA1142" s="1" t="str">
        <f>IFERROR(INDEX(品名转换及头程预估及采购成本模板!$C$2:$C$22203,MATCH(亚马逊后台模板!E1142,品名转换及头程预估及采购成本模板!$A$2:$A$22203,0)),"")</f>
        <v/>
      </c>
      <c r="AB1142" s="4" t="str">
        <f t="shared" si="98"/>
        <v/>
      </c>
      <c r="AC1142" s="1" t="str">
        <f>IFERROR(IF(AB1142="是",INDEX(自发货!$AJ$2:$AJ$22222,MATCH(亚马逊后台模板!D1142,自发货!$E$2:$E$22222,0)),IF(A1142&lt;&gt;"",0,"")),"")</f>
        <v/>
      </c>
      <c r="AD1142" s="1" t="str">
        <f t="shared" si="99"/>
        <v/>
      </c>
      <c r="AE1142" s="1" t="str">
        <f>IF(AB1142="否",IFERROR(INDEX(品名转换及头程预估及采购成本模板!$D$2:$D$22203,MATCH(亚马逊后台模板!E1142,品名转换及头程预估及采购成本模板!$A$2:$A$22203,0)),""),"")</f>
        <v/>
      </c>
      <c r="AF1142" s="4" t="str">
        <f t="shared" si="100"/>
        <v/>
      </c>
    </row>
    <row r="1143" spans="24:32" x14ac:dyDescent="0.15">
      <c r="X1143" s="4" t="str">
        <f t="shared" si="101"/>
        <v/>
      </c>
      <c r="Y1143" s="1" t="str">
        <f t="shared" si="97"/>
        <v/>
      </c>
      <c r="Z1143" s="4" t="str">
        <f>IFERROR(INDEX(品名转换及头程预估及采购成本模板!$B$2:$B$22203,MATCH(亚马逊后台模板!E1143,品名转换及头程预估及采购成本模板!$A$2:$A$22203,0)),"")</f>
        <v/>
      </c>
      <c r="AA1143" s="1" t="str">
        <f>IFERROR(INDEX(品名转换及头程预估及采购成本模板!$C$2:$C$22203,MATCH(亚马逊后台模板!E1143,品名转换及头程预估及采购成本模板!$A$2:$A$22203,0)),"")</f>
        <v/>
      </c>
      <c r="AB1143" s="4" t="str">
        <f t="shared" si="98"/>
        <v/>
      </c>
      <c r="AC1143" s="1" t="str">
        <f>IFERROR(IF(AB1143="是",INDEX(自发货!$AJ$2:$AJ$22222,MATCH(亚马逊后台模板!D1143,自发货!$E$2:$E$22222,0)),IF(A1143&lt;&gt;"",0,"")),"")</f>
        <v/>
      </c>
      <c r="AD1143" s="1" t="str">
        <f t="shared" si="99"/>
        <v/>
      </c>
      <c r="AE1143" s="1" t="str">
        <f>IF(AB1143="否",IFERROR(INDEX(品名转换及头程预估及采购成本模板!$D$2:$D$22203,MATCH(亚马逊后台模板!E1143,品名转换及头程预估及采购成本模板!$A$2:$A$22203,0)),""),"")</f>
        <v/>
      </c>
      <c r="AF1143" s="4" t="str">
        <f t="shared" si="100"/>
        <v/>
      </c>
    </row>
    <row r="1144" spans="24:32" x14ac:dyDescent="0.15">
      <c r="X1144" s="4" t="str">
        <f t="shared" si="101"/>
        <v/>
      </c>
      <c r="Y1144" s="1" t="str">
        <f t="shared" si="97"/>
        <v/>
      </c>
      <c r="Z1144" s="4" t="str">
        <f>IFERROR(INDEX(品名转换及头程预估及采购成本模板!$B$2:$B$22203,MATCH(亚马逊后台模板!E1144,品名转换及头程预估及采购成本模板!$A$2:$A$22203,0)),"")</f>
        <v/>
      </c>
      <c r="AA1144" s="1" t="str">
        <f>IFERROR(INDEX(品名转换及头程预估及采购成本模板!$C$2:$C$22203,MATCH(亚马逊后台模板!E1144,品名转换及头程预估及采购成本模板!$A$2:$A$22203,0)),"")</f>
        <v/>
      </c>
      <c r="AB1144" s="4" t="str">
        <f t="shared" si="98"/>
        <v/>
      </c>
      <c r="AC1144" s="1" t="str">
        <f>IFERROR(IF(AB1144="是",INDEX(自发货!$AJ$2:$AJ$22222,MATCH(亚马逊后台模板!D1144,自发货!$E$2:$E$22222,0)),IF(A1144&lt;&gt;"",0,"")),"")</f>
        <v/>
      </c>
      <c r="AD1144" s="1" t="str">
        <f t="shared" si="99"/>
        <v/>
      </c>
      <c r="AE1144" s="1" t="str">
        <f>IF(AB1144="否",IFERROR(INDEX(品名转换及头程预估及采购成本模板!$D$2:$D$22203,MATCH(亚马逊后台模板!E1144,品名转换及头程预估及采购成本模板!$A$2:$A$22203,0)),""),"")</f>
        <v/>
      </c>
      <c r="AF1144" s="4" t="str">
        <f t="shared" si="100"/>
        <v/>
      </c>
    </row>
    <row r="1145" spans="24:32" x14ac:dyDescent="0.15">
      <c r="X1145" s="4" t="str">
        <f t="shared" si="101"/>
        <v/>
      </c>
      <c r="Y1145" s="1" t="str">
        <f t="shared" si="97"/>
        <v/>
      </c>
      <c r="Z1145" s="4" t="str">
        <f>IFERROR(INDEX(品名转换及头程预估及采购成本模板!$B$2:$B$22203,MATCH(亚马逊后台模板!E1145,品名转换及头程预估及采购成本模板!$A$2:$A$22203,0)),"")</f>
        <v/>
      </c>
      <c r="AA1145" s="1" t="str">
        <f>IFERROR(INDEX(品名转换及头程预估及采购成本模板!$C$2:$C$22203,MATCH(亚马逊后台模板!E1145,品名转换及头程预估及采购成本模板!$A$2:$A$22203,0)),"")</f>
        <v/>
      </c>
      <c r="AB1145" s="4" t="str">
        <f t="shared" si="98"/>
        <v/>
      </c>
      <c r="AC1145" s="1" t="str">
        <f>IFERROR(IF(AB1145="是",INDEX(自发货!$AJ$2:$AJ$22222,MATCH(亚马逊后台模板!D1145,自发货!$E$2:$E$22222,0)),IF(A1145&lt;&gt;"",0,"")),"")</f>
        <v/>
      </c>
      <c r="AD1145" s="1" t="str">
        <f t="shared" si="99"/>
        <v/>
      </c>
      <c r="AE1145" s="1" t="str">
        <f>IF(AB1145="否",IFERROR(INDEX(品名转换及头程预估及采购成本模板!$D$2:$D$22203,MATCH(亚马逊后台模板!E1145,品名转换及头程预估及采购成本模板!$A$2:$A$22203,0)),""),"")</f>
        <v/>
      </c>
      <c r="AF1145" s="4" t="str">
        <f t="shared" si="100"/>
        <v/>
      </c>
    </row>
    <row r="1146" spans="24:32" x14ac:dyDescent="0.15">
      <c r="X1146" s="4" t="str">
        <f t="shared" si="101"/>
        <v/>
      </c>
      <c r="Y1146" s="1" t="str">
        <f t="shared" si="97"/>
        <v/>
      </c>
      <c r="Z1146" s="4" t="str">
        <f>IFERROR(INDEX(品名转换及头程预估及采购成本模板!$B$2:$B$22203,MATCH(亚马逊后台模板!E1146,品名转换及头程预估及采购成本模板!$A$2:$A$22203,0)),"")</f>
        <v/>
      </c>
      <c r="AA1146" s="1" t="str">
        <f>IFERROR(INDEX(品名转换及头程预估及采购成本模板!$C$2:$C$22203,MATCH(亚马逊后台模板!E1146,品名转换及头程预估及采购成本模板!$A$2:$A$22203,0)),"")</f>
        <v/>
      </c>
      <c r="AB1146" s="4" t="str">
        <f t="shared" si="98"/>
        <v/>
      </c>
      <c r="AC1146" s="1" t="str">
        <f>IFERROR(IF(AB1146="是",INDEX(自发货!$AJ$2:$AJ$22222,MATCH(亚马逊后台模板!D1146,自发货!$E$2:$E$22222,0)),IF(A1146&lt;&gt;"",0,"")),"")</f>
        <v/>
      </c>
      <c r="AD1146" s="1" t="str">
        <f t="shared" si="99"/>
        <v/>
      </c>
      <c r="AE1146" s="1" t="str">
        <f>IF(AB1146="否",IFERROR(INDEX(品名转换及头程预估及采购成本模板!$D$2:$D$22203,MATCH(亚马逊后台模板!E1146,品名转换及头程预估及采购成本模板!$A$2:$A$22203,0)),""),"")</f>
        <v/>
      </c>
      <c r="AF1146" s="4" t="str">
        <f t="shared" si="100"/>
        <v/>
      </c>
    </row>
    <row r="1147" spans="24:32" x14ac:dyDescent="0.15">
      <c r="X1147" s="4" t="str">
        <f t="shared" si="101"/>
        <v/>
      </c>
      <c r="Y1147" s="1" t="str">
        <f t="shared" si="97"/>
        <v/>
      </c>
      <c r="Z1147" s="4" t="str">
        <f>IFERROR(INDEX(品名转换及头程预估及采购成本模板!$B$2:$B$22203,MATCH(亚马逊后台模板!E1147,品名转换及头程预估及采购成本模板!$A$2:$A$22203,0)),"")</f>
        <v/>
      </c>
      <c r="AA1147" s="1" t="str">
        <f>IFERROR(INDEX(品名转换及头程预估及采购成本模板!$C$2:$C$22203,MATCH(亚马逊后台模板!E1147,品名转换及头程预估及采购成本模板!$A$2:$A$22203,0)),"")</f>
        <v/>
      </c>
      <c r="AB1147" s="4" t="str">
        <f t="shared" si="98"/>
        <v/>
      </c>
      <c r="AC1147" s="1" t="str">
        <f>IFERROR(IF(AB1147="是",INDEX(自发货!$AJ$2:$AJ$22222,MATCH(亚马逊后台模板!D1147,自发货!$E$2:$E$22222,0)),IF(A1147&lt;&gt;"",0,"")),"")</f>
        <v/>
      </c>
      <c r="AD1147" s="1" t="str">
        <f t="shared" si="99"/>
        <v/>
      </c>
      <c r="AE1147" s="1" t="str">
        <f>IF(AB1147="否",IFERROR(INDEX(品名转换及头程预估及采购成本模板!$D$2:$D$22203,MATCH(亚马逊后台模板!E1147,品名转换及头程预估及采购成本模板!$A$2:$A$22203,0)),""),"")</f>
        <v/>
      </c>
      <c r="AF1147" s="4" t="str">
        <f t="shared" si="100"/>
        <v/>
      </c>
    </row>
    <row r="1148" spans="24:32" x14ac:dyDescent="0.15">
      <c r="X1148" s="4" t="str">
        <f t="shared" si="101"/>
        <v/>
      </c>
      <c r="Y1148" s="1" t="str">
        <f t="shared" si="97"/>
        <v/>
      </c>
      <c r="Z1148" s="4" t="str">
        <f>IFERROR(INDEX(品名转换及头程预估及采购成本模板!$B$2:$B$22203,MATCH(亚马逊后台模板!E1148,品名转换及头程预估及采购成本模板!$A$2:$A$22203,0)),"")</f>
        <v/>
      </c>
      <c r="AA1148" s="1" t="str">
        <f>IFERROR(INDEX(品名转换及头程预估及采购成本模板!$C$2:$C$22203,MATCH(亚马逊后台模板!E1148,品名转换及头程预估及采购成本模板!$A$2:$A$22203,0)),"")</f>
        <v/>
      </c>
      <c r="AB1148" s="4" t="str">
        <f t="shared" si="98"/>
        <v/>
      </c>
      <c r="AC1148" s="1" t="str">
        <f>IFERROR(IF(AB1148="是",INDEX(自发货!$AJ$2:$AJ$22222,MATCH(亚马逊后台模板!D1148,自发货!$E$2:$E$22222,0)),IF(A1148&lt;&gt;"",0,"")),"")</f>
        <v/>
      </c>
      <c r="AD1148" s="1" t="str">
        <f t="shared" si="99"/>
        <v/>
      </c>
      <c r="AE1148" s="1" t="str">
        <f>IF(AB1148="否",IFERROR(INDEX(品名转换及头程预估及采购成本模板!$D$2:$D$22203,MATCH(亚马逊后台模板!E1148,品名转换及头程预估及采购成本模板!$A$2:$A$22203,0)),""),"")</f>
        <v/>
      </c>
      <c r="AF1148" s="4" t="str">
        <f t="shared" si="100"/>
        <v/>
      </c>
    </row>
    <row r="1149" spans="24:32" x14ac:dyDescent="0.15">
      <c r="X1149" s="4" t="str">
        <f t="shared" si="101"/>
        <v/>
      </c>
      <c r="Y1149" s="1" t="str">
        <f t="shared" si="97"/>
        <v/>
      </c>
      <c r="Z1149" s="4" t="str">
        <f>IFERROR(INDEX(品名转换及头程预估及采购成本模板!$B$2:$B$22203,MATCH(亚马逊后台模板!E1149,品名转换及头程预估及采购成本模板!$A$2:$A$22203,0)),"")</f>
        <v/>
      </c>
      <c r="AA1149" s="1" t="str">
        <f>IFERROR(INDEX(品名转换及头程预估及采购成本模板!$C$2:$C$22203,MATCH(亚马逊后台模板!E1149,品名转换及头程预估及采购成本模板!$A$2:$A$22203,0)),"")</f>
        <v/>
      </c>
      <c r="AB1149" s="4" t="str">
        <f t="shared" si="98"/>
        <v/>
      </c>
      <c r="AC1149" s="1" t="str">
        <f>IFERROR(IF(AB1149="是",INDEX(自发货!$AJ$2:$AJ$22222,MATCH(亚马逊后台模板!D1149,自发货!$E$2:$E$22222,0)),IF(A1149&lt;&gt;"",0,"")),"")</f>
        <v/>
      </c>
      <c r="AD1149" s="1" t="str">
        <f t="shared" si="99"/>
        <v/>
      </c>
      <c r="AE1149" s="1" t="str">
        <f>IF(AB1149="否",IFERROR(INDEX(品名转换及头程预估及采购成本模板!$D$2:$D$22203,MATCH(亚马逊后台模板!E1149,品名转换及头程预估及采购成本模板!$A$2:$A$22203,0)),""),"")</f>
        <v/>
      </c>
      <c r="AF1149" s="4" t="str">
        <f t="shared" si="100"/>
        <v/>
      </c>
    </row>
    <row r="1150" spans="24:32" x14ac:dyDescent="0.15">
      <c r="X1150" s="4" t="str">
        <f t="shared" si="101"/>
        <v/>
      </c>
      <c r="Y1150" s="1" t="str">
        <f t="shared" si="97"/>
        <v/>
      </c>
      <c r="Z1150" s="4" t="str">
        <f>IFERROR(INDEX(品名转换及头程预估及采购成本模板!$B$2:$B$22203,MATCH(亚马逊后台模板!E1150,品名转换及头程预估及采购成本模板!$A$2:$A$22203,0)),"")</f>
        <v/>
      </c>
      <c r="AA1150" s="1" t="str">
        <f>IFERROR(INDEX(品名转换及头程预估及采购成本模板!$C$2:$C$22203,MATCH(亚马逊后台模板!E1150,品名转换及头程预估及采购成本模板!$A$2:$A$22203,0)),"")</f>
        <v/>
      </c>
      <c r="AB1150" s="4" t="str">
        <f t="shared" si="98"/>
        <v/>
      </c>
      <c r="AC1150" s="1" t="str">
        <f>IFERROR(IF(AB1150="是",INDEX(自发货!$AJ$2:$AJ$22222,MATCH(亚马逊后台模板!D1150,自发货!$E$2:$E$22222,0)),IF(A1150&lt;&gt;"",0,"")),"")</f>
        <v/>
      </c>
      <c r="AD1150" s="1" t="str">
        <f t="shared" si="99"/>
        <v/>
      </c>
      <c r="AE1150" s="1" t="str">
        <f>IF(AB1150="否",IFERROR(INDEX(品名转换及头程预估及采购成本模板!$D$2:$D$22203,MATCH(亚马逊后台模板!E1150,品名转换及头程预估及采购成本模板!$A$2:$A$22203,0)),""),"")</f>
        <v/>
      </c>
      <c r="AF1150" s="4" t="str">
        <f t="shared" si="100"/>
        <v/>
      </c>
    </row>
    <row r="1151" spans="24:32" x14ac:dyDescent="0.15">
      <c r="X1151" s="4" t="str">
        <f t="shared" si="101"/>
        <v/>
      </c>
      <c r="Y1151" s="1" t="str">
        <f t="shared" si="97"/>
        <v/>
      </c>
      <c r="Z1151" s="4" t="str">
        <f>IFERROR(INDEX(品名转换及头程预估及采购成本模板!$B$2:$B$22203,MATCH(亚马逊后台模板!E1151,品名转换及头程预估及采购成本模板!$A$2:$A$22203,0)),"")</f>
        <v/>
      </c>
      <c r="AA1151" s="1" t="str">
        <f>IFERROR(INDEX(品名转换及头程预估及采购成本模板!$C$2:$C$22203,MATCH(亚马逊后台模板!E1151,品名转换及头程预估及采购成本模板!$A$2:$A$22203,0)),"")</f>
        <v/>
      </c>
      <c r="AB1151" s="4" t="str">
        <f t="shared" si="98"/>
        <v/>
      </c>
      <c r="AC1151" s="1" t="str">
        <f>IFERROR(IF(AB1151="是",INDEX(自发货!$AJ$2:$AJ$22222,MATCH(亚马逊后台模板!D1151,自发货!$E$2:$E$22222,0)),IF(A1151&lt;&gt;"",0,"")),"")</f>
        <v/>
      </c>
      <c r="AD1151" s="1" t="str">
        <f t="shared" si="99"/>
        <v/>
      </c>
      <c r="AE1151" s="1" t="str">
        <f>IF(AB1151="否",IFERROR(INDEX(品名转换及头程预估及采购成本模板!$D$2:$D$22203,MATCH(亚马逊后台模板!E1151,品名转换及头程预估及采购成本模板!$A$2:$A$22203,0)),""),"")</f>
        <v/>
      </c>
      <c r="AF1151" s="4" t="str">
        <f t="shared" si="100"/>
        <v/>
      </c>
    </row>
    <row r="1152" spans="24:32" x14ac:dyDescent="0.15">
      <c r="X1152" s="4" t="str">
        <f t="shared" si="101"/>
        <v/>
      </c>
      <c r="Y1152" s="1" t="str">
        <f t="shared" si="97"/>
        <v/>
      </c>
      <c r="Z1152" s="4" t="str">
        <f>IFERROR(INDEX(品名转换及头程预估及采购成本模板!$B$2:$B$22203,MATCH(亚马逊后台模板!E1152,品名转换及头程预估及采购成本模板!$A$2:$A$22203,0)),"")</f>
        <v/>
      </c>
      <c r="AA1152" s="1" t="str">
        <f>IFERROR(INDEX(品名转换及头程预估及采购成本模板!$C$2:$C$22203,MATCH(亚马逊后台模板!E1152,品名转换及头程预估及采购成本模板!$A$2:$A$22203,0)),"")</f>
        <v/>
      </c>
      <c r="AB1152" s="4" t="str">
        <f t="shared" si="98"/>
        <v/>
      </c>
      <c r="AC1152" s="1" t="str">
        <f>IFERROR(IF(AB1152="是",INDEX(自发货!$AJ$2:$AJ$22222,MATCH(亚马逊后台模板!D1152,自发货!$E$2:$E$22222,0)),IF(A1152&lt;&gt;"",0,"")),"")</f>
        <v/>
      </c>
      <c r="AD1152" s="1" t="str">
        <f t="shared" si="99"/>
        <v/>
      </c>
      <c r="AE1152" s="1" t="str">
        <f>IF(AB1152="否",IFERROR(INDEX(品名转换及头程预估及采购成本模板!$D$2:$D$22203,MATCH(亚马逊后台模板!E1152,品名转换及头程预估及采购成本模板!$A$2:$A$22203,0)),""),"")</f>
        <v/>
      </c>
      <c r="AF1152" s="4" t="str">
        <f t="shared" si="100"/>
        <v/>
      </c>
    </row>
    <row r="1153" spans="24:32" x14ac:dyDescent="0.15">
      <c r="X1153" s="4" t="str">
        <f t="shared" si="101"/>
        <v/>
      </c>
      <c r="Y1153" s="1" t="str">
        <f t="shared" si="97"/>
        <v/>
      </c>
      <c r="Z1153" s="4" t="str">
        <f>IFERROR(INDEX(品名转换及头程预估及采购成本模板!$B$2:$B$22203,MATCH(亚马逊后台模板!E1153,品名转换及头程预估及采购成本模板!$A$2:$A$22203,0)),"")</f>
        <v/>
      </c>
      <c r="AA1153" s="1" t="str">
        <f>IFERROR(INDEX(品名转换及头程预估及采购成本模板!$C$2:$C$22203,MATCH(亚马逊后台模板!E1153,品名转换及头程预估及采购成本模板!$A$2:$A$22203,0)),"")</f>
        <v/>
      </c>
      <c r="AB1153" s="4" t="str">
        <f t="shared" si="98"/>
        <v/>
      </c>
      <c r="AC1153" s="1" t="str">
        <f>IFERROR(IF(AB1153="是",INDEX(自发货!$AJ$2:$AJ$22222,MATCH(亚马逊后台模板!D1153,自发货!$E$2:$E$22222,0)),IF(A1153&lt;&gt;"",0,"")),"")</f>
        <v/>
      </c>
      <c r="AD1153" s="1" t="str">
        <f t="shared" si="99"/>
        <v/>
      </c>
      <c r="AE1153" s="1" t="str">
        <f>IF(AB1153="否",IFERROR(INDEX(品名转换及头程预估及采购成本模板!$D$2:$D$22203,MATCH(亚马逊后台模板!E1153,品名转换及头程预估及采购成本模板!$A$2:$A$22203,0)),""),"")</f>
        <v/>
      </c>
      <c r="AF1153" s="4" t="str">
        <f t="shared" si="100"/>
        <v/>
      </c>
    </row>
    <row r="1154" spans="24:32" x14ac:dyDescent="0.15">
      <c r="X1154" s="4" t="str">
        <f t="shared" si="101"/>
        <v/>
      </c>
      <c r="Y1154" s="1" t="str">
        <f t="shared" si="97"/>
        <v/>
      </c>
      <c r="Z1154" s="4" t="str">
        <f>IFERROR(INDEX(品名转换及头程预估及采购成本模板!$B$2:$B$22203,MATCH(亚马逊后台模板!E1154,品名转换及头程预估及采购成本模板!$A$2:$A$22203,0)),"")</f>
        <v/>
      </c>
      <c r="AA1154" s="1" t="str">
        <f>IFERROR(INDEX(品名转换及头程预估及采购成本模板!$C$2:$C$22203,MATCH(亚马逊后台模板!E1154,品名转换及头程预估及采购成本模板!$A$2:$A$22203,0)),"")</f>
        <v/>
      </c>
      <c r="AB1154" s="4" t="str">
        <f t="shared" si="98"/>
        <v/>
      </c>
      <c r="AC1154" s="1" t="str">
        <f>IFERROR(IF(AB1154="是",INDEX(自发货!$AJ$2:$AJ$22222,MATCH(亚马逊后台模板!D1154,自发货!$E$2:$E$22222,0)),IF(A1154&lt;&gt;"",0,"")),"")</f>
        <v/>
      </c>
      <c r="AD1154" s="1" t="str">
        <f t="shared" si="99"/>
        <v/>
      </c>
      <c r="AE1154" s="1" t="str">
        <f>IF(AB1154="否",IFERROR(INDEX(品名转换及头程预估及采购成本模板!$D$2:$D$22203,MATCH(亚马逊后台模板!E1154,品名转换及头程预估及采购成本模板!$A$2:$A$22203,0)),""),"")</f>
        <v/>
      </c>
      <c r="AF1154" s="4" t="str">
        <f t="shared" si="100"/>
        <v/>
      </c>
    </row>
    <row r="1155" spans="24:32" x14ac:dyDescent="0.15">
      <c r="X1155" s="4" t="str">
        <f t="shared" si="101"/>
        <v/>
      </c>
      <c r="Y1155" s="1" t="str">
        <f t="shared" si="97"/>
        <v/>
      </c>
      <c r="Z1155" s="4" t="str">
        <f>IFERROR(INDEX(品名转换及头程预估及采购成本模板!$B$2:$B$22203,MATCH(亚马逊后台模板!E1155,品名转换及头程预估及采购成本模板!$A$2:$A$22203,0)),"")</f>
        <v/>
      </c>
      <c r="AA1155" s="1" t="str">
        <f>IFERROR(INDEX(品名转换及头程预估及采购成本模板!$C$2:$C$22203,MATCH(亚马逊后台模板!E1155,品名转换及头程预估及采购成本模板!$A$2:$A$22203,0)),"")</f>
        <v/>
      </c>
      <c r="AB1155" s="4" t="str">
        <f t="shared" si="98"/>
        <v/>
      </c>
      <c r="AC1155" s="1" t="str">
        <f>IFERROR(IF(AB1155="是",INDEX(自发货!$AJ$2:$AJ$22222,MATCH(亚马逊后台模板!D1155,自发货!$E$2:$E$22222,0)),IF(A1155&lt;&gt;"",0,"")),"")</f>
        <v/>
      </c>
      <c r="AD1155" s="1" t="str">
        <f t="shared" si="99"/>
        <v/>
      </c>
      <c r="AE1155" s="1" t="str">
        <f>IF(AB1155="否",IFERROR(INDEX(品名转换及头程预估及采购成本模板!$D$2:$D$22203,MATCH(亚马逊后台模板!E1155,品名转换及头程预估及采购成本模板!$A$2:$A$22203,0)),""),"")</f>
        <v/>
      </c>
      <c r="AF1155" s="4" t="str">
        <f t="shared" si="100"/>
        <v/>
      </c>
    </row>
    <row r="1156" spans="24:32" x14ac:dyDescent="0.15">
      <c r="X1156" s="4" t="str">
        <f t="shared" si="101"/>
        <v/>
      </c>
      <c r="Y1156" s="1" t="str">
        <f t="shared" si="97"/>
        <v/>
      </c>
      <c r="Z1156" s="4" t="str">
        <f>IFERROR(INDEX(品名转换及头程预估及采购成本模板!$B$2:$B$22203,MATCH(亚马逊后台模板!E1156,品名转换及头程预估及采购成本模板!$A$2:$A$22203,0)),"")</f>
        <v/>
      </c>
      <c r="AA1156" s="1" t="str">
        <f>IFERROR(INDEX(品名转换及头程预估及采购成本模板!$C$2:$C$22203,MATCH(亚马逊后台模板!E1156,品名转换及头程预估及采购成本模板!$A$2:$A$22203,0)),"")</f>
        <v/>
      </c>
      <c r="AB1156" s="4" t="str">
        <f t="shared" si="98"/>
        <v/>
      </c>
      <c r="AC1156" s="1" t="str">
        <f>IFERROR(IF(AB1156="是",INDEX(自发货!$AJ$2:$AJ$22222,MATCH(亚马逊后台模板!D1156,自发货!$E$2:$E$22222,0)),IF(A1156&lt;&gt;"",0,"")),"")</f>
        <v/>
      </c>
      <c r="AD1156" s="1" t="str">
        <f t="shared" si="99"/>
        <v/>
      </c>
      <c r="AE1156" s="1" t="str">
        <f>IF(AB1156="否",IFERROR(INDEX(品名转换及头程预估及采购成本模板!$D$2:$D$22203,MATCH(亚马逊后台模板!E1156,品名转换及头程预估及采购成本模板!$A$2:$A$22203,0)),""),"")</f>
        <v/>
      </c>
      <c r="AF1156" s="4" t="str">
        <f t="shared" si="100"/>
        <v/>
      </c>
    </row>
    <row r="1157" spans="24:32" x14ac:dyDescent="0.15">
      <c r="X1157" s="4" t="str">
        <f t="shared" si="101"/>
        <v/>
      </c>
      <c r="Y1157" s="1" t="str">
        <f t="shared" si="97"/>
        <v/>
      </c>
      <c r="Z1157" s="4" t="str">
        <f>IFERROR(INDEX(品名转换及头程预估及采购成本模板!$B$2:$B$22203,MATCH(亚马逊后台模板!E1157,品名转换及头程预估及采购成本模板!$A$2:$A$22203,0)),"")</f>
        <v/>
      </c>
      <c r="AA1157" s="1" t="str">
        <f>IFERROR(INDEX(品名转换及头程预估及采购成本模板!$C$2:$C$22203,MATCH(亚马逊后台模板!E1157,品名转换及头程预估及采购成本模板!$A$2:$A$22203,0)),"")</f>
        <v/>
      </c>
      <c r="AB1157" s="4" t="str">
        <f t="shared" si="98"/>
        <v/>
      </c>
      <c r="AC1157" s="1" t="str">
        <f>IFERROR(IF(AB1157="是",INDEX(自发货!$AJ$2:$AJ$22222,MATCH(亚马逊后台模板!D1157,自发货!$E$2:$E$22222,0)),IF(A1157&lt;&gt;"",0,"")),"")</f>
        <v/>
      </c>
      <c r="AD1157" s="1" t="str">
        <f t="shared" si="99"/>
        <v/>
      </c>
      <c r="AE1157" s="1" t="str">
        <f>IF(AB1157="否",IFERROR(INDEX(品名转换及头程预估及采购成本模板!$D$2:$D$22203,MATCH(亚马逊后台模板!E1157,品名转换及头程预估及采购成本模板!$A$2:$A$22203,0)),""),"")</f>
        <v/>
      </c>
      <c r="AF1157" s="4" t="str">
        <f t="shared" si="100"/>
        <v/>
      </c>
    </row>
    <row r="1158" spans="24:32" x14ac:dyDescent="0.15">
      <c r="X1158" s="4" t="str">
        <f t="shared" si="101"/>
        <v/>
      </c>
      <c r="Y1158" s="1" t="str">
        <f t="shared" si="97"/>
        <v/>
      </c>
      <c r="Z1158" s="4" t="str">
        <f>IFERROR(INDEX(品名转换及头程预估及采购成本模板!$B$2:$B$22203,MATCH(亚马逊后台模板!E1158,品名转换及头程预估及采购成本模板!$A$2:$A$22203,0)),"")</f>
        <v/>
      </c>
      <c r="AA1158" s="1" t="str">
        <f>IFERROR(INDEX(品名转换及头程预估及采购成本模板!$C$2:$C$22203,MATCH(亚马逊后台模板!E1158,品名转换及头程预估及采购成本模板!$A$2:$A$22203,0)),"")</f>
        <v/>
      </c>
      <c r="AB1158" s="4" t="str">
        <f t="shared" si="98"/>
        <v/>
      </c>
      <c r="AC1158" s="1" t="str">
        <f>IFERROR(IF(AB1158="是",INDEX(自发货!$AJ$2:$AJ$22222,MATCH(亚马逊后台模板!D1158,自发货!$E$2:$E$22222,0)),IF(A1158&lt;&gt;"",0,"")),"")</f>
        <v/>
      </c>
      <c r="AD1158" s="1" t="str">
        <f t="shared" si="99"/>
        <v/>
      </c>
      <c r="AE1158" s="1" t="str">
        <f>IF(AB1158="否",IFERROR(INDEX(品名转换及头程预估及采购成本模板!$D$2:$D$22203,MATCH(亚马逊后台模板!E1158,品名转换及头程预估及采购成本模板!$A$2:$A$22203,0)),""),"")</f>
        <v/>
      </c>
      <c r="AF1158" s="4" t="str">
        <f t="shared" si="100"/>
        <v/>
      </c>
    </row>
    <row r="1159" spans="24:32" x14ac:dyDescent="0.15">
      <c r="X1159" s="4" t="str">
        <f t="shared" si="101"/>
        <v/>
      </c>
      <c r="Y1159" s="1" t="str">
        <f t="shared" si="97"/>
        <v/>
      </c>
      <c r="Z1159" s="4" t="str">
        <f>IFERROR(INDEX(品名转换及头程预估及采购成本模板!$B$2:$B$22203,MATCH(亚马逊后台模板!E1159,品名转换及头程预估及采购成本模板!$A$2:$A$22203,0)),"")</f>
        <v/>
      </c>
      <c r="AA1159" s="1" t="str">
        <f>IFERROR(INDEX(品名转换及头程预估及采购成本模板!$C$2:$C$22203,MATCH(亚马逊后台模板!E1159,品名转换及头程预估及采购成本模板!$A$2:$A$22203,0)),"")</f>
        <v/>
      </c>
      <c r="AB1159" s="4" t="str">
        <f t="shared" si="98"/>
        <v/>
      </c>
      <c r="AC1159" s="1" t="str">
        <f>IFERROR(IF(AB1159="是",INDEX(自发货!$AJ$2:$AJ$22222,MATCH(亚马逊后台模板!D1159,自发货!$E$2:$E$22222,0)),IF(A1159&lt;&gt;"",0,"")),"")</f>
        <v/>
      </c>
      <c r="AD1159" s="1" t="str">
        <f t="shared" si="99"/>
        <v/>
      </c>
      <c r="AE1159" s="1" t="str">
        <f>IF(AB1159="否",IFERROR(INDEX(品名转换及头程预估及采购成本模板!$D$2:$D$22203,MATCH(亚马逊后台模板!E1159,品名转换及头程预估及采购成本模板!$A$2:$A$22203,0)),""),"")</f>
        <v/>
      </c>
      <c r="AF1159" s="4" t="str">
        <f t="shared" si="100"/>
        <v/>
      </c>
    </row>
    <row r="1160" spans="24:32" x14ac:dyDescent="0.15">
      <c r="X1160" s="4" t="str">
        <f t="shared" si="101"/>
        <v/>
      </c>
      <c r="Y1160" s="1" t="str">
        <f t="shared" si="97"/>
        <v/>
      </c>
      <c r="Z1160" s="4" t="str">
        <f>IFERROR(INDEX(品名转换及头程预估及采购成本模板!$B$2:$B$22203,MATCH(亚马逊后台模板!E1160,品名转换及头程预估及采购成本模板!$A$2:$A$22203,0)),"")</f>
        <v/>
      </c>
      <c r="AA1160" s="1" t="str">
        <f>IFERROR(INDEX(品名转换及头程预估及采购成本模板!$C$2:$C$22203,MATCH(亚马逊后台模板!E1160,品名转换及头程预估及采购成本模板!$A$2:$A$22203,0)),"")</f>
        <v/>
      </c>
      <c r="AB1160" s="4" t="str">
        <f t="shared" si="98"/>
        <v/>
      </c>
      <c r="AC1160" s="1" t="str">
        <f>IFERROR(IF(AB1160="是",INDEX(自发货!$AJ$2:$AJ$22222,MATCH(亚马逊后台模板!D1160,自发货!$E$2:$E$22222,0)),IF(A1160&lt;&gt;"",0,"")),"")</f>
        <v/>
      </c>
      <c r="AD1160" s="1" t="str">
        <f t="shared" si="99"/>
        <v/>
      </c>
      <c r="AE1160" s="1" t="str">
        <f>IF(AB1160="否",IFERROR(INDEX(品名转换及头程预估及采购成本模板!$D$2:$D$22203,MATCH(亚马逊后台模板!E1160,品名转换及头程预估及采购成本模板!$A$2:$A$22203,0)),""),"")</f>
        <v/>
      </c>
      <c r="AF1160" s="4" t="str">
        <f t="shared" si="100"/>
        <v/>
      </c>
    </row>
    <row r="1161" spans="24:32" x14ac:dyDescent="0.15">
      <c r="X1161" s="4" t="str">
        <f t="shared" si="101"/>
        <v/>
      </c>
      <c r="Y1161" s="1" t="str">
        <f t="shared" ref="Y1161:Y1224" si="102">IF(IFERROR(FIND("FBA Removal Order",F1161),0),"FBA订单移除费用",IF(C1161="Order","正常订单",IF(F1161="Cost of Advertising","广告费",IF(C1161="Transfer","回款账单要删除",IF(C1161="Refund","退款",IF(F1161="SellerPayments_Report_Fee_Subscription","平台月租费",IF(IFERROR(FIND("Save",F1161),0),"优惠卷或者折扣返点",IF(IFERROR(FIND("FBA Inventory Reimbursement",F1161),0),"FBA库存赔偿",IF(F1161="FBA Long-Term Storage Fee","FBA长期储存费",IF(C1161="Lightning Deal Fee","秒杀费",IF(F1161="FBA Inventory Storage Fee","FBA月度仓储费",IF(IFERROR(FIND("Early Reviewer Program",F1161),0),"早期评论人费用",IF(IFERROR(FIND("FBA Inventory Placement Service Fee",F1161),0),"FBA库存安置服务费",IF(IFERROR(FIND("Debt",C1161),0),"账户余额不够从信用卡扣除的费用",""))))))))))))))</f>
        <v/>
      </c>
      <c r="Z1161" s="4" t="str">
        <f>IFERROR(INDEX(品名转换及头程预估及采购成本模板!$B$2:$B$22203,MATCH(亚马逊后台模板!E1161,品名转换及头程预估及采购成本模板!$A$2:$A$22203,0)),"")</f>
        <v/>
      </c>
      <c r="AA1161" s="1" t="str">
        <f>IFERROR(INDEX(品名转换及头程预估及采购成本模板!$C$2:$C$22203,MATCH(亚马逊后台模板!E1161,品名转换及头程预估及采购成本模板!$A$2:$A$22203,0)),"")</f>
        <v/>
      </c>
      <c r="AB1161" s="4" t="str">
        <f t="shared" si="98"/>
        <v/>
      </c>
      <c r="AC1161" s="1" t="str">
        <f>IFERROR(IF(AB1161="是",INDEX(自发货!$AJ$2:$AJ$22222,MATCH(亚马逊后台模板!D1161,自发货!$E$2:$E$22222,0)),IF(A1161&lt;&gt;"",0,"")),"")</f>
        <v/>
      </c>
      <c r="AD1161" s="1" t="str">
        <f t="shared" si="99"/>
        <v/>
      </c>
      <c r="AE1161" s="1" t="str">
        <f>IF(AB1161="否",IFERROR(INDEX(品名转换及头程预估及采购成本模板!$D$2:$D$22203,MATCH(亚马逊后台模板!E1161,品名转换及头程预估及采购成本模板!$A$2:$A$22203,0)),""),"")</f>
        <v/>
      </c>
      <c r="AF1161" s="4" t="str">
        <f t="shared" si="100"/>
        <v/>
      </c>
    </row>
    <row r="1162" spans="24:32" x14ac:dyDescent="0.15">
      <c r="X1162" s="4" t="str">
        <f t="shared" si="101"/>
        <v/>
      </c>
      <c r="Y1162" s="1" t="str">
        <f t="shared" si="102"/>
        <v/>
      </c>
      <c r="Z1162" s="4" t="str">
        <f>IFERROR(INDEX(品名转换及头程预估及采购成本模板!$B$2:$B$22203,MATCH(亚马逊后台模板!E1162,品名转换及头程预估及采购成本模板!$A$2:$A$22203,0)),"")</f>
        <v/>
      </c>
      <c r="AA1162" s="1" t="str">
        <f>IFERROR(INDEX(品名转换及头程预估及采购成本模板!$C$2:$C$22203,MATCH(亚马逊后台模板!E1162,品名转换及头程预估及采购成本模板!$A$2:$A$22203,0)),"")</f>
        <v/>
      </c>
      <c r="AB1162" s="4" t="str">
        <f t="shared" si="98"/>
        <v/>
      </c>
      <c r="AC1162" s="1" t="str">
        <f>IFERROR(IF(AB1162="是",INDEX(自发货!$AJ$2:$AJ$22222,MATCH(亚马逊后台模板!D1162,自发货!$E$2:$E$22222,0)),IF(A1162&lt;&gt;"",0,"")),"")</f>
        <v/>
      </c>
      <c r="AD1162" s="1" t="str">
        <f t="shared" si="99"/>
        <v/>
      </c>
      <c r="AE1162" s="1" t="str">
        <f>IF(AB1162="否",IFERROR(INDEX(品名转换及头程预估及采购成本模板!$D$2:$D$22203,MATCH(亚马逊后台模板!E1162,品名转换及头程预估及采购成本模板!$A$2:$A$22203,0)),""),"")</f>
        <v/>
      </c>
      <c r="AF1162" s="4" t="str">
        <f t="shared" si="100"/>
        <v/>
      </c>
    </row>
    <row r="1163" spans="24:32" x14ac:dyDescent="0.15">
      <c r="X1163" s="4" t="str">
        <f t="shared" si="101"/>
        <v/>
      </c>
      <c r="Y1163" s="1" t="str">
        <f t="shared" si="102"/>
        <v/>
      </c>
      <c r="Z1163" s="4" t="str">
        <f>IFERROR(INDEX(品名转换及头程预估及采购成本模板!$B$2:$B$22203,MATCH(亚马逊后台模板!E1163,品名转换及头程预估及采购成本模板!$A$2:$A$22203,0)),"")</f>
        <v/>
      </c>
      <c r="AA1163" s="1" t="str">
        <f>IFERROR(INDEX(品名转换及头程预估及采购成本模板!$C$2:$C$22203,MATCH(亚马逊后台模板!E1163,品名转换及头程预估及采购成本模板!$A$2:$A$22203,0)),"")</f>
        <v/>
      </c>
      <c r="AB1163" s="4" t="str">
        <f t="shared" si="98"/>
        <v/>
      </c>
      <c r="AC1163" s="1" t="str">
        <f>IFERROR(IF(AB1163="是",INDEX(自发货!$AJ$2:$AJ$22222,MATCH(亚马逊后台模板!D1163,自发货!$E$2:$E$22222,0)),IF(A1163&lt;&gt;"",0,"")),"")</f>
        <v/>
      </c>
      <c r="AD1163" s="1" t="str">
        <f t="shared" si="99"/>
        <v/>
      </c>
      <c r="AE1163" s="1" t="str">
        <f>IF(AB1163="否",IFERROR(INDEX(品名转换及头程预估及采购成本模板!$D$2:$D$22203,MATCH(亚马逊后台模板!E1163,品名转换及头程预估及采购成本模板!$A$2:$A$22203,0)),""),"")</f>
        <v/>
      </c>
      <c r="AF1163" s="4" t="str">
        <f t="shared" si="100"/>
        <v/>
      </c>
    </row>
    <row r="1164" spans="24:32" x14ac:dyDescent="0.15">
      <c r="X1164" s="4" t="str">
        <f t="shared" si="101"/>
        <v/>
      </c>
      <c r="Y1164" s="1" t="str">
        <f t="shared" si="102"/>
        <v/>
      </c>
      <c r="Z1164" s="4" t="str">
        <f>IFERROR(INDEX(品名转换及头程预估及采购成本模板!$B$2:$B$22203,MATCH(亚马逊后台模板!E1164,品名转换及头程预估及采购成本模板!$A$2:$A$22203,0)),"")</f>
        <v/>
      </c>
      <c r="AA1164" s="1" t="str">
        <f>IFERROR(INDEX(品名转换及头程预估及采购成本模板!$C$2:$C$22203,MATCH(亚马逊后台模板!E1164,品名转换及头程预估及采购成本模板!$A$2:$A$22203,0)),"")</f>
        <v/>
      </c>
      <c r="AB1164" s="4" t="str">
        <f t="shared" si="98"/>
        <v/>
      </c>
      <c r="AC1164" s="1" t="str">
        <f>IFERROR(IF(AB1164="是",INDEX(自发货!$AJ$2:$AJ$22222,MATCH(亚马逊后台模板!D1164,自发货!$E$2:$E$22222,0)),IF(A1164&lt;&gt;"",0,"")),"")</f>
        <v/>
      </c>
      <c r="AD1164" s="1" t="str">
        <f t="shared" si="99"/>
        <v/>
      </c>
      <c r="AE1164" s="1" t="str">
        <f>IF(AB1164="否",IFERROR(INDEX(品名转换及头程预估及采购成本模板!$D$2:$D$22203,MATCH(亚马逊后台模板!E1164,品名转换及头程预估及采购成本模板!$A$2:$A$22203,0)),""),"")</f>
        <v/>
      </c>
      <c r="AF1164" s="4" t="str">
        <f t="shared" si="100"/>
        <v/>
      </c>
    </row>
    <row r="1165" spans="24:32" x14ac:dyDescent="0.15">
      <c r="X1165" s="4" t="str">
        <f t="shared" si="101"/>
        <v/>
      </c>
      <c r="Y1165" s="1" t="str">
        <f t="shared" si="102"/>
        <v/>
      </c>
      <c r="Z1165" s="4" t="str">
        <f>IFERROR(INDEX(品名转换及头程预估及采购成本模板!$B$2:$B$22203,MATCH(亚马逊后台模板!E1165,品名转换及头程预估及采购成本模板!$A$2:$A$22203,0)),"")</f>
        <v/>
      </c>
      <c r="AA1165" s="1" t="str">
        <f>IFERROR(INDEX(品名转换及头程预估及采购成本模板!$C$2:$C$22203,MATCH(亚马逊后台模板!E1165,品名转换及头程预估及采购成本模板!$A$2:$A$22203,0)),"")</f>
        <v/>
      </c>
      <c r="AB1165" s="4" t="str">
        <f t="shared" si="98"/>
        <v/>
      </c>
      <c r="AC1165" s="1" t="str">
        <f>IFERROR(IF(AB1165="是",INDEX(自发货!$AJ$2:$AJ$22222,MATCH(亚马逊后台模板!D1165,自发货!$E$2:$E$22222,0)),IF(A1165&lt;&gt;"",0,"")),"")</f>
        <v/>
      </c>
      <c r="AD1165" s="1" t="str">
        <f t="shared" si="99"/>
        <v/>
      </c>
      <c r="AE1165" s="1" t="str">
        <f>IF(AB1165="否",IFERROR(INDEX(品名转换及头程预估及采购成本模板!$D$2:$D$22203,MATCH(亚马逊后台模板!E1165,品名转换及头程预估及采购成本模板!$A$2:$A$22203,0)),""),"")</f>
        <v/>
      </c>
      <c r="AF1165" s="4" t="str">
        <f t="shared" si="100"/>
        <v/>
      </c>
    </row>
    <row r="1166" spans="24:32" x14ac:dyDescent="0.15">
      <c r="X1166" s="4" t="str">
        <f t="shared" si="101"/>
        <v/>
      </c>
      <c r="Y1166" s="1" t="str">
        <f t="shared" si="102"/>
        <v/>
      </c>
      <c r="Z1166" s="4" t="str">
        <f>IFERROR(INDEX(品名转换及头程预估及采购成本模板!$B$2:$B$22203,MATCH(亚马逊后台模板!E1166,品名转换及头程预估及采购成本模板!$A$2:$A$22203,0)),"")</f>
        <v/>
      </c>
      <c r="AA1166" s="1" t="str">
        <f>IFERROR(INDEX(品名转换及头程预估及采购成本模板!$C$2:$C$22203,MATCH(亚马逊后台模板!E1166,品名转换及头程预估及采购成本模板!$A$2:$A$22203,0)),"")</f>
        <v/>
      </c>
      <c r="AB1166" s="4" t="str">
        <f t="shared" si="98"/>
        <v/>
      </c>
      <c r="AC1166" s="1" t="str">
        <f>IFERROR(IF(AB1166="是",INDEX(自发货!$AJ$2:$AJ$22222,MATCH(亚马逊后台模板!D1166,自发货!$E$2:$E$22222,0)),IF(A1166&lt;&gt;"",0,"")),"")</f>
        <v/>
      </c>
      <c r="AD1166" s="1" t="str">
        <f t="shared" si="99"/>
        <v/>
      </c>
      <c r="AE1166" s="1" t="str">
        <f>IF(AB1166="否",IFERROR(INDEX(品名转换及头程预估及采购成本模板!$D$2:$D$22203,MATCH(亚马逊后台模板!E1166,品名转换及头程预估及采购成本模板!$A$2:$A$22203,0)),""),"")</f>
        <v/>
      </c>
      <c r="AF1166" s="4" t="str">
        <f t="shared" si="100"/>
        <v/>
      </c>
    </row>
    <row r="1167" spans="24:32" x14ac:dyDescent="0.15">
      <c r="X1167" s="4" t="str">
        <f t="shared" si="101"/>
        <v/>
      </c>
      <c r="Y1167" s="1" t="str">
        <f t="shared" si="102"/>
        <v/>
      </c>
      <c r="Z1167" s="4" t="str">
        <f>IFERROR(INDEX(品名转换及头程预估及采购成本模板!$B$2:$B$22203,MATCH(亚马逊后台模板!E1167,品名转换及头程预估及采购成本模板!$A$2:$A$22203,0)),"")</f>
        <v/>
      </c>
      <c r="AA1167" s="1" t="str">
        <f>IFERROR(INDEX(品名转换及头程预估及采购成本模板!$C$2:$C$22203,MATCH(亚马逊后台模板!E1167,品名转换及头程预估及采购成本模板!$A$2:$A$22203,0)),"")</f>
        <v/>
      </c>
      <c r="AB1167" s="4" t="str">
        <f t="shared" si="98"/>
        <v/>
      </c>
      <c r="AC1167" s="1" t="str">
        <f>IFERROR(IF(AB1167="是",INDEX(自发货!$AJ$2:$AJ$22222,MATCH(亚马逊后台模板!D1167,自发货!$E$2:$E$22222,0)),IF(A1167&lt;&gt;"",0,"")),"")</f>
        <v/>
      </c>
      <c r="AD1167" s="1" t="str">
        <f t="shared" si="99"/>
        <v/>
      </c>
      <c r="AE1167" s="1" t="str">
        <f>IF(AB1167="否",IFERROR(INDEX(品名转换及头程预估及采购成本模板!$D$2:$D$22203,MATCH(亚马逊后台模板!E1167,品名转换及头程预估及采购成本模板!$A$2:$A$22203,0)),""),"")</f>
        <v/>
      </c>
      <c r="AF1167" s="4" t="str">
        <f t="shared" si="100"/>
        <v/>
      </c>
    </row>
    <row r="1168" spans="24:32" x14ac:dyDescent="0.15">
      <c r="X1168" s="4" t="str">
        <f t="shared" si="101"/>
        <v/>
      </c>
      <c r="Y1168" s="1" t="str">
        <f t="shared" si="102"/>
        <v/>
      </c>
      <c r="Z1168" s="4" t="str">
        <f>IFERROR(INDEX(品名转换及头程预估及采购成本模板!$B$2:$B$22203,MATCH(亚马逊后台模板!E1168,品名转换及头程预估及采购成本模板!$A$2:$A$22203,0)),"")</f>
        <v/>
      </c>
      <c r="AA1168" s="1" t="str">
        <f>IFERROR(INDEX(品名转换及头程预估及采购成本模板!$C$2:$C$22203,MATCH(亚马逊后台模板!E1168,品名转换及头程预估及采购成本模板!$A$2:$A$22203,0)),"")</f>
        <v/>
      </c>
      <c r="AB1168" s="4" t="str">
        <f t="shared" si="98"/>
        <v/>
      </c>
      <c r="AC1168" s="1" t="str">
        <f>IFERROR(IF(AB1168="是",INDEX(自发货!$AJ$2:$AJ$22222,MATCH(亚马逊后台模板!D1168,自发货!$E$2:$E$22222,0)),IF(A1168&lt;&gt;"",0,"")),"")</f>
        <v/>
      </c>
      <c r="AD1168" s="1" t="str">
        <f t="shared" si="99"/>
        <v/>
      </c>
      <c r="AE1168" s="1" t="str">
        <f>IF(AB1168="否",IFERROR(INDEX(品名转换及头程预估及采购成本模板!$D$2:$D$22203,MATCH(亚马逊后台模板!E1168,品名转换及头程预估及采购成本模板!$A$2:$A$22203,0)),""),"")</f>
        <v/>
      </c>
      <c r="AF1168" s="4" t="str">
        <f t="shared" si="100"/>
        <v/>
      </c>
    </row>
    <row r="1169" spans="24:32" x14ac:dyDescent="0.15">
      <c r="X1169" s="4" t="str">
        <f t="shared" si="101"/>
        <v/>
      </c>
      <c r="Y1169" s="1" t="str">
        <f t="shared" si="102"/>
        <v/>
      </c>
      <c r="Z1169" s="4" t="str">
        <f>IFERROR(INDEX(品名转换及头程预估及采购成本模板!$B$2:$B$22203,MATCH(亚马逊后台模板!E1169,品名转换及头程预估及采购成本模板!$A$2:$A$22203,0)),"")</f>
        <v/>
      </c>
      <c r="AA1169" s="1" t="str">
        <f>IFERROR(INDEX(品名转换及头程预估及采购成本模板!$C$2:$C$22203,MATCH(亚马逊后台模板!E1169,品名转换及头程预估及采购成本模板!$A$2:$A$22203,0)),"")</f>
        <v/>
      </c>
      <c r="AB1169" s="4" t="str">
        <f t="shared" si="98"/>
        <v/>
      </c>
      <c r="AC1169" s="1" t="str">
        <f>IFERROR(IF(AB1169="是",INDEX(自发货!$AJ$2:$AJ$22222,MATCH(亚马逊后台模板!D1169,自发货!$E$2:$E$22222,0)),IF(A1169&lt;&gt;"",0,"")),"")</f>
        <v/>
      </c>
      <c r="AD1169" s="1" t="str">
        <f t="shared" si="99"/>
        <v/>
      </c>
      <c r="AE1169" s="1" t="str">
        <f>IF(AB1169="否",IFERROR(INDEX(品名转换及头程预估及采购成本模板!$D$2:$D$22203,MATCH(亚马逊后台模板!E1169,品名转换及头程预估及采购成本模板!$A$2:$A$22203,0)),""),"")</f>
        <v/>
      </c>
      <c r="AF1169" s="4" t="str">
        <f t="shared" si="100"/>
        <v/>
      </c>
    </row>
    <row r="1170" spans="24:32" x14ac:dyDescent="0.15">
      <c r="X1170" s="4" t="str">
        <f t="shared" si="101"/>
        <v/>
      </c>
      <c r="Y1170" s="1" t="str">
        <f t="shared" si="102"/>
        <v/>
      </c>
      <c r="Z1170" s="4" t="str">
        <f>IFERROR(INDEX(品名转换及头程预估及采购成本模板!$B$2:$B$22203,MATCH(亚马逊后台模板!E1170,品名转换及头程预估及采购成本模板!$A$2:$A$22203,0)),"")</f>
        <v/>
      </c>
      <c r="AA1170" s="1" t="str">
        <f>IFERROR(INDEX(品名转换及头程预估及采购成本模板!$C$2:$C$22203,MATCH(亚马逊后台模板!E1170,品名转换及头程预估及采购成本模板!$A$2:$A$22203,0)),"")</f>
        <v/>
      </c>
      <c r="AB1170" s="4" t="str">
        <f t="shared" si="98"/>
        <v/>
      </c>
      <c r="AC1170" s="1" t="str">
        <f>IFERROR(IF(AB1170="是",INDEX(自发货!$AJ$2:$AJ$22222,MATCH(亚马逊后台模板!D1170,自发货!$E$2:$E$22222,0)),IF(A1170&lt;&gt;"",0,"")),"")</f>
        <v/>
      </c>
      <c r="AD1170" s="1" t="str">
        <f t="shared" si="99"/>
        <v/>
      </c>
      <c r="AE1170" s="1" t="str">
        <f>IF(AB1170="否",IFERROR(INDEX(品名转换及头程预估及采购成本模板!$D$2:$D$22203,MATCH(亚马逊后台模板!E1170,品名转换及头程预估及采购成本模板!$A$2:$A$22203,0)),""),"")</f>
        <v/>
      </c>
      <c r="AF1170" s="4" t="str">
        <f t="shared" si="100"/>
        <v/>
      </c>
    </row>
    <row r="1171" spans="24:32" x14ac:dyDescent="0.15">
      <c r="X1171" s="4" t="str">
        <f t="shared" si="101"/>
        <v/>
      </c>
      <c r="Y1171" s="1" t="str">
        <f t="shared" si="102"/>
        <v/>
      </c>
      <c r="Z1171" s="4" t="str">
        <f>IFERROR(INDEX(品名转换及头程预估及采购成本模板!$B$2:$B$22203,MATCH(亚马逊后台模板!E1171,品名转换及头程预估及采购成本模板!$A$2:$A$22203,0)),"")</f>
        <v/>
      </c>
      <c r="AA1171" s="1" t="str">
        <f>IFERROR(INDEX(品名转换及头程预估及采购成本模板!$C$2:$C$22203,MATCH(亚马逊后台模板!E1171,品名转换及头程预估及采购成本模板!$A$2:$A$22203,0)),"")</f>
        <v/>
      </c>
      <c r="AB1171" s="4" t="str">
        <f t="shared" si="98"/>
        <v/>
      </c>
      <c r="AC1171" s="1" t="str">
        <f>IFERROR(IF(AB1171="是",INDEX(自发货!$AJ$2:$AJ$22222,MATCH(亚马逊后台模板!D1171,自发货!$E$2:$E$22222,0)),IF(A1171&lt;&gt;"",0,"")),"")</f>
        <v/>
      </c>
      <c r="AD1171" s="1" t="str">
        <f t="shared" si="99"/>
        <v/>
      </c>
      <c r="AE1171" s="1" t="str">
        <f>IF(AB1171="否",IFERROR(INDEX(品名转换及头程预估及采购成本模板!$D$2:$D$22203,MATCH(亚马逊后台模板!E1171,品名转换及头程预估及采购成本模板!$A$2:$A$22203,0)),""),"")</f>
        <v/>
      </c>
      <c r="AF1171" s="4" t="str">
        <f t="shared" si="100"/>
        <v/>
      </c>
    </row>
    <row r="1172" spans="24:32" x14ac:dyDescent="0.15">
      <c r="X1172" s="4" t="str">
        <f t="shared" si="101"/>
        <v/>
      </c>
      <c r="Y1172" s="1" t="str">
        <f t="shared" si="102"/>
        <v/>
      </c>
      <c r="Z1172" s="4" t="str">
        <f>IFERROR(INDEX(品名转换及头程预估及采购成本模板!$B$2:$B$22203,MATCH(亚马逊后台模板!E1172,品名转换及头程预估及采购成本模板!$A$2:$A$22203,0)),"")</f>
        <v/>
      </c>
      <c r="AA1172" s="1" t="str">
        <f>IFERROR(INDEX(品名转换及头程预估及采购成本模板!$C$2:$C$22203,MATCH(亚马逊后台模板!E1172,品名转换及头程预估及采购成本模板!$A$2:$A$22203,0)),"")</f>
        <v/>
      </c>
      <c r="AB1172" s="4" t="str">
        <f t="shared" si="98"/>
        <v/>
      </c>
      <c r="AC1172" s="1" t="str">
        <f>IFERROR(IF(AB1172="是",INDEX(自发货!$AJ$2:$AJ$22222,MATCH(亚马逊后台模板!D1172,自发货!$E$2:$E$22222,0)),IF(A1172&lt;&gt;"",0,"")),"")</f>
        <v/>
      </c>
      <c r="AD1172" s="1" t="str">
        <f t="shared" si="99"/>
        <v/>
      </c>
      <c r="AE1172" s="1" t="str">
        <f>IF(AB1172="否",IFERROR(INDEX(品名转换及头程预估及采购成本模板!$D$2:$D$22203,MATCH(亚马逊后台模板!E1172,品名转换及头程预估及采购成本模板!$A$2:$A$22203,0)),""),"")</f>
        <v/>
      </c>
      <c r="AF1172" s="4" t="str">
        <f t="shared" si="100"/>
        <v/>
      </c>
    </row>
    <row r="1173" spans="24:32" x14ac:dyDescent="0.15">
      <c r="X1173" s="4" t="str">
        <f t="shared" si="101"/>
        <v/>
      </c>
      <c r="Y1173" s="1" t="str">
        <f t="shared" si="102"/>
        <v/>
      </c>
      <c r="Z1173" s="4" t="str">
        <f>IFERROR(INDEX(品名转换及头程预估及采购成本模板!$B$2:$B$22203,MATCH(亚马逊后台模板!E1173,品名转换及头程预估及采购成本模板!$A$2:$A$22203,0)),"")</f>
        <v/>
      </c>
      <c r="AA1173" s="1" t="str">
        <f>IFERROR(INDEX(品名转换及头程预估及采购成本模板!$C$2:$C$22203,MATCH(亚马逊后台模板!E1173,品名转换及头程预估及采购成本模板!$A$2:$A$22203,0)),"")</f>
        <v/>
      </c>
      <c r="AB1173" s="4" t="str">
        <f t="shared" si="98"/>
        <v/>
      </c>
      <c r="AC1173" s="1" t="str">
        <f>IFERROR(IF(AB1173="是",INDEX(自发货!$AJ$2:$AJ$22222,MATCH(亚马逊后台模板!D1173,自发货!$E$2:$E$22222,0)),IF(A1173&lt;&gt;"",0,"")),"")</f>
        <v/>
      </c>
      <c r="AD1173" s="1" t="str">
        <f t="shared" si="99"/>
        <v/>
      </c>
      <c r="AE1173" s="1" t="str">
        <f>IF(AB1173="否",IFERROR(INDEX(品名转换及头程预估及采购成本模板!$D$2:$D$22203,MATCH(亚马逊后台模板!E1173,品名转换及头程预估及采购成本模板!$A$2:$A$22203,0)),""),"")</f>
        <v/>
      </c>
      <c r="AF1173" s="4" t="str">
        <f t="shared" si="100"/>
        <v/>
      </c>
    </row>
    <row r="1174" spans="24:32" x14ac:dyDescent="0.15">
      <c r="X1174" s="4" t="str">
        <f t="shared" si="101"/>
        <v/>
      </c>
      <c r="Y1174" s="1" t="str">
        <f t="shared" si="102"/>
        <v/>
      </c>
      <c r="Z1174" s="4" t="str">
        <f>IFERROR(INDEX(品名转换及头程预估及采购成本模板!$B$2:$B$22203,MATCH(亚马逊后台模板!E1174,品名转换及头程预估及采购成本模板!$A$2:$A$22203,0)),"")</f>
        <v/>
      </c>
      <c r="AA1174" s="1" t="str">
        <f>IFERROR(INDEX(品名转换及头程预估及采购成本模板!$C$2:$C$22203,MATCH(亚马逊后台模板!E1174,品名转换及头程预估及采购成本模板!$A$2:$A$22203,0)),"")</f>
        <v/>
      </c>
      <c r="AB1174" s="4" t="str">
        <f t="shared" si="98"/>
        <v/>
      </c>
      <c r="AC1174" s="1" t="str">
        <f>IFERROR(IF(AB1174="是",INDEX(自发货!$AJ$2:$AJ$22222,MATCH(亚马逊后台模板!D1174,自发货!$E$2:$E$22222,0)),IF(A1174&lt;&gt;"",0,"")),"")</f>
        <v/>
      </c>
      <c r="AD1174" s="1" t="str">
        <f t="shared" si="99"/>
        <v/>
      </c>
      <c r="AE1174" s="1" t="str">
        <f>IF(AB1174="否",IFERROR(INDEX(品名转换及头程预估及采购成本模板!$D$2:$D$22203,MATCH(亚马逊后台模板!E1174,品名转换及头程预估及采购成本模板!$A$2:$A$22203,0)),""),"")</f>
        <v/>
      </c>
      <c r="AF1174" s="4" t="str">
        <f t="shared" si="100"/>
        <v/>
      </c>
    </row>
    <row r="1175" spans="24:32" x14ac:dyDescent="0.15">
      <c r="X1175" s="4" t="str">
        <f t="shared" si="101"/>
        <v/>
      </c>
      <c r="Y1175" s="1" t="str">
        <f t="shared" si="102"/>
        <v/>
      </c>
      <c r="Z1175" s="4" t="str">
        <f>IFERROR(INDEX(品名转换及头程预估及采购成本模板!$B$2:$B$22203,MATCH(亚马逊后台模板!E1175,品名转换及头程预估及采购成本模板!$A$2:$A$22203,0)),"")</f>
        <v/>
      </c>
      <c r="AA1175" s="1" t="str">
        <f>IFERROR(INDEX(品名转换及头程预估及采购成本模板!$C$2:$C$22203,MATCH(亚马逊后台模板!E1175,品名转换及头程预估及采购成本模板!$A$2:$A$22203,0)),"")</f>
        <v/>
      </c>
      <c r="AB1175" s="4" t="str">
        <f t="shared" si="98"/>
        <v/>
      </c>
      <c r="AC1175" s="1" t="str">
        <f>IFERROR(IF(AB1175="是",INDEX(自发货!$AJ$2:$AJ$22222,MATCH(亚马逊后台模板!D1175,自发货!$E$2:$E$22222,0)),IF(A1175&lt;&gt;"",0,"")),"")</f>
        <v/>
      </c>
      <c r="AD1175" s="1" t="str">
        <f t="shared" si="99"/>
        <v/>
      </c>
      <c r="AE1175" s="1" t="str">
        <f>IF(AB1175="否",IFERROR(INDEX(品名转换及头程预估及采购成本模板!$D$2:$D$22203,MATCH(亚马逊后台模板!E1175,品名转换及头程预估及采购成本模板!$A$2:$A$22203,0)),""),"")</f>
        <v/>
      </c>
      <c r="AF1175" s="4" t="str">
        <f t="shared" si="100"/>
        <v/>
      </c>
    </row>
    <row r="1176" spans="24:32" x14ac:dyDescent="0.15">
      <c r="X1176" s="4" t="str">
        <f t="shared" si="101"/>
        <v/>
      </c>
      <c r="Y1176" s="1" t="str">
        <f t="shared" si="102"/>
        <v/>
      </c>
      <c r="Z1176" s="4" t="str">
        <f>IFERROR(INDEX(品名转换及头程预估及采购成本模板!$B$2:$B$22203,MATCH(亚马逊后台模板!E1176,品名转换及头程预估及采购成本模板!$A$2:$A$22203,0)),"")</f>
        <v/>
      </c>
      <c r="AA1176" s="1" t="str">
        <f>IFERROR(INDEX(品名转换及头程预估及采购成本模板!$C$2:$C$22203,MATCH(亚马逊后台模板!E1176,品名转换及头程预估及采购成本模板!$A$2:$A$22203,0)),"")</f>
        <v/>
      </c>
      <c r="AB1176" s="4" t="str">
        <f t="shared" si="98"/>
        <v/>
      </c>
      <c r="AC1176" s="1" t="str">
        <f>IFERROR(IF(AB1176="是",INDEX(自发货!$AJ$2:$AJ$22222,MATCH(亚马逊后台模板!D1176,自发货!$E$2:$E$22222,0)),IF(A1176&lt;&gt;"",0,"")),"")</f>
        <v/>
      </c>
      <c r="AD1176" s="1" t="str">
        <f t="shared" si="99"/>
        <v/>
      </c>
      <c r="AE1176" s="1" t="str">
        <f>IF(AB1176="否",IFERROR(INDEX(品名转换及头程预估及采购成本模板!$D$2:$D$22203,MATCH(亚马逊后台模板!E1176,品名转换及头程预估及采购成本模板!$A$2:$A$22203,0)),""),"")</f>
        <v/>
      </c>
      <c r="AF1176" s="4" t="str">
        <f t="shared" si="100"/>
        <v/>
      </c>
    </row>
    <row r="1177" spans="24:32" x14ac:dyDescent="0.15">
      <c r="X1177" s="4" t="str">
        <f t="shared" si="101"/>
        <v/>
      </c>
      <c r="Y1177" s="1" t="str">
        <f t="shared" si="102"/>
        <v/>
      </c>
      <c r="Z1177" s="4" t="str">
        <f>IFERROR(INDEX(品名转换及头程预估及采购成本模板!$B$2:$B$22203,MATCH(亚马逊后台模板!E1177,品名转换及头程预估及采购成本模板!$A$2:$A$22203,0)),"")</f>
        <v/>
      </c>
      <c r="AA1177" s="1" t="str">
        <f>IFERROR(INDEX(品名转换及头程预估及采购成本模板!$C$2:$C$22203,MATCH(亚马逊后台模板!E1177,品名转换及头程预估及采购成本模板!$A$2:$A$22203,0)),"")</f>
        <v/>
      </c>
      <c r="AB1177" s="4" t="str">
        <f t="shared" si="98"/>
        <v/>
      </c>
      <c r="AC1177" s="1" t="str">
        <f>IFERROR(IF(AB1177="是",INDEX(自发货!$AJ$2:$AJ$22222,MATCH(亚马逊后台模板!D1177,自发货!$E$2:$E$22222,0)),IF(A1177&lt;&gt;"",0,"")),"")</f>
        <v/>
      </c>
      <c r="AD1177" s="1" t="str">
        <f t="shared" si="99"/>
        <v/>
      </c>
      <c r="AE1177" s="1" t="str">
        <f>IF(AB1177="否",IFERROR(INDEX(品名转换及头程预估及采购成本模板!$D$2:$D$22203,MATCH(亚马逊后台模板!E1177,品名转换及头程预估及采购成本模板!$A$2:$A$22203,0)),""),"")</f>
        <v/>
      </c>
      <c r="AF1177" s="4" t="str">
        <f t="shared" si="100"/>
        <v/>
      </c>
    </row>
    <row r="1178" spans="24:32" x14ac:dyDescent="0.15">
      <c r="X1178" s="4" t="str">
        <f t="shared" si="101"/>
        <v/>
      </c>
      <c r="Y1178" s="1" t="str">
        <f t="shared" si="102"/>
        <v/>
      </c>
      <c r="Z1178" s="4" t="str">
        <f>IFERROR(INDEX(品名转换及头程预估及采购成本模板!$B$2:$B$22203,MATCH(亚马逊后台模板!E1178,品名转换及头程预估及采购成本模板!$A$2:$A$22203,0)),"")</f>
        <v/>
      </c>
      <c r="AA1178" s="1" t="str">
        <f>IFERROR(INDEX(品名转换及头程预估及采购成本模板!$C$2:$C$22203,MATCH(亚马逊后台模板!E1178,品名转换及头程预估及采购成本模板!$A$2:$A$22203,0)),"")</f>
        <v/>
      </c>
      <c r="AB1178" s="4" t="str">
        <f t="shared" si="98"/>
        <v/>
      </c>
      <c r="AC1178" s="1" t="str">
        <f>IFERROR(IF(AB1178="是",INDEX(自发货!$AJ$2:$AJ$22222,MATCH(亚马逊后台模板!D1178,自发货!$E$2:$E$22222,0)),IF(A1178&lt;&gt;"",0,"")),"")</f>
        <v/>
      </c>
      <c r="AD1178" s="1" t="str">
        <f t="shared" si="99"/>
        <v/>
      </c>
      <c r="AE1178" s="1" t="str">
        <f>IF(AB1178="否",IFERROR(INDEX(品名转换及头程预估及采购成本模板!$D$2:$D$22203,MATCH(亚马逊后台模板!E1178,品名转换及头程预估及采购成本模板!$A$2:$A$22203,0)),""),"")</f>
        <v/>
      </c>
      <c r="AF1178" s="4" t="str">
        <f t="shared" si="100"/>
        <v/>
      </c>
    </row>
    <row r="1179" spans="24:32" x14ac:dyDescent="0.15">
      <c r="X1179" s="4" t="str">
        <f t="shared" si="101"/>
        <v/>
      </c>
      <c r="Y1179" s="1" t="str">
        <f t="shared" si="102"/>
        <v/>
      </c>
      <c r="Z1179" s="4" t="str">
        <f>IFERROR(INDEX(品名转换及头程预估及采购成本模板!$B$2:$B$22203,MATCH(亚马逊后台模板!E1179,品名转换及头程预估及采购成本模板!$A$2:$A$22203,0)),"")</f>
        <v/>
      </c>
      <c r="AA1179" s="1" t="str">
        <f>IFERROR(INDEX(品名转换及头程预估及采购成本模板!$C$2:$C$22203,MATCH(亚马逊后台模板!E1179,品名转换及头程预估及采购成本模板!$A$2:$A$22203,0)),"")</f>
        <v/>
      </c>
      <c r="AB1179" s="4" t="str">
        <f t="shared" si="98"/>
        <v/>
      </c>
      <c r="AC1179" s="1" t="str">
        <f>IFERROR(IF(AB1179="是",INDEX(自发货!$AJ$2:$AJ$22222,MATCH(亚马逊后台模板!D1179,自发货!$E$2:$E$22222,0)),IF(A1179&lt;&gt;"",0,"")),"")</f>
        <v/>
      </c>
      <c r="AD1179" s="1" t="str">
        <f t="shared" si="99"/>
        <v/>
      </c>
      <c r="AE1179" s="1" t="str">
        <f>IF(AB1179="否",IFERROR(INDEX(品名转换及头程预估及采购成本模板!$D$2:$D$22203,MATCH(亚马逊后台模板!E1179,品名转换及头程预估及采购成本模板!$A$2:$A$22203,0)),""),"")</f>
        <v/>
      </c>
      <c r="AF1179" s="4" t="str">
        <f t="shared" si="100"/>
        <v/>
      </c>
    </row>
    <row r="1180" spans="24:32" x14ac:dyDescent="0.15">
      <c r="X1180" s="4" t="str">
        <f t="shared" si="101"/>
        <v/>
      </c>
      <c r="Y1180" s="1" t="str">
        <f t="shared" si="102"/>
        <v/>
      </c>
      <c r="Z1180" s="4" t="str">
        <f>IFERROR(INDEX(品名转换及头程预估及采购成本模板!$B$2:$B$22203,MATCH(亚马逊后台模板!E1180,品名转换及头程预估及采购成本模板!$A$2:$A$22203,0)),"")</f>
        <v/>
      </c>
      <c r="AA1180" s="1" t="str">
        <f>IFERROR(INDEX(品名转换及头程预估及采购成本模板!$C$2:$C$22203,MATCH(亚马逊后台模板!E1180,品名转换及头程预估及采购成本模板!$A$2:$A$22203,0)),"")</f>
        <v/>
      </c>
      <c r="AB1180" s="4" t="str">
        <f t="shared" si="98"/>
        <v/>
      </c>
      <c r="AC1180" s="1" t="str">
        <f>IFERROR(IF(AB1180="是",INDEX(自发货!$AJ$2:$AJ$22222,MATCH(亚马逊后台模板!D1180,自发货!$E$2:$E$22222,0)),IF(A1180&lt;&gt;"",0,"")),"")</f>
        <v/>
      </c>
      <c r="AD1180" s="1" t="str">
        <f t="shared" si="99"/>
        <v/>
      </c>
      <c r="AE1180" s="1" t="str">
        <f>IF(AB1180="否",IFERROR(INDEX(品名转换及头程预估及采购成本模板!$D$2:$D$22203,MATCH(亚马逊后台模板!E1180,品名转换及头程预估及采购成本模板!$A$2:$A$22203,0)),""),"")</f>
        <v/>
      </c>
      <c r="AF1180" s="4" t="str">
        <f t="shared" si="100"/>
        <v/>
      </c>
    </row>
    <row r="1181" spans="24:32" x14ac:dyDescent="0.15">
      <c r="X1181" s="4" t="str">
        <f t="shared" si="101"/>
        <v/>
      </c>
      <c r="Y1181" s="1" t="str">
        <f t="shared" si="102"/>
        <v/>
      </c>
      <c r="Z1181" s="4" t="str">
        <f>IFERROR(INDEX(品名转换及头程预估及采购成本模板!$B$2:$B$22203,MATCH(亚马逊后台模板!E1181,品名转换及头程预估及采购成本模板!$A$2:$A$22203,0)),"")</f>
        <v/>
      </c>
      <c r="AA1181" s="1" t="str">
        <f>IFERROR(INDEX(品名转换及头程预估及采购成本模板!$C$2:$C$22203,MATCH(亚马逊后台模板!E1181,品名转换及头程预估及采购成本模板!$A$2:$A$22203,0)),"")</f>
        <v/>
      </c>
      <c r="AB1181" s="4" t="str">
        <f t="shared" si="98"/>
        <v/>
      </c>
      <c r="AC1181" s="1" t="str">
        <f>IFERROR(IF(AB1181="是",INDEX(自发货!$AJ$2:$AJ$22222,MATCH(亚马逊后台模板!D1181,自发货!$E$2:$E$22222,0)),IF(A1181&lt;&gt;"",0,"")),"")</f>
        <v/>
      </c>
      <c r="AD1181" s="1" t="str">
        <f t="shared" si="99"/>
        <v/>
      </c>
      <c r="AE1181" s="1" t="str">
        <f>IF(AB1181="否",IFERROR(INDEX(品名转换及头程预估及采购成本模板!$D$2:$D$22203,MATCH(亚马逊后台模板!E1181,品名转换及头程预估及采购成本模板!$A$2:$A$22203,0)),""),"")</f>
        <v/>
      </c>
      <c r="AF1181" s="4" t="str">
        <f t="shared" si="100"/>
        <v/>
      </c>
    </row>
    <row r="1182" spans="24:32" x14ac:dyDescent="0.15">
      <c r="X1182" s="4" t="str">
        <f t="shared" si="101"/>
        <v/>
      </c>
      <c r="Y1182" s="1" t="str">
        <f t="shared" si="102"/>
        <v/>
      </c>
      <c r="Z1182" s="4" t="str">
        <f>IFERROR(INDEX(品名转换及头程预估及采购成本模板!$B$2:$B$22203,MATCH(亚马逊后台模板!E1182,品名转换及头程预估及采购成本模板!$A$2:$A$22203,0)),"")</f>
        <v/>
      </c>
      <c r="AA1182" s="1" t="str">
        <f>IFERROR(INDEX(品名转换及头程预估及采购成本模板!$C$2:$C$22203,MATCH(亚马逊后台模板!E1182,品名转换及头程预估及采购成本模板!$A$2:$A$22203,0)),"")</f>
        <v/>
      </c>
      <c r="AB1182" s="4" t="str">
        <f t="shared" si="98"/>
        <v/>
      </c>
      <c r="AC1182" s="1" t="str">
        <f>IFERROR(IF(AB1182="是",INDEX(自发货!$AJ$2:$AJ$22222,MATCH(亚马逊后台模板!D1182,自发货!$E$2:$E$22222,0)),IF(A1182&lt;&gt;"",0,"")),"")</f>
        <v/>
      </c>
      <c r="AD1182" s="1" t="str">
        <f t="shared" si="99"/>
        <v/>
      </c>
      <c r="AE1182" s="1" t="str">
        <f>IF(AB1182="否",IFERROR(INDEX(品名转换及头程预估及采购成本模板!$D$2:$D$22203,MATCH(亚马逊后台模板!E1182,品名转换及头程预估及采购成本模板!$A$2:$A$22203,0)),""),"")</f>
        <v/>
      </c>
      <c r="AF1182" s="4" t="str">
        <f t="shared" si="100"/>
        <v/>
      </c>
    </row>
    <row r="1183" spans="24:32" x14ac:dyDescent="0.15">
      <c r="X1183" s="4" t="str">
        <f t="shared" si="101"/>
        <v/>
      </c>
      <c r="Y1183" s="1" t="str">
        <f t="shared" si="102"/>
        <v/>
      </c>
      <c r="Z1183" s="4" t="str">
        <f>IFERROR(INDEX(品名转换及头程预估及采购成本模板!$B$2:$B$22203,MATCH(亚马逊后台模板!E1183,品名转换及头程预估及采购成本模板!$A$2:$A$22203,0)),"")</f>
        <v/>
      </c>
      <c r="AA1183" s="1" t="str">
        <f>IFERROR(INDEX(品名转换及头程预估及采购成本模板!$C$2:$C$22203,MATCH(亚马逊后台模板!E1183,品名转换及头程预估及采购成本模板!$A$2:$A$22203,0)),"")</f>
        <v/>
      </c>
      <c r="AB1183" s="4" t="str">
        <f t="shared" si="98"/>
        <v/>
      </c>
      <c r="AC1183" s="1" t="str">
        <f>IFERROR(IF(AB1183="是",INDEX(自发货!$AJ$2:$AJ$22222,MATCH(亚马逊后台模板!D1183,自发货!$E$2:$E$22222,0)),IF(A1183&lt;&gt;"",0,"")),"")</f>
        <v/>
      </c>
      <c r="AD1183" s="1" t="str">
        <f t="shared" si="99"/>
        <v/>
      </c>
      <c r="AE1183" s="1" t="str">
        <f>IF(AB1183="否",IFERROR(INDEX(品名转换及头程预估及采购成本模板!$D$2:$D$22203,MATCH(亚马逊后台模板!E1183,品名转换及头程预估及采购成本模板!$A$2:$A$22203,0)),""),"")</f>
        <v/>
      </c>
      <c r="AF1183" s="4" t="str">
        <f t="shared" si="100"/>
        <v/>
      </c>
    </row>
    <row r="1184" spans="24:32" x14ac:dyDescent="0.15">
      <c r="X1184" s="4" t="str">
        <f t="shared" si="101"/>
        <v/>
      </c>
      <c r="Y1184" s="1" t="str">
        <f t="shared" si="102"/>
        <v/>
      </c>
      <c r="Z1184" s="4" t="str">
        <f>IFERROR(INDEX(品名转换及头程预估及采购成本模板!$B$2:$B$22203,MATCH(亚马逊后台模板!E1184,品名转换及头程预估及采购成本模板!$A$2:$A$22203,0)),"")</f>
        <v/>
      </c>
      <c r="AA1184" s="1" t="str">
        <f>IFERROR(INDEX(品名转换及头程预估及采购成本模板!$C$2:$C$22203,MATCH(亚马逊后台模板!E1184,品名转换及头程预估及采购成本模板!$A$2:$A$22203,0)),"")</f>
        <v/>
      </c>
      <c r="AB1184" s="4" t="str">
        <f t="shared" si="98"/>
        <v/>
      </c>
      <c r="AC1184" s="1" t="str">
        <f>IFERROR(IF(AB1184="是",INDEX(自发货!$AJ$2:$AJ$22222,MATCH(亚马逊后台模板!D1184,自发货!$E$2:$E$22222,0)),IF(A1184&lt;&gt;"",0,"")),"")</f>
        <v/>
      </c>
      <c r="AD1184" s="1" t="str">
        <f t="shared" si="99"/>
        <v/>
      </c>
      <c r="AE1184" s="1" t="str">
        <f>IF(AB1184="否",IFERROR(INDEX(品名转换及头程预估及采购成本模板!$D$2:$D$22203,MATCH(亚马逊后台模板!E1184,品名转换及头程预估及采购成本模板!$A$2:$A$22203,0)),""),"")</f>
        <v/>
      </c>
      <c r="AF1184" s="4" t="str">
        <f t="shared" si="100"/>
        <v/>
      </c>
    </row>
    <row r="1185" spans="24:32" x14ac:dyDescent="0.15">
      <c r="X1185" s="4" t="str">
        <f t="shared" si="101"/>
        <v/>
      </c>
      <c r="Y1185" s="1" t="str">
        <f t="shared" si="102"/>
        <v/>
      </c>
      <c r="Z1185" s="4" t="str">
        <f>IFERROR(INDEX(品名转换及头程预估及采购成本模板!$B$2:$B$22203,MATCH(亚马逊后台模板!E1185,品名转换及头程预估及采购成本模板!$A$2:$A$22203,0)),"")</f>
        <v/>
      </c>
      <c r="AA1185" s="1" t="str">
        <f>IFERROR(INDEX(品名转换及头程预估及采购成本模板!$C$2:$C$22203,MATCH(亚马逊后台模板!E1185,品名转换及头程预估及采购成本模板!$A$2:$A$22203,0)),"")</f>
        <v/>
      </c>
      <c r="AB1185" s="4" t="str">
        <f t="shared" si="98"/>
        <v/>
      </c>
      <c r="AC1185" s="1" t="str">
        <f>IFERROR(IF(AB1185="是",INDEX(自发货!$AJ$2:$AJ$22222,MATCH(亚马逊后台模板!D1185,自发货!$E$2:$E$22222,0)),IF(A1185&lt;&gt;"",0,"")),"")</f>
        <v/>
      </c>
      <c r="AD1185" s="1" t="str">
        <f t="shared" si="99"/>
        <v/>
      </c>
      <c r="AE1185" s="1" t="str">
        <f>IF(AB1185="否",IFERROR(INDEX(品名转换及头程预估及采购成本模板!$D$2:$D$22203,MATCH(亚马逊后台模板!E1185,品名转换及头程预估及采购成本模板!$A$2:$A$22203,0)),""),"")</f>
        <v/>
      </c>
      <c r="AF1185" s="4" t="str">
        <f t="shared" si="100"/>
        <v/>
      </c>
    </row>
    <row r="1186" spans="24:32" x14ac:dyDescent="0.15">
      <c r="X1186" s="4" t="str">
        <f t="shared" si="101"/>
        <v/>
      </c>
      <c r="Y1186" s="1" t="str">
        <f t="shared" si="102"/>
        <v/>
      </c>
      <c r="Z1186" s="4" t="str">
        <f>IFERROR(INDEX(品名转换及头程预估及采购成本模板!$B$2:$B$22203,MATCH(亚马逊后台模板!E1186,品名转换及头程预估及采购成本模板!$A$2:$A$22203,0)),"")</f>
        <v/>
      </c>
      <c r="AA1186" s="1" t="str">
        <f>IFERROR(INDEX(品名转换及头程预估及采购成本模板!$C$2:$C$22203,MATCH(亚马逊后台模板!E1186,品名转换及头程预估及采购成本模板!$A$2:$A$22203,0)),"")</f>
        <v/>
      </c>
      <c r="AB1186" s="4" t="str">
        <f t="shared" si="98"/>
        <v/>
      </c>
      <c r="AC1186" s="1" t="str">
        <f>IFERROR(IF(AB1186="是",INDEX(自发货!$AJ$2:$AJ$22222,MATCH(亚马逊后台模板!D1186,自发货!$E$2:$E$22222,0)),IF(A1186&lt;&gt;"",0,"")),"")</f>
        <v/>
      </c>
      <c r="AD1186" s="1" t="str">
        <f t="shared" si="99"/>
        <v/>
      </c>
      <c r="AE1186" s="1" t="str">
        <f>IF(AB1186="否",IFERROR(INDEX(品名转换及头程预估及采购成本模板!$D$2:$D$22203,MATCH(亚马逊后台模板!E1186,品名转换及头程预估及采购成本模板!$A$2:$A$22203,0)),""),"")</f>
        <v/>
      </c>
      <c r="AF1186" s="4" t="str">
        <f t="shared" si="100"/>
        <v/>
      </c>
    </row>
    <row r="1187" spans="24:32" x14ac:dyDescent="0.15">
      <c r="X1187" s="4" t="str">
        <f t="shared" si="101"/>
        <v/>
      </c>
      <c r="Y1187" s="1" t="str">
        <f t="shared" si="102"/>
        <v/>
      </c>
      <c r="Z1187" s="4" t="str">
        <f>IFERROR(INDEX(品名转换及头程预估及采购成本模板!$B$2:$B$22203,MATCH(亚马逊后台模板!E1187,品名转换及头程预估及采购成本模板!$A$2:$A$22203,0)),"")</f>
        <v/>
      </c>
      <c r="AA1187" s="1" t="str">
        <f>IFERROR(INDEX(品名转换及头程预估及采购成本模板!$C$2:$C$22203,MATCH(亚马逊后台模板!E1187,品名转换及头程预估及采购成本模板!$A$2:$A$22203,0)),"")</f>
        <v/>
      </c>
      <c r="AB1187" s="4" t="str">
        <f t="shared" si="98"/>
        <v/>
      </c>
      <c r="AC1187" s="1" t="str">
        <f>IFERROR(IF(AB1187="是",INDEX(自发货!$AJ$2:$AJ$22222,MATCH(亚马逊后台模板!D1187,自发货!$E$2:$E$22222,0)),IF(A1187&lt;&gt;"",0,"")),"")</f>
        <v/>
      </c>
      <c r="AD1187" s="1" t="str">
        <f t="shared" si="99"/>
        <v/>
      </c>
      <c r="AE1187" s="1" t="str">
        <f>IF(AB1187="否",IFERROR(INDEX(品名转换及头程预估及采购成本模板!$D$2:$D$22203,MATCH(亚马逊后台模板!E1187,品名转换及头程预估及采购成本模板!$A$2:$A$22203,0)),""),"")</f>
        <v/>
      </c>
      <c r="AF1187" s="4" t="str">
        <f t="shared" si="100"/>
        <v/>
      </c>
    </row>
    <row r="1188" spans="24:32" x14ac:dyDescent="0.15">
      <c r="X1188" s="4" t="str">
        <f t="shared" si="101"/>
        <v/>
      </c>
      <c r="Y1188" s="1" t="str">
        <f t="shared" si="102"/>
        <v/>
      </c>
      <c r="Z1188" s="4" t="str">
        <f>IFERROR(INDEX(品名转换及头程预估及采购成本模板!$B$2:$B$22203,MATCH(亚马逊后台模板!E1188,品名转换及头程预估及采购成本模板!$A$2:$A$22203,0)),"")</f>
        <v/>
      </c>
      <c r="AA1188" s="1" t="str">
        <f>IFERROR(INDEX(品名转换及头程预估及采购成本模板!$C$2:$C$22203,MATCH(亚马逊后台模板!E1188,品名转换及头程预估及采购成本模板!$A$2:$A$22203,0)),"")</f>
        <v/>
      </c>
      <c r="AB1188" s="4" t="str">
        <f t="shared" si="98"/>
        <v/>
      </c>
      <c r="AC1188" s="1" t="str">
        <f>IFERROR(IF(AB1188="是",INDEX(自发货!$AJ$2:$AJ$22222,MATCH(亚马逊后台模板!D1188,自发货!$E$2:$E$22222,0)),IF(A1188&lt;&gt;"",0,"")),"")</f>
        <v/>
      </c>
      <c r="AD1188" s="1" t="str">
        <f t="shared" si="99"/>
        <v/>
      </c>
      <c r="AE1188" s="1" t="str">
        <f>IF(AB1188="否",IFERROR(INDEX(品名转换及头程预估及采购成本模板!$D$2:$D$22203,MATCH(亚马逊后台模板!E1188,品名转换及头程预估及采购成本模板!$A$2:$A$22203,0)),""),"")</f>
        <v/>
      </c>
      <c r="AF1188" s="4" t="str">
        <f t="shared" si="100"/>
        <v/>
      </c>
    </row>
    <row r="1189" spans="24:32" x14ac:dyDescent="0.15">
      <c r="X1189" s="4" t="str">
        <f t="shared" si="101"/>
        <v/>
      </c>
      <c r="Y1189" s="1" t="str">
        <f t="shared" si="102"/>
        <v/>
      </c>
      <c r="Z1189" s="4" t="str">
        <f>IFERROR(INDEX(品名转换及头程预估及采购成本模板!$B$2:$B$22203,MATCH(亚马逊后台模板!E1189,品名转换及头程预估及采购成本模板!$A$2:$A$22203,0)),"")</f>
        <v/>
      </c>
      <c r="AA1189" s="1" t="str">
        <f>IFERROR(INDEX(品名转换及头程预估及采购成本模板!$C$2:$C$22203,MATCH(亚马逊后台模板!E1189,品名转换及头程预估及采购成本模板!$A$2:$A$22203,0)),"")</f>
        <v/>
      </c>
      <c r="AB1189" s="4" t="str">
        <f t="shared" si="98"/>
        <v/>
      </c>
      <c r="AC1189" s="1" t="str">
        <f>IFERROR(IF(AB1189="是",INDEX(自发货!$AJ$2:$AJ$22222,MATCH(亚马逊后台模板!D1189,自发货!$E$2:$E$22222,0)),IF(A1189&lt;&gt;"",0,"")),"")</f>
        <v/>
      </c>
      <c r="AD1189" s="1" t="str">
        <f t="shared" si="99"/>
        <v/>
      </c>
      <c r="AE1189" s="1" t="str">
        <f>IF(AB1189="否",IFERROR(INDEX(品名转换及头程预估及采购成本模板!$D$2:$D$22203,MATCH(亚马逊后台模板!E1189,品名转换及头程预估及采购成本模板!$A$2:$A$22203,0)),""),"")</f>
        <v/>
      </c>
      <c r="AF1189" s="4" t="str">
        <f t="shared" si="100"/>
        <v/>
      </c>
    </row>
    <row r="1190" spans="24:32" x14ac:dyDescent="0.15">
      <c r="X1190" s="4" t="str">
        <f t="shared" si="101"/>
        <v/>
      </c>
      <c r="Y1190" s="1" t="str">
        <f t="shared" si="102"/>
        <v/>
      </c>
      <c r="Z1190" s="4" t="str">
        <f>IFERROR(INDEX(品名转换及头程预估及采购成本模板!$B$2:$B$22203,MATCH(亚马逊后台模板!E1190,品名转换及头程预估及采购成本模板!$A$2:$A$22203,0)),"")</f>
        <v/>
      </c>
      <c r="AA1190" s="1" t="str">
        <f>IFERROR(INDEX(品名转换及头程预估及采购成本模板!$C$2:$C$22203,MATCH(亚马逊后台模板!E1190,品名转换及头程预估及采购成本模板!$A$2:$A$22203,0)),"")</f>
        <v/>
      </c>
      <c r="AB1190" s="4" t="str">
        <f t="shared" si="98"/>
        <v/>
      </c>
      <c r="AC1190" s="1" t="str">
        <f>IFERROR(IF(AB1190="是",INDEX(自发货!$AJ$2:$AJ$22222,MATCH(亚马逊后台模板!D1190,自发货!$E$2:$E$22222,0)),IF(A1190&lt;&gt;"",0,"")),"")</f>
        <v/>
      </c>
      <c r="AD1190" s="1" t="str">
        <f t="shared" si="99"/>
        <v/>
      </c>
      <c r="AE1190" s="1" t="str">
        <f>IF(AB1190="否",IFERROR(INDEX(品名转换及头程预估及采购成本模板!$D$2:$D$22203,MATCH(亚马逊后台模板!E1190,品名转换及头程预估及采购成本模板!$A$2:$A$22203,0)),""),"")</f>
        <v/>
      </c>
      <c r="AF1190" s="4" t="str">
        <f t="shared" si="100"/>
        <v/>
      </c>
    </row>
    <row r="1191" spans="24:32" x14ac:dyDescent="0.15">
      <c r="X1191" s="4" t="str">
        <f t="shared" si="101"/>
        <v/>
      </c>
      <c r="Y1191" s="1" t="str">
        <f t="shared" si="102"/>
        <v/>
      </c>
      <c r="Z1191" s="4" t="str">
        <f>IFERROR(INDEX(品名转换及头程预估及采购成本模板!$B$2:$B$22203,MATCH(亚马逊后台模板!E1191,品名转换及头程预估及采购成本模板!$A$2:$A$22203,0)),"")</f>
        <v/>
      </c>
      <c r="AA1191" s="1" t="str">
        <f>IFERROR(INDEX(品名转换及头程预估及采购成本模板!$C$2:$C$22203,MATCH(亚马逊后台模板!E1191,品名转换及头程预估及采购成本模板!$A$2:$A$22203,0)),"")</f>
        <v/>
      </c>
      <c r="AB1191" s="4" t="str">
        <f t="shared" si="98"/>
        <v/>
      </c>
      <c r="AC1191" s="1" t="str">
        <f>IFERROR(IF(AB1191="是",INDEX(自发货!$AJ$2:$AJ$22222,MATCH(亚马逊后台模板!D1191,自发货!$E$2:$E$22222,0)),IF(A1191&lt;&gt;"",0,"")),"")</f>
        <v/>
      </c>
      <c r="AD1191" s="1" t="str">
        <f t="shared" si="99"/>
        <v/>
      </c>
      <c r="AE1191" s="1" t="str">
        <f>IF(AB1191="否",IFERROR(INDEX(品名转换及头程预估及采购成本模板!$D$2:$D$22203,MATCH(亚马逊后台模板!E1191,品名转换及头程预估及采购成本模板!$A$2:$A$22203,0)),""),"")</f>
        <v/>
      </c>
      <c r="AF1191" s="4" t="str">
        <f t="shared" si="100"/>
        <v/>
      </c>
    </row>
    <row r="1192" spans="24:32" x14ac:dyDescent="0.15">
      <c r="X1192" s="4" t="str">
        <f t="shared" si="101"/>
        <v/>
      </c>
      <c r="Y1192" s="1" t="str">
        <f t="shared" si="102"/>
        <v/>
      </c>
      <c r="Z1192" s="4" t="str">
        <f>IFERROR(INDEX(品名转换及头程预估及采购成本模板!$B$2:$B$22203,MATCH(亚马逊后台模板!E1192,品名转换及头程预估及采购成本模板!$A$2:$A$22203,0)),"")</f>
        <v/>
      </c>
      <c r="AA1192" s="1" t="str">
        <f>IFERROR(INDEX(品名转换及头程预估及采购成本模板!$C$2:$C$22203,MATCH(亚马逊后台模板!E1192,品名转换及头程预估及采购成本模板!$A$2:$A$22203,0)),"")</f>
        <v/>
      </c>
      <c r="AB1192" s="4" t="str">
        <f t="shared" si="98"/>
        <v/>
      </c>
      <c r="AC1192" s="1" t="str">
        <f>IFERROR(IF(AB1192="是",INDEX(自发货!$AJ$2:$AJ$22222,MATCH(亚马逊后台模板!D1192,自发货!$E$2:$E$22222,0)),IF(A1192&lt;&gt;"",0,"")),"")</f>
        <v/>
      </c>
      <c r="AD1192" s="1" t="str">
        <f t="shared" si="99"/>
        <v/>
      </c>
      <c r="AE1192" s="1" t="str">
        <f>IF(AB1192="否",IFERROR(INDEX(品名转换及头程预估及采购成本模板!$D$2:$D$22203,MATCH(亚马逊后台模板!E1192,品名转换及头程预估及采购成本模板!$A$2:$A$22203,0)),""),"")</f>
        <v/>
      </c>
      <c r="AF1192" s="4" t="str">
        <f t="shared" si="100"/>
        <v/>
      </c>
    </row>
    <row r="1193" spans="24:32" x14ac:dyDescent="0.15">
      <c r="X1193" s="4" t="str">
        <f t="shared" si="101"/>
        <v/>
      </c>
      <c r="Y1193" s="1" t="str">
        <f t="shared" si="102"/>
        <v/>
      </c>
      <c r="Z1193" s="4" t="str">
        <f>IFERROR(INDEX(品名转换及头程预估及采购成本模板!$B$2:$B$22203,MATCH(亚马逊后台模板!E1193,品名转换及头程预估及采购成本模板!$A$2:$A$22203,0)),"")</f>
        <v/>
      </c>
      <c r="AA1193" s="1" t="str">
        <f>IFERROR(INDEX(品名转换及头程预估及采购成本模板!$C$2:$C$22203,MATCH(亚马逊后台模板!E1193,品名转换及头程预估及采购成本模板!$A$2:$A$22203,0)),"")</f>
        <v/>
      </c>
      <c r="AB1193" s="4" t="str">
        <f t="shared" si="98"/>
        <v/>
      </c>
      <c r="AC1193" s="1" t="str">
        <f>IFERROR(IF(AB1193="是",INDEX(自发货!$AJ$2:$AJ$22222,MATCH(亚马逊后台模板!D1193,自发货!$E$2:$E$22222,0)),IF(A1193&lt;&gt;"",0,"")),"")</f>
        <v/>
      </c>
      <c r="AD1193" s="1" t="str">
        <f t="shared" si="99"/>
        <v/>
      </c>
      <c r="AE1193" s="1" t="str">
        <f>IF(AB1193="否",IFERROR(INDEX(品名转换及头程预估及采购成本模板!$D$2:$D$22203,MATCH(亚马逊后台模板!E1193,品名转换及头程预估及采购成本模板!$A$2:$A$22203,0)),""),"")</f>
        <v/>
      </c>
      <c r="AF1193" s="4" t="str">
        <f t="shared" si="100"/>
        <v/>
      </c>
    </row>
    <row r="1194" spans="24:32" x14ac:dyDescent="0.15">
      <c r="X1194" s="4" t="str">
        <f t="shared" si="101"/>
        <v/>
      </c>
      <c r="Y1194" s="1" t="str">
        <f t="shared" si="102"/>
        <v/>
      </c>
      <c r="Z1194" s="4" t="str">
        <f>IFERROR(INDEX(品名转换及头程预估及采购成本模板!$B$2:$B$22203,MATCH(亚马逊后台模板!E1194,品名转换及头程预估及采购成本模板!$A$2:$A$22203,0)),"")</f>
        <v/>
      </c>
      <c r="AA1194" s="1" t="str">
        <f>IFERROR(INDEX(品名转换及头程预估及采购成本模板!$C$2:$C$22203,MATCH(亚马逊后台模板!E1194,品名转换及头程预估及采购成本模板!$A$2:$A$22203,0)),"")</f>
        <v/>
      </c>
      <c r="AB1194" s="4" t="str">
        <f t="shared" si="98"/>
        <v/>
      </c>
      <c r="AC1194" s="1" t="str">
        <f>IFERROR(IF(AB1194="是",INDEX(自发货!$AJ$2:$AJ$22222,MATCH(亚马逊后台模板!D1194,自发货!$E$2:$E$22222,0)),IF(A1194&lt;&gt;"",0,"")),"")</f>
        <v/>
      </c>
      <c r="AD1194" s="1" t="str">
        <f t="shared" si="99"/>
        <v/>
      </c>
      <c r="AE1194" s="1" t="str">
        <f>IF(AB1194="否",IFERROR(INDEX(品名转换及头程预估及采购成本模板!$D$2:$D$22203,MATCH(亚马逊后台模板!E1194,品名转换及头程预估及采购成本模板!$A$2:$A$22203,0)),""),"")</f>
        <v/>
      </c>
      <c r="AF1194" s="4" t="str">
        <f t="shared" si="100"/>
        <v/>
      </c>
    </row>
    <row r="1195" spans="24:32" x14ac:dyDescent="0.15">
      <c r="X1195" s="4" t="str">
        <f t="shared" si="101"/>
        <v/>
      </c>
      <c r="Y1195" s="1" t="str">
        <f t="shared" si="102"/>
        <v/>
      </c>
      <c r="Z1195" s="4" t="str">
        <f>IFERROR(INDEX(品名转换及头程预估及采购成本模板!$B$2:$B$22203,MATCH(亚马逊后台模板!E1195,品名转换及头程预估及采购成本模板!$A$2:$A$22203,0)),"")</f>
        <v/>
      </c>
      <c r="AA1195" s="1" t="str">
        <f>IFERROR(INDEX(品名转换及头程预估及采购成本模板!$C$2:$C$22203,MATCH(亚马逊后台模板!E1195,品名转换及头程预估及采购成本模板!$A$2:$A$22203,0)),"")</f>
        <v/>
      </c>
      <c r="AB1195" s="4" t="str">
        <f t="shared" si="98"/>
        <v/>
      </c>
      <c r="AC1195" s="1" t="str">
        <f>IFERROR(IF(AB1195="是",INDEX(自发货!$AJ$2:$AJ$22222,MATCH(亚马逊后台模板!D1195,自发货!$E$2:$E$22222,0)),IF(A1195&lt;&gt;"",0,"")),"")</f>
        <v/>
      </c>
      <c r="AD1195" s="1" t="str">
        <f t="shared" si="99"/>
        <v/>
      </c>
      <c r="AE1195" s="1" t="str">
        <f>IF(AB1195="否",IFERROR(INDEX(品名转换及头程预估及采购成本模板!$D$2:$D$22203,MATCH(亚马逊后台模板!E1195,品名转换及头程预估及采购成本模板!$A$2:$A$22203,0)),""),"")</f>
        <v/>
      </c>
      <c r="AF1195" s="4" t="str">
        <f t="shared" si="100"/>
        <v/>
      </c>
    </row>
    <row r="1196" spans="24:32" x14ac:dyDescent="0.15">
      <c r="X1196" s="4" t="str">
        <f t="shared" si="101"/>
        <v/>
      </c>
      <c r="Y1196" s="1" t="str">
        <f t="shared" si="102"/>
        <v/>
      </c>
      <c r="Z1196" s="4" t="str">
        <f>IFERROR(INDEX(品名转换及头程预估及采购成本模板!$B$2:$B$22203,MATCH(亚马逊后台模板!E1196,品名转换及头程预估及采购成本模板!$A$2:$A$22203,0)),"")</f>
        <v/>
      </c>
      <c r="AA1196" s="1" t="str">
        <f>IFERROR(INDEX(品名转换及头程预估及采购成本模板!$C$2:$C$22203,MATCH(亚马逊后台模板!E1196,品名转换及头程预估及采购成本模板!$A$2:$A$22203,0)),"")</f>
        <v/>
      </c>
      <c r="AB1196" s="4" t="str">
        <f t="shared" si="98"/>
        <v/>
      </c>
      <c r="AC1196" s="1" t="str">
        <f>IFERROR(IF(AB1196="是",INDEX(自发货!$AJ$2:$AJ$22222,MATCH(亚马逊后台模板!D1196,自发货!$E$2:$E$22222,0)),IF(A1196&lt;&gt;"",0,"")),"")</f>
        <v/>
      </c>
      <c r="AD1196" s="1" t="str">
        <f t="shared" si="99"/>
        <v/>
      </c>
      <c r="AE1196" s="1" t="str">
        <f>IF(AB1196="否",IFERROR(INDEX(品名转换及头程预估及采购成本模板!$D$2:$D$22203,MATCH(亚马逊后台模板!E1196,品名转换及头程预估及采购成本模板!$A$2:$A$22203,0)),""),"")</f>
        <v/>
      </c>
      <c r="AF1196" s="4" t="str">
        <f t="shared" si="100"/>
        <v/>
      </c>
    </row>
    <row r="1197" spans="24:32" x14ac:dyDescent="0.15">
      <c r="X1197" s="4" t="str">
        <f t="shared" si="101"/>
        <v/>
      </c>
      <c r="Y1197" s="1" t="str">
        <f t="shared" si="102"/>
        <v/>
      </c>
      <c r="Z1197" s="4" t="str">
        <f>IFERROR(INDEX(品名转换及头程预估及采购成本模板!$B$2:$B$22203,MATCH(亚马逊后台模板!E1197,品名转换及头程预估及采购成本模板!$A$2:$A$22203,0)),"")</f>
        <v/>
      </c>
      <c r="AA1197" s="1" t="str">
        <f>IFERROR(INDEX(品名转换及头程预估及采购成本模板!$C$2:$C$22203,MATCH(亚马逊后台模板!E1197,品名转换及头程预估及采购成本模板!$A$2:$A$22203,0)),"")</f>
        <v/>
      </c>
      <c r="AB1197" s="4" t="str">
        <f t="shared" ref="AB1197:AB1260" si="103">IF(A1197&lt;&gt;"",IF(I1197="Seller","是","否"),"")</f>
        <v/>
      </c>
      <c r="AC1197" s="1" t="str">
        <f>IFERROR(IF(AB1197="是",INDEX(自发货!$AJ$2:$AJ$22222,MATCH(亚马逊后台模板!D1197,自发货!$E$2:$E$22222,0)),IF(A1197&lt;&gt;"",0,"")),"")</f>
        <v/>
      </c>
      <c r="AD1197" s="1" t="str">
        <f t="shared" ref="AD1197:AD1260" si="104">IFERROR(IF(Y1197="正常订单",W1197*X1197-AA1197-AC1197,W1197*X1197),"")</f>
        <v/>
      </c>
      <c r="AE1197" s="1" t="str">
        <f>IF(AB1197="否",IFERROR(INDEX(品名转换及头程预估及采购成本模板!$D$2:$D$22203,MATCH(亚马逊后台模板!E1197,品名转换及头程预估及采购成本模板!$A$2:$A$22203,0)),""),"")</f>
        <v/>
      </c>
      <c r="AF1197" s="4" t="str">
        <f t="shared" si="100"/>
        <v/>
      </c>
    </row>
    <row r="1198" spans="24:32" x14ac:dyDescent="0.15">
      <c r="X1198" s="4" t="str">
        <f t="shared" si="101"/>
        <v/>
      </c>
      <c r="Y1198" s="1" t="str">
        <f t="shared" si="102"/>
        <v/>
      </c>
      <c r="Z1198" s="4" t="str">
        <f>IFERROR(INDEX(品名转换及头程预估及采购成本模板!$B$2:$B$22203,MATCH(亚马逊后台模板!E1198,品名转换及头程预估及采购成本模板!$A$2:$A$22203,0)),"")</f>
        <v/>
      </c>
      <c r="AA1198" s="1" t="str">
        <f>IFERROR(INDEX(品名转换及头程预估及采购成本模板!$C$2:$C$22203,MATCH(亚马逊后台模板!E1198,品名转换及头程预估及采购成本模板!$A$2:$A$22203,0)),"")</f>
        <v/>
      </c>
      <c r="AB1198" s="4" t="str">
        <f t="shared" si="103"/>
        <v/>
      </c>
      <c r="AC1198" s="1" t="str">
        <f>IFERROR(IF(AB1198="是",INDEX(自发货!$AJ$2:$AJ$22222,MATCH(亚马逊后台模板!D1198,自发货!$E$2:$E$22222,0)),IF(A1198&lt;&gt;"",0,"")),"")</f>
        <v/>
      </c>
      <c r="AD1198" s="1" t="str">
        <f t="shared" si="104"/>
        <v/>
      </c>
      <c r="AE1198" s="1" t="str">
        <f>IF(AB1198="否",IFERROR(INDEX(品名转换及头程预估及采购成本模板!$D$2:$D$22203,MATCH(亚马逊后台模板!E1198,品名转换及头程预估及采购成本模板!$A$2:$A$22203,0)),""),"")</f>
        <v/>
      </c>
      <c r="AF1198" s="4" t="str">
        <f t="shared" si="100"/>
        <v/>
      </c>
    </row>
    <row r="1199" spans="24:32" x14ac:dyDescent="0.15">
      <c r="X1199" s="4" t="str">
        <f t="shared" si="101"/>
        <v/>
      </c>
      <c r="Y1199" s="1" t="str">
        <f t="shared" si="102"/>
        <v/>
      </c>
      <c r="Z1199" s="4" t="str">
        <f>IFERROR(INDEX(品名转换及头程预估及采购成本模板!$B$2:$B$22203,MATCH(亚马逊后台模板!E1199,品名转换及头程预估及采购成本模板!$A$2:$A$22203,0)),"")</f>
        <v/>
      </c>
      <c r="AA1199" s="1" t="str">
        <f>IFERROR(INDEX(品名转换及头程预估及采购成本模板!$C$2:$C$22203,MATCH(亚马逊后台模板!E1199,品名转换及头程预估及采购成本模板!$A$2:$A$22203,0)),"")</f>
        <v/>
      </c>
      <c r="AB1199" s="4" t="str">
        <f t="shared" si="103"/>
        <v/>
      </c>
      <c r="AC1199" s="1" t="str">
        <f>IFERROR(IF(AB1199="是",INDEX(自发货!$AJ$2:$AJ$22222,MATCH(亚马逊后台模板!D1199,自发货!$E$2:$E$22222,0)),IF(A1199&lt;&gt;"",0,"")),"")</f>
        <v/>
      </c>
      <c r="AD1199" s="1" t="str">
        <f t="shared" si="104"/>
        <v/>
      </c>
      <c r="AE1199" s="1" t="str">
        <f>IF(AB1199="否",IFERROR(INDEX(品名转换及头程预估及采购成本模板!$D$2:$D$22203,MATCH(亚马逊后台模板!E1199,品名转换及头程预估及采购成本模板!$A$2:$A$22203,0)),""),"")</f>
        <v/>
      </c>
      <c r="AF1199" s="4" t="str">
        <f t="shared" ref="AF1199:AF1262" si="105">IF(Y1199="","",IF(OR(AND(Y1199="正常订单",Z1199=""),AND(AB1199="是",AC1199="")),"异常","正常"))</f>
        <v/>
      </c>
    </row>
    <row r="1200" spans="24:32" x14ac:dyDescent="0.15">
      <c r="X1200" s="4" t="str">
        <f t="shared" ref="X1200:X1263" si="106">IF(A1200&lt;&gt;"",6.89,"")</f>
        <v/>
      </c>
      <c r="Y1200" s="1" t="str">
        <f t="shared" si="102"/>
        <v/>
      </c>
      <c r="Z1200" s="4" t="str">
        <f>IFERROR(INDEX(品名转换及头程预估及采购成本模板!$B$2:$B$22203,MATCH(亚马逊后台模板!E1200,品名转换及头程预估及采购成本模板!$A$2:$A$22203,0)),"")</f>
        <v/>
      </c>
      <c r="AA1200" s="1" t="str">
        <f>IFERROR(INDEX(品名转换及头程预估及采购成本模板!$C$2:$C$22203,MATCH(亚马逊后台模板!E1200,品名转换及头程预估及采购成本模板!$A$2:$A$22203,0)),"")</f>
        <v/>
      </c>
      <c r="AB1200" s="4" t="str">
        <f t="shared" si="103"/>
        <v/>
      </c>
      <c r="AC1200" s="1" t="str">
        <f>IFERROR(IF(AB1200="是",INDEX(自发货!$AJ$2:$AJ$22222,MATCH(亚马逊后台模板!D1200,自发货!$E$2:$E$22222,0)),IF(A1200&lt;&gt;"",0,"")),"")</f>
        <v/>
      </c>
      <c r="AD1200" s="1" t="str">
        <f t="shared" si="104"/>
        <v/>
      </c>
      <c r="AE1200" s="1" t="str">
        <f>IF(AB1200="否",IFERROR(INDEX(品名转换及头程预估及采购成本模板!$D$2:$D$22203,MATCH(亚马逊后台模板!E1200,品名转换及头程预估及采购成本模板!$A$2:$A$22203,0)),""),"")</f>
        <v/>
      </c>
      <c r="AF1200" s="4" t="str">
        <f t="shared" si="105"/>
        <v/>
      </c>
    </row>
    <row r="1201" spans="24:32" x14ac:dyDescent="0.15">
      <c r="X1201" s="4" t="str">
        <f t="shared" si="106"/>
        <v/>
      </c>
      <c r="Y1201" s="1" t="str">
        <f t="shared" si="102"/>
        <v/>
      </c>
      <c r="Z1201" s="4" t="str">
        <f>IFERROR(INDEX(品名转换及头程预估及采购成本模板!$B$2:$B$22203,MATCH(亚马逊后台模板!E1201,品名转换及头程预估及采购成本模板!$A$2:$A$22203,0)),"")</f>
        <v/>
      </c>
      <c r="AA1201" s="1" t="str">
        <f>IFERROR(INDEX(品名转换及头程预估及采购成本模板!$C$2:$C$22203,MATCH(亚马逊后台模板!E1201,品名转换及头程预估及采购成本模板!$A$2:$A$22203,0)),"")</f>
        <v/>
      </c>
      <c r="AB1201" s="4" t="str">
        <f t="shared" si="103"/>
        <v/>
      </c>
      <c r="AC1201" s="1" t="str">
        <f>IFERROR(IF(AB1201="是",INDEX(自发货!$AJ$2:$AJ$22222,MATCH(亚马逊后台模板!D1201,自发货!$E$2:$E$22222,0)),IF(A1201&lt;&gt;"",0,"")),"")</f>
        <v/>
      </c>
      <c r="AD1201" s="1" t="str">
        <f t="shared" si="104"/>
        <v/>
      </c>
      <c r="AE1201" s="1" t="str">
        <f>IF(AB1201="否",IFERROR(INDEX(品名转换及头程预估及采购成本模板!$D$2:$D$22203,MATCH(亚马逊后台模板!E1201,品名转换及头程预估及采购成本模板!$A$2:$A$22203,0)),""),"")</f>
        <v/>
      </c>
      <c r="AF1201" s="4" t="str">
        <f t="shared" si="105"/>
        <v/>
      </c>
    </row>
    <row r="1202" spans="24:32" x14ac:dyDescent="0.15">
      <c r="X1202" s="4" t="str">
        <f t="shared" si="106"/>
        <v/>
      </c>
      <c r="Y1202" s="1" t="str">
        <f t="shared" si="102"/>
        <v/>
      </c>
      <c r="Z1202" s="4" t="str">
        <f>IFERROR(INDEX(品名转换及头程预估及采购成本模板!$B$2:$B$22203,MATCH(亚马逊后台模板!E1202,品名转换及头程预估及采购成本模板!$A$2:$A$22203,0)),"")</f>
        <v/>
      </c>
      <c r="AA1202" s="1" t="str">
        <f>IFERROR(INDEX(品名转换及头程预估及采购成本模板!$C$2:$C$22203,MATCH(亚马逊后台模板!E1202,品名转换及头程预估及采购成本模板!$A$2:$A$22203,0)),"")</f>
        <v/>
      </c>
      <c r="AB1202" s="4" t="str">
        <f t="shared" si="103"/>
        <v/>
      </c>
      <c r="AC1202" s="1" t="str">
        <f>IFERROR(IF(AB1202="是",INDEX(自发货!$AJ$2:$AJ$22222,MATCH(亚马逊后台模板!D1202,自发货!$E$2:$E$22222,0)),IF(A1202&lt;&gt;"",0,"")),"")</f>
        <v/>
      </c>
      <c r="AD1202" s="1" t="str">
        <f t="shared" si="104"/>
        <v/>
      </c>
      <c r="AE1202" s="1" t="str">
        <f>IF(AB1202="否",IFERROR(INDEX(品名转换及头程预估及采购成本模板!$D$2:$D$22203,MATCH(亚马逊后台模板!E1202,品名转换及头程预估及采购成本模板!$A$2:$A$22203,0)),""),"")</f>
        <v/>
      </c>
      <c r="AF1202" s="4" t="str">
        <f t="shared" si="105"/>
        <v/>
      </c>
    </row>
    <row r="1203" spans="24:32" x14ac:dyDescent="0.15">
      <c r="X1203" s="4" t="str">
        <f t="shared" si="106"/>
        <v/>
      </c>
      <c r="Y1203" s="1" t="str">
        <f t="shared" si="102"/>
        <v/>
      </c>
      <c r="Z1203" s="4" t="str">
        <f>IFERROR(INDEX(品名转换及头程预估及采购成本模板!$B$2:$B$22203,MATCH(亚马逊后台模板!E1203,品名转换及头程预估及采购成本模板!$A$2:$A$22203,0)),"")</f>
        <v/>
      </c>
      <c r="AA1203" s="1" t="str">
        <f>IFERROR(INDEX(品名转换及头程预估及采购成本模板!$C$2:$C$22203,MATCH(亚马逊后台模板!E1203,品名转换及头程预估及采购成本模板!$A$2:$A$22203,0)),"")</f>
        <v/>
      </c>
      <c r="AB1203" s="4" t="str">
        <f t="shared" si="103"/>
        <v/>
      </c>
      <c r="AC1203" s="1" t="str">
        <f>IFERROR(IF(AB1203="是",INDEX(自发货!$AJ$2:$AJ$22222,MATCH(亚马逊后台模板!D1203,自发货!$E$2:$E$22222,0)),IF(A1203&lt;&gt;"",0,"")),"")</f>
        <v/>
      </c>
      <c r="AD1203" s="1" t="str">
        <f t="shared" si="104"/>
        <v/>
      </c>
      <c r="AE1203" s="1" t="str">
        <f>IF(AB1203="否",IFERROR(INDEX(品名转换及头程预估及采购成本模板!$D$2:$D$22203,MATCH(亚马逊后台模板!E1203,品名转换及头程预估及采购成本模板!$A$2:$A$22203,0)),""),"")</f>
        <v/>
      </c>
      <c r="AF1203" s="4" t="str">
        <f t="shared" si="105"/>
        <v/>
      </c>
    </row>
    <row r="1204" spans="24:32" x14ac:dyDescent="0.15">
      <c r="X1204" s="4" t="str">
        <f t="shared" si="106"/>
        <v/>
      </c>
      <c r="Y1204" s="1" t="str">
        <f t="shared" si="102"/>
        <v/>
      </c>
      <c r="Z1204" s="4" t="str">
        <f>IFERROR(INDEX(品名转换及头程预估及采购成本模板!$B$2:$B$22203,MATCH(亚马逊后台模板!E1204,品名转换及头程预估及采购成本模板!$A$2:$A$22203,0)),"")</f>
        <v/>
      </c>
      <c r="AA1204" s="1" t="str">
        <f>IFERROR(INDEX(品名转换及头程预估及采购成本模板!$C$2:$C$22203,MATCH(亚马逊后台模板!E1204,品名转换及头程预估及采购成本模板!$A$2:$A$22203,0)),"")</f>
        <v/>
      </c>
      <c r="AB1204" s="4" t="str">
        <f t="shared" si="103"/>
        <v/>
      </c>
      <c r="AC1204" s="1" t="str">
        <f>IFERROR(IF(AB1204="是",INDEX(自发货!$AJ$2:$AJ$22222,MATCH(亚马逊后台模板!D1204,自发货!$E$2:$E$22222,0)),IF(A1204&lt;&gt;"",0,"")),"")</f>
        <v/>
      </c>
      <c r="AD1204" s="1" t="str">
        <f t="shared" si="104"/>
        <v/>
      </c>
      <c r="AE1204" s="1" t="str">
        <f>IF(AB1204="否",IFERROR(INDEX(品名转换及头程预估及采购成本模板!$D$2:$D$22203,MATCH(亚马逊后台模板!E1204,品名转换及头程预估及采购成本模板!$A$2:$A$22203,0)),""),"")</f>
        <v/>
      </c>
      <c r="AF1204" s="4" t="str">
        <f t="shared" si="105"/>
        <v/>
      </c>
    </row>
    <row r="1205" spans="24:32" x14ac:dyDescent="0.15">
      <c r="X1205" s="4" t="str">
        <f t="shared" si="106"/>
        <v/>
      </c>
      <c r="Y1205" s="1" t="str">
        <f t="shared" si="102"/>
        <v/>
      </c>
      <c r="Z1205" s="4" t="str">
        <f>IFERROR(INDEX(品名转换及头程预估及采购成本模板!$B$2:$B$22203,MATCH(亚马逊后台模板!E1205,品名转换及头程预估及采购成本模板!$A$2:$A$22203,0)),"")</f>
        <v/>
      </c>
      <c r="AA1205" s="1" t="str">
        <f>IFERROR(INDEX(品名转换及头程预估及采购成本模板!$C$2:$C$22203,MATCH(亚马逊后台模板!E1205,品名转换及头程预估及采购成本模板!$A$2:$A$22203,0)),"")</f>
        <v/>
      </c>
      <c r="AB1205" s="4" t="str">
        <f t="shared" si="103"/>
        <v/>
      </c>
      <c r="AC1205" s="1" t="str">
        <f>IFERROR(IF(AB1205="是",INDEX(自发货!$AJ$2:$AJ$22222,MATCH(亚马逊后台模板!D1205,自发货!$E$2:$E$22222,0)),IF(A1205&lt;&gt;"",0,"")),"")</f>
        <v/>
      </c>
      <c r="AD1205" s="1" t="str">
        <f t="shared" si="104"/>
        <v/>
      </c>
      <c r="AE1205" s="1" t="str">
        <f>IF(AB1205="否",IFERROR(INDEX(品名转换及头程预估及采购成本模板!$D$2:$D$22203,MATCH(亚马逊后台模板!E1205,品名转换及头程预估及采购成本模板!$A$2:$A$22203,0)),""),"")</f>
        <v/>
      </c>
      <c r="AF1205" s="4" t="str">
        <f t="shared" si="105"/>
        <v/>
      </c>
    </row>
    <row r="1206" spans="24:32" x14ac:dyDescent="0.15">
      <c r="X1206" s="4" t="str">
        <f t="shared" si="106"/>
        <v/>
      </c>
      <c r="Y1206" s="1" t="str">
        <f t="shared" si="102"/>
        <v/>
      </c>
      <c r="Z1206" s="4" t="str">
        <f>IFERROR(INDEX(品名转换及头程预估及采购成本模板!$B$2:$B$22203,MATCH(亚马逊后台模板!E1206,品名转换及头程预估及采购成本模板!$A$2:$A$22203,0)),"")</f>
        <v/>
      </c>
      <c r="AA1206" s="1" t="str">
        <f>IFERROR(INDEX(品名转换及头程预估及采购成本模板!$C$2:$C$22203,MATCH(亚马逊后台模板!E1206,品名转换及头程预估及采购成本模板!$A$2:$A$22203,0)),"")</f>
        <v/>
      </c>
      <c r="AB1206" s="4" t="str">
        <f t="shared" si="103"/>
        <v/>
      </c>
      <c r="AC1206" s="1" t="str">
        <f>IFERROR(IF(AB1206="是",INDEX(自发货!$AJ$2:$AJ$22222,MATCH(亚马逊后台模板!D1206,自发货!$E$2:$E$22222,0)),IF(A1206&lt;&gt;"",0,"")),"")</f>
        <v/>
      </c>
      <c r="AD1206" s="1" t="str">
        <f t="shared" si="104"/>
        <v/>
      </c>
      <c r="AE1206" s="1" t="str">
        <f>IF(AB1206="否",IFERROR(INDEX(品名转换及头程预估及采购成本模板!$D$2:$D$22203,MATCH(亚马逊后台模板!E1206,品名转换及头程预估及采购成本模板!$A$2:$A$22203,0)),""),"")</f>
        <v/>
      </c>
      <c r="AF1206" s="4" t="str">
        <f t="shared" si="105"/>
        <v/>
      </c>
    </row>
    <row r="1207" spans="24:32" x14ac:dyDescent="0.15">
      <c r="X1207" s="4" t="str">
        <f t="shared" si="106"/>
        <v/>
      </c>
      <c r="Y1207" s="1" t="str">
        <f t="shared" si="102"/>
        <v/>
      </c>
      <c r="Z1207" s="4" t="str">
        <f>IFERROR(INDEX(品名转换及头程预估及采购成本模板!$B$2:$B$22203,MATCH(亚马逊后台模板!E1207,品名转换及头程预估及采购成本模板!$A$2:$A$22203,0)),"")</f>
        <v/>
      </c>
      <c r="AA1207" s="1" t="str">
        <f>IFERROR(INDEX(品名转换及头程预估及采购成本模板!$C$2:$C$22203,MATCH(亚马逊后台模板!E1207,品名转换及头程预估及采购成本模板!$A$2:$A$22203,0)),"")</f>
        <v/>
      </c>
      <c r="AB1207" s="4" t="str">
        <f t="shared" si="103"/>
        <v/>
      </c>
      <c r="AC1207" s="1" t="str">
        <f>IFERROR(IF(AB1207="是",INDEX(自发货!$AJ$2:$AJ$22222,MATCH(亚马逊后台模板!D1207,自发货!$E$2:$E$22222,0)),IF(A1207&lt;&gt;"",0,"")),"")</f>
        <v/>
      </c>
      <c r="AD1207" s="1" t="str">
        <f t="shared" si="104"/>
        <v/>
      </c>
      <c r="AE1207" s="1" t="str">
        <f>IF(AB1207="否",IFERROR(INDEX(品名转换及头程预估及采购成本模板!$D$2:$D$22203,MATCH(亚马逊后台模板!E1207,品名转换及头程预估及采购成本模板!$A$2:$A$22203,0)),""),"")</f>
        <v/>
      </c>
      <c r="AF1207" s="4" t="str">
        <f t="shared" si="105"/>
        <v/>
      </c>
    </row>
    <row r="1208" spans="24:32" x14ac:dyDescent="0.15">
      <c r="X1208" s="4" t="str">
        <f t="shared" si="106"/>
        <v/>
      </c>
      <c r="Y1208" s="1" t="str">
        <f t="shared" si="102"/>
        <v/>
      </c>
      <c r="Z1208" s="4" t="str">
        <f>IFERROR(INDEX(品名转换及头程预估及采购成本模板!$B$2:$B$22203,MATCH(亚马逊后台模板!E1208,品名转换及头程预估及采购成本模板!$A$2:$A$22203,0)),"")</f>
        <v/>
      </c>
      <c r="AA1208" s="1" t="str">
        <f>IFERROR(INDEX(品名转换及头程预估及采购成本模板!$C$2:$C$22203,MATCH(亚马逊后台模板!E1208,品名转换及头程预估及采购成本模板!$A$2:$A$22203,0)),"")</f>
        <v/>
      </c>
      <c r="AB1208" s="4" t="str">
        <f t="shared" si="103"/>
        <v/>
      </c>
      <c r="AC1208" s="1" t="str">
        <f>IFERROR(IF(AB1208="是",INDEX(自发货!$AJ$2:$AJ$22222,MATCH(亚马逊后台模板!D1208,自发货!$E$2:$E$22222,0)),IF(A1208&lt;&gt;"",0,"")),"")</f>
        <v/>
      </c>
      <c r="AD1208" s="1" t="str">
        <f t="shared" si="104"/>
        <v/>
      </c>
      <c r="AE1208" s="1" t="str">
        <f>IF(AB1208="否",IFERROR(INDEX(品名转换及头程预估及采购成本模板!$D$2:$D$22203,MATCH(亚马逊后台模板!E1208,品名转换及头程预估及采购成本模板!$A$2:$A$22203,0)),""),"")</f>
        <v/>
      </c>
      <c r="AF1208" s="4" t="str">
        <f t="shared" si="105"/>
        <v/>
      </c>
    </row>
    <row r="1209" spans="24:32" x14ac:dyDescent="0.15">
      <c r="X1209" s="4" t="str">
        <f t="shared" si="106"/>
        <v/>
      </c>
      <c r="Y1209" s="1" t="str">
        <f t="shared" si="102"/>
        <v/>
      </c>
      <c r="Z1209" s="4" t="str">
        <f>IFERROR(INDEX(品名转换及头程预估及采购成本模板!$B$2:$B$22203,MATCH(亚马逊后台模板!E1209,品名转换及头程预估及采购成本模板!$A$2:$A$22203,0)),"")</f>
        <v/>
      </c>
      <c r="AA1209" s="1" t="str">
        <f>IFERROR(INDEX(品名转换及头程预估及采购成本模板!$C$2:$C$22203,MATCH(亚马逊后台模板!E1209,品名转换及头程预估及采购成本模板!$A$2:$A$22203,0)),"")</f>
        <v/>
      </c>
      <c r="AB1209" s="4" t="str">
        <f t="shared" si="103"/>
        <v/>
      </c>
      <c r="AC1209" s="1" t="str">
        <f>IFERROR(IF(AB1209="是",INDEX(自发货!$AJ$2:$AJ$22222,MATCH(亚马逊后台模板!D1209,自发货!$E$2:$E$22222,0)),IF(A1209&lt;&gt;"",0,"")),"")</f>
        <v/>
      </c>
      <c r="AD1209" s="1" t="str">
        <f t="shared" si="104"/>
        <v/>
      </c>
      <c r="AE1209" s="1" t="str">
        <f>IF(AB1209="否",IFERROR(INDEX(品名转换及头程预估及采购成本模板!$D$2:$D$22203,MATCH(亚马逊后台模板!E1209,品名转换及头程预估及采购成本模板!$A$2:$A$22203,0)),""),"")</f>
        <v/>
      </c>
      <c r="AF1209" s="4" t="str">
        <f t="shared" si="105"/>
        <v/>
      </c>
    </row>
    <row r="1210" spans="24:32" x14ac:dyDescent="0.15">
      <c r="X1210" s="4" t="str">
        <f t="shared" si="106"/>
        <v/>
      </c>
      <c r="Y1210" s="1" t="str">
        <f t="shared" si="102"/>
        <v/>
      </c>
      <c r="Z1210" s="4" t="str">
        <f>IFERROR(INDEX(品名转换及头程预估及采购成本模板!$B$2:$B$22203,MATCH(亚马逊后台模板!E1210,品名转换及头程预估及采购成本模板!$A$2:$A$22203,0)),"")</f>
        <v/>
      </c>
      <c r="AA1210" s="1" t="str">
        <f>IFERROR(INDEX(品名转换及头程预估及采购成本模板!$C$2:$C$22203,MATCH(亚马逊后台模板!E1210,品名转换及头程预估及采购成本模板!$A$2:$A$22203,0)),"")</f>
        <v/>
      </c>
      <c r="AB1210" s="4" t="str">
        <f t="shared" si="103"/>
        <v/>
      </c>
      <c r="AC1210" s="1" t="str">
        <f>IFERROR(IF(AB1210="是",INDEX(自发货!$AJ$2:$AJ$22222,MATCH(亚马逊后台模板!D1210,自发货!$E$2:$E$22222,0)),IF(A1210&lt;&gt;"",0,"")),"")</f>
        <v/>
      </c>
      <c r="AD1210" s="1" t="str">
        <f t="shared" si="104"/>
        <v/>
      </c>
      <c r="AE1210" s="1" t="str">
        <f>IF(AB1210="否",IFERROR(INDEX(品名转换及头程预估及采购成本模板!$D$2:$D$22203,MATCH(亚马逊后台模板!E1210,品名转换及头程预估及采购成本模板!$A$2:$A$22203,0)),""),"")</f>
        <v/>
      </c>
      <c r="AF1210" s="4" t="str">
        <f t="shared" si="105"/>
        <v/>
      </c>
    </row>
    <row r="1211" spans="24:32" x14ac:dyDescent="0.15">
      <c r="X1211" s="4" t="str">
        <f t="shared" si="106"/>
        <v/>
      </c>
      <c r="Y1211" s="1" t="str">
        <f t="shared" si="102"/>
        <v/>
      </c>
      <c r="Z1211" s="4" t="str">
        <f>IFERROR(INDEX(品名转换及头程预估及采购成本模板!$B$2:$B$22203,MATCH(亚马逊后台模板!E1211,品名转换及头程预估及采购成本模板!$A$2:$A$22203,0)),"")</f>
        <v/>
      </c>
      <c r="AA1211" s="1" t="str">
        <f>IFERROR(INDEX(品名转换及头程预估及采购成本模板!$C$2:$C$22203,MATCH(亚马逊后台模板!E1211,品名转换及头程预估及采购成本模板!$A$2:$A$22203,0)),"")</f>
        <v/>
      </c>
      <c r="AB1211" s="4" t="str">
        <f t="shared" si="103"/>
        <v/>
      </c>
      <c r="AC1211" s="1" t="str">
        <f>IFERROR(IF(AB1211="是",INDEX(自发货!$AJ$2:$AJ$22222,MATCH(亚马逊后台模板!D1211,自发货!$E$2:$E$22222,0)),IF(A1211&lt;&gt;"",0,"")),"")</f>
        <v/>
      </c>
      <c r="AD1211" s="1" t="str">
        <f t="shared" si="104"/>
        <v/>
      </c>
      <c r="AE1211" s="1" t="str">
        <f>IF(AB1211="否",IFERROR(INDEX(品名转换及头程预估及采购成本模板!$D$2:$D$22203,MATCH(亚马逊后台模板!E1211,品名转换及头程预估及采购成本模板!$A$2:$A$22203,0)),""),"")</f>
        <v/>
      </c>
      <c r="AF1211" s="4" t="str">
        <f t="shared" si="105"/>
        <v/>
      </c>
    </row>
    <row r="1212" spans="24:32" x14ac:dyDescent="0.15">
      <c r="X1212" s="4" t="str">
        <f t="shared" si="106"/>
        <v/>
      </c>
      <c r="Y1212" s="1" t="str">
        <f t="shared" si="102"/>
        <v/>
      </c>
      <c r="Z1212" s="4" t="str">
        <f>IFERROR(INDEX(品名转换及头程预估及采购成本模板!$B$2:$B$22203,MATCH(亚马逊后台模板!E1212,品名转换及头程预估及采购成本模板!$A$2:$A$22203,0)),"")</f>
        <v/>
      </c>
      <c r="AA1212" s="1" t="str">
        <f>IFERROR(INDEX(品名转换及头程预估及采购成本模板!$C$2:$C$22203,MATCH(亚马逊后台模板!E1212,品名转换及头程预估及采购成本模板!$A$2:$A$22203,0)),"")</f>
        <v/>
      </c>
      <c r="AB1212" s="4" t="str">
        <f t="shared" si="103"/>
        <v/>
      </c>
      <c r="AC1212" s="1" t="str">
        <f>IFERROR(IF(AB1212="是",INDEX(自发货!$AJ$2:$AJ$22222,MATCH(亚马逊后台模板!D1212,自发货!$E$2:$E$22222,0)),IF(A1212&lt;&gt;"",0,"")),"")</f>
        <v/>
      </c>
      <c r="AD1212" s="1" t="str">
        <f t="shared" si="104"/>
        <v/>
      </c>
      <c r="AE1212" s="1" t="str">
        <f>IF(AB1212="否",IFERROR(INDEX(品名转换及头程预估及采购成本模板!$D$2:$D$22203,MATCH(亚马逊后台模板!E1212,品名转换及头程预估及采购成本模板!$A$2:$A$22203,0)),""),"")</f>
        <v/>
      </c>
      <c r="AF1212" s="4" t="str">
        <f t="shared" si="105"/>
        <v/>
      </c>
    </row>
    <row r="1213" spans="24:32" x14ac:dyDescent="0.15">
      <c r="X1213" s="4" t="str">
        <f t="shared" si="106"/>
        <v/>
      </c>
      <c r="Y1213" s="1" t="str">
        <f t="shared" si="102"/>
        <v/>
      </c>
      <c r="Z1213" s="4" t="str">
        <f>IFERROR(INDEX(品名转换及头程预估及采购成本模板!$B$2:$B$22203,MATCH(亚马逊后台模板!E1213,品名转换及头程预估及采购成本模板!$A$2:$A$22203,0)),"")</f>
        <v/>
      </c>
      <c r="AA1213" s="1" t="str">
        <f>IFERROR(INDEX(品名转换及头程预估及采购成本模板!$C$2:$C$22203,MATCH(亚马逊后台模板!E1213,品名转换及头程预估及采购成本模板!$A$2:$A$22203,0)),"")</f>
        <v/>
      </c>
      <c r="AB1213" s="4" t="str">
        <f t="shared" si="103"/>
        <v/>
      </c>
      <c r="AC1213" s="1" t="str">
        <f>IFERROR(IF(AB1213="是",INDEX(自发货!$AJ$2:$AJ$22222,MATCH(亚马逊后台模板!D1213,自发货!$E$2:$E$22222,0)),IF(A1213&lt;&gt;"",0,"")),"")</f>
        <v/>
      </c>
      <c r="AD1213" s="1" t="str">
        <f t="shared" si="104"/>
        <v/>
      </c>
      <c r="AE1213" s="1" t="str">
        <f>IF(AB1213="否",IFERROR(INDEX(品名转换及头程预估及采购成本模板!$D$2:$D$22203,MATCH(亚马逊后台模板!E1213,品名转换及头程预估及采购成本模板!$A$2:$A$22203,0)),""),"")</f>
        <v/>
      </c>
      <c r="AF1213" s="4" t="str">
        <f t="shared" si="105"/>
        <v/>
      </c>
    </row>
    <row r="1214" spans="24:32" x14ac:dyDescent="0.15">
      <c r="X1214" s="4" t="str">
        <f t="shared" si="106"/>
        <v/>
      </c>
      <c r="Y1214" s="1" t="str">
        <f t="shared" si="102"/>
        <v/>
      </c>
      <c r="Z1214" s="4" t="str">
        <f>IFERROR(INDEX(品名转换及头程预估及采购成本模板!$B$2:$B$22203,MATCH(亚马逊后台模板!E1214,品名转换及头程预估及采购成本模板!$A$2:$A$22203,0)),"")</f>
        <v/>
      </c>
      <c r="AA1214" s="1" t="str">
        <f>IFERROR(INDEX(品名转换及头程预估及采购成本模板!$C$2:$C$22203,MATCH(亚马逊后台模板!E1214,品名转换及头程预估及采购成本模板!$A$2:$A$22203,0)),"")</f>
        <v/>
      </c>
      <c r="AB1214" s="4" t="str">
        <f t="shared" si="103"/>
        <v/>
      </c>
      <c r="AC1214" s="1" t="str">
        <f>IFERROR(IF(AB1214="是",INDEX(自发货!$AJ$2:$AJ$22222,MATCH(亚马逊后台模板!D1214,自发货!$E$2:$E$22222,0)),IF(A1214&lt;&gt;"",0,"")),"")</f>
        <v/>
      </c>
      <c r="AD1214" s="1" t="str">
        <f t="shared" si="104"/>
        <v/>
      </c>
      <c r="AE1214" s="1" t="str">
        <f>IF(AB1214="否",IFERROR(INDEX(品名转换及头程预估及采购成本模板!$D$2:$D$22203,MATCH(亚马逊后台模板!E1214,品名转换及头程预估及采购成本模板!$A$2:$A$22203,0)),""),"")</f>
        <v/>
      </c>
      <c r="AF1214" s="4" t="str">
        <f t="shared" si="105"/>
        <v/>
      </c>
    </row>
    <row r="1215" spans="24:32" x14ac:dyDescent="0.15">
      <c r="X1215" s="4" t="str">
        <f t="shared" si="106"/>
        <v/>
      </c>
      <c r="Y1215" s="1" t="str">
        <f t="shared" si="102"/>
        <v/>
      </c>
      <c r="Z1215" s="4" t="str">
        <f>IFERROR(INDEX(品名转换及头程预估及采购成本模板!$B$2:$B$22203,MATCH(亚马逊后台模板!E1215,品名转换及头程预估及采购成本模板!$A$2:$A$22203,0)),"")</f>
        <v/>
      </c>
      <c r="AA1215" s="1" t="str">
        <f>IFERROR(INDEX(品名转换及头程预估及采购成本模板!$C$2:$C$22203,MATCH(亚马逊后台模板!E1215,品名转换及头程预估及采购成本模板!$A$2:$A$22203,0)),"")</f>
        <v/>
      </c>
      <c r="AB1215" s="4" t="str">
        <f t="shared" si="103"/>
        <v/>
      </c>
      <c r="AC1215" s="1" t="str">
        <f>IFERROR(IF(AB1215="是",INDEX(自发货!$AJ$2:$AJ$22222,MATCH(亚马逊后台模板!D1215,自发货!$E$2:$E$22222,0)),IF(A1215&lt;&gt;"",0,"")),"")</f>
        <v/>
      </c>
      <c r="AD1215" s="1" t="str">
        <f t="shared" si="104"/>
        <v/>
      </c>
      <c r="AE1215" s="1" t="str">
        <f>IF(AB1215="否",IFERROR(INDEX(品名转换及头程预估及采购成本模板!$D$2:$D$22203,MATCH(亚马逊后台模板!E1215,品名转换及头程预估及采购成本模板!$A$2:$A$22203,0)),""),"")</f>
        <v/>
      </c>
      <c r="AF1215" s="4" t="str">
        <f t="shared" si="105"/>
        <v/>
      </c>
    </row>
    <row r="1216" spans="24:32" x14ac:dyDescent="0.15">
      <c r="X1216" s="4" t="str">
        <f t="shared" si="106"/>
        <v/>
      </c>
      <c r="Y1216" s="1" t="str">
        <f t="shared" si="102"/>
        <v/>
      </c>
      <c r="Z1216" s="4" t="str">
        <f>IFERROR(INDEX(品名转换及头程预估及采购成本模板!$B$2:$B$22203,MATCH(亚马逊后台模板!E1216,品名转换及头程预估及采购成本模板!$A$2:$A$22203,0)),"")</f>
        <v/>
      </c>
      <c r="AA1216" s="1" t="str">
        <f>IFERROR(INDEX(品名转换及头程预估及采购成本模板!$C$2:$C$22203,MATCH(亚马逊后台模板!E1216,品名转换及头程预估及采购成本模板!$A$2:$A$22203,0)),"")</f>
        <v/>
      </c>
      <c r="AB1216" s="4" t="str">
        <f t="shared" si="103"/>
        <v/>
      </c>
      <c r="AC1216" s="1" t="str">
        <f>IFERROR(IF(AB1216="是",INDEX(自发货!$AJ$2:$AJ$22222,MATCH(亚马逊后台模板!D1216,自发货!$E$2:$E$22222,0)),IF(A1216&lt;&gt;"",0,"")),"")</f>
        <v/>
      </c>
      <c r="AD1216" s="1" t="str">
        <f t="shared" si="104"/>
        <v/>
      </c>
      <c r="AE1216" s="1" t="str">
        <f>IF(AB1216="否",IFERROR(INDEX(品名转换及头程预估及采购成本模板!$D$2:$D$22203,MATCH(亚马逊后台模板!E1216,品名转换及头程预估及采购成本模板!$A$2:$A$22203,0)),""),"")</f>
        <v/>
      </c>
      <c r="AF1216" s="4" t="str">
        <f t="shared" si="105"/>
        <v/>
      </c>
    </row>
    <row r="1217" spans="24:32" x14ac:dyDescent="0.15">
      <c r="X1217" s="4" t="str">
        <f t="shared" si="106"/>
        <v/>
      </c>
      <c r="Y1217" s="1" t="str">
        <f t="shared" si="102"/>
        <v/>
      </c>
      <c r="Z1217" s="4" t="str">
        <f>IFERROR(INDEX(品名转换及头程预估及采购成本模板!$B$2:$B$22203,MATCH(亚马逊后台模板!E1217,品名转换及头程预估及采购成本模板!$A$2:$A$22203,0)),"")</f>
        <v/>
      </c>
      <c r="AA1217" s="1" t="str">
        <f>IFERROR(INDEX(品名转换及头程预估及采购成本模板!$C$2:$C$22203,MATCH(亚马逊后台模板!E1217,品名转换及头程预估及采购成本模板!$A$2:$A$22203,0)),"")</f>
        <v/>
      </c>
      <c r="AB1217" s="4" t="str">
        <f t="shared" si="103"/>
        <v/>
      </c>
      <c r="AC1217" s="1" t="str">
        <f>IFERROR(IF(AB1217="是",INDEX(自发货!$AJ$2:$AJ$22222,MATCH(亚马逊后台模板!D1217,自发货!$E$2:$E$22222,0)),IF(A1217&lt;&gt;"",0,"")),"")</f>
        <v/>
      </c>
      <c r="AD1217" s="1" t="str">
        <f t="shared" si="104"/>
        <v/>
      </c>
      <c r="AE1217" s="1" t="str">
        <f>IF(AB1217="否",IFERROR(INDEX(品名转换及头程预估及采购成本模板!$D$2:$D$22203,MATCH(亚马逊后台模板!E1217,品名转换及头程预估及采购成本模板!$A$2:$A$22203,0)),""),"")</f>
        <v/>
      </c>
      <c r="AF1217" s="4" t="str">
        <f t="shared" si="105"/>
        <v/>
      </c>
    </row>
    <row r="1218" spans="24:32" x14ac:dyDescent="0.15">
      <c r="X1218" s="4" t="str">
        <f t="shared" si="106"/>
        <v/>
      </c>
      <c r="Y1218" s="1" t="str">
        <f t="shared" si="102"/>
        <v/>
      </c>
      <c r="Z1218" s="4" t="str">
        <f>IFERROR(INDEX(品名转换及头程预估及采购成本模板!$B$2:$B$22203,MATCH(亚马逊后台模板!E1218,品名转换及头程预估及采购成本模板!$A$2:$A$22203,0)),"")</f>
        <v/>
      </c>
      <c r="AA1218" s="1" t="str">
        <f>IFERROR(INDEX(品名转换及头程预估及采购成本模板!$C$2:$C$22203,MATCH(亚马逊后台模板!E1218,品名转换及头程预估及采购成本模板!$A$2:$A$22203,0)),"")</f>
        <v/>
      </c>
      <c r="AB1218" s="4" t="str">
        <f t="shared" si="103"/>
        <v/>
      </c>
      <c r="AC1218" s="1" t="str">
        <f>IFERROR(IF(AB1218="是",INDEX(自发货!$AJ$2:$AJ$22222,MATCH(亚马逊后台模板!D1218,自发货!$E$2:$E$22222,0)),IF(A1218&lt;&gt;"",0,"")),"")</f>
        <v/>
      </c>
      <c r="AD1218" s="1" t="str">
        <f t="shared" si="104"/>
        <v/>
      </c>
      <c r="AE1218" s="1" t="str">
        <f>IF(AB1218="否",IFERROR(INDEX(品名转换及头程预估及采购成本模板!$D$2:$D$22203,MATCH(亚马逊后台模板!E1218,品名转换及头程预估及采购成本模板!$A$2:$A$22203,0)),""),"")</f>
        <v/>
      </c>
      <c r="AF1218" s="4" t="str">
        <f t="shared" si="105"/>
        <v/>
      </c>
    </row>
    <row r="1219" spans="24:32" x14ac:dyDescent="0.15">
      <c r="X1219" s="4" t="str">
        <f t="shared" si="106"/>
        <v/>
      </c>
      <c r="Y1219" s="1" t="str">
        <f t="shared" si="102"/>
        <v/>
      </c>
      <c r="Z1219" s="4" t="str">
        <f>IFERROR(INDEX(品名转换及头程预估及采购成本模板!$B$2:$B$22203,MATCH(亚马逊后台模板!E1219,品名转换及头程预估及采购成本模板!$A$2:$A$22203,0)),"")</f>
        <v/>
      </c>
      <c r="AA1219" s="1" t="str">
        <f>IFERROR(INDEX(品名转换及头程预估及采购成本模板!$C$2:$C$22203,MATCH(亚马逊后台模板!E1219,品名转换及头程预估及采购成本模板!$A$2:$A$22203,0)),"")</f>
        <v/>
      </c>
      <c r="AB1219" s="4" t="str">
        <f t="shared" si="103"/>
        <v/>
      </c>
      <c r="AC1219" s="1" t="str">
        <f>IFERROR(IF(AB1219="是",INDEX(自发货!$AJ$2:$AJ$22222,MATCH(亚马逊后台模板!D1219,自发货!$E$2:$E$22222,0)),IF(A1219&lt;&gt;"",0,"")),"")</f>
        <v/>
      </c>
      <c r="AD1219" s="1" t="str">
        <f t="shared" si="104"/>
        <v/>
      </c>
      <c r="AE1219" s="1" t="str">
        <f>IF(AB1219="否",IFERROR(INDEX(品名转换及头程预估及采购成本模板!$D$2:$D$22203,MATCH(亚马逊后台模板!E1219,品名转换及头程预估及采购成本模板!$A$2:$A$22203,0)),""),"")</f>
        <v/>
      </c>
      <c r="AF1219" s="4" t="str">
        <f t="shared" si="105"/>
        <v/>
      </c>
    </row>
    <row r="1220" spans="24:32" x14ac:dyDescent="0.15">
      <c r="X1220" s="4" t="str">
        <f t="shared" si="106"/>
        <v/>
      </c>
      <c r="Y1220" s="1" t="str">
        <f t="shared" si="102"/>
        <v/>
      </c>
      <c r="Z1220" s="4" t="str">
        <f>IFERROR(INDEX(品名转换及头程预估及采购成本模板!$B$2:$B$22203,MATCH(亚马逊后台模板!E1220,品名转换及头程预估及采购成本模板!$A$2:$A$22203,0)),"")</f>
        <v/>
      </c>
      <c r="AA1220" s="1" t="str">
        <f>IFERROR(INDEX(品名转换及头程预估及采购成本模板!$C$2:$C$22203,MATCH(亚马逊后台模板!E1220,品名转换及头程预估及采购成本模板!$A$2:$A$22203,0)),"")</f>
        <v/>
      </c>
      <c r="AB1220" s="4" t="str">
        <f t="shared" si="103"/>
        <v/>
      </c>
      <c r="AC1220" s="1" t="str">
        <f>IFERROR(IF(AB1220="是",INDEX(自发货!$AJ$2:$AJ$22222,MATCH(亚马逊后台模板!D1220,自发货!$E$2:$E$22222,0)),IF(A1220&lt;&gt;"",0,"")),"")</f>
        <v/>
      </c>
      <c r="AD1220" s="1" t="str">
        <f t="shared" si="104"/>
        <v/>
      </c>
      <c r="AE1220" s="1" t="str">
        <f>IF(AB1220="否",IFERROR(INDEX(品名转换及头程预估及采购成本模板!$D$2:$D$22203,MATCH(亚马逊后台模板!E1220,品名转换及头程预估及采购成本模板!$A$2:$A$22203,0)),""),"")</f>
        <v/>
      </c>
      <c r="AF1220" s="4" t="str">
        <f t="shared" si="105"/>
        <v/>
      </c>
    </row>
    <row r="1221" spans="24:32" x14ac:dyDescent="0.15">
      <c r="X1221" s="4" t="str">
        <f t="shared" si="106"/>
        <v/>
      </c>
      <c r="Y1221" s="1" t="str">
        <f t="shared" si="102"/>
        <v/>
      </c>
      <c r="Z1221" s="4" t="str">
        <f>IFERROR(INDEX(品名转换及头程预估及采购成本模板!$B$2:$B$22203,MATCH(亚马逊后台模板!E1221,品名转换及头程预估及采购成本模板!$A$2:$A$22203,0)),"")</f>
        <v/>
      </c>
      <c r="AA1221" s="1" t="str">
        <f>IFERROR(INDEX(品名转换及头程预估及采购成本模板!$C$2:$C$22203,MATCH(亚马逊后台模板!E1221,品名转换及头程预估及采购成本模板!$A$2:$A$22203,0)),"")</f>
        <v/>
      </c>
      <c r="AB1221" s="4" t="str">
        <f t="shared" si="103"/>
        <v/>
      </c>
      <c r="AC1221" s="1" t="str">
        <f>IFERROR(IF(AB1221="是",INDEX(自发货!$AJ$2:$AJ$22222,MATCH(亚马逊后台模板!D1221,自发货!$E$2:$E$22222,0)),IF(A1221&lt;&gt;"",0,"")),"")</f>
        <v/>
      </c>
      <c r="AD1221" s="1" t="str">
        <f t="shared" si="104"/>
        <v/>
      </c>
      <c r="AE1221" s="1" t="str">
        <f>IF(AB1221="否",IFERROR(INDEX(品名转换及头程预估及采购成本模板!$D$2:$D$22203,MATCH(亚马逊后台模板!E1221,品名转换及头程预估及采购成本模板!$A$2:$A$22203,0)),""),"")</f>
        <v/>
      </c>
      <c r="AF1221" s="4" t="str">
        <f t="shared" si="105"/>
        <v/>
      </c>
    </row>
    <row r="1222" spans="24:32" x14ac:dyDescent="0.15">
      <c r="X1222" s="4" t="str">
        <f t="shared" si="106"/>
        <v/>
      </c>
      <c r="Y1222" s="1" t="str">
        <f t="shared" si="102"/>
        <v/>
      </c>
      <c r="Z1222" s="4" t="str">
        <f>IFERROR(INDEX(品名转换及头程预估及采购成本模板!$B$2:$B$22203,MATCH(亚马逊后台模板!E1222,品名转换及头程预估及采购成本模板!$A$2:$A$22203,0)),"")</f>
        <v/>
      </c>
      <c r="AA1222" s="1" t="str">
        <f>IFERROR(INDEX(品名转换及头程预估及采购成本模板!$C$2:$C$22203,MATCH(亚马逊后台模板!E1222,品名转换及头程预估及采购成本模板!$A$2:$A$22203,0)),"")</f>
        <v/>
      </c>
      <c r="AB1222" s="4" t="str">
        <f t="shared" si="103"/>
        <v/>
      </c>
      <c r="AC1222" s="1" t="str">
        <f>IFERROR(IF(AB1222="是",INDEX(自发货!$AJ$2:$AJ$22222,MATCH(亚马逊后台模板!D1222,自发货!$E$2:$E$22222,0)),IF(A1222&lt;&gt;"",0,"")),"")</f>
        <v/>
      </c>
      <c r="AD1222" s="1" t="str">
        <f t="shared" si="104"/>
        <v/>
      </c>
      <c r="AE1222" s="1" t="str">
        <f>IF(AB1222="否",IFERROR(INDEX(品名转换及头程预估及采购成本模板!$D$2:$D$22203,MATCH(亚马逊后台模板!E1222,品名转换及头程预估及采购成本模板!$A$2:$A$22203,0)),""),"")</f>
        <v/>
      </c>
      <c r="AF1222" s="4" t="str">
        <f t="shared" si="105"/>
        <v/>
      </c>
    </row>
    <row r="1223" spans="24:32" x14ac:dyDescent="0.15">
      <c r="X1223" s="4" t="str">
        <f t="shared" si="106"/>
        <v/>
      </c>
      <c r="Y1223" s="1" t="str">
        <f t="shared" si="102"/>
        <v/>
      </c>
      <c r="Z1223" s="4" t="str">
        <f>IFERROR(INDEX(品名转换及头程预估及采购成本模板!$B$2:$B$22203,MATCH(亚马逊后台模板!E1223,品名转换及头程预估及采购成本模板!$A$2:$A$22203,0)),"")</f>
        <v/>
      </c>
      <c r="AA1223" s="1" t="str">
        <f>IFERROR(INDEX(品名转换及头程预估及采购成本模板!$C$2:$C$22203,MATCH(亚马逊后台模板!E1223,品名转换及头程预估及采购成本模板!$A$2:$A$22203,0)),"")</f>
        <v/>
      </c>
      <c r="AB1223" s="4" t="str">
        <f t="shared" si="103"/>
        <v/>
      </c>
      <c r="AC1223" s="1" t="str">
        <f>IFERROR(IF(AB1223="是",INDEX(自发货!$AJ$2:$AJ$22222,MATCH(亚马逊后台模板!D1223,自发货!$E$2:$E$22222,0)),IF(A1223&lt;&gt;"",0,"")),"")</f>
        <v/>
      </c>
      <c r="AD1223" s="1" t="str">
        <f t="shared" si="104"/>
        <v/>
      </c>
      <c r="AE1223" s="1" t="str">
        <f>IF(AB1223="否",IFERROR(INDEX(品名转换及头程预估及采购成本模板!$D$2:$D$22203,MATCH(亚马逊后台模板!E1223,品名转换及头程预估及采购成本模板!$A$2:$A$22203,0)),""),"")</f>
        <v/>
      </c>
      <c r="AF1223" s="4" t="str">
        <f t="shared" si="105"/>
        <v/>
      </c>
    </row>
    <row r="1224" spans="24:32" x14ac:dyDescent="0.15">
      <c r="X1224" s="4" t="str">
        <f t="shared" si="106"/>
        <v/>
      </c>
      <c r="Y1224" s="1" t="str">
        <f t="shared" si="102"/>
        <v/>
      </c>
      <c r="Z1224" s="4" t="str">
        <f>IFERROR(INDEX(品名转换及头程预估及采购成本模板!$B$2:$B$22203,MATCH(亚马逊后台模板!E1224,品名转换及头程预估及采购成本模板!$A$2:$A$22203,0)),"")</f>
        <v/>
      </c>
      <c r="AA1224" s="1" t="str">
        <f>IFERROR(INDEX(品名转换及头程预估及采购成本模板!$C$2:$C$22203,MATCH(亚马逊后台模板!E1224,品名转换及头程预估及采购成本模板!$A$2:$A$22203,0)),"")</f>
        <v/>
      </c>
      <c r="AB1224" s="4" t="str">
        <f t="shared" si="103"/>
        <v/>
      </c>
      <c r="AC1224" s="1" t="str">
        <f>IFERROR(IF(AB1224="是",INDEX(自发货!$AJ$2:$AJ$22222,MATCH(亚马逊后台模板!D1224,自发货!$E$2:$E$22222,0)),IF(A1224&lt;&gt;"",0,"")),"")</f>
        <v/>
      </c>
      <c r="AD1224" s="1" t="str">
        <f t="shared" si="104"/>
        <v/>
      </c>
      <c r="AE1224" s="1" t="str">
        <f>IF(AB1224="否",IFERROR(INDEX(品名转换及头程预估及采购成本模板!$D$2:$D$22203,MATCH(亚马逊后台模板!E1224,品名转换及头程预估及采购成本模板!$A$2:$A$22203,0)),""),"")</f>
        <v/>
      </c>
      <c r="AF1224" s="4" t="str">
        <f t="shared" si="105"/>
        <v/>
      </c>
    </row>
    <row r="1225" spans="24:32" x14ac:dyDescent="0.15">
      <c r="X1225" s="4" t="str">
        <f t="shared" si="106"/>
        <v/>
      </c>
      <c r="Y1225" s="1" t="str">
        <f t="shared" ref="Y1225:Y1288" si="107">IF(IFERROR(FIND("FBA Removal Order",F1225),0),"FBA订单移除费用",IF(C1225="Order","正常订单",IF(F1225="Cost of Advertising","广告费",IF(C1225="Transfer","回款账单要删除",IF(C1225="Refund","退款",IF(F1225="SellerPayments_Report_Fee_Subscription","平台月租费",IF(IFERROR(FIND("Save",F1225),0),"优惠卷或者折扣返点",IF(IFERROR(FIND("FBA Inventory Reimbursement",F1225),0),"FBA库存赔偿",IF(F1225="FBA Long-Term Storage Fee","FBA长期储存费",IF(C1225="Lightning Deal Fee","秒杀费",IF(F1225="FBA Inventory Storage Fee","FBA月度仓储费",IF(IFERROR(FIND("Early Reviewer Program",F1225),0),"早期评论人费用",IF(IFERROR(FIND("FBA Inventory Placement Service Fee",F1225),0),"FBA库存安置服务费",IF(IFERROR(FIND("Debt",C1225),0),"账户余额不够从信用卡扣除的费用",""))))))))))))))</f>
        <v/>
      </c>
      <c r="Z1225" s="4" t="str">
        <f>IFERROR(INDEX(品名转换及头程预估及采购成本模板!$B$2:$B$22203,MATCH(亚马逊后台模板!E1225,品名转换及头程预估及采购成本模板!$A$2:$A$22203,0)),"")</f>
        <v/>
      </c>
      <c r="AA1225" s="1" t="str">
        <f>IFERROR(INDEX(品名转换及头程预估及采购成本模板!$C$2:$C$22203,MATCH(亚马逊后台模板!E1225,品名转换及头程预估及采购成本模板!$A$2:$A$22203,0)),"")</f>
        <v/>
      </c>
      <c r="AB1225" s="4" t="str">
        <f t="shared" si="103"/>
        <v/>
      </c>
      <c r="AC1225" s="1" t="str">
        <f>IFERROR(IF(AB1225="是",INDEX(自发货!$AJ$2:$AJ$22222,MATCH(亚马逊后台模板!D1225,自发货!$E$2:$E$22222,0)),IF(A1225&lt;&gt;"",0,"")),"")</f>
        <v/>
      </c>
      <c r="AD1225" s="1" t="str">
        <f t="shared" si="104"/>
        <v/>
      </c>
      <c r="AE1225" s="1" t="str">
        <f>IF(AB1225="否",IFERROR(INDEX(品名转换及头程预估及采购成本模板!$D$2:$D$22203,MATCH(亚马逊后台模板!E1225,品名转换及头程预估及采购成本模板!$A$2:$A$22203,0)),""),"")</f>
        <v/>
      </c>
      <c r="AF1225" s="4" t="str">
        <f t="shared" si="105"/>
        <v/>
      </c>
    </row>
    <row r="1226" spans="24:32" x14ac:dyDescent="0.15">
      <c r="X1226" s="4" t="str">
        <f t="shared" si="106"/>
        <v/>
      </c>
      <c r="Y1226" s="1" t="str">
        <f t="shared" si="107"/>
        <v/>
      </c>
      <c r="Z1226" s="4" t="str">
        <f>IFERROR(INDEX(品名转换及头程预估及采购成本模板!$B$2:$B$22203,MATCH(亚马逊后台模板!E1226,品名转换及头程预估及采购成本模板!$A$2:$A$22203,0)),"")</f>
        <v/>
      </c>
      <c r="AA1226" s="1" t="str">
        <f>IFERROR(INDEX(品名转换及头程预估及采购成本模板!$C$2:$C$22203,MATCH(亚马逊后台模板!E1226,品名转换及头程预估及采购成本模板!$A$2:$A$22203,0)),"")</f>
        <v/>
      </c>
      <c r="AB1226" s="4" t="str">
        <f t="shared" si="103"/>
        <v/>
      </c>
      <c r="AC1226" s="1" t="str">
        <f>IFERROR(IF(AB1226="是",INDEX(自发货!$AJ$2:$AJ$22222,MATCH(亚马逊后台模板!D1226,自发货!$E$2:$E$22222,0)),IF(A1226&lt;&gt;"",0,"")),"")</f>
        <v/>
      </c>
      <c r="AD1226" s="1" t="str">
        <f t="shared" si="104"/>
        <v/>
      </c>
      <c r="AE1226" s="1" t="str">
        <f>IF(AB1226="否",IFERROR(INDEX(品名转换及头程预估及采购成本模板!$D$2:$D$22203,MATCH(亚马逊后台模板!E1226,品名转换及头程预估及采购成本模板!$A$2:$A$22203,0)),""),"")</f>
        <v/>
      </c>
      <c r="AF1226" s="4" t="str">
        <f t="shared" si="105"/>
        <v/>
      </c>
    </row>
    <row r="1227" spans="24:32" x14ac:dyDescent="0.15">
      <c r="X1227" s="4" t="str">
        <f t="shared" si="106"/>
        <v/>
      </c>
      <c r="Y1227" s="1" t="str">
        <f t="shared" si="107"/>
        <v/>
      </c>
      <c r="Z1227" s="4" t="str">
        <f>IFERROR(INDEX(品名转换及头程预估及采购成本模板!$B$2:$B$22203,MATCH(亚马逊后台模板!E1227,品名转换及头程预估及采购成本模板!$A$2:$A$22203,0)),"")</f>
        <v/>
      </c>
      <c r="AA1227" s="1" t="str">
        <f>IFERROR(INDEX(品名转换及头程预估及采购成本模板!$C$2:$C$22203,MATCH(亚马逊后台模板!E1227,品名转换及头程预估及采购成本模板!$A$2:$A$22203,0)),"")</f>
        <v/>
      </c>
      <c r="AB1227" s="4" t="str">
        <f t="shared" si="103"/>
        <v/>
      </c>
      <c r="AC1227" s="1" t="str">
        <f>IFERROR(IF(AB1227="是",INDEX(自发货!$AJ$2:$AJ$22222,MATCH(亚马逊后台模板!D1227,自发货!$E$2:$E$22222,0)),IF(A1227&lt;&gt;"",0,"")),"")</f>
        <v/>
      </c>
      <c r="AD1227" s="1" t="str">
        <f t="shared" si="104"/>
        <v/>
      </c>
      <c r="AE1227" s="1" t="str">
        <f>IF(AB1227="否",IFERROR(INDEX(品名转换及头程预估及采购成本模板!$D$2:$D$22203,MATCH(亚马逊后台模板!E1227,品名转换及头程预估及采购成本模板!$A$2:$A$22203,0)),""),"")</f>
        <v/>
      </c>
      <c r="AF1227" s="4" t="str">
        <f t="shared" si="105"/>
        <v/>
      </c>
    </row>
    <row r="1228" spans="24:32" x14ac:dyDescent="0.15">
      <c r="X1228" s="4" t="str">
        <f t="shared" si="106"/>
        <v/>
      </c>
      <c r="Y1228" s="1" t="str">
        <f t="shared" si="107"/>
        <v/>
      </c>
      <c r="Z1228" s="4" t="str">
        <f>IFERROR(INDEX(品名转换及头程预估及采购成本模板!$B$2:$B$22203,MATCH(亚马逊后台模板!E1228,品名转换及头程预估及采购成本模板!$A$2:$A$22203,0)),"")</f>
        <v/>
      </c>
      <c r="AA1228" s="1" t="str">
        <f>IFERROR(INDEX(品名转换及头程预估及采购成本模板!$C$2:$C$22203,MATCH(亚马逊后台模板!E1228,品名转换及头程预估及采购成本模板!$A$2:$A$22203,0)),"")</f>
        <v/>
      </c>
      <c r="AB1228" s="4" t="str">
        <f t="shared" si="103"/>
        <v/>
      </c>
      <c r="AC1228" s="1" t="str">
        <f>IFERROR(IF(AB1228="是",INDEX(自发货!$AJ$2:$AJ$22222,MATCH(亚马逊后台模板!D1228,自发货!$E$2:$E$22222,0)),IF(A1228&lt;&gt;"",0,"")),"")</f>
        <v/>
      </c>
      <c r="AD1228" s="1" t="str">
        <f t="shared" si="104"/>
        <v/>
      </c>
      <c r="AE1228" s="1" t="str">
        <f>IF(AB1228="否",IFERROR(INDEX(品名转换及头程预估及采购成本模板!$D$2:$D$22203,MATCH(亚马逊后台模板!E1228,品名转换及头程预估及采购成本模板!$A$2:$A$22203,0)),""),"")</f>
        <v/>
      </c>
      <c r="AF1228" s="4" t="str">
        <f t="shared" si="105"/>
        <v/>
      </c>
    </row>
    <row r="1229" spans="24:32" x14ac:dyDescent="0.15">
      <c r="X1229" s="4" t="str">
        <f t="shared" si="106"/>
        <v/>
      </c>
      <c r="Y1229" s="1" t="str">
        <f t="shared" si="107"/>
        <v/>
      </c>
      <c r="Z1229" s="4" t="str">
        <f>IFERROR(INDEX(品名转换及头程预估及采购成本模板!$B$2:$B$22203,MATCH(亚马逊后台模板!E1229,品名转换及头程预估及采购成本模板!$A$2:$A$22203,0)),"")</f>
        <v/>
      </c>
      <c r="AA1229" s="1" t="str">
        <f>IFERROR(INDEX(品名转换及头程预估及采购成本模板!$C$2:$C$22203,MATCH(亚马逊后台模板!E1229,品名转换及头程预估及采购成本模板!$A$2:$A$22203,0)),"")</f>
        <v/>
      </c>
      <c r="AB1229" s="4" t="str">
        <f t="shared" si="103"/>
        <v/>
      </c>
      <c r="AC1229" s="1" t="str">
        <f>IFERROR(IF(AB1229="是",INDEX(自发货!$AJ$2:$AJ$22222,MATCH(亚马逊后台模板!D1229,自发货!$E$2:$E$22222,0)),IF(A1229&lt;&gt;"",0,"")),"")</f>
        <v/>
      </c>
      <c r="AD1229" s="1" t="str">
        <f t="shared" si="104"/>
        <v/>
      </c>
      <c r="AE1229" s="1" t="str">
        <f>IF(AB1229="否",IFERROR(INDEX(品名转换及头程预估及采购成本模板!$D$2:$D$22203,MATCH(亚马逊后台模板!E1229,品名转换及头程预估及采购成本模板!$A$2:$A$22203,0)),""),"")</f>
        <v/>
      </c>
      <c r="AF1229" s="4" t="str">
        <f t="shared" si="105"/>
        <v/>
      </c>
    </row>
    <row r="1230" spans="24:32" x14ac:dyDescent="0.15">
      <c r="X1230" s="4" t="str">
        <f t="shared" si="106"/>
        <v/>
      </c>
      <c r="Y1230" s="1" t="str">
        <f t="shared" si="107"/>
        <v/>
      </c>
      <c r="Z1230" s="4" t="str">
        <f>IFERROR(INDEX(品名转换及头程预估及采购成本模板!$B$2:$B$22203,MATCH(亚马逊后台模板!E1230,品名转换及头程预估及采购成本模板!$A$2:$A$22203,0)),"")</f>
        <v/>
      </c>
      <c r="AA1230" s="1" t="str">
        <f>IFERROR(INDEX(品名转换及头程预估及采购成本模板!$C$2:$C$22203,MATCH(亚马逊后台模板!E1230,品名转换及头程预估及采购成本模板!$A$2:$A$22203,0)),"")</f>
        <v/>
      </c>
      <c r="AB1230" s="4" t="str">
        <f t="shared" si="103"/>
        <v/>
      </c>
      <c r="AC1230" s="1" t="str">
        <f>IFERROR(IF(AB1230="是",INDEX(自发货!$AJ$2:$AJ$22222,MATCH(亚马逊后台模板!D1230,自发货!$E$2:$E$22222,0)),IF(A1230&lt;&gt;"",0,"")),"")</f>
        <v/>
      </c>
      <c r="AD1230" s="1" t="str">
        <f t="shared" si="104"/>
        <v/>
      </c>
      <c r="AE1230" s="1" t="str">
        <f>IF(AB1230="否",IFERROR(INDEX(品名转换及头程预估及采购成本模板!$D$2:$D$22203,MATCH(亚马逊后台模板!E1230,品名转换及头程预估及采购成本模板!$A$2:$A$22203,0)),""),"")</f>
        <v/>
      </c>
      <c r="AF1230" s="4" t="str">
        <f t="shared" si="105"/>
        <v/>
      </c>
    </row>
    <row r="1231" spans="24:32" x14ac:dyDescent="0.15">
      <c r="X1231" s="4" t="str">
        <f t="shared" si="106"/>
        <v/>
      </c>
      <c r="Y1231" s="1" t="str">
        <f t="shared" si="107"/>
        <v/>
      </c>
      <c r="Z1231" s="4" t="str">
        <f>IFERROR(INDEX(品名转换及头程预估及采购成本模板!$B$2:$B$22203,MATCH(亚马逊后台模板!E1231,品名转换及头程预估及采购成本模板!$A$2:$A$22203,0)),"")</f>
        <v/>
      </c>
      <c r="AA1231" s="1" t="str">
        <f>IFERROR(INDEX(品名转换及头程预估及采购成本模板!$C$2:$C$22203,MATCH(亚马逊后台模板!E1231,品名转换及头程预估及采购成本模板!$A$2:$A$22203,0)),"")</f>
        <v/>
      </c>
      <c r="AB1231" s="4" t="str">
        <f t="shared" si="103"/>
        <v/>
      </c>
      <c r="AC1231" s="1" t="str">
        <f>IFERROR(IF(AB1231="是",INDEX(自发货!$AJ$2:$AJ$22222,MATCH(亚马逊后台模板!D1231,自发货!$E$2:$E$22222,0)),IF(A1231&lt;&gt;"",0,"")),"")</f>
        <v/>
      </c>
      <c r="AD1231" s="1" t="str">
        <f t="shared" si="104"/>
        <v/>
      </c>
      <c r="AE1231" s="1" t="str">
        <f>IF(AB1231="否",IFERROR(INDEX(品名转换及头程预估及采购成本模板!$D$2:$D$22203,MATCH(亚马逊后台模板!E1231,品名转换及头程预估及采购成本模板!$A$2:$A$22203,0)),""),"")</f>
        <v/>
      </c>
      <c r="AF1231" s="4" t="str">
        <f t="shared" si="105"/>
        <v/>
      </c>
    </row>
    <row r="1232" spans="24:32" x14ac:dyDescent="0.15">
      <c r="X1232" s="4" t="str">
        <f t="shared" si="106"/>
        <v/>
      </c>
      <c r="Y1232" s="1" t="str">
        <f t="shared" si="107"/>
        <v/>
      </c>
      <c r="Z1232" s="4" t="str">
        <f>IFERROR(INDEX(品名转换及头程预估及采购成本模板!$B$2:$B$22203,MATCH(亚马逊后台模板!E1232,品名转换及头程预估及采购成本模板!$A$2:$A$22203,0)),"")</f>
        <v/>
      </c>
      <c r="AA1232" s="1" t="str">
        <f>IFERROR(INDEX(品名转换及头程预估及采购成本模板!$C$2:$C$22203,MATCH(亚马逊后台模板!E1232,品名转换及头程预估及采购成本模板!$A$2:$A$22203,0)),"")</f>
        <v/>
      </c>
      <c r="AB1232" s="4" t="str">
        <f t="shared" si="103"/>
        <v/>
      </c>
      <c r="AC1232" s="1" t="str">
        <f>IFERROR(IF(AB1232="是",INDEX(自发货!$AJ$2:$AJ$22222,MATCH(亚马逊后台模板!D1232,自发货!$E$2:$E$22222,0)),IF(A1232&lt;&gt;"",0,"")),"")</f>
        <v/>
      </c>
      <c r="AD1232" s="1" t="str">
        <f t="shared" si="104"/>
        <v/>
      </c>
      <c r="AE1232" s="1" t="str">
        <f>IF(AB1232="否",IFERROR(INDEX(品名转换及头程预估及采购成本模板!$D$2:$D$22203,MATCH(亚马逊后台模板!E1232,品名转换及头程预估及采购成本模板!$A$2:$A$22203,0)),""),"")</f>
        <v/>
      </c>
      <c r="AF1232" s="4" t="str">
        <f t="shared" si="105"/>
        <v/>
      </c>
    </row>
    <row r="1233" spans="24:32" x14ac:dyDescent="0.15">
      <c r="X1233" s="4" t="str">
        <f t="shared" si="106"/>
        <v/>
      </c>
      <c r="Y1233" s="1" t="str">
        <f t="shared" si="107"/>
        <v/>
      </c>
      <c r="Z1233" s="4" t="str">
        <f>IFERROR(INDEX(品名转换及头程预估及采购成本模板!$B$2:$B$22203,MATCH(亚马逊后台模板!E1233,品名转换及头程预估及采购成本模板!$A$2:$A$22203,0)),"")</f>
        <v/>
      </c>
      <c r="AA1233" s="1" t="str">
        <f>IFERROR(INDEX(品名转换及头程预估及采购成本模板!$C$2:$C$22203,MATCH(亚马逊后台模板!E1233,品名转换及头程预估及采购成本模板!$A$2:$A$22203,0)),"")</f>
        <v/>
      </c>
      <c r="AB1233" s="4" t="str">
        <f t="shared" si="103"/>
        <v/>
      </c>
      <c r="AC1233" s="1" t="str">
        <f>IFERROR(IF(AB1233="是",INDEX(自发货!$AJ$2:$AJ$22222,MATCH(亚马逊后台模板!D1233,自发货!$E$2:$E$22222,0)),IF(A1233&lt;&gt;"",0,"")),"")</f>
        <v/>
      </c>
      <c r="AD1233" s="1" t="str">
        <f t="shared" si="104"/>
        <v/>
      </c>
      <c r="AE1233" s="1" t="str">
        <f>IF(AB1233="否",IFERROR(INDEX(品名转换及头程预估及采购成本模板!$D$2:$D$22203,MATCH(亚马逊后台模板!E1233,品名转换及头程预估及采购成本模板!$A$2:$A$22203,0)),""),"")</f>
        <v/>
      </c>
      <c r="AF1233" s="4" t="str">
        <f t="shared" si="105"/>
        <v/>
      </c>
    </row>
    <row r="1234" spans="24:32" x14ac:dyDescent="0.15">
      <c r="X1234" s="4" t="str">
        <f t="shared" si="106"/>
        <v/>
      </c>
      <c r="Y1234" s="1" t="str">
        <f t="shared" si="107"/>
        <v/>
      </c>
      <c r="Z1234" s="4" t="str">
        <f>IFERROR(INDEX(品名转换及头程预估及采购成本模板!$B$2:$B$22203,MATCH(亚马逊后台模板!E1234,品名转换及头程预估及采购成本模板!$A$2:$A$22203,0)),"")</f>
        <v/>
      </c>
      <c r="AA1234" s="1" t="str">
        <f>IFERROR(INDEX(品名转换及头程预估及采购成本模板!$C$2:$C$22203,MATCH(亚马逊后台模板!E1234,品名转换及头程预估及采购成本模板!$A$2:$A$22203,0)),"")</f>
        <v/>
      </c>
      <c r="AB1234" s="4" t="str">
        <f t="shared" si="103"/>
        <v/>
      </c>
      <c r="AC1234" s="1" t="str">
        <f>IFERROR(IF(AB1234="是",INDEX(自发货!$AJ$2:$AJ$22222,MATCH(亚马逊后台模板!D1234,自发货!$E$2:$E$22222,0)),IF(A1234&lt;&gt;"",0,"")),"")</f>
        <v/>
      </c>
      <c r="AD1234" s="1" t="str">
        <f t="shared" si="104"/>
        <v/>
      </c>
      <c r="AE1234" s="1" t="str">
        <f>IF(AB1234="否",IFERROR(INDEX(品名转换及头程预估及采购成本模板!$D$2:$D$22203,MATCH(亚马逊后台模板!E1234,品名转换及头程预估及采购成本模板!$A$2:$A$22203,0)),""),"")</f>
        <v/>
      </c>
      <c r="AF1234" s="4" t="str">
        <f t="shared" si="105"/>
        <v/>
      </c>
    </row>
    <row r="1235" spans="24:32" x14ac:dyDescent="0.15">
      <c r="X1235" s="4" t="str">
        <f t="shared" si="106"/>
        <v/>
      </c>
      <c r="Y1235" s="1" t="str">
        <f t="shared" si="107"/>
        <v/>
      </c>
      <c r="Z1235" s="4" t="str">
        <f>IFERROR(INDEX(品名转换及头程预估及采购成本模板!$B$2:$B$22203,MATCH(亚马逊后台模板!E1235,品名转换及头程预估及采购成本模板!$A$2:$A$22203,0)),"")</f>
        <v/>
      </c>
      <c r="AA1235" s="1" t="str">
        <f>IFERROR(INDEX(品名转换及头程预估及采购成本模板!$C$2:$C$22203,MATCH(亚马逊后台模板!E1235,品名转换及头程预估及采购成本模板!$A$2:$A$22203,0)),"")</f>
        <v/>
      </c>
      <c r="AB1235" s="4" t="str">
        <f t="shared" si="103"/>
        <v/>
      </c>
      <c r="AC1235" s="1" t="str">
        <f>IFERROR(IF(AB1235="是",INDEX(自发货!$AJ$2:$AJ$22222,MATCH(亚马逊后台模板!D1235,自发货!$E$2:$E$22222,0)),IF(A1235&lt;&gt;"",0,"")),"")</f>
        <v/>
      </c>
      <c r="AD1235" s="1" t="str">
        <f t="shared" si="104"/>
        <v/>
      </c>
      <c r="AE1235" s="1" t="str">
        <f>IF(AB1235="否",IFERROR(INDEX(品名转换及头程预估及采购成本模板!$D$2:$D$22203,MATCH(亚马逊后台模板!E1235,品名转换及头程预估及采购成本模板!$A$2:$A$22203,0)),""),"")</f>
        <v/>
      </c>
      <c r="AF1235" s="4" t="str">
        <f t="shared" si="105"/>
        <v/>
      </c>
    </row>
    <row r="1236" spans="24:32" x14ac:dyDescent="0.15">
      <c r="X1236" s="4" t="str">
        <f t="shared" si="106"/>
        <v/>
      </c>
      <c r="Y1236" s="1" t="str">
        <f t="shared" si="107"/>
        <v/>
      </c>
      <c r="Z1236" s="4" t="str">
        <f>IFERROR(INDEX(品名转换及头程预估及采购成本模板!$B$2:$B$22203,MATCH(亚马逊后台模板!E1236,品名转换及头程预估及采购成本模板!$A$2:$A$22203,0)),"")</f>
        <v/>
      </c>
      <c r="AA1236" s="1" t="str">
        <f>IFERROR(INDEX(品名转换及头程预估及采购成本模板!$C$2:$C$22203,MATCH(亚马逊后台模板!E1236,品名转换及头程预估及采购成本模板!$A$2:$A$22203,0)),"")</f>
        <v/>
      </c>
      <c r="AB1236" s="4" t="str">
        <f t="shared" si="103"/>
        <v/>
      </c>
      <c r="AC1236" s="1" t="str">
        <f>IFERROR(IF(AB1236="是",INDEX(自发货!$AJ$2:$AJ$22222,MATCH(亚马逊后台模板!D1236,自发货!$E$2:$E$22222,0)),IF(A1236&lt;&gt;"",0,"")),"")</f>
        <v/>
      </c>
      <c r="AD1236" s="1" t="str">
        <f t="shared" si="104"/>
        <v/>
      </c>
      <c r="AE1236" s="1" t="str">
        <f>IF(AB1236="否",IFERROR(INDEX(品名转换及头程预估及采购成本模板!$D$2:$D$22203,MATCH(亚马逊后台模板!E1236,品名转换及头程预估及采购成本模板!$A$2:$A$22203,0)),""),"")</f>
        <v/>
      </c>
      <c r="AF1236" s="4" t="str">
        <f t="shared" si="105"/>
        <v/>
      </c>
    </row>
    <row r="1237" spans="24:32" x14ac:dyDescent="0.15">
      <c r="X1237" s="4" t="str">
        <f t="shared" si="106"/>
        <v/>
      </c>
      <c r="Y1237" s="1" t="str">
        <f t="shared" si="107"/>
        <v/>
      </c>
      <c r="Z1237" s="4" t="str">
        <f>IFERROR(INDEX(品名转换及头程预估及采购成本模板!$B$2:$B$22203,MATCH(亚马逊后台模板!E1237,品名转换及头程预估及采购成本模板!$A$2:$A$22203,0)),"")</f>
        <v/>
      </c>
      <c r="AA1237" s="1" t="str">
        <f>IFERROR(INDEX(品名转换及头程预估及采购成本模板!$C$2:$C$22203,MATCH(亚马逊后台模板!E1237,品名转换及头程预估及采购成本模板!$A$2:$A$22203,0)),"")</f>
        <v/>
      </c>
      <c r="AB1237" s="4" t="str">
        <f t="shared" si="103"/>
        <v/>
      </c>
      <c r="AC1237" s="1" t="str">
        <f>IFERROR(IF(AB1237="是",INDEX(自发货!$AJ$2:$AJ$22222,MATCH(亚马逊后台模板!D1237,自发货!$E$2:$E$22222,0)),IF(A1237&lt;&gt;"",0,"")),"")</f>
        <v/>
      </c>
      <c r="AD1237" s="1" t="str">
        <f t="shared" si="104"/>
        <v/>
      </c>
      <c r="AE1237" s="1" t="str">
        <f>IF(AB1237="否",IFERROR(INDEX(品名转换及头程预估及采购成本模板!$D$2:$D$22203,MATCH(亚马逊后台模板!E1237,品名转换及头程预估及采购成本模板!$A$2:$A$22203,0)),""),"")</f>
        <v/>
      </c>
      <c r="AF1237" s="4" t="str">
        <f t="shared" si="105"/>
        <v/>
      </c>
    </row>
    <row r="1238" spans="24:32" x14ac:dyDescent="0.15">
      <c r="X1238" s="4" t="str">
        <f t="shared" si="106"/>
        <v/>
      </c>
      <c r="Y1238" s="1" t="str">
        <f t="shared" si="107"/>
        <v/>
      </c>
      <c r="Z1238" s="4" t="str">
        <f>IFERROR(INDEX(品名转换及头程预估及采购成本模板!$B$2:$B$22203,MATCH(亚马逊后台模板!E1238,品名转换及头程预估及采购成本模板!$A$2:$A$22203,0)),"")</f>
        <v/>
      </c>
      <c r="AA1238" s="1" t="str">
        <f>IFERROR(INDEX(品名转换及头程预估及采购成本模板!$C$2:$C$22203,MATCH(亚马逊后台模板!E1238,品名转换及头程预估及采购成本模板!$A$2:$A$22203,0)),"")</f>
        <v/>
      </c>
      <c r="AB1238" s="4" t="str">
        <f t="shared" si="103"/>
        <v/>
      </c>
      <c r="AC1238" s="1" t="str">
        <f>IFERROR(IF(AB1238="是",INDEX(自发货!$AJ$2:$AJ$22222,MATCH(亚马逊后台模板!D1238,自发货!$E$2:$E$22222,0)),IF(A1238&lt;&gt;"",0,"")),"")</f>
        <v/>
      </c>
      <c r="AD1238" s="1" t="str">
        <f t="shared" si="104"/>
        <v/>
      </c>
      <c r="AE1238" s="1" t="str">
        <f>IF(AB1238="否",IFERROR(INDEX(品名转换及头程预估及采购成本模板!$D$2:$D$22203,MATCH(亚马逊后台模板!E1238,品名转换及头程预估及采购成本模板!$A$2:$A$22203,0)),""),"")</f>
        <v/>
      </c>
      <c r="AF1238" s="4" t="str">
        <f t="shared" si="105"/>
        <v/>
      </c>
    </row>
    <row r="1239" spans="24:32" x14ac:dyDescent="0.15">
      <c r="X1239" s="4" t="str">
        <f t="shared" si="106"/>
        <v/>
      </c>
      <c r="Y1239" s="1" t="str">
        <f t="shared" si="107"/>
        <v/>
      </c>
      <c r="Z1239" s="4" t="str">
        <f>IFERROR(INDEX(品名转换及头程预估及采购成本模板!$B$2:$B$22203,MATCH(亚马逊后台模板!E1239,品名转换及头程预估及采购成本模板!$A$2:$A$22203,0)),"")</f>
        <v/>
      </c>
      <c r="AA1239" s="1" t="str">
        <f>IFERROR(INDEX(品名转换及头程预估及采购成本模板!$C$2:$C$22203,MATCH(亚马逊后台模板!E1239,品名转换及头程预估及采购成本模板!$A$2:$A$22203,0)),"")</f>
        <v/>
      </c>
      <c r="AB1239" s="4" t="str">
        <f t="shared" si="103"/>
        <v/>
      </c>
      <c r="AC1239" s="1" t="str">
        <f>IFERROR(IF(AB1239="是",INDEX(自发货!$AJ$2:$AJ$22222,MATCH(亚马逊后台模板!D1239,自发货!$E$2:$E$22222,0)),IF(A1239&lt;&gt;"",0,"")),"")</f>
        <v/>
      </c>
      <c r="AD1239" s="1" t="str">
        <f t="shared" si="104"/>
        <v/>
      </c>
      <c r="AE1239" s="1" t="str">
        <f>IF(AB1239="否",IFERROR(INDEX(品名转换及头程预估及采购成本模板!$D$2:$D$22203,MATCH(亚马逊后台模板!E1239,品名转换及头程预估及采购成本模板!$A$2:$A$22203,0)),""),"")</f>
        <v/>
      </c>
      <c r="AF1239" s="4" t="str">
        <f t="shared" si="105"/>
        <v/>
      </c>
    </row>
    <row r="1240" spans="24:32" x14ac:dyDescent="0.15">
      <c r="X1240" s="4" t="str">
        <f t="shared" si="106"/>
        <v/>
      </c>
      <c r="Y1240" s="1" t="str">
        <f t="shared" si="107"/>
        <v/>
      </c>
      <c r="Z1240" s="4" t="str">
        <f>IFERROR(INDEX(品名转换及头程预估及采购成本模板!$B$2:$B$22203,MATCH(亚马逊后台模板!E1240,品名转换及头程预估及采购成本模板!$A$2:$A$22203,0)),"")</f>
        <v/>
      </c>
      <c r="AA1240" s="1" t="str">
        <f>IFERROR(INDEX(品名转换及头程预估及采购成本模板!$C$2:$C$22203,MATCH(亚马逊后台模板!E1240,品名转换及头程预估及采购成本模板!$A$2:$A$22203,0)),"")</f>
        <v/>
      </c>
      <c r="AB1240" s="4" t="str">
        <f t="shared" si="103"/>
        <v/>
      </c>
      <c r="AC1240" s="1" t="str">
        <f>IFERROR(IF(AB1240="是",INDEX(自发货!$AJ$2:$AJ$22222,MATCH(亚马逊后台模板!D1240,自发货!$E$2:$E$22222,0)),IF(A1240&lt;&gt;"",0,"")),"")</f>
        <v/>
      </c>
      <c r="AD1240" s="1" t="str">
        <f t="shared" si="104"/>
        <v/>
      </c>
      <c r="AE1240" s="1" t="str">
        <f>IF(AB1240="否",IFERROR(INDEX(品名转换及头程预估及采购成本模板!$D$2:$D$22203,MATCH(亚马逊后台模板!E1240,品名转换及头程预估及采购成本模板!$A$2:$A$22203,0)),""),"")</f>
        <v/>
      </c>
      <c r="AF1240" s="4" t="str">
        <f t="shared" si="105"/>
        <v/>
      </c>
    </row>
    <row r="1241" spans="24:32" x14ac:dyDescent="0.15">
      <c r="X1241" s="4" t="str">
        <f t="shared" si="106"/>
        <v/>
      </c>
      <c r="Y1241" s="1" t="str">
        <f t="shared" si="107"/>
        <v/>
      </c>
      <c r="Z1241" s="4" t="str">
        <f>IFERROR(INDEX(品名转换及头程预估及采购成本模板!$B$2:$B$22203,MATCH(亚马逊后台模板!E1241,品名转换及头程预估及采购成本模板!$A$2:$A$22203,0)),"")</f>
        <v/>
      </c>
      <c r="AA1241" s="1" t="str">
        <f>IFERROR(INDEX(品名转换及头程预估及采购成本模板!$C$2:$C$22203,MATCH(亚马逊后台模板!E1241,品名转换及头程预估及采购成本模板!$A$2:$A$22203,0)),"")</f>
        <v/>
      </c>
      <c r="AB1241" s="4" t="str">
        <f t="shared" si="103"/>
        <v/>
      </c>
      <c r="AC1241" s="1" t="str">
        <f>IFERROR(IF(AB1241="是",INDEX(自发货!$AJ$2:$AJ$22222,MATCH(亚马逊后台模板!D1241,自发货!$E$2:$E$22222,0)),IF(A1241&lt;&gt;"",0,"")),"")</f>
        <v/>
      </c>
      <c r="AD1241" s="1" t="str">
        <f t="shared" si="104"/>
        <v/>
      </c>
      <c r="AE1241" s="1" t="str">
        <f>IF(AB1241="否",IFERROR(INDEX(品名转换及头程预估及采购成本模板!$D$2:$D$22203,MATCH(亚马逊后台模板!E1241,品名转换及头程预估及采购成本模板!$A$2:$A$22203,0)),""),"")</f>
        <v/>
      </c>
      <c r="AF1241" s="4" t="str">
        <f t="shared" si="105"/>
        <v/>
      </c>
    </row>
    <row r="1242" spans="24:32" x14ac:dyDescent="0.15">
      <c r="X1242" s="4" t="str">
        <f t="shared" si="106"/>
        <v/>
      </c>
      <c r="Y1242" s="1" t="str">
        <f t="shared" si="107"/>
        <v/>
      </c>
      <c r="Z1242" s="4" t="str">
        <f>IFERROR(INDEX(品名转换及头程预估及采购成本模板!$B$2:$B$22203,MATCH(亚马逊后台模板!E1242,品名转换及头程预估及采购成本模板!$A$2:$A$22203,0)),"")</f>
        <v/>
      </c>
      <c r="AA1242" s="1" t="str">
        <f>IFERROR(INDEX(品名转换及头程预估及采购成本模板!$C$2:$C$22203,MATCH(亚马逊后台模板!E1242,品名转换及头程预估及采购成本模板!$A$2:$A$22203,0)),"")</f>
        <v/>
      </c>
      <c r="AB1242" s="4" t="str">
        <f t="shared" si="103"/>
        <v/>
      </c>
      <c r="AC1242" s="1" t="str">
        <f>IFERROR(IF(AB1242="是",INDEX(自发货!$AJ$2:$AJ$22222,MATCH(亚马逊后台模板!D1242,自发货!$E$2:$E$22222,0)),IF(A1242&lt;&gt;"",0,"")),"")</f>
        <v/>
      </c>
      <c r="AD1242" s="1" t="str">
        <f t="shared" si="104"/>
        <v/>
      </c>
      <c r="AE1242" s="1" t="str">
        <f>IF(AB1242="否",IFERROR(INDEX(品名转换及头程预估及采购成本模板!$D$2:$D$22203,MATCH(亚马逊后台模板!E1242,品名转换及头程预估及采购成本模板!$A$2:$A$22203,0)),""),"")</f>
        <v/>
      </c>
      <c r="AF1242" s="4" t="str">
        <f t="shared" si="105"/>
        <v/>
      </c>
    </row>
    <row r="1243" spans="24:32" x14ac:dyDescent="0.15">
      <c r="X1243" s="4" t="str">
        <f t="shared" si="106"/>
        <v/>
      </c>
      <c r="Y1243" s="1" t="str">
        <f t="shared" si="107"/>
        <v/>
      </c>
      <c r="Z1243" s="4" t="str">
        <f>IFERROR(INDEX(品名转换及头程预估及采购成本模板!$B$2:$B$22203,MATCH(亚马逊后台模板!E1243,品名转换及头程预估及采购成本模板!$A$2:$A$22203,0)),"")</f>
        <v/>
      </c>
      <c r="AA1243" s="1" t="str">
        <f>IFERROR(INDEX(品名转换及头程预估及采购成本模板!$C$2:$C$22203,MATCH(亚马逊后台模板!E1243,品名转换及头程预估及采购成本模板!$A$2:$A$22203,0)),"")</f>
        <v/>
      </c>
      <c r="AB1243" s="4" t="str">
        <f t="shared" si="103"/>
        <v/>
      </c>
      <c r="AC1243" s="1" t="str">
        <f>IFERROR(IF(AB1243="是",INDEX(自发货!$AJ$2:$AJ$22222,MATCH(亚马逊后台模板!D1243,自发货!$E$2:$E$22222,0)),IF(A1243&lt;&gt;"",0,"")),"")</f>
        <v/>
      </c>
      <c r="AD1243" s="1" t="str">
        <f t="shared" si="104"/>
        <v/>
      </c>
      <c r="AE1243" s="1" t="str">
        <f>IF(AB1243="否",IFERROR(INDEX(品名转换及头程预估及采购成本模板!$D$2:$D$22203,MATCH(亚马逊后台模板!E1243,品名转换及头程预估及采购成本模板!$A$2:$A$22203,0)),""),"")</f>
        <v/>
      </c>
      <c r="AF1243" s="4" t="str">
        <f t="shared" si="105"/>
        <v/>
      </c>
    </row>
    <row r="1244" spans="24:32" x14ac:dyDescent="0.15">
      <c r="X1244" s="4" t="str">
        <f t="shared" si="106"/>
        <v/>
      </c>
      <c r="Y1244" s="1" t="str">
        <f t="shared" si="107"/>
        <v/>
      </c>
      <c r="Z1244" s="4" t="str">
        <f>IFERROR(INDEX(品名转换及头程预估及采购成本模板!$B$2:$B$22203,MATCH(亚马逊后台模板!E1244,品名转换及头程预估及采购成本模板!$A$2:$A$22203,0)),"")</f>
        <v/>
      </c>
      <c r="AA1244" s="1" t="str">
        <f>IFERROR(INDEX(品名转换及头程预估及采购成本模板!$C$2:$C$22203,MATCH(亚马逊后台模板!E1244,品名转换及头程预估及采购成本模板!$A$2:$A$22203,0)),"")</f>
        <v/>
      </c>
      <c r="AB1244" s="4" t="str">
        <f t="shared" si="103"/>
        <v/>
      </c>
      <c r="AC1244" s="1" t="str">
        <f>IFERROR(IF(AB1244="是",INDEX(自发货!$AJ$2:$AJ$22222,MATCH(亚马逊后台模板!D1244,自发货!$E$2:$E$22222,0)),IF(A1244&lt;&gt;"",0,"")),"")</f>
        <v/>
      </c>
      <c r="AD1244" s="1" t="str">
        <f t="shared" si="104"/>
        <v/>
      </c>
      <c r="AE1244" s="1" t="str">
        <f>IF(AB1244="否",IFERROR(INDEX(品名转换及头程预估及采购成本模板!$D$2:$D$22203,MATCH(亚马逊后台模板!E1244,品名转换及头程预估及采购成本模板!$A$2:$A$22203,0)),""),"")</f>
        <v/>
      </c>
      <c r="AF1244" s="4" t="str">
        <f t="shared" si="105"/>
        <v/>
      </c>
    </row>
    <row r="1245" spans="24:32" x14ac:dyDescent="0.15">
      <c r="X1245" s="4" t="str">
        <f t="shared" si="106"/>
        <v/>
      </c>
      <c r="Y1245" s="1" t="str">
        <f t="shared" si="107"/>
        <v/>
      </c>
      <c r="Z1245" s="4" t="str">
        <f>IFERROR(INDEX(品名转换及头程预估及采购成本模板!$B$2:$B$22203,MATCH(亚马逊后台模板!E1245,品名转换及头程预估及采购成本模板!$A$2:$A$22203,0)),"")</f>
        <v/>
      </c>
      <c r="AA1245" s="1" t="str">
        <f>IFERROR(INDEX(品名转换及头程预估及采购成本模板!$C$2:$C$22203,MATCH(亚马逊后台模板!E1245,品名转换及头程预估及采购成本模板!$A$2:$A$22203,0)),"")</f>
        <v/>
      </c>
      <c r="AB1245" s="4" t="str">
        <f t="shared" si="103"/>
        <v/>
      </c>
      <c r="AC1245" s="1" t="str">
        <f>IFERROR(IF(AB1245="是",INDEX(自发货!$AJ$2:$AJ$22222,MATCH(亚马逊后台模板!D1245,自发货!$E$2:$E$22222,0)),IF(A1245&lt;&gt;"",0,"")),"")</f>
        <v/>
      </c>
      <c r="AD1245" s="1" t="str">
        <f t="shared" si="104"/>
        <v/>
      </c>
      <c r="AE1245" s="1" t="str">
        <f>IF(AB1245="否",IFERROR(INDEX(品名转换及头程预估及采购成本模板!$D$2:$D$22203,MATCH(亚马逊后台模板!E1245,品名转换及头程预估及采购成本模板!$A$2:$A$22203,0)),""),"")</f>
        <v/>
      </c>
      <c r="AF1245" s="4" t="str">
        <f t="shared" si="105"/>
        <v/>
      </c>
    </row>
    <row r="1246" spans="24:32" x14ac:dyDescent="0.15">
      <c r="X1246" s="4" t="str">
        <f t="shared" si="106"/>
        <v/>
      </c>
      <c r="Y1246" s="1" t="str">
        <f t="shared" si="107"/>
        <v/>
      </c>
      <c r="Z1246" s="4" t="str">
        <f>IFERROR(INDEX(品名转换及头程预估及采购成本模板!$B$2:$B$22203,MATCH(亚马逊后台模板!E1246,品名转换及头程预估及采购成本模板!$A$2:$A$22203,0)),"")</f>
        <v/>
      </c>
      <c r="AA1246" s="1" t="str">
        <f>IFERROR(INDEX(品名转换及头程预估及采购成本模板!$C$2:$C$22203,MATCH(亚马逊后台模板!E1246,品名转换及头程预估及采购成本模板!$A$2:$A$22203,0)),"")</f>
        <v/>
      </c>
      <c r="AB1246" s="4" t="str">
        <f t="shared" si="103"/>
        <v/>
      </c>
      <c r="AC1246" s="1" t="str">
        <f>IFERROR(IF(AB1246="是",INDEX(自发货!$AJ$2:$AJ$22222,MATCH(亚马逊后台模板!D1246,自发货!$E$2:$E$22222,0)),IF(A1246&lt;&gt;"",0,"")),"")</f>
        <v/>
      </c>
      <c r="AD1246" s="1" t="str">
        <f t="shared" si="104"/>
        <v/>
      </c>
      <c r="AE1246" s="1" t="str">
        <f>IF(AB1246="否",IFERROR(INDEX(品名转换及头程预估及采购成本模板!$D$2:$D$22203,MATCH(亚马逊后台模板!E1246,品名转换及头程预估及采购成本模板!$A$2:$A$22203,0)),""),"")</f>
        <v/>
      </c>
      <c r="AF1246" s="4" t="str">
        <f t="shared" si="105"/>
        <v/>
      </c>
    </row>
    <row r="1247" spans="24:32" x14ac:dyDescent="0.15">
      <c r="X1247" s="4" t="str">
        <f t="shared" si="106"/>
        <v/>
      </c>
      <c r="Y1247" s="1" t="str">
        <f t="shared" si="107"/>
        <v/>
      </c>
      <c r="Z1247" s="4" t="str">
        <f>IFERROR(INDEX(品名转换及头程预估及采购成本模板!$B$2:$B$22203,MATCH(亚马逊后台模板!E1247,品名转换及头程预估及采购成本模板!$A$2:$A$22203,0)),"")</f>
        <v/>
      </c>
      <c r="AA1247" s="1" t="str">
        <f>IFERROR(INDEX(品名转换及头程预估及采购成本模板!$C$2:$C$22203,MATCH(亚马逊后台模板!E1247,品名转换及头程预估及采购成本模板!$A$2:$A$22203,0)),"")</f>
        <v/>
      </c>
      <c r="AB1247" s="4" t="str">
        <f t="shared" si="103"/>
        <v/>
      </c>
      <c r="AC1247" s="1" t="str">
        <f>IFERROR(IF(AB1247="是",INDEX(自发货!$AJ$2:$AJ$22222,MATCH(亚马逊后台模板!D1247,自发货!$E$2:$E$22222,0)),IF(A1247&lt;&gt;"",0,"")),"")</f>
        <v/>
      </c>
      <c r="AD1247" s="1" t="str">
        <f t="shared" si="104"/>
        <v/>
      </c>
      <c r="AE1247" s="1" t="str">
        <f>IF(AB1247="否",IFERROR(INDEX(品名转换及头程预估及采购成本模板!$D$2:$D$22203,MATCH(亚马逊后台模板!E1247,品名转换及头程预估及采购成本模板!$A$2:$A$22203,0)),""),"")</f>
        <v/>
      </c>
      <c r="AF1247" s="4" t="str">
        <f t="shared" si="105"/>
        <v/>
      </c>
    </row>
    <row r="1248" spans="24:32" x14ac:dyDescent="0.15">
      <c r="X1248" s="4" t="str">
        <f t="shared" si="106"/>
        <v/>
      </c>
      <c r="Y1248" s="1" t="str">
        <f t="shared" si="107"/>
        <v/>
      </c>
      <c r="Z1248" s="4" t="str">
        <f>IFERROR(INDEX(品名转换及头程预估及采购成本模板!$B$2:$B$22203,MATCH(亚马逊后台模板!E1248,品名转换及头程预估及采购成本模板!$A$2:$A$22203,0)),"")</f>
        <v/>
      </c>
      <c r="AA1248" s="1" t="str">
        <f>IFERROR(INDEX(品名转换及头程预估及采购成本模板!$C$2:$C$22203,MATCH(亚马逊后台模板!E1248,品名转换及头程预估及采购成本模板!$A$2:$A$22203,0)),"")</f>
        <v/>
      </c>
      <c r="AB1248" s="4" t="str">
        <f t="shared" si="103"/>
        <v/>
      </c>
      <c r="AC1248" s="1" t="str">
        <f>IFERROR(IF(AB1248="是",INDEX(自发货!$AJ$2:$AJ$22222,MATCH(亚马逊后台模板!D1248,自发货!$E$2:$E$22222,0)),IF(A1248&lt;&gt;"",0,"")),"")</f>
        <v/>
      </c>
      <c r="AD1248" s="1" t="str">
        <f t="shared" si="104"/>
        <v/>
      </c>
      <c r="AE1248" s="1" t="str">
        <f>IF(AB1248="否",IFERROR(INDEX(品名转换及头程预估及采购成本模板!$D$2:$D$22203,MATCH(亚马逊后台模板!E1248,品名转换及头程预估及采购成本模板!$A$2:$A$22203,0)),""),"")</f>
        <v/>
      </c>
      <c r="AF1248" s="4" t="str">
        <f t="shared" si="105"/>
        <v/>
      </c>
    </row>
    <row r="1249" spans="24:32" x14ac:dyDescent="0.15">
      <c r="X1249" s="4" t="str">
        <f t="shared" si="106"/>
        <v/>
      </c>
      <c r="Y1249" s="1" t="str">
        <f t="shared" si="107"/>
        <v/>
      </c>
      <c r="Z1249" s="4" t="str">
        <f>IFERROR(INDEX(品名转换及头程预估及采购成本模板!$B$2:$B$22203,MATCH(亚马逊后台模板!E1249,品名转换及头程预估及采购成本模板!$A$2:$A$22203,0)),"")</f>
        <v/>
      </c>
      <c r="AA1249" s="1" t="str">
        <f>IFERROR(INDEX(品名转换及头程预估及采购成本模板!$C$2:$C$22203,MATCH(亚马逊后台模板!E1249,品名转换及头程预估及采购成本模板!$A$2:$A$22203,0)),"")</f>
        <v/>
      </c>
      <c r="AB1249" s="4" t="str">
        <f t="shared" si="103"/>
        <v/>
      </c>
      <c r="AC1249" s="1" t="str">
        <f>IFERROR(IF(AB1249="是",INDEX(自发货!$AJ$2:$AJ$22222,MATCH(亚马逊后台模板!D1249,自发货!$E$2:$E$22222,0)),IF(A1249&lt;&gt;"",0,"")),"")</f>
        <v/>
      </c>
      <c r="AD1249" s="1" t="str">
        <f t="shared" si="104"/>
        <v/>
      </c>
      <c r="AE1249" s="1" t="str">
        <f>IF(AB1249="否",IFERROR(INDEX(品名转换及头程预估及采购成本模板!$D$2:$D$22203,MATCH(亚马逊后台模板!E1249,品名转换及头程预估及采购成本模板!$A$2:$A$22203,0)),""),"")</f>
        <v/>
      </c>
      <c r="AF1249" s="4" t="str">
        <f t="shared" si="105"/>
        <v/>
      </c>
    </row>
    <row r="1250" spans="24:32" x14ac:dyDescent="0.15">
      <c r="X1250" s="4" t="str">
        <f t="shared" si="106"/>
        <v/>
      </c>
      <c r="Y1250" s="1" t="str">
        <f t="shared" si="107"/>
        <v/>
      </c>
      <c r="Z1250" s="4" t="str">
        <f>IFERROR(INDEX(品名转换及头程预估及采购成本模板!$B$2:$B$22203,MATCH(亚马逊后台模板!E1250,品名转换及头程预估及采购成本模板!$A$2:$A$22203,0)),"")</f>
        <v/>
      </c>
      <c r="AA1250" s="1" t="str">
        <f>IFERROR(INDEX(品名转换及头程预估及采购成本模板!$C$2:$C$22203,MATCH(亚马逊后台模板!E1250,品名转换及头程预估及采购成本模板!$A$2:$A$22203,0)),"")</f>
        <v/>
      </c>
      <c r="AB1250" s="4" t="str">
        <f t="shared" si="103"/>
        <v/>
      </c>
      <c r="AC1250" s="1" t="str">
        <f>IFERROR(IF(AB1250="是",INDEX(自发货!$AJ$2:$AJ$22222,MATCH(亚马逊后台模板!D1250,自发货!$E$2:$E$22222,0)),IF(A1250&lt;&gt;"",0,"")),"")</f>
        <v/>
      </c>
      <c r="AD1250" s="1" t="str">
        <f t="shared" si="104"/>
        <v/>
      </c>
      <c r="AE1250" s="1" t="str">
        <f>IF(AB1250="否",IFERROR(INDEX(品名转换及头程预估及采购成本模板!$D$2:$D$22203,MATCH(亚马逊后台模板!E1250,品名转换及头程预估及采购成本模板!$A$2:$A$22203,0)),""),"")</f>
        <v/>
      </c>
      <c r="AF1250" s="4" t="str">
        <f t="shared" si="105"/>
        <v/>
      </c>
    </row>
    <row r="1251" spans="24:32" x14ac:dyDescent="0.15">
      <c r="X1251" s="4" t="str">
        <f t="shared" si="106"/>
        <v/>
      </c>
      <c r="Y1251" s="1" t="str">
        <f t="shared" si="107"/>
        <v/>
      </c>
      <c r="Z1251" s="4" t="str">
        <f>IFERROR(INDEX(品名转换及头程预估及采购成本模板!$B$2:$B$22203,MATCH(亚马逊后台模板!E1251,品名转换及头程预估及采购成本模板!$A$2:$A$22203,0)),"")</f>
        <v/>
      </c>
      <c r="AA1251" s="1" t="str">
        <f>IFERROR(INDEX(品名转换及头程预估及采购成本模板!$C$2:$C$22203,MATCH(亚马逊后台模板!E1251,品名转换及头程预估及采购成本模板!$A$2:$A$22203,0)),"")</f>
        <v/>
      </c>
      <c r="AB1251" s="4" t="str">
        <f t="shared" si="103"/>
        <v/>
      </c>
      <c r="AC1251" s="1" t="str">
        <f>IFERROR(IF(AB1251="是",INDEX(自发货!$AJ$2:$AJ$22222,MATCH(亚马逊后台模板!D1251,自发货!$E$2:$E$22222,0)),IF(A1251&lt;&gt;"",0,"")),"")</f>
        <v/>
      </c>
      <c r="AD1251" s="1" t="str">
        <f t="shared" si="104"/>
        <v/>
      </c>
      <c r="AE1251" s="1" t="str">
        <f>IF(AB1251="否",IFERROR(INDEX(品名转换及头程预估及采购成本模板!$D$2:$D$22203,MATCH(亚马逊后台模板!E1251,品名转换及头程预估及采购成本模板!$A$2:$A$22203,0)),""),"")</f>
        <v/>
      </c>
      <c r="AF1251" s="4" t="str">
        <f t="shared" si="105"/>
        <v/>
      </c>
    </row>
    <row r="1252" spans="24:32" x14ac:dyDescent="0.15">
      <c r="X1252" s="4" t="str">
        <f t="shared" si="106"/>
        <v/>
      </c>
      <c r="Y1252" s="1" t="str">
        <f t="shared" si="107"/>
        <v/>
      </c>
      <c r="Z1252" s="4" t="str">
        <f>IFERROR(INDEX(品名转换及头程预估及采购成本模板!$B$2:$B$22203,MATCH(亚马逊后台模板!E1252,品名转换及头程预估及采购成本模板!$A$2:$A$22203,0)),"")</f>
        <v/>
      </c>
      <c r="AA1252" s="1" t="str">
        <f>IFERROR(INDEX(品名转换及头程预估及采购成本模板!$C$2:$C$22203,MATCH(亚马逊后台模板!E1252,品名转换及头程预估及采购成本模板!$A$2:$A$22203,0)),"")</f>
        <v/>
      </c>
      <c r="AB1252" s="4" t="str">
        <f t="shared" si="103"/>
        <v/>
      </c>
      <c r="AC1252" s="1" t="str">
        <f>IFERROR(IF(AB1252="是",INDEX(自发货!$AJ$2:$AJ$22222,MATCH(亚马逊后台模板!D1252,自发货!$E$2:$E$22222,0)),IF(A1252&lt;&gt;"",0,"")),"")</f>
        <v/>
      </c>
      <c r="AD1252" s="1" t="str">
        <f t="shared" si="104"/>
        <v/>
      </c>
      <c r="AE1252" s="1" t="str">
        <f>IF(AB1252="否",IFERROR(INDEX(品名转换及头程预估及采购成本模板!$D$2:$D$22203,MATCH(亚马逊后台模板!E1252,品名转换及头程预估及采购成本模板!$A$2:$A$22203,0)),""),"")</f>
        <v/>
      </c>
      <c r="AF1252" s="4" t="str">
        <f t="shared" si="105"/>
        <v/>
      </c>
    </row>
    <row r="1253" spans="24:32" x14ac:dyDescent="0.15">
      <c r="X1253" s="4" t="str">
        <f t="shared" si="106"/>
        <v/>
      </c>
      <c r="Y1253" s="1" t="str">
        <f t="shared" si="107"/>
        <v/>
      </c>
      <c r="Z1253" s="4" t="str">
        <f>IFERROR(INDEX(品名转换及头程预估及采购成本模板!$B$2:$B$22203,MATCH(亚马逊后台模板!E1253,品名转换及头程预估及采购成本模板!$A$2:$A$22203,0)),"")</f>
        <v/>
      </c>
      <c r="AA1253" s="1" t="str">
        <f>IFERROR(INDEX(品名转换及头程预估及采购成本模板!$C$2:$C$22203,MATCH(亚马逊后台模板!E1253,品名转换及头程预估及采购成本模板!$A$2:$A$22203,0)),"")</f>
        <v/>
      </c>
      <c r="AB1253" s="4" t="str">
        <f t="shared" si="103"/>
        <v/>
      </c>
      <c r="AC1253" s="1" t="str">
        <f>IFERROR(IF(AB1253="是",INDEX(自发货!$AJ$2:$AJ$22222,MATCH(亚马逊后台模板!D1253,自发货!$E$2:$E$22222,0)),IF(A1253&lt;&gt;"",0,"")),"")</f>
        <v/>
      </c>
      <c r="AD1253" s="1" t="str">
        <f t="shared" si="104"/>
        <v/>
      </c>
      <c r="AE1253" s="1" t="str">
        <f>IF(AB1253="否",IFERROR(INDEX(品名转换及头程预估及采购成本模板!$D$2:$D$22203,MATCH(亚马逊后台模板!E1253,品名转换及头程预估及采购成本模板!$A$2:$A$22203,0)),""),"")</f>
        <v/>
      </c>
      <c r="AF1253" s="4" t="str">
        <f t="shared" si="105"/>
        <v/>
      </c>
    </row>
    <row r="1254" spans="24:32" x14ac:dyDescent="0.15">
      <c r="X1254" s="4" t="str">
        <f t="shared" si="106"/>
        <v/>
      </c>
      <c r="Y1254" s="1" t="str">
        <f t="shared" si="107"/>
        <v/>
      </c>
      <c r="Z1254" s="4" t="str">
        <f>IFERROR(INDEX(品名转换及头程预估及采购成本模板!$B$2:$B$22203,MATCH(亚马逊后台模板!E1254,品名转换及头程预估及采购成本模板!$A$2:$A$22203,0)),"")</f>
        <v/>
      </c>
      <c r="AA1254" s="1" t="str">
        <f>IFERROR(INDEX(品名转换及头程预估及采购成本模板!$C$2:$C$22203,MATCH(亚马逊后台模板!E1254,品名转换及头程预估及采购成本模板!$A$2:$A$22203,0)),"")</f>
        <v/>
      </c>
      <c r="AB1254" s="4" t="str">
        <f t="shared" si="103"/>
        <v/>
      </c>
      <c r="AC1254" s="1" t="str">
        <f>IFERROR(IF(AB1254="是",INDEX(自发货!$AJ$2:$AJ$22222,MATCH(亚马逊后台模板!D1254,自发货!$E$2:$E$22222,0)),IF(A1254&lt;&gt;"",0,"")),"")</f>
        <v/>
      </c>
      <c r="AD1254" s="1" t="str">
        <f t="shared" si="104"/>
        <v/>
      </c>
      <c r="AE1254" s="1" t="str">
        <f>IF(AB1254="否",IFERROR(INDEX(品名转换及头程预估及采购成本模板!$D$2:$D$22203,MATCH(亚马逊后台模板!E1254,品名转换及头程预估及采购成本模板!$A$2:$A$22203,0)),""),"")</f>
        <v/>
      </c>
      <c r="AF1254" s="4" t="str">
        <f t="shared" si="105"/>
        <v/>
      </c>
    </row>
    <row r="1255" spans="24:32" x14ac:dyDescent="0.15">
      <c r="X1255" s="4" t="str">
        <f t="shared" si="106"/>
        <v/>
      </c>
      <c r="Y1255" s="1" t="str">
        <f t="shared" si="107"/>
        <v/>
      </c>
      <c r="Z1255" s="4" t="str">
        <f>IFERROR(INDEX(品名转换及头程预估及采购成本模板!$B$2:$B$22203,MATCH(亚马逊后台模板!E1255,品名转换及头程预估及采购成本模板!$A$2:$A$22203,0)),"")</f>
        <v/>
      </c>
      <c r="AA1255" s="1" t="str">
        <f>IFERROR(INDEX(品名转换及头程预估及采购成本模板!$C$2:$C$22203,MATCH(亚马逊后台模板!E1255,品名转换及头程预估及采购成本模板!$A$2:$A$22203,0)),"")</f>
        <v/>
      </c>
      <c r="AB1255" s="4" t="str">
        <f t="shared" si="103"/>
        <v/>
      </c>
      <c r="AC1255" s="1" t="str">
        <f>IFERROR(IF(AB1255="是",INDEX(自发货!$AJ$2:$AJ$22222,MATCH(亚马逊后台模板!D1255,自发货!$E$2:$E$22222,0)),IF(A1255&lt;&gt;"",0,"")),"")</f>
        <v/>
      </c>
      <c r="AD1255" s="1" t="str">
        <f t="shared" si="104"/>
        <v/>
      </c>
      <c r="AE1255" s="1" t="str">
        <f>IF(AB1255="否",IFERROR(INDEX(品名转换及头程预估及采购成本模板!$D$2:$D$22203,MATCH(亚马逊后台模板!E1255,品名转换及头程预估及采购成本模板!$A$2:$A$22203,0)),""),"")</f>
        <v/>
      </c>
      <c r="AF1255" s="4" t="str">
        <f t="shared" si="105"/>
        <v/>
      </c>
    </row>
    <row r="1256" spans="24:32" x14ac:dyDescent="0.15">
      <c r="X1256" s="4" t="str">
        <f t="shared" si="106"/>
        <v/>
      </c>
      <c r="Y1256" s="1" t="str">
        <f t="shared" si="107"/>
        <v/>
      </c>
      <c r="Z1256" s="4" t="str">
        <f>IFERROR(INDEX(品名转换及头程预估及采购成本模板!$B$2:$B$22203,MATCH(亚马逊后台模板!E1256,品名转换及头程预估及采购成本模板!$A$2:$A$22203,0)),"")</f>
        <v/>
      </c>
      <c r="AA1256" s="1" t="str">
        <f>IFERROR(INDEX(品名转换及头程预估及采购成本模板!$C$2:$C$22203,MATCH(亚马逊后台模板!E1256,品名转换及头程预估及采购成本模板!$A$2:$A$22203,0)),"")</f>
        <v/>
      </c>
      <c r="AB1256" s="4" t="str">
        <f t="shared" si="103"/>
        <v/>
      </c>
      <c r="AC1256" s="1" t="str">
        <f>IFERROR(IF(AB1256="是",INDEX(自发货!$AJ$2:$AJ$22222,MATCH(亚马逊后台模板!D1256,自发货!$E$2:$E$22222,0)),IF(A1256&lt;&gt;"",0,"")),"")</f>
        <v/>
      </c>
      <c r="AD1256" s="1" t="str">
        <f t="shared" si="104"/>
        <v/>
      </c>
      <c r="AE1256" s="1" t="str">
        <f>IF(AB1256="否",IFERROR(INDEX(品名转换及头程预估及采购成本模板!$D$2:$D$22203,MATCH(亚马逊后台模板!E1256,品名转换及头程预估及采购成本模板!$A$2:$A$22203,0)),""),"")</f>
        <v/>
      </c>
      <c r="AF1256" s="4" t="str">
        <f t="shared" si="105"/>
        <v/>
      </c>
    </row>
    <row r="1257" spans="24:32" x14ac:dyDescent="0.15">
      <c r="X1257" s="4" t="str">
        <f t="shared" si="106"/>
        <v/>
      </c>
      <c r="Y1257" s="1" t="str">
        <f t="shared" si="107"/>
        <v/>
      </c>
      <c r="Z1257" s="4" t="str">
        <f>IFERROR(INDEX(品名转换及头程预估及采购成本模板!$B$2:$B$22203,MATCH(亚马逊后台模板!E1257,品名转换及头程预估及采购成本模板!$A$2:$A$22203,0)),"")</f>
        <v/>
      </c>
      <c r="AA1257" s="1" t="str">
        <f>IFERROR(INDEX(品名转换及头程预估及采购成本模板!$C$2:$C$22203,MATCH(亚马逊后台模板!E1257,品名转换及头程预估及采购成本模板!$A$2:$A$22203,0)),"")</f>
        <v/>
      </c>
      <c r="AB1257" s="4" t="str">
        <f t="shared" si="103"/>
        <v/>
      </c>
      <c r="AC1257" s="1" t="str">
        <f>IFERROR(IF(AB1257="是",INDEX(自发货!$AJ$2:$AJ$22222,MATCH(亚马逊后台模板!D1257,自发货!$E$2:$E$22222,0)),IF(A1257&lt;&gt;"",0,"")),"")</f>
        <v/>
      </c>
      <c r="AD1257" s="1" t="str">
        <f t="shared" si="104"/>
        <v/>
      </c>
      <c r="AE1257" s="1" t="str">
        <f>IF(AB1257="否",IFERROR(INDEX(品名转换及头程预估及采购成本模板!$D$2:$D$22203,MATCH(亚马逊后台模板!E1257,品名转换及头程预估及采购成本模板!$A$2:$A$22203,0)),""),"")</f>
        <v/>
      </c>
      <c r="AF1257" s="4" t="str">
        <f t="shared" si="105"/>
        <v/>
      </c>
    </row>
    <row r="1258" spans="24:32" x14ac:dyDescent="0.15">
      <c r="X1258" s="4" t="str">
        <f t="shared" si="106"/>
        <v/>
      </c>
      <c r="Y1258" s="1" t="str">
        <f t="shared" si="107"/>
        <v/>
      </c>
      <c r="Z1258" s="4" t="str">
        <f>IFERROR(INDEX(品名转换及头程预估及采购成本模板!$B$2:$B$22203,MATCH(亚马逊后台模板!E1258,品名转换及头程预估及采购成本模板!$A$2:$A$22203,0)),"")</f>
        <v/>
      </c>
      <c r="AA1258" s="1" t="str">
        <f>IFERROR(INDEX(品名转换及头程预估及采购成本模板!$C$2:$C$22203,MATCH(亚马逊后台模板!E1258,品名转换及头程预估及采购成本模板!$A$2:$A$22203,0)),"")</f>
        <v/>
      </c>
      <c r="AB1258" s="4" t="str">
        <f t="shared" si="103"/>
        <v/>
      </c>
      <c r="AC1258" s="1" t="str">
        <f>IFERROR(IF(AB1258="是",INDEX(自发货!$AJ$2:$AJ$22222,MATCH(亚马逊后台模板!D1258,自发货!$E$2:$E$22222,0)),IF(A1258&lt;&gt;"",0,"")),"")</f>
        <v/>
      </c>
      <c r="AD1258" s="1" t="str">
        <f t="shared" si="104"/>
        <v/>
      </c>
      <c r="AE1258" s="1" t="str">
        <f>IF(AB1258="否",IFERROR(INDEX(品名转换及头程预估及采购成本模板!$D$2:$D$22203,MATCH(亚马逊后台模板!E1258,品名转换及头程预估及采购成本模板!$A$2:$A$22203,0)),""),"")</f>
        <v/>
      </c>
      <c r="AF1258" s="4" t="str">
        <f t="shared" si="105"/>
        <v/>
      </c>
    </row>
    <row r="1259" spans="24:32" x14ac:dyDescent="0.15">
      <c r="X1259" s="4" t="str">
        <f t="shared" si="106"/>
        <v/>
      </c>
      <c r="Y1259" s="1" t="str">
        <f t="shared" si="107"/>
        <v/>
      </c>
      <c r="Z1259" s="4" t="str">
        <f>IFERROR(INDEX(品名转换及头程预估及采购成本模板!$B$2:$B$22203,MATCH(亚马逊后台模板!E1259,品名转换及头程预估及采购成本模板!$A$2:$A$22203,0)),"")</f>
        <v/>
      </c>
      <c r="AA1259" s="1" t="str">
        <f>IFERROR(INDEX(品名转换及头程预估及采购成本模板!$C$2:$C$22203,MATCH(亚马逊后台模板!E1259,品名转换及头程预估及采购成本模板!$A$2:$A$22203,0)),"")</f>
        <v/>
      </c>
      <c r="AB1259" s="4" t="str">
        <f t="shared" si="103"/>
        <v/>
      </c>
      <c r="AC1259" s="1" t="str">
        <f>IFERROR(IF(AB1259="是",INDEX(自发货!$AJ$2:$AJ$22222,MATCH(亚马逊后台模板!D1259,自发货!$E$2:$E$22222,0)),IF(A1259&lt;&gt;"",0,"")),"")</f>
        <v/>
      </c>
      <c r="AD1259" s="1" t="str">
        <f t="shared" si="104"/>
        <v/>
      </c>
      <c r="AE1259" s="1" t="str">
        <f>IF(AB1259="否",IFERROR(INDEX(品名转换及头程预估及采购成本模板!$D$2:$D$22203,MATCH(亚马逊后台模板!E1259,品名转换及头程预估及采购成本模板!$A$2:$A$22203,0)),""),"")</f>
        <v/>
      </c>
      <c r="AF1259" s="4" t="str">
        <f t="shared" si="105"/>
        <v/>
      </c>
    </row>
    <row r="1260" spans="24:32" x14ac:dyDescent="0.15">
      <c r="X1260" s="4" t="str">
        <f t="shared" si="106"/>
        <v/>
      </c>
      <c r="Y1260" s="1" t="str">
        <f t="shared" si="107"/>
        <v/>
      </c>
      <c r="Z1260" s="4" t="str">
        <f>IFERROR(INDEX(品名转换及头程预估及采购成本模板!$B$2:$B$22203,MATCH(亚马逊后台模板!E1260,品名转换及头程预估及采购成本模板!$A$2:$A$22203,0)),"")</f>
        <v/>
      </c>
      <c r="AA1260" s="1" t="str">
        <f>IFERROR(INDEX(品名转换及头程预估及采购成本模板!$C$2:$C$22203,MATCH(亚马逊后台模板!E1260,品名转换及头程预估及采购成本模板!$A$2:$A$22203,0)),"")</f>
        <v/>
      </c>
      <c r="AB1260" s="4" t="str">
        <f t="shared" si="103"/>
        <v/>
      </c>
      <c r="AC1260" s="1" t="str">
        <f>IFERROR(IF(AB1260="是",INDEX(自发货!$AJ$2:$AJ$22222,MATCH(亚马逊后台模板!D1260,自发货!$E$2:$E$22222,0)),IF(A1260&lt;&gt;"",0,"")),"")</f>
        <v/>
      </c>
      <c r="AD1260" s="1" t="str">
        <f t="shared" si="104"/>
        <v/>
      </c>
      <c r="AE1260" s="1" t="str">
        <f>IF(AB1260="否",IFERROR(INDEX(品名转换及头程预估及采购成本模板!$D$2:$D$22203,MATCH(亚马逊后台模板!E1260,品名转换及头程预估及采购成本模板!$A$2:$A$22203,0)),""),"")</f>
        <v/>
      </c>
      <c r="AF1260" s="4" t="str">
        <f t="shared" si="105"/>
        <v/>
      </c>
    </row>
    <row r="1261" spans="24:32" x14ac:dyDescent="0.15">
      <c r="X1261" s="4" t="str">
        <f t="shared" si="106"/>
        <v/>
      </c>
      <c r="Y1261" s="1" t="str">
        <f t="shared" si="107"/>
        <v/>
      </c>
      <c r="Z1261" s="4" t="str">
        <f>IFERROR(INDEX(品名转换及头程预估及采购成本模板!$B$2:$B$22203,MATCH(亚马逊后台模板!E1261,品名转换及头程预估及采购成本模板!$A$2:$A$22203,0)),"")</f>
        <v/>
      </c>
      <c r="AA1261" s="1" t="str">
        <f>IFERROR(INDEX(品名转换及头程预估及采购成本模板!$C$2:$C$22203,MATCH(亚马逊后台模板!E1261,品名转换及头程预估及采购成本模板!$A$2:$A$22203,0)),"")</f>
        <v/>
      </c>
      <c r="AB1261" s="4" t="str">
        <f t="shared" ref="AB1261:AB1324" si="108">IF(A1261&lt;&gt;"",IF(I1261="Seller","是","否"),"")</f>
        <v/>
      </c>
      <c r="AC1261" s="1" t="str">
        <f>IFERROR(IF(AB1261="是",INDEX(自发货!$AJ$2:$AJ$22222,MATCH(亚马逊后台模板!D1261,自发货!$E$2:$E$22222,0)),IF(A1261&lt;&gt;"",0,"")),"")</f>
        <v/>
      </c>
      <c r="AD1261" s="1" t="str">
        <f t="shared" ref="AD1261:AD1324" si="109">IFERROR(IF(Y1261="正常订单",W1261*X1261-AA1261-AC1261,W1261*X1261),"")</f>
        <v/>
      </c>
      <c r="AE1261" s="1" t="str">
        <f>IF(AB1261="否",IFERROR(INDEX(品名转换及头程预估及采购成本模板!$D$2:$D$22203,MATCH(亚马逊后台模板!E1261,品名转换及头程预估及采购成本模板!$A$2:$A$22203,0)),""),"")</f>
        <v/>
      </c>
      <c r="AF1261" s="4" t="str">
        <f t="shared" si="105"/>
        <v/>
      </c>
    </row>
    <row r="1262" spans="24:32" x14ac:dyDescent="0.15">
      <c r="X1262" s="4" t="str">
        <f t="shared" si="106"/>
        <v/>
      </c>
      <c r="Y1262" s="1" t="str">
        <f t="shared" si="107"/>
        <v/>
      </c>
      <c r="Z1262" s="4" t="str">
        <f>IFERROR(INDEX(品名转换及头程预估及采购成本模板!$B$2:$B$22203,MATCH(亚马逊后台模板!E1262,品名转换及头程预估及采购成本模板!$A$2:$A$22203,0)),"")</f>
        <v/>
      </c>
      <c r="AA1262" s="1" t="str">
        <f>IFERROR(INDEX(品名转换及头程预估及采购成本模板!$C$2:$C$22203,MATCH(亚马逊后台模板!E1262,品名转换及头程预估及采购成本模板!$A$2:$A$22203,0)),"")</f>
        <v/>
      </c>
      <c r="AB1262" s="4" t="str">
        <f t="shared" si="108"/>
        <v/>
      </c>
      <c r="AC1262" s="1" t="str">
        <f>IFERROR(IF(AB1262="是",INDEX(自发货!$AJ$2:$AJ$22222,MATCH(亚马逊后台模板!D1262,自发货!$E$2:$E$22222,0)),IF(A1262&lt;&gt;"",0,"")),"")</f>
        <v/>
      </c>
      <c r="AD1262" s="1" t="str">
        <f t="shared" si="109"/>
        <v/>
      </c>
      <c r="AE1262" s="1" t="str">
        <f>IF(AB1262="否",IFERROR(INDEX(品名转换及头程预估及采购成本模板!$D$2:$D$22203,MATCH(亚马逊后台模板!E1262,品名转换及头程预估及采购成本模板!$A$2:$A$22203,0)),""),"")</f>
        <v/>
      </c>
      <c r="AF1262" s="4" t="str">
        <f t="shared" si="105"/>
        <v/>
      </c>
    </row>
    <row r="1263" spans="24:32" x14ac:dyDescent="0.15">
      <c r="X1263" s="4" t="str">
        <f t="shared" si="106"/>
        <v/>
      </c>
      <c r="Y1263" s="1" t="str">
        <f t="shared" si="107"/>
        <v/>
      </c>
      <c r="Z1263" s="4" t="str">
        <f>IFERROR(INDEX(品名转换及头程预估及采购成本模板!$B$2:$B$22203,MATCH(亚马逊后台模板!E1263,品名转换及头程预估及采购成本模板!$A$2:$A$22203,0)),"")</f>
        <v/>
      </c>
      <c r="AA1263" s="1" t="str">
        <f>IFERROR(INDEX(品名转换及头程预估及采购成本模板!$C$2:$C$22203,MATCH(亚马逊后台模板!E1263,品名转换及头程预估及采购成本模板!$A$2:$A$22203,0)),"")</f>
        <v/>
      </c>
      <c r="AB1263" s="4" t="str">
        <f t="shared" si="108"/>
        <v/>
      </c>
      <c r="AC1263" s="1" t="str">
        <f>IFERROR(IF(AB1263="是",INDEX(自发货!$AJ$2:$AJ$22222,MATCH(亚马逊后台模板!D1263,自发货!$E$2:$E$22222,0)),IF(A1263&lt;&gt;"",0,"")),"")</f>
        <v/>
      </c>
      <c r="AD1263" s="1" t="str">
        <f t="shared" si="109"/>
        <v/>
      </c>
      <c r="AE1263" s="1" t="str">
        <f>IF(AB1263="否",IFERROR(INDEX(品名转换及头程预估及采购成本模板!$D$2:$D$22203,MATCH(亚马逊后台模板!E1263,品名转换及头程预估及采购成本模板!$A$2:$A$22203,0)),""),"")</f>
        <v/>
      </c>
      <c r="AF1263" s="4" t="str">
        <f t="shared" ref="AF1263:AF1326" si="110">IF(Y1263="","",IF(OR(AND(Y1263="正常订单",Z1263=""),AND(AB1263="是",AC1263="")),"异常","正常"))</f>
        <v/>
      </c>
    </row>
    <row r="1264" spans="24:32" x14ac:dyDescent="0.15">
      <c r="X1264" s="4" t="str">
        <f t="shared" ref="X1264:X1327" si="111">IF(A1264&lt;&gt;"",6.89,"")</f>
        <v/>
      </c>
      <c r="Y1264" s="1" t="str">
        <f t="shared" si="107"/>
        <v/>
      </c>
      <c r="Z1264" s="4" t="str">
        <f>IFERROR(INDEX(品名转换及头程预估及采购成本模板!$B$2:$B$22203,MATCH(亚马逊后台模板!E1264,品名转换及头程预估及采购成本模板!$A$2:$A$22203,0)),"")</f>
        <v/>
      </c>
      <c r="AA1264" s="1" t="str">
        <f>IFERROR(INDEX(品名转换及头程预估及采购成本模板!$C$2:$C$22203,MATCH(亚马逊后台模板!E1264,品名转换及头程预估及采购成本模板!$A$2:$A$22203,0)),"")</f>
        <v/>
      </c>
      <c r="AB1264" s="4" t="str">
        <f t="shared" si="108"/>
        <v/>
      </c>
      <c r="AC1264" s="1" t="str">
        <f>IFERROR(IF(AB1264="是",INDEX(自发货!$AJ$2:$AJ$22222,MATCH(亚马逊后台模板!D1264,自发货!$E$2:$E$22222,0)),IF(A1264&lt;&gt;"",0,"")),"")</f>
        <v/>
      </c>
      <c r="AD1264" s="1" t="str">
        <f t="shared" si="109"/>
        <v/>
      </c>
      <c r="AE1264" s="1" t="str">
        <f>IF(AB1264="否",IFERROR(INDEX(品名转换及头程预估及采购成本模板!$D$2:$D$22203,MATCH(亚马逊后台模板!E1264,品名转换及头程预估及采购成本模板!$A$2:$A$22203,0)),""),"")</f>
        <v/>
      </c>
      <c r="AF1264" s="4" t="str">
        <f t="shared" si="110"/>
        <v/>
      </c>
    </row>
    <row r="1265" spans="24:32" x14ac:dyDescent="0.15">
      <c r="X1265" s="4" t="str">
        <f t="shared" si="111"/>
        <v/>
      </c>
      <c r="Y1265" s="1" t="str">
        <f t="shared" si="107"/>
        <v/>
      </c>
      <c r="Z1265" s="4" t="str">
        <f>IFERROR(INDEX(品名转换及头程预估及采购成本模板!$B$2:$B$22203,MATCH(亚马逊后台模板!E1265,品名转换及头程预估及采购成本模板!$A$2:$A$22203,0)),"")</f>
        <v/>
      </c>
      <c r="AA1265" s="1" t="str">
        <f>IFERROR(INDEX(品名转换及头程预估及采购成本模板!$C$2:$C$22203,MATCH(亚马逊后台模板!E1265,品名转换及头程预估及采购成本模板!$A$2:$A$22203,0)),"")</f>
        <v/>
      </c>
      <c r="AB1265" s="4" t="str">
        <f t="shared" si="108"/>
        <v/>
      </c>
      <c r="AC1265" s="1" t="str">
        <f>IFERROR(IF(AB1265="是",INDEX(自发货!$AJ$2:$AJ$22222,MATCH(亚马逊后台模板!D1265,自发货!$E$2:$E$22222,0)),IF(A1265&lt;&gt;"",0,"")),"")</f>
        <v/>
      </c>
      <c r="AD1265" s="1" t="str">
        <f t="shared" si="109"/>
        <v/>
      </c>
      <c r="AE1265" s="1" t="str">
        <f>IF(AB1265="否",IFERROR(INDEX(品名转换及头程预估及采购成本模板!$D$2:$D$22203,MATCH(亚马逊后台模板!E1265,品名转换及头程预估及采购成本模板!$A$2:$A$22203,0)),""),"")</f>
        <v/>
      </c>
      <c r="AF1265" s="4" t="str">
        <f t="shared" si="110"/>
        <v/>
      </c>
    </row>
    <row r="1266" spans="24:32" x14ac:dyDescent="0.15">
      <c r="X1266" s="4" t="str">
        <f t="shared" si="111"/>
        <v/>
      </c>
      <c r="Y1266" s="1" t="str">
        <f t="shared" si="107"/>
        <v/>
      </c>
      <c r="Z1266" s="4" t="str">
        <f>IFERROR(INDEX(品名转换及头程预估及采购成本模板!$B$2:$B$22203,MATCH(亚马逊后台模板!E1266,品名转换及头程预估及采购成本模板!$A$2:$A$22203,0)),"")</f>
        <v/>
      </c>
      <c r="AA1266" s="1" t="str">
        <f>IFERROR(INDEX(品名转换及头程预估及采购成本模板!$C$2:$C$22203,MATCH(亚马逊后台模板!E1266,品名转换及头程预估及采购成本模板!$A$2:$A$22203,0)),"")</f>
        <v/>
      </c>
      <c r="AB1266" s="4" t="str">
        <f t="shared" si="108"/>
        <v/>
      </c>
      <c r="AC1266" s="1" t="str">
        <f>IFERROR(IF(AB1266="是",INDEX(自发货!$AJ$2:$AJ$22222,MATCH(亚马逊后台模板!D1266,自发货!$E$2:$E$22222,0)),IF(A1266&lt;&gt;"",0,"")),"")</f>
        <v/>
      </c>
      <c r="AD1266" s="1" t="str">
        <f t="shared" si="109"/>
        <v/>
      </c>
      <c r="AE1266" s="1" t="str">
        <f>IF(AB1266="否",IFERROR(INDEX(品名转换及头程预估及采购成本模板!$D$2:$D$22203,MATCH(亚马逊后台模板!E1266,品名转换及头程预估及采购成本模板!$A$2:$A$22203,0)),""),"")</f>
        <v/>
      </c>
      <c r="AF1266" s="4" t="str">
        <f t="shared" si="110"/>
        <v/>
      </c>
    </row>
    <row r="1267" spans="24:32" x14ac:dyDescent="0.15">
      <c r="X1267" s="4" t="str">
        <f t="shared" si="111"/>
        <v/>
      </c>
      <c r="Y1267" s="1" t="str">
        <f t="shared" si="107"/>
        <v/>
      </c>
      <c r="Z1267" s="4" t="str">
        <f>IFERROR(INDEX(品名转换及头程预估及采购成本模板!$B$2:$B$22203,MATCH(亚马逊后台模板!E1267,品名转换及头程预估及采购成本模板!$A$2:$A$22203,0)),"")</f>
        <v/>
      </c>
      <c r="AA1267" s="1" t="str">
        <f>IFERROR(INDEX(品名转换及头程预估及采购成本模板!$C$2:$C$22203,MATCH(亚马逊后台模板!E1267,品名转换及头程预估及采购成本模板!$A$2:$A$22203,0)),"")</f>
        <v/>
      </c>
      <c r="AB1267" s="4" t="str">
        <f t="shared" si="108"/>
        <v/>
      </c>
      <c r="AC1267" s="1" t="str">
        <f>IFERROR(IF(AB1267="是",INDEX(自发货!$AJ$2:$AJ$22222,MATCH(亚马逊后台模板!D1267,自发货!$E$2:$E$22222,0)),IF(A1267&lt;&gt;"",0,"")),"")</f>
        <v/>
      </c>
      <c r="AD1267" s="1" t="str">
        <f t="shared" si="109"/>
        <v/>
      </c>
      <c r="AE1267" s="1" t="str">
        <f>IF(AB1267="否",IFERROR(INDEX(品名转换及头程预估及采购成本模板!$D$2:$D$22203,MATCH(亚马逊后台模板!E1267,品名转换及头程预估及采购成本模板!$A$2:$A$22203,0)),""),"")</f>
        <v/>
      </c>
      <c r="AF1267" s="4" t="str">
        <f t="shared" si="110"/>
        <v/>
      </c>
    </row>
    <row r="1268" spans="24:32" x14ac:dyDescent="0.15">
      <c r="X1268" s="4" t="str">
        <f t="shared" si="111"/>
        <v/>
      </c>
      <c r="Y1268" s="1" t="str">
        <f t="shared" si="107"/>
        <v/>
      </c>
      <c r="Z1268" s="4" t="str">
        <f>IFERROR(INDEX(品名转换及头程预估及采购成本模板!$B$2:$B$22203,MATCH(亚马逊后台模板!E1268,品名转换及头程预估及采购成本模板!$A$2:$A$22203,0)),"")</f>
        <v/>
      </c>
      <c r="AA1268" s="1" t="str">
        <f>IFERROR(INDEX(品名转换及头程预估及采购成本模板!$C$2:$C$22203,MATCH(亚马逊后台模板!E1268,品名转换及头程预估及采购成本模板!$A$2:$A$22203,0)),"")</f>
        <v/>
      </c>
      <c r="AB1268" s="4" t="str">
        <f t="shared" si="108"/>
        <v/>
      </c>
      <c r="AC1268" s="1" t="str">
        <f>IFERROR(IF(AB1268="是",INDEX(自发货!$AJ$2:$AJ$22222,MATCH(亚马逊后台模板!D1268,自发货!$E$2:$E$22222,0)),IF(A1268&lt;&gt;"",0,"")),"")</f>
        <v/>
      </c>
      <c r="AD1268" s="1" t="str">
        <f t="shared" si="109"/>
        <v/>
      </c>
      <c r="AE1268" s="1" t="str">
        <f>IF(AB1268="否",IFERROR(INDEX(品名转换及头程预估及采购成本模板!$D$2:$D$22203,MATCH(亚马逊后台模板!E1268,品名转换及头程预估及采购成本模板!$A$2:$A$22203,0)),""),"")</f>
        <v/>
      </c>
      <c r="AF1268" s="4" t="str">
        <f t="shared" si="110"/>
        <v/>
      </c>
    </row>
    <row r="1269" spans="24:32" x14ac:dyDescent="0.15">
      <c r="X1269" s="4" t="str">
        <f t="shared" si="111"/>
        <v/>
      </c>
      <c r="Y1269" s="1" t="str">
        <f t="shared" si="107"/>
        <v/>
      </c>
      <c r="Z1269" s="4" t="str">
        <f>IFERROR(INDEX(品名转换及头程预估及采购成本模板!$B$2:$B$22203,MATCH(亚马逊后台模板!E1269,品名转换及头程预估及采购成本模板!$A$2:$A$22203,0)),"")</f>
        <v/>
      </c>
      <c r="AA1269" s="1" t="str">
        <f>IFERROR(INDEX(品名转换及头程预估及采购成本模板!$C$2:$C$22203,MATCH(亚马逊后台模板!E1269,品名转换及头程预估及采购成本模板!$A$2:$A$22203,0)),"")</f>
        <v/>
      </c>
      <c r="AB1269" s="4" t="str">
        <f t="shared" si="108"/>
        <v/>
      </c>
      <c r="AC1269" s="1" t="str">
        <f>IFERROR(IF(AB1269="是",INDEX(自发货!$AJ$2:$AJ$22222,MATCH(亚马逊后台模板!D1269,自发货!$E$2:$E$22222,0)),IF(A1269&lt;&gt;"",0,"")),"")</f>
        <v/>
      </c>
      <c r="AD1269" s="1" t="str">
        <f t="shared" si="109"/>
        <v/>
      </c>
      <c r="AE1269" s="1" t="str">
        <f>IF(AB1269="否",IFERROR(INDEX(品名转换及头程预估及采购成本模板!$D$2:$D$22203,MATCH(亚马逊后台模板!E1269,品名转换及头程预估及采购成本模板!$A$2:$A$22203,0)),""),"")</f>
        <v/>
      </c>
      <c r="AF1269" s="4" t="str">
        <f t="shared" si="110"/>
        <v/>
      </c>
    </row>
    <row r="1270" spans="24:32" x14ac:dyDescent="0.15">
      <c r="X1270" s="4" t="str">
        <f t="shared" si="111"/>
        <v/>
      </c>
      <c r="Y1270" s="1" t="str">
        <f t="shared" si="107"/>
        <v/>
      </c>
      <c r="Z1270" s="4" t="str">
        <f>IFERROR(INDEX(品名转换及头程预估及采购成本模板!$B$2:$B$22203,MATCH(亚马逊后台模板!E1270,品名转换及头程预估及采购成本模板!$A$2:$A$22203,0)),"")</f>
        <v/>
      </c>
      <c r="AA1270" s="1" t="str">
        <f>IFERROR(INDEX(品名转换及头程预估及采购成本模板!$C$2:$C$22203,MATCH(亚马逊后台模板!E1270,品名转换及头程预估及采购成本模板!$A$2:$A$22203,0)),"")</f>
        <v/>
      </c>
      <c r="AB1270" s="4" t="str">
        <f t="shared" si="108"/>
        <v/>
      </c>
      <c r="AC1270" s="1" t="str">
        <f>IFERROR(IF(AB1270="是",INDEX(自发货!$AJ$2:$AJ$22222,MATCH(亚马逊后台模板!D1270,自发货!$E$2:$E$22222,0)),IF(A1270&lt;&gt;"",0,"")),"")</f>
        <v/>
      </c>
      <c r="AD1270" s="1" t="str">
        <f t="shared" si="109"/>
        <v/>
      </c>
      <c r="AE1270" s="1" t="str">
        <f>IF(AB1270="否",IFERROR(INDEX(品名转换及头程预估及采购成本模板!$D$2:$D$22203,MATCH(亚马逊后台模板!E1270,品名转换及头程预估及采购成本模板!$A$2:$A$22203,0)),""),"")</f>
        <v/>
      </c>
      <c r="AF1270" s="4" t="str">
        <f t="shared" si="110"/>
        <v/>
      </c>
    </row>
    <row r="1271" spans="24:32" x14ac:dyDescent="0.15">
      <c r="X1271" s="4" t="str">
        <f t="shared" si="111"/>
        <v/>
      </c>
      <c r="Y1271" s="1" t="str">
        <f t="shared" si="107"/>
        <v/>
      </c>
      <c r="Z1271" s="4" t="str">
        <f>IFERROR(INDEX(品名转换及头程预估及采购成本模板!$B$2:$B$22203,MATCH(亚马逊后台模板!E1271,品名转换及头程预估及采购成本模板!$A$2:$A$22203,0)),"")</f>
        <v/>
      </c>
      <c r="AA1271" s="1" t="str">
        <f>IFERROR(INDEX(品名转换及头程预估及采购成本模板!$C$2:$C$22203,MATCH(亚马逊后台模板!E1271,品名转换及头程预估及采购成本模板!$A$2:$A$22203,0)),"")</f>
        <v/>
      </c>
      <c r="AB1271" s="4" t="str">
        <f t="shared" si="108"/>
        <v/>
      </c>
      <c r="AC1271" s="1" t="str">
        <f>IFERROR(IF(AB1271="是",INDEX(自发货!$AJ$2:$AJ$22222,MATCH(亚马逊后台模板!D1271,自发货!$E$2:$E$22222,0)),IF(A1271&lt;&gt;"",0,"")),"")</f>
        <v/>
      </c>
      <c r="AD1271" s="1" t="str">
        <f t="shared" si="109"/>
        <v/>
      </c>
      <c r="AE1271" s="1" t="str">
        <f>IF(AB1271="否",IFERROR(INDEX(品名转换及头程预估及采购成本模板!$D$2:$D$22203,MATCH(亚马逊后台模板!E1271,品名转换及头程预估及采购成本模板!$A$2:$A$22203,0)),""),"")</f>
        <v/>
      </c>
      <c r="AF1271" s="4" t="str">
        <f t="shared" si="110"/>
        <v/>
      </c>
    </row>
    <row r="1272" spans="24:32" x14ac:dyDescent="0.15">
      <c r="X1272" s="4" t="str">
        <f t="shared" si="111"/>
        <v/>
      </c>
      <c r="Y1272" s="1" t="str">
        <f t="shared" si="107"/>
        <v/>
      </c>
      <c r="Z1272" s="4" t="str">
        <f>IFERROR(INDEX(品名转换及头程预估及采购成本模板!$B$2:$B$22203,MATCH(亚马逊后台模板!E1272,品名转换及头程预估及采购成本模板!$A$2:$A$22203,0)),"")</f>
        <v/>
      </c>
      <c r="AA1272" s="1" t="str">
        <f>IFERROR(INDEX(品名转换及头程预估及采购成本模板!$C$2:$C$22203,MATCH(亚马逊后台模板!E1272,品名转换及头程预估及采购成本模板!$A$2:$A$22203,0)),"")</f>
        <v/>
      </c>
      <c r="AB1272" s="4" t="str">
        <f t="shared" si="108"/>
        <v/>
      </c>
      <c r="AC1272" s="1" t="str">
        <f>IFERROR(IF(AB1272="是",INDEX(自发货!$AJ$2:$AJ$22222,MATCH(亚马逊后台模板!D1272,自发货!$E$2:$E$22222,0)),IF(A1272&lt;&gt;"",0,"")),"")</f>
        <v/>
      </c>
      <c r="AD1272" s="1" t="str">
        <f t="shared" si="109"/>
        <v/>
      </c>
      <c r="AE1272" s="1" t="str">
        <f>IF(AB1272="否",IFERROR(INDEX(品名转换及头程预估及采购成本模板!$D$2:$D$22203,MATCH(亚马逊后台模板!E1272,品名转换及头程预估及采购成本模板!$A$2:$A$22203,0)),""),"")</f>
        <v/>
      </c>
      <c r="AF1272" s="4" t="str">
        <f t="shared" si="110"/>
        <v/>
      </c>
    </row>
    <row r="1273" spans="24:32" x14ac:dyDescent="0.15">
      <c r="X1273" s="4" t="str">
        <f t="shared" si="111"/>
        <v/>
      </c>
      <c r="Y1273" s="1" t="str">
        <f t="shared" si="107"/>
        <v/>
      </c>
      <c r="Z1273" s="4" t="str">
        <f>IFERROR(INDEX(品名转换及头程预估及采购成本模板!$B$2:$B$22203,MATCH(亚马逊后台模板!E1273,品名转换及头程预估及采购成本模板!$A$2:$A$22203,0)),"")</f>
        <v/>
      </c>
      <c r="AA1273" s="1" t="str">
        <f>IFERROR(INDEX(品名转换及头程预估及采购成本模板!$C$2:$C$22203,MATCH(亚马逊后台模板!E1273,品名转换及头程预估及采购成本模板!$A$2:$A$22203,0)),"")</f>
        <v/>
      </c>
      <c r="AB1273" s="4" t="str">
        <f t="shared" si="108"/>
        <v/>
      </c>
      <c r="AC1273" s="1" t="str">
        <f>IFERROR(IF(AB1273="是",INDEX(自发货!$AJ$2:$AJ$22222,MATCH(亚马逊后台模板!D1273,自发货!$E$2:$E$22222,0)),IF(A1273&lt;&gt;"",0,"")),"")</f>
        <v/>
      </c>
      <c r="AD1273" s="1" t="str">
        <f t="shared" si="109"/>
        <v/>
      </c>
      <c r="AE1273" s="1" t="str">
        <f>IF(AB1273="否",IFERROR(INDEX(品名转换及头程预估及采购成本模板!$D$2:$D$22203,MATCH(亚马逊后台模板!E1273,品名转换及头程预估及采购成本模板!$A$2:$A$22203,0)),""),"")</f>
        <v/>
      </c>
      <c r="AF1273" s="4" t="str">
        <f t="shared" si="110"/>
        <v/>
      </c>
    </row>
    <row r="1274" spans="24:32" x14ac:dyDescent="0.15">
      <c r="X1274" s="4" t="str">
        <f t="shared" si="111"/>
        <v/>
      </c>
      <c r="Y1274" s="1" t="str">
        <f t="shared" si="107"/>
        <v/>
      </c>
      <c r="Z1274" s="4" t="str">
        <f>IFERROR(INDEX(品名转换及头程预估及采购成本模板!$B$2:$B$22203,MATCH(亚马逊后台模板!E1274,品名转换及头程预估及采购成本模板!$A$2:$A$22203,0)),"")</f>
        <v/>
      </c>
      <c r="AA1274" s="1" t="str">
        <f>IFERROR(INDEX(品名转换及头程预估及采购成本模板!$C$2:$C$22203,MATCH(亚马逊后台模板!E1274,品名转换及头程预估及采购成本模板!$A$2:$A$22203,0)),"")</f>
        <v/>
      </c>
      <c r="AB1274" s="4" t="str">
        <f t="shared" si="108"/>
        <v/>
      </c>
      <c r="AC1274" s="1" t="str">
        <f>IFERROR(IF(AB1274="是",INDEX(自发货!$AJ$2:$AJ$22222,MATCH(亚马逊后台模板!D1274,自发货!$E$2:$E$22222,0)),IF(A1274&lt;&gt;"",0,"")),"")</f>
        <v/>
      </c>
      <c r="AD1274" s="1" t="str">
        <f t="shared" si="109"/>
        <v/>
      </c>
      <c r="AE1274" s="1" t="str">
        <f>IF(AB1274="否",IFERROR(INDEX(品名转换及头程预估及采购成本模板!$D$2:$D$22203,MATCH(亚马逊后台模板!E1274,品名转换及头程预估及采购成本模板!$A$2:$A$22203,0)),""),"")</f>
        <v/>
      </c>
      <c r="AF1274" s="4" t="str">
        <f t="shared" si="110"/>
        <v/>
      </c>
    </row>
    <row r="1275" spans="24:32" x14ac:dyDescent="0.15">
      <c r="X1275" s="4" t="str">
        <f t="shared" si="111"/>
        <v/>
      </c>
      <c r="Y1275" s="1" t="str">
        <f t="shared" si="107"/>
        <v/>
      </c>
      <c r="Z1275" s="4" t="str">
        <f>IFERROR(INDEX(品名转换及头程预估及采购成本模板!$B$2:$B$22203,MATCH(亚马逊后台模板!E1275,品名转换及头程预估及采购成本模板!$A$2:$A$22203,0)),"")</f>
        <v/>
      </c>
      <c r="AA1275" s="1" t="str">
        <f>IFERROR(INDEX(品名转换及头程预估及采购成本模板!$C$2:$C$22203,MATCH(亚马逊后台模板!E1275,品名转换及头程预估及采购成本模板!$A$2:$A$22203,0)),"")</f>
        <v/>
      </c>
      <c r="AB1275" s="4" t="str">
        <f t="shared" si="108"/>
        <v/>
      </c>
      <c r="AC1275" s="1" t="str">
        <f>IFERROR(IF(AB1275="是",INDEX(自发货!$AJ$2:$AJ$22222,MATCH(亚马逊后台模板!D1275,自发货!$E$2:$E$22222,0)),IF(A1275&lt;&gt;"",0,"")),"")</f>
        <v/>
      </c>
      <c r="AD1275" s="1" t="str">
        <f t="shared" si="109"/>
        <v/>
      </c>
      <c r="AE1275" s="1" t="str">
        <f>IF(AB1275="否",IFERROR(INDEX(品名转换及头程预估及采购成本模板!$D$2:$D$22203,MATCH(亚马逊后台模板!E1275,品名转换及头程预估及采购成本模板!$A$2:$A$22203,0)),""),"")</f>
        <v/>
      </c>
      <c r="AF1275" s="4" t="str">
        <f t="shared" si="110"/>
        <v/>
      </c>
    </row>
    <row r="1276" spans="24:32" x14ac:dyDescent="0.15">
      <c r="X1276" s="4" t="str">
        <f t="shared" si="111"/>
        <v/>
      </c>
      <c r="Y1276" s="1" t="str">
        <f t="shared" si="107"/>
        <v/>
      </c>
      <c r="Z1276" s="4" t="str">
        <f>IFERROR(INDEX(品名转换及头程预估及采购成本模板!$B$2:$B$22203,MATCH(亚马逊后台模板!E1276,品名转换及头程预估及采购成本模板!$A$2:$A$22203,0)),"")</f>
        <v/>
      </c>
      <c r="AA1276" s="1" t="str">
        <f>IFERROR(INDEX(品名转换及头程预估及采购成本模板!$C$2:$C$22203,MATCH(亚马逊后台模板!E1276,品名转换及头程预估及采购成本模板!$A$2:$A$22203,0)),"")</f>
        <v/>
      </c>
      <c r="AB1276" s="4" t="str">
        <f t="shared" si="108"/>
        <v/>
      </c>
      <c r="AC1276" s="1" t="str">
        <f>IFERROR(IF(AB1276="是",INDEX(自发货!$AJ$2:$AJ$22222,MATCH(亚马逊后台模板!D1276,自发货!$E$2:$E$22222,0)),IF(A1276&lt;&gt;"",0,"")),"")</f>
        <v/>
      </c>
      <c r="AD1276" s="1" t="str">
        <f t="shared" si="109"/>
        <v/>
      </c>
      <c r="AE1276" s="1" t="str">
        <f>IF(AB1276="否",IFERROR(INDEX(品名转换及头程预估及采购成本模板!$D$2:$D$22203,MATCH(亚马逊后台模板!E1276,品名转换及头程预估及采购成本模板!$A$2:$A$22203,0)),""),"")</f>
        <v/>
      </c>
      <c r="AF1276" s="4" t="str">
        <f t="shared" si="110"/>
        <v/>
      </c>
    </row>
    <row r="1277" spans="24:32" x14ac:dyDescent="0.15">
      <c r="X1277" s="4" t="str">
        <f t="shared" si="111"/>
        <v/>
      </c>
      <c r="Y1277" s="1" t="str">
        <f t="shared" si="107"/>
        <v/>
      </c>
      <c r="Z1277" s="4" t="str">
        <f>IFERROR(INDEX(品名转换及头程预估及采购成本模板!$B$2:$B$22203,MATCH(亚马逊后台模板!E1277,品名转换及头程预估及采购成本模板!$A$2:$A$22203,0)),"")</f>
        <v/>
      </c>
      <c r="AA1277" s="1" t="str">
        <f>IFERROR(INDEX(品名转换及头程预估及采购成本模板!$C$2:$C$22203,MATCH(亚马逊后台模板!E1277,品名转换及头程预估及采购成本模板!$A$2:$A$22203,0)),"")</f>
        <v/>
      </c>
      <c r="AB1277" s="4" t="str">
        <f t="shared" si="108"/>
        <v/>
      </c>
      <c r="AC1277" s="1" t="str">
        <f>IFERROR(IF(AB1277="是",INDEX(自发货!$AJ$2:$AJ$22222,MATCH(亚马逊后台模板!D1277,自发货!$E$2:$E$22222,0)),IF(A1277&lt;&gt;"",0,"")),"")</f>
        <v/>
      </c>
      <c r="AD1277" s="1" t="str">
        <f t="shared" si="109"/>
        <v/>
      </c>
      <c r="AE1277" s="1" t="str">
        <f>IF(AB1277="否",IFERROR(INDEX(品名转换及头程预估及采购成本模板!$D$2:$D$22203,MATCH(亚马逊后台模板!E1277,品名转换及头程预估及采购成本模板!$A$2:$A$22203,0)),""),"")</f>
        <v/>
      </c>
      <c r="AF1277" s="4" t="str">
        <f t="shared" si="110"/>
        <v/>
      </c>
    </row>
    <row r="1278" spans="24:32" x14ac:dyDescent="0.15">
      <c r="X1278" s="4" t="str">
        <f t="shared" si="111"/>
        <v/>
      </c>
      <c r="Y1278" s="1" t="str">
        <f t="shared" si="107"/>
        <v/>
      </c>
      <c r="Z1278" s="4" t="str">
        <f>IFERROR(INDEX(品名转换及头程预估及采购成本模板!$B$2:$B$22203,MATCH(亚马逊后台模板!E1278,品名转换及头程预估及采购成本模板!$A$2:$A$22203,0)),"")</f>
        <v/>
      </c>
      <c r="AA1278" s="1" t="str">
        <f>IFERROR(INDEX(品名转换及头程预估及采购成本模板!$C$2:$C$22203,MATCH(亚马逊后台模板!E1278,品名转换及头程预估及采购成本模板!$A$2:$A$22203,0)),"")</f>
        <v/>
      </c>
      <c r="AB1278" s="4" t="str">
        <f t="shared" si="108"/>
        <v/>
      </c>
      <c r="AC1278" s="1" t="str">
        <f>IFERROR(IF(AB1278="是",INDEX(自发货!$AJ$2:$AJ$22222,MATCH(亚马逊后台模板!D1278,自发货!$E$2:$E$22222,0)),IF(A1278&lt;&gt;"",0,"")),"")</f>
        <v/>
      </c>
      <c r="AD1278" s="1" t="str">
        <f t="shared" si="109"/>
        <v/>
      </c>
      <c r="AE1278" s="1" t="str">
        <f>IF(AB1278="否",IFERROR(INDEX(品名转换及头程预估及采购成本模板!$D$2:$D$22203,MATCH(亚马逊后台模板!E1278,品名转换及头程预估及采购成本模板!$A$2:$A$22203,0)),""),"")</f>
        <v/>
      </c>
      <c r="AF1278" s="4" t="str">
        <f t="shared" si="110"/>
        <v/>
      </c>
    </row>
    <row r="1279" spans="24:32" x14ac:dyDescent="0.15">
      <c r="X1279" s="4" t="str">
        <f t="shared" si="111"/>
        <v/>
      </c>
      <c r="Y1279" s="1" t="str">
        <f t="shared" si="107"/>
        <v/>
      </c>
      <c r="Z1279" s="4" t="str">
        <f>IFERROR(INDEX(品名转换及头程预估及采购成本模板!$B$2:$B$22203,MATCH(亚马逊后台模板!E1279,品名转换及头程预估及采购成本模板!$A$2:$A$22203,0)),"")</f>
        <v/>
      </c>
      <c r="AA1279" s="1" t="str">
        <f>IFERROR(INDEX(品名转换及头程预估及采购成本模板!$C$2:$C$22203,MATCH(亚马逊后台模板!E1279,品名转换及头程预估及采购成本模板!$A$2:$A$22203,0)),"")</f>
        <v/>
      </c>
      <c r="AB1279" s="4" t="str">
        <f t="shared" si="108"/>
        <v/>
      </c>
      <c r="AC1279" s="1" t="str">
        <f>IFERROR(IF(AB1279="是",INDEX(自发货!$AJ$2:$AJ$22222,MATCH(亚马逊后台模板!D1279,自发货!$E$2:$E$22222,0)),IF(A1279&lt;&gt;"",0,"")),"")</f>
        <v/>
      </c>
      <c r="AD1279" s="1" t="str">
        <f t="shared" si="109"/>
        <v/>
      </c>
      <c r="AE1279" s="1" t="str">
        <f>IF(AB1279="否",IFERROR(INDEX(品名转换及头程预估及采购成本模板!$D$2:$D$22203,MATCH(亚马逊后台模板!E1279,品名转换及头程预估及采购成本模板!$A$2:$A$22203,0)),""),"")</f>
        <v/>
      </c>
      <c r="AF1279" s="4" t="str">
        <f t="shared" si="110"/>
        <v/>
      </c>
    </row>
    <row r="1280" spans="24:32" x14ac:dyDescent="0.15">
      <c r="X1280" s="4" t="str">
        <f t="shared" si="111"/>
        <v/>
      </c>
      <c r="Y1280" s="1" t="str">
        <f t="shared" si="107"/>
        <v/>
      </c>
      <c r="Z1280" s="4" t="str">
        <f>IFERROR(INDEX(品名转换及头程预估及采购成本模板!$B$2:$B$22203,MATCH(亚马逊后台模板!E1280,品名转换及头程预估及采购成本模板!$A$2:$A$22203,0)),"")</f>
        <v/>
      </c>
      <c r="AA1280" s="1" t="str">
        <f>IFERROR(INDEX(品名转换及头程预估及采购成本模板!$C$2:$C$22203,MATCH(亚马逊后台模板!E1280,品名转换及头程预估及采购成本模板!$A$2:$A$22203,0)),"")</f>
        <v/>
      </c>
      <c r="AB1280" s="4" t="str">
        <f t="shared" si="108"/>
        <v/>
      </c>
      <c r="AC1280" s="1" t="str">
        <f>IFERROR(IF(AB1280="是",INDEX(自发货!$AJ$2:$AJ$22222,MATCH(亚马逊后台模板!D1280,自发货!$E$2:$E$22222,0)),IF(A1280&lt;&gt;"",0,"")),"")</f>
        <v/>
      </c>
      <c r="AD1280" s="1" t="str">
        <f t="shared" si="109"/>
        <v/>
      </c>
      <c r="AE1280" s="1" t="str">
        <f>IF(AB1280="否",IFERROR(INDEX(品名转换及头程预估及采购成本模板!$D$2:$D$22203,MATCH(亚马逊后台模板!E1280,品名转换及头程预估及采购成本模板!$A$2:$A$22203,0)),""),"")</f>
        <v/>
      </c>
      <c r="AF1280" s="4" t="str">
        <f t="shared" si="110"/>
        <v/>
      </c>
    </row>
    <row r="1281" spans="24:32" x14ac:dyDescent="0.15">
      <c r="X1281" s="4" t="str">
        <f t="shared" si="111"/>
        <v/>
      </c>
      <c r="Y1281" s="1" t="str">
        <f t="shared" si="107"/>
        <v/>
      </c>
      <c r="Z1281" s="4" t="str">
        <f>IFERROR(INDEX(品名转换及头程预估及采购成本模板!$B$2:$B$22203,MATCH(亚马逊后台模板!E1281,品名转换及头程预估及采购成本模板!$A$2:$A$22203,0)),"")</f>
        <v/>
      </c>
      <c r="AA1281" s="1" t="str">
        <f>IFERROR(INDEX(品名转换及头程预估及采购成本模板!$C$2:$C$22203,MATCH(亚马逊后台模板!E1281,品名转换及头程预估及采购成本模板!$A$2:$A$22203,0)),"")</f>
        <v/>
      </c>
      <c r="AB1281" s="4" t="str">
        <f t="shared" si="108"/>
        <v/>
      </c>
      <c r="AC1281" s="1" t="str">
        <f>IFERROR(IF(AB1281="是",INDEX(自发货!$AJ$2:$AJ$22222,MATCH(亚马逊后台模板!D1281,自发货!$E$2:$E$22222,0)),IF(A1281&lt;&gt;"",0,"")),"")</f>
        <v/>
      </c>
      <c r="AD1281" s="1" t="str">
        <f t="shared" si="109"/>
        <v/>
      </c>
      <c r="AE1281" s="1" t="str">
        <f>IF(AB1281="否",IFERROR(INDEX(品名转换及头程预估及采购成本模板!$D$2:$D$22203,MATCH(亚马逊后台模板!E1281,品名转换及头程预估及采购成本模板!$A$2:$A$22203,0)),""),"")</f>
        <v/>
      </c>
      <c r="AF1281" s="4" t="str">
        <f t="shared" si="110"/>
        <v/>
      </c>
    </row>
    <row r="1282" spans="24:32" x14ac:dyDescent="0.15">
      <c r="X1282" s="4" t="str">
        <f t="shared" si="111"/>
        <v/>
      </c>
      <c r="Y1282" s="1" t="str">
        <f t="shared" si="107"/>
        <v/>
      </c>
      <c r="Z1282" s="4" t="str">
        <f>IFERROR(INDEX(品名转换及头程预估及采购成本模板!$B$2:$B$22203,MATCH(亚马逊后台模板!E1282,品名转换及头程预估及采购成本模板!$A$2:$A$22203,0)),"")</f>
        <v/>
      </c>
      <c r="AA1282" s="1" t="str">
        <f>IFERROR(INDEX(品名转换及头程预估及采购成本模板!$C$2:$C$22203,MATCH(亚马逊后台模板!E1282,品名转换及头程预估及采购成本模板!$A$2:$A$22203,0)),"")</f>
        <v/>
      </c>
      <c r="AB1282" s="4" t="str">
        <f t="shared" si="108"/>
        <v/>
      </c>
      <c r="AC1282" s="1" t="str">
        <f>IFERROR(IF(AB1282="是",INDEX(自发货!$AJ$2:$AJ$22222,MATCH(亚马逊后台模板!D1282,自发货!$E$2:$E$22222,0)),IF(A1282&lt;&gt;"",0,"")),"")</f>
        <v/>
      </c>
      <c r="AD1282" s="1" t="str">
        <f t="shared" si="109"/>
        <v/>
      </c>
      <c r="AE1282" s="1" t="str">
        <f>IF(AB1282="否",IFERROR(INDEX(品名转换及头程预估及采购成本模板!$D$2:$D$22203,MATCH(亚马逊后台模板!E1282,品名转换及头程预估及采购成本模板!$A$2:$A$22203,0)),""),"")</f>
        <v/>
      </c>
      <c r="AF1282" s="4" t="str">
        <f t="shared" si="110"/>
        <v/>
      </c>
    </row>
    <row r="1283" spans="24:32" x14ac:dyDescent="0.15">
      <c r="X1283" s="4" t="str">
        <f t="shared" si="111"/>
        <v/>
      </c>
      <c r="Y1283" s="1" t="str">
        <f t="shared" si="107"/>
        <v/>
      </c>
      <c r="Z1283" s="4" t="str">
        <f>IFERROR(INDEX(品名转换及头程预估及采购成本模板!$B$2:$B$22203,MATCH(亚马逊后台模板!E1283,品名转换及头程预估及采购成本模板!$A$2:$A$22203,0)),"")</f>
        <v/>
      </c>
      <c r="AA1283" s="1" t="str">
        <f>IFERROR(INDEX(品名转换及头程预估及采购成本模板!$C$2:$C$22203,MATCH(亚马逊后台模板!E1283,品名转换及头程预估及采购成本模板!$A$2:$A$22203,0)),"")</f>
        <v/>
      </c>
      <c r="AB1283" s="4" t="str">
        <f t="shared" si="108"/>
        <v/>
      </c>
      <c r="AC1283" s="1" t="str">
        <f>IFERROR(IF(AB1283="是",INDEX(自发货!$AJ$2:$AJ$22222,MATCH(亚马逊后台模板!D1283,自发货!$E$2:$E$22222,0)),IF(A1283&lt;&gt;"",0,"")),"")</f>
        <v/>
      </c>
      <c r="AD1283" s="1" t="str">
        <f t="shared" si="109"/>
        <v/>
      </c>
      <c r="AE1283" s="1" t="str">
        <f>IF(AB1283="否",IFERROR(INDEX(品名转换及头程预估及采购成本模板!$D$2:$D$22203,MATCH(亚马逊后台模板!E1283,品名转换及头程预估及采购成本模板!$A$2:$A$22203,0)),""),"")</f>
        <v/>
      </c>
      <c r="AF1283" s="4" t="str">
        <f t="shared" si="110"/>
        <v/>
      </c>
    </row>
    <row r="1284" spans="24:32" x14ac:dyDescent="0.15">
      <c r="X1284" s="4" t="str">
        <f t="shared" si="111"/>
        <v/>
      </c>
      <c r="Y1284" s="1" t="str">
        <f t="shared" si="107"/>
        <v/>
      </c>
      <c r="Z1284" s="4" t="str">
        <f>IFERROR(INDEX(品名转换及头程预估及采购成本模板!$B$2:$B$22203,MATCH(亚马逊后台模板!E1284,品名转换及头程预估及采购成本模板!$A$2:$A$22203,0)),"")</f>
        <v/>
      </c>
      <c r="AA1284" s="1" t="str">
        <f>IFERROR(INDEX(品名转换及头程预估及采购成本模板!$C$2:$C$22203,MATCH(亚马逊后台模板!E1284,品名转换及头程预估及采购成本模板!$A$2:$A$22203,0)),"")</f>
        <v/>
      </c>
      <c r="AB1284" s="4" t="str">
        <f t="shared" si="108"/>
        <v/>
      </c>
      <c r="AC1284" s="1" t="str">
        <f>IFERROR(IF(AB1284="是",INDEX(自发货!$AJ$2:$AJ$22222,MATCH(亚马逊后台模板!D1284,自发货!$E$2:$E$22222,0)),IF(A1284&lt;&gt;"",0,"")),"")</f>
        <v/>
      </c>
      <c r="AD1284" s="1" t="str">
        <f t="shared" si="109"/>
        <v/>
      </c>
      <c r="AE1284" s="1" t="str">
        <f>IF(AB1284="否",IFERROR(INDEX(品名转换及头程预估及采购成本模板!$D$2:$D$22203,MATCH(亚马逊后台模板!E1284,品名转换及头程预估及采购成本模板!$A$2:$A$22203,0)),""),"")</f>
        <v/>
      </c>
      <c r="AF1284" s="4" t="str">
        <f t="shared" si="110"/>
        <v/>
      </c>
    </row>
    <row r="1285" spans="24:32" x14ac:dyDescent="0.15">
      <c r="X1285" s="4" t="str">
        <f t="shared" si="111"/>
        <v/>
      </c>
      <c r="Y1285" s="1" t="str">
        <f t="shared" si="107"/>
        <v/>
      </c>
      <c r="Z1285" s="4" t="str">
        <f>IFERROR(INDEX(品名转换及头程预估及采购成本模板!$B$2:$B$22203,MATCH(亚马逊后台模板!E1285,品名转换及头程预估及采购成本模板!$A$2:$A$22203,0)),"")</f>
        <v/>
      </c>
      <c r="AA1285" s="1" t="str">
        <f>IFERROR(INDEX(品名转换及头程预估及采购成本模板!$C$2:$C$22203,MATCH(亚马逊后台模板!E1285,品名转换及头程预估及采购成本模板!$A$2:$A$22203,0)),"")</f>
        <v/>
      </c>
      <c r="AB1285" s="4" t="str">
        <f t="shared" si="108"/>
        <v/>
      </c>
      <c r="AC1285" s="1" t="str">
        <f>IFERROR(IF(AB1285="是",INDEX(自发货!$AJ$2:$AJ$22222,MATCH(亚马逊后台模板!D1285,自发货!$E$2:$E$22222,0)),IF(A1285&lt;&gt;"",0,"")),"")</f>
        <v/>
      </c>
      <c r="AD1285" s="1" t="str">
        <f t="shared" si="109"/>
        <v/>
      </c>
      <c r="AE1285" s="1" t="str">
        <f>IF(AB1285="否",IFERROR(INDEX(品名转换及头程预估及采购成本模板!$D$2:$D$22203,MATCH(亚马逊后台模板!E1285,品名转换及头程预估及采购成本模板!$A$2:$A$22203,0)),""),"")</f>
        <v/>
      </c>
      <c r="AF1285" s="4" t="str">
        <f t="shared" si="110"/>
        <v/>
      </c>
    </row>
    <row r="1286" spans="24:32" x14ac:dyDescent="0.15">
      <c r="X1286" s="4" t="str">
        <f t="shared" si="111"/>
        <v/>
      </c>
      <c r="Y1286" s="1" t="str">
        <f t="shared" si="107"/>
        <v/>
      </c>
      <c r="Z1286" s="4" t="str">
        <f>IFERROR(INDEX(品名转换及头程预估及采购成本模板!$B$2:$B$22203,MATCH(亚马逊后台模板!E1286,品名转换及头程预估及采购成本模板!$A$2:$A$22203,0)),"")</f>
        <v/>
      </c>
      <c r="AA1286" s="1" t="str">
        <f>IFERROR(INDEX(品名转换及头程预估及采购成本模板!$C$2:$C$22203,MATCH(亚马逊后台模板!E1286,品名转换及头程预估及采购成本模板!$A$2:$A$22203,0)),"")</f>
        <v/>
      </c>
      <c r="AB1286" s="4" t="str">
        <f t="shared" si="108"/>
        <v/>
      </c>
      <c r="AC1286" s="1" t="str">
        <f>IFERROR(IF(AB1286="是",INDEX(自发货!$AJ$2:$AJ$22222,MATCH(亚马逊后台模板!D1286,自发货!$E$2:$E$22222,0)),IF(A1286&lt;&gt;"",0,"")),"")</f>
        <v/>
      </c>
      <c r="AD1286" s="1" t="str">
        <f t="shared" si="109"/>
        <v/>
      </c>
      <c r="AE1286" s="1" t="str">
        <f>IF(AB1286="否",IFERROR(INDEX(品名转换及头程预估及采购成本模板!$D$2:$D$22203,MATCH(亚马逊后台模板!E1286,品名转换及头程预估及采购成本模板!$A$2:$A$22203,0)),""),"")</f>
        <v/>
      </c>
      <c r="AF1286" s="4" t="str">
        <f t="shared" si="110"/>
        <v/>
      </c>
    </row>
    <row r="1287" spans="24:32" x14ac:dyDescent="0.15">
      <c r="X1287" s="4" t="str">
        <f t="shared" si="111"/>
        <v/>
      </c>
      <c r="Y1287" s="1" t="str">
        <f t="shared" si="107"/>
        <v/>
      </c>
      <c r="Z1287" s="4" t="str">
        <f>IFERROR(INDEX(品名转换及头程预估及采购成本模板!$B$2:$B$22203,MATCH(亚马逊后台模板!E1287,品名转换及头程预估及采购成本模板!$A$2:$A$22203,0)),"")</f>
        <v/>
      </c>
      <c r="AA1287" s="1" t="str">
        <f>IFERROR(INDEX(品名转换及头程预估及采购成本模板!$C$2:$C$22203,MATCH(亚马逊后台模板!E1287,品名转换及头程预估及采购成本模板!$A$2:$A$22203,0)),"")</f>
        <v/>
      </c>
      <c r="AB1287" s="4" t="str">
        <f t="shared" si="108"/>
        <v/>
      </c>
      <c r="AC1287" s="1" t="str">
        <f>IFERROR(IF(AB1287="是",INDEX(自发货!$AJ$2:$AJ$22222,MATCH(亚马逊后台模板!D1287,自发货!$E$2:$E$22222,0)),IF(A1287&lt;&gt;"",0,"")),"")</f>
        <v/>
      </c>
      <c r="AD1287" s="1" t="str">
        <f t="shared" si="109"/>
        <v/>
      </c>
      <c r="AE1287" s="1" t="str">
        <f>IF(AB1287="否",IFERROR(INDEX(品名转换及头程预估及采购成本模板!$D$2:$D$22203,MATCH(亚马逊后台模板!E1287,品名转换及头程预估及采购成本模板!$A$2:$A$22203,0)),""),"")</f>
        <v/>
      </c>
      <c r="AF1287" s="4" t="str">
        <f t="shared" si="110"/>
        <v/>
      </c>
    </row>
    <row r="1288" spans="24:32" x14ac:dyDescent="0.15">
      <c r="X1288" s="4" t="str">
        <f t="shared" si="111"/>
        <v/>
      </c>
      <c r="Y1288" s="1" t="str">
        <f t="shared" si="107"/>
        <v/>
      </c>
      <c r="Z1288" s="4" t="str">
        <f>IFERROR(INDEX(品名转换及头程预估及采购成本模板!$B$2:$B$22203,MATCH(亚马逊后台模板!E1288,品名转换及头程预估及采购成本模板!$A$2:$A$22203,0)),"")</f>
        <v/>
      </c>
      <c r="AA1288" s="1" t="str">
        <f>IFERROR(INDEX(品名转换及头程预估及采购成本模板!$C$2:$C$22203,MATCH(亚马逊后台模板!E1288,品名转换及头程预估及采购成本模板!$A$2:$A$22203,0)),"")</f>
        <v/>
      </c>
      <c r="AB1288" s="4" t="str">
        <f t="shared" si="108"/>
        <v/>
      </c>
      <c r="AC1288" s="1" t="str">
        <f>IFERROR(IF(AB1288="是",INDEX(自发货!$AJ$2:$AJ$22222,MATCH(亚马逊后台模板!D1288,自发货!$E$2:$E$22222,0)),IF(A1288&lt;&gt;"",0,"")),"")</f>
        <v/>
      </c>
      <c r="AD1288" s="1" t="str">
        <f t="shared" si="109"/>
        <v/>
      </c>
      <c r="AE1288" s="1" t="str">
        <f>IF(AB1288="否",IFERROR(INDEX(品名转换及头程预估及采购成本模板!$D$2:$D$22203,MATCH(亚马逊后台模板!E1288,品名转换及头程预估及采购成本模板!$A$2:$A$22203,0)),""),"")</f>
        <v/>
      </c>
      <c r="AF1288" s="4" t="str">
        <f t="shared" si="110"/>
        <v/>
      </c>
    </row>
    <row r="1289" spans="24:32" x14ac:dyDescent="0.15">
      <c r="X1289" s="4" t="str">
        <f t="shared" si="111"/>
        <v/>
      </c>
      <c r="Y1289" s="1" t="str">
        <f t="shared" ref="Y1289:Y1352" si="112">IF(IFERROR(FIND("FBA Removal Order",F1289),0),"FBA订单移除费用",IF(C1289="Order","正常订单",IF(F1289="Cost of Advertising","广告费",IF(C1289="Transfer","回款账单要删除",IF(C1289="Refund","退款",IF(F1289="SellerPayments_Report_Fee_Subscription","平台月租费",IF(IFERROR(FIND("Save",F1289),0),"优惠卷或者折扣返点",IF(IFERROR(FIND("FBA Inventory Reimbursement",F1289),0),"FBA库存赔偿",IF(F1289="FBA Long-Term Storage Fee","FBA长期储存费",IF(C1289="Lightning Deal Fee","秒杀费",IF(F1289="FBA Inventory Storage Fee","FBA月度仓储费",IF(IFERROR(FIND("Early Reviewer Program",F1289),0),"早期评论人费用",IF(IFERROR(FIND("FBA Inventory Placement Service Fee",F1289),0),"FBA库存安置服务费",IF(IFERROR(FIND("Debt",C1289),0),"账户余额不够从信用卡扣除的费用",""))))))))))))))</f>
        <v/>
      </c>
      <c r="Z1289" s="4" t="str">
        <f>IFERROR(INDEX(品名转换及头程预估及采购成本模板!$B$2:$B$22203,MATCH(亚马逊后台模板!E1289,品名转换及头程预估及采购成本模板!$A$2:$A$22203,0)),"")</f>
        <v/>
      </c>
      <c r="AA1289" s="1" t="str">
        <f>IFERROR(INDEX(品名转换及头程预估及采购成本模板!$C$2:$C$22203,MATCH(亚马逊后台模板!E1289,品名转换及头程预估及采购成本模板!$A$2:$A$22203,0)),"")</f>
        <v/>
      </c>
      <c r="AB1289" s="4" t="str">
        <f t="shared" si="108"/>
        <v/>
      </c>
      <c r="AC1289" s="1" t="str">
        <f>IFERROR(IF(AB1289="是",INDEX(自发货!$AJ$2:$AJ$22222,MATCH(亚马逊后台模板!D1289,自发货!$E$2:$E$22222,0)),IF(A1289&lt;&gt;"",0,"")),"")</f>
        <v/>
      </c>
      <c r="AD1289" s="1" t="str">
        <f t="shared" si="109"/>
        <v/>
      </c>
      <c r="AE1289" s="1" t="str">
        <f>IF(AB1289="否",IFERROR(INDEX(品名转换及头程预估及采购成本模板!$D$2:$D$22203,MATCH(亚马逊后台模板!E1289,品名转换及头程预估及采购成本模板!$A$2:$A$22203,0)),""),"")</f>
        <v/>
      </c>
      <c r="AF1289" s="4" t="str">
        <f t="shared" si="110"/>
        <v/>
      </c>
    </row>
    <row r="1290" spans="24:32" x14ac:dyDescent="0.15">
      <c r="X1290" s="4" t="str">
        <f t="shared" si="111"/>
        <v/>
      </c>
      <c r="Y1290" s="1" t="str">
        <f t="shared" si="112"/>
        <v/>
      </c>
      <c r="Z1290" s="4" t="str">
        <f>IFERROR(INDEX(品名转换及头程预估及采购成本模板!$B$2:$B$22203,MATCH(亚马逊后台模板!E1290,品名转换及头程预估及采购成本模板!$A$2:$A$22203,0)),"")</f>
        <v/>
      </c>
      <c r="AA1290" s="1" t="str">
        <f>IFERROR(INDEX(品名转换及头程预估及采购成本模板!$C$2:$C$22203,MATCH(亚马逊后台模板!E1290,品名转换及头程预估及采购成本模板!$A$2:$A$22203,0)),"")</f>
        <v/>
      </c>
      <c r="AB1290" s="4" t="str">
        <f t="shared" si="108"/>
        <v/>
      </c>
      <c r="AC1290" s="1" t="str">
        <f>IFERROR(IF(AB1290="是",INDEX(自发货!$AJ$2:$AJ$22222,MATCH(亚马逊后台模板!D1290,自发货!$E$2:$E$22222,0)),IF(A1290&lt;&gt;"",0,"")),"")</f>
        <v/>
      </c>
      <c r="AD1290" s="1" t="str">
        <f t="shared" si="109"/>
        <v/>
      </c>
      <c r="AE1290" s="1" t="str">
        <f>IF(AB1290="否",IFERROR(INDEX(品名转换及头程预估及采购成本模板!$D$2:$D$22203,MATCH(亚马逊后台模板!E1290,品名转换及头程预估及采购成本模板!$A$2:$A$22203,0)),""),"")</f>
        <v/>
      </c>
      <c r="AF1290" s="4" t="str">
        <f t="shared" si="110"/>
        <v/>
      </c>
    </row>
    <row r="1291" spans="24:32" x14ac:dyDescent="0.15">
      <c r="X1291" s="4" t="str">
        <f t="shared" si="111"/>
        <v/>
      </c>
      <c r="Y1291" s="1" t="str">
        <f t="shared" si="112"/>
        <v/>
      </c>
      <c r="Z1291" s="4" t="str">
        <f>IFERROR(INDEX(品名转换及头程预估及采购成本模板!$B$2:$B$22203,MATCH(亚马逊后台模板!E1291,品名转换及头程预估及采购成本模板!$A$2:$A$22203,0)),"")</f>
        <v/>
      </c>
      <c r="AA1291" s="1" t="str">
        <f>IFERROR(INDEX(品名转换及头程预估及采购成本模板!$C$2:$C$22203,MATCH(亚马逊后台模板!E1291,品名转换及头程预估及采购成本模板!$A$2:$A$22203,0)),"")</f>
        <v/>
      </c>
      <c r="AB1291" s="4" t="str">
        <f t="shared" si="108"/>
        <v/>
      </c>
      <c r="AC1291" s="1" t="str">
        <f>IFERROR(IF(AB1291="是",INDEX(自发货!$AJ$2:$AJ$22222,MATCH(亚马逊后台模板!D1291,自发货!$E$2:$E$22222,0)),IF(A1291&lt;&gt;"",0,"")),"")</f>
        <v/>
      </c>
      <c r="AD1291" s="1" t="str">
        <f t="shared" si="109"/>
        <v/>
      </c>
      <c r="AE1291" s="1" t="str">
        <f>IF(AB1291="否",IFERROR(INDEX(品名转换及头程预估及采购成本模板!$D$2:$D$22203,MATCH(亚马逊后台模板!E1291,品名转换及头程预估及采购成本模板!$A$2:$A$22203,0)),""),"")</f>
        <v/>
      </c>
      <c r="AF1291" s="4" t="str">
        <f t="shared" si="110"/>
        <v/>
      </c>
    </row>
    <row r="1292" spans="24:32" x14ac:dyDescent="0.15">
      <c r="X1292" s="4" t="str">
        <f t="shared" si="111"/>
        <v/>
      </c>
      <c r="Y1292" s="1" t="str">
        <f t="shared" si="112"/>
        <v/>
      </c>
      <c r="Z1292" s="4" t="str">
        <f>IFERROR(INDEX(品名转换及头程预估及采购成本模板!$B$2:$B$22203,MATCH(亚马逊后台模板!E1292,品名转换及头程预估及采购成本模板!$A$2:$A$22203,0)),"")</f>
        <v/>
      </c>
      <c r="AA1292" s="1" t="str">
        <f>IFERROR(INDEX(品名转换及头程预估及采购成本模板!$C$2:$C$22203,MATCH(亚马逊后台模板!E1292,品名转换及头程预估及采购成本模板!$A$2:$A$22203,0)),"")</f>
        <v/>
      </c>
      <c r="AB1292" s="4" t="str">
        <f t="shared" si="108"/>
        <v/>
      </c>
      <c r="AC1292" s="1" t="str">
        <f>IFERROR(IF(AB1292="是",INDEX(自发货!$AJ$2:$AJ$22222,MATCH(亚马逊后台模板!D1292,自发货!$E$2:$E$22222,0)),IF(A1292&lt;&gt;"",0,"")),"")</f>
        <v/>
      </c>
      <c r="AD1292" s="1" t="str">
        <f t="shared" si="109"/>
        <v/>
      </c>
      <c r="AE1292" s="1" t="str">
        <f>IF(AB1292="否",IFERROR(INDEX(品名转换及头程预估及采购成本模板!$D$2:$D$22203,MATCH(亚马逊后台模板!E1292,品名转换及头程预估及采购成本模板!$A$2:$A$22203,0)),""),"")</f>
        <v/>
      </c>
      <c r="AF1292" s="4" t="str">
        <f t="shared" si="110"/>
        <v/>
      </c>
    </row>
    <row r="1293" spans="24:32" x14ac:dyDescent="0.15">
      <c r="X1293" s="4" t="str">
        <f t="shared" si="111"/>
        <v/>
      </c>
      <c r="Y1293" s="1" t="str">
        <f t="shared" si="112"/>
        <v/>
      </c>
      <c r="Z1293" s="4" t="str">
        <f>IFERROR(INDEX(品名转换及头程预估及采购成本模板!$B$2:$B$22203,MATCH(亚马逊后台模板!E1293,品名转换及头程预估及采购成本模板!$A$2:$A$22203,0)),"")</f>
        <v/>
      </c>
      <c r="AA1293" s="1" t="str">
        <f>IFERROR(INDEX(品名转换及头程预估及采购成本模板!$C$2:$C$22203,MATCH(亚马逊后台模板!E1293,品名转换及头程预估及采购成本模板!$A$2:$A$22203,0)),"")</f>
        <v/>
      </c>
      <c r="AB1293" s="4" t="str">
        <f t="shared" si="108"/>
        <v/>
      </c>
      <c r="AC1293" s="1" t="str">
        <f>IFERROR(IF(AB1293="是",INDEX(自发货!$AJ$2:$AJ$22222,MATCH(亚马逊后台模板!D1293,自发货!$E$2:$E$22222,0)),IF(A1293&lt;&gt;"",0,"")),"")</f>
        <v/>
      </c>
      <c r="AD1293" s="1" t="str">
        <f t="shared" si="109"/>
        <v/>
      </c>
      <c r="AE1293" s="1" t="str">
        <f>IF(AB1293="否",IFERROR(INDEX(品名转换及头程预估及采购成本模板!$D$2:$D$22203,MATCH(亚马逊后台模板!E1293,品名转换及头程预估及采购成本模板!$A$2:$A$22203,0)),""),"")</f>
        <v/>
      </c>
      <c r="AF1293" s="4" t="str">
        <f t="shared" si="110"/>
        <v/>
      </c>
    </row>
    <row r="1294" spans="24:32" x14ac:dyDescent="0.15">
      <c r="X1294" s="4" t="str">
        <f t="shared" si="111"/>
        <v/>
      </c>
      <c r="Y1294" s="1" t="str">
        <f t="shared" si="112"/>
        <v/>
      </c>
      <c r="Z1294" s="4" t="str">
        <f>IFERROR(INDEX(品名转换及头程预估及采购成本模板!$B$2:$B$22203,MATCH(亚马逊后台模板!E1294,品名转换及头程预估及采购成本模板!$A$2:$A$22203,0)),"")</f>
        <v/>
      </c>
      <c r="AA1294" s="1" t="str">
        <f>IFERROR(INDEX(品名转换及头程预估及采购成本模板!$C$2:$C$22203,MATCH(亚马逊后台模板!E1294,品名转换及头程预估及采购成本模板!$A$2:$A$22203,0)),"")</f>
        <v/>
      </c>
      <c r="AB1294" s="4" t="str">
        <f t="shared" si="108"/>
        <v/>
      </c>
      <c r="AC1294" s="1" t="str">
        <f>IFERROR(IF(AB1294="是",INDEX(自发货!$AJ$2:$AJ$22222,MATCH(亚马逊后台模板!D1294,自发货!$E$2:$E$22222,0)),IF(A1294&lt;&gt;"",0,"")),"")</f>
        <v/>
      </c>
      <c r="AD1294" s="1" t="str">
        <f t="shared" si="109"/>
        <v/>
      </c>
      <c r="AE1294" s="1" t="str">
        <f>IF(AB1294="否",IFERROR(INDEX(品名转换及头程预估及采购成本模板!$D$2:$D$22203,MATCH(亚马逊后台模板!E1294,品名转换及头程预估及采购成本模板!$A$2:$A$22203,0)),""),"")</f>
        <v/>
      </c>
      <c r="AF1294" s="4" t="str">
        <f t="shared" si="110"/>
        <v/>
      </c>
    </row>
    <row r="1295" spans="24:32" x14ac:dyDescent="0.15">
      <c r="X1295" s="4" t="str">
        <f t="shared" si="111"/>
        <v/>
      </c>
      <c r="Y1295" s="1" t="str">
        <f t="shared" si="112"/>
        <v/>
      </c>
      <c r="Z1295" s="4" t="str">
        <f>IFERROR(INDEX(品名转换及头程预估及采购成本模板!$B$2:$B$22203,MATCH(亚马逊后台模板!E1295,品名转换及头程预估及采购成本模板!$A$2:$A$22203,0)),"")</f>
        <v/>
      </c>
      <c r="AA1295" s="1" t="str">
        <f>IFERROR(INDEX(品名转换及头程预估及采购成本模板!$C$2:$C$22203,MATCH(亚马逊后台模板!E1295,品名转换及头程预估及采购成本模板!$A$2:$A$22203,0)),"")</f>
        <v/>
      </c>
      <c r="AB1295" s="4" t="str">
        <f t="shared" si="108"/>
        <v/>
      </c>
      <c r="AC1295" s="1" t="str">
        <f>IFERROR(IF(AB1295="是",INDEX(自发货!$AJ$2:$AJ$22222,MATCH(亚马逊后台模板!D1295,自发货!$E$2:$E$22222,0)),IF(A1295&lt;&gt;"",0,"")),"")</f>
        <v/>
      </c>
      <c r="AD1295" s="1" t="str">
        <f t="shared" si="109"/>
        <v/>
      </c>
      <c r="AE1295" s="1" t="str">
        <f>IF(AB1295="否",IFERROR(INDEX(品名转换及头程预估及采购成本模板!$D$2:$D$22203,MATCH(亚马逊后台模板!E1295,品名转换及头程预估及采购成本模板!$A$2:$A$22203,0)),""),"")</f>
        <v/>
      </c>
      <c r="AF1295" s="4" t="str">
        <f t="shared" si="110"/>
        <v/>
      </c>
    </row>
    <row r="1296" spans="24:32" x14ac:dyDescent="0.15">
      <c r="X1296" s="4" t="str">
        <f t="shared" si="111"/>
        <v/>
      </c>
      <c r="Y1296" s="1" t="str">
        <f t="shared" si="112"/>
        <v/>
      </c>
      <c r="Z1296" s="4" t="str">
        <f>IFERROR(INDEX(品名转换及头程预估及采购成本模板!$B$2:$B$22203,MATCH(亚马逊后台模板!E1296,品名转换及头程预估及采购成本模板!$A$2:$A$22203,0)),"")</f>
        <v/>
      </c>
      <c r="AA1296" s="1" t="str">
        <f>IFERROR(INDEX(品名转换及头程预估及采购成本模板!$C$2:$C$22203,MATCH(亚马逊后台模板!E1296,品名转换及头程预估及采购成本模板!$A$2:$A$22203,0)),"")</f>
        <v/>
      </c>
      <c r="AB1296" s="4" t="str">
        <f t="shared" si="108"/>
        <v/>
      </c>
      <c r="AC1296" s="1" t="str">
        <f>IFERROR(IF(AB1296="是",INDEX(自发货!$AJ$2:$AJ$22222,MATCH(亚马逊后台模板!D1296,自发货!$E$2:$E$22222,0)),IF(A1296&lt;&gt;"",0,"")),"")</f>
        <v/>
      </c>
      <c r="AD1296" s="1" t="str">
        <f t="shared" si="109"/>
        <v/>
      </c>
      <c r="AE1296" s="1" t="str">
        <f>IF(AB1296="否",IFERROR(INDEX(品名转换及头程预估及采购成本模板!$D$2:$D$22203,MATCH(亚马逊后台模板!E1296,品名转换及头程预估及采购成本模板!$A$2:$A$22203,0)),""),"")</f>
        <v/>
      </c>
      <c r="AF1296" s="4" t="str">
        <f t="shared" si="110"/>
        <v/>
      </c>
    </row>
    <row r="1297" spans="24:32" x14ac:dyDescent="0.15">
      <c r="X1297" s="4" t="str">
        <f t="shared" si="111"/>
        <v/>
      </c>
      <c r="Y1297" s="1" t="str">
        <f t="shared" si="112"/>
        <v/>
      </c>
      <c r="Z1297" s="4" t="str">
        <f>IFERROR(INDEX(品名转换及头程预估及采购成本模板!$B$2:$B$22203,MATCH(亚马逊后台模板!E1297,品名转换及头程预估及采购成本模板!$A$2:$A$22203,0)),"")</f>
        <v/>
      </c>
      <c r="AA1297" s="1" t="str">
        <f>IFERROR(INDEX(品名转换及头程预估及采购成本模板!$C$2:$C$22203,MATCH(亚马逊后台模板!E1297,品名转换及头程预估及采购成本模板!$A$2:$A$22203,0)),"")</f>
        <v/>
      </c>
      <c r="AB1297" s="4" t="str">
        <f t="shared" si="108"/>
        <v/>
      </c>
      <c r="AC1297" s="1" t="str">
        <f>IFERROR(IF(AB1297="是",INDEX(自发货!$AJ$2:$AJ$22222,MATCH(亚马逊后台模板!D1297,自发货!$E$2:$E$22222,0)),IF(A1297&lt;&gt;"",0,"")),"")</f>
        <v/>
      </c>
      <c r="AD1297" s="1" t="str">
        <f t="shared" si="109"/>
        <v/>
      </c>
      <c r="AE1297" s="1" t="str">
        <f>IF(AB1297="否",IFERROR(INDEX(品名转换及头程预估及采购成本模板!$D$2:$D$22203,MATCH(亚马逊后台模板!E1297,品名转换及头程预估及采购成本模板!$A$2:$A$22203,0)),""),"")</f>
        <v/>
      </c>
      <c r="AF1297" s="4" t="str">
        <f t="shared" si="110"/>
        <v/>
      </c>
    </row>
    <row r="1298" spans="24:32" x14ac:dyDescent="0.15">
      <c r="X1298" s="4" t="str">
        <f t="shared" si="111"/>
        <v/>
      </c>
      <c r="Y1298" s="1" t="str">
        <f t="shared" si="112"/>
        <v/>
      </c>
      <c r="Z1298" s="4" t="str">
        <f>IFERROR(INDEX(品名转换及头程预估及采购成本模板!$B$2:$B$22203,MATCH(亚马逊后台模板!E1298,品名转换及头程预估及采购成本模板!$A$2:$A$22203,0)),"")</f>
        <v/>
      </c>
      <c r="AA1298" s="1" t="str">
        <f>IFERROR(INDEX(品名转换及头程预估及采购成本模板!$C$2:$C$22203,MATCH(亚马逊后台模板!E1298,品名转换及头程预估及采购成本模板!$A$2:$A$22203,0)),"")</f>
        <v/>
      </c>
      <c r="AB1298" s="4" t="str">
        <f t="shared" si="108"/>
        <v/>
      </c>
      <c r="AC1298" s="1" t="str">
        <f>IFERROR(IF(AB1298="是",INDEX(自发货!$AJ$2:$AJ$22222,MATCH(亚马逊后台模板!D1298,自发货!$E$2:$E$22222,0)),IF(A1298&lt;&gt;"",0,"")),"")</f>
        <v/>
      </c>
      <c r="AD1298" s="1" t="str">
        <f t="shared" si="109"/>
        <v/>
      </c>
      <c r="AE1298" s="1" t="str">
        <f>IF(AB1298="否",IFERROR(INDEX(品名转换及头程预估及采购成本模板!$D$2:$D$22203,MATCH(亚马逊后台模板!E1298,品名转换及头程预估及采购成本模板!$A$2:$A$22203,0)),""),"")</f>
        <v/>
      </c>
      <c r="AF1298" s="4" t="str">
        <f t="shared" si="110"/>
        <v/>
      </c>
    </row>
    <row r="1299" spans="24:32" x14ac:dyDescent="0.15">
      <c r="X1299" s="4" t="str">
        <f t="shared" si="111"/>
        <v/>
      </c>
      <c r="Y1299" s="1" t="str">
        <f t="shared" si="112"/>
        <v/>
      </c>
      <c r="Z1299" s="4" t="str">
        <f>IFERROR(INDEX(品名转换及头程预估及采购成本模板!$B$2:$B$22203,MATCH(亚马逊后台模板!E1299,品名转换及头程预估及采购成本模板!$A$2:$A$22203,0)),"")</f>
        <v/>
      </c>
      <c r="AA1299" s="1" t="str">
        <f>IFERROR(INDEX(品名转换及头程预估及采购成本模板!$C$2:$C$22203,MATCH(亚马逊后台模板!E1299,品名转换及头程预估及采购成本模板!$A$2:$A$22203,0)),"")</f>
        <v/>
      </c>
      <c r="AB1299" s="4" t="str">
        <f t="shared" si="108"/>
        <v/>
      </c>
      <c r="AC1299" s="1" t="str">
        <f>IFERROR(IF(AB1299="是",INDEX(自发货!$AJ$2:$AJ$22222,MATCH(亚马逊后台模板!D1299,自发货!$E$2:$E$22222,0)),IF(A1299&lt;&gt;"",0,"")),"")</f>
        <v/>
      </c>
      <c r="AD1299" s="1" t="str">
        <f t="shared" si="109"/>
        <v/>
      </c>
      <c r="AE1299" s="1" t="str">
        <f>IF(AB1299="否",IFERROR(INDEX(品名转换及头程预估及采购成本模板!$D$2:$D$22203,MATCH(亚马逊后台模板!E1299,品名转换及头程预估及采购成本模板!$A$2:$A$22203,0)),""),"")</f>
        <v/>
      </c>
      <c r="AF1299" s="4" t="str">
        <f t="shared" si="110"/>
        <v/>
      </c>
    </row>
    <row r="1300" spans="24:32" x14ac:dyDescent="0.15">
      <c r="X1300" s="4" t="str">
        <f t="shared" si="111"/>
        <v/>
      </c>
      <c r="Y1300" s="1" t="str">
        <f t="shared" si="112"/>
        <v/>
      </c>
      <c r="Z1300" s="4" t="str">
        <f>IFERROR(INDEX(品名转换及头程预估及采购成本模板!$B$2:$B$22203,MATCH(亚马逊后台模板!E1300,品名转换及头程预估及采购成本模板!$A$2:$A$22203,0)),"")</f>
        <v/>
      </c>
      <c r="AA1300" s="1" t="str">
        <f>IFERROR(INDEX(品名转换及头程预估及采购成本模板!$C$2:$C$22203,MATCH(亚马逊后台模板!E1300,品名转换及头程预估及采购成本模板!$A$2:$A$22203,0)),"")</f>
        <v/>
      </c>
      <c r="AB1300" s="4" t="str">
        <f t="shared" si="108"/>
        <v/>
      </c>
      <c r="AC1300" s="1" t="str">
        <f>IFERROR(IF(AB1300="是",INDEX(自发货!$AJ$2:$AJ$22222,MATCH(亚马逊后台模板!D1300,自发货!$E$2:$E$22222,0)),IF(A1300&lt;&gt;"",0,"")),"")</f>
        <v/>
      </c>
      <c r="AD1300" s="1" t="str">
        <f t="shared" si="109"/>
        <v/>
      </c>
      <c r="AE1300" s="1" t="str">
        <f>IF(AB1300="否",IFERROR(INDEX(品名转换及头程预估及采购成本模板!$D$2:$D$22203,MATCH(亚马逊后台模板!E1300,品名转换及头程预估及采购成本模板!$A$2:$A$22203,0)),""),"")</f>
        <v/>
      </c>
      <c r="AF1300" s="4" t="str">
        <f t="shared" si="110"/>
        <v/>
      </c>
    </row>
    <row r="1301" spans="24:32" x14ac:dyDescent="0.15">
      <c r="X1301" s="4" t="str">
        <f t="shared" si="111"/>
        <v/>
      </c>
      <c r="Y1301" s="1" t="str">
        <f t="shared" si="112"/>
        <v/>
      </c>
      <c r="Z1301" s="4" t="str">
        <f>IFERROR(INDEX(品名转换及头程预估及采购成本模板!$B$2:$B$22203,MATCH(亚马逊后台模板!E1301,品名转换及头程预估及采购成本模板!$A$2:$A$22203,0)),"")</f>
        <v/>
      </c>
      <c r="AA1301" s="1" t="str">
        <f>IFERROR(INDEX(品名转换及头程预估及采购成本模板!$C$2:$C$22203,MATCH(亚马逊后台模板!E1301,品名转换及头程预估及采购成本模板!$A$2:$A$22203,0)),"")</f>
        <v/>
      </c>
      <c r="AB1301" s="4" t="str">
        <f t="shared" si="108"/>
        <v/>
      </c>
      <c r="AC1301" s="1" t="str">
        <f>IFERROR(IF(AB1301="是",INDEX(自发货!$AJ$2:$AJ$22222,MATCH(亚马逊后台模板!D1301,自发货!$E$2:$E$22222,0)),IF(A1301&lt;&gt;"",0,"")),"")</f>
        <v/>
      </c>
      <c r="AD1301" s="1" t="str">
        <f t="shared" si="109"/>
        <v/>
      </c>
      <c r="AE1301" s="1" t="str">
        <f>IF(AB1301="否",IFERROR(INDEX(品名转换及头程预估及采购成本模板!$D$2:$D$22203,MATCH(亚马逊后台模板!E1301,品名转换及头程预估及采购成本模板!$A$2:$A$22203,0)),""),"")</f>
        <v/>
      </c>
      <c r="AF1301" s="4" t="str">
        <f t="shared" si="110"/>
        <v/>
      </c>
    </row>
    <row r="1302" spans="24:32" x14ac:dyDescent="0.15">
      <c r="X1302" s="4" t="str">
        <f t="shared" si="111"/>
        <v/>
      </c>
      <c r="Y1302" s="1" t="str">
        <f t="shared" si="112"/>
        <v/>
      </c>
      <c r="Z1302" s="4" t="str">
        <f>IFERROR(INDEX(品名转换及头程预估及采购成本模板!$B$2:$B$22203,MATCH(亚马逊后台模板!E1302,品名转换及头程预估及采购成本模板!$A$2:$A$22203,0)),"")</f>
        <v/>
      </c>
      <c r="AA1302" s="1" t="str">
        <f>IFERROR(INDEX(品名转换及头程预估及采购成本模板!$C$2:$C$22203,MATCH(亚马逊后台模板!E1302,品名转换及头程预估及采购成本模板!$A$2:$A$22203,0)),"")</f>
        <v/>
      </c>
      <c r="AB1302" s="4" t="str">
        <f t="shared" si="108"/>
        <v/>
      </c>
      <c r="AC1302" s="1" t="str">
        <f>IFERROR(IF(AB1302="是",INDEX(自发货!$AJ$2:$AJ$22222,MATCH(亚马逊后台模板!D1302,自发货!$E$2:$E$22222,0)),IF(A1302&lt;&gt;"",0,"")),"")</f>
        <v/>
      </c>
      <c r="AD1302" s="1" t="str">
        <f t="shared" si="109"/>
        <v/>
      </c>
      <c r="AE1302" s="1" t="str">
        <f>IF(AB1302="否",IFERROR(INDEX(品名转换及头程预估及采购成本模板!$D$2:$D$22203,MATCH(亚马逊后台模板!E1302,品名转换及头程预估及采购成本模板!$A$2:$A$22203,0)),""),"")</f>
        <v/>
      </c>
      <c r="AF1302" s="4" t="str">
        <f t="shared" si="110"/>
        <v/>
      </c>
    </row>
    <row r="1303" spans="24:32" x14ac:dyDescent="0.15">
      <c r="X1303" s="4" t="str">
        <f t="shared" si="111"/>
        <v/>
      </c>
      <c r="Y1303" s="1" t="str">
        <f t="shared" si="112"/>
        <v/>
      </c>
      <c r="Z1303" s="4" t="str">
        <f>IFERROR(INDEX(品名转换及头程预估及采购成本模板!$B$2:$B$22203,MATCH(亚马逊后台模板!E1303,品名转换及头程预估及采购成本模板!$A$2:$A$22203,0)),"")</f>
        <v/>
      </c>
      <c r="AA1303" s="1" t="str">
        <f>IFERROR(INDEX(品名转换及头程预估及采购成本模板!$C$2:$C$22203,MATCH(亚马逊后台模板!E1303,品名转换及头程预估及采购成本模板!$A$2:$A$22203,0)),"")</f>
        <v/>
      </c>
      <c r="AB1303" s="4" t="str">
        <f t="shared" si="108"/>
        <v/>
      </c>
      <c r="AC1303" s="1" t="str">
        <f>IFERROR(IF(AB1303="是",INDEX(自发货!$AJ$2:$AJ$22222,MATCH(亚马逊后台模板!D1303,自发货!$E$2:$E$22222,0)),IF(A1303&lt;&gt;"",0,"")),"")</f>
        <v/>
      </c>
      <c r="AD1303" s="1" t="str">
        <f t="shared" si="109"/>
        <v/>
      </c>
      <c r="AE1303" s="1" t="str">
        <f>IF(AB1303="否",IFERROR(INDEX(品名转换及头程预估及采购成本模板!$D$2:$D$22203,MATCH(亚马逊后台模板!E1303,品名转换及头程预估及采购成本模板!$A$2:$A$22203,0)),""),"")</f>
        <v/>
      </c>
      <c r="AF1303" s="4" t="str">
        <f t="shared" si="110"/>
        <v/>
      </c>
    </row>
    <row r="1304" spans="24:32" x14ac:dyDescent="0.15">
      <c r="X1304" s="4" t="str">
        <f t="shared" si="111"/>
        <v/>
      </c>
      <c r="Y1304" s="1" t="str">
        <f t="shared" si="112"/>
        <v/>
      </c>
      <c r="Z1304" s="4" t="str">
        <f>IFERROR(INDEX(品名转换及头程预估及采购成本模板!$B$2:$B$22203,MATCH(亚马逊后台模板!E1304,品名转换及头程预估及采购成本模板!$A$2:$A$22203,0)),"")</f>
        <v/>
      </c>
      <c r="AA1304" s="1" t="str">
        <f>IFERROR(INDEX(品名转换及头程预估及采购成本模板!$C$2:$C$22203,MATCH(亚马逊后台模板!E1304,品名转换及头程预估及采购成本模板!$A$2:$A$22203,0)),"")</f>
        <v/>
      </c>
      <c r="AB1304" s="4" t="str">
        <f t="shared" si="108"/>
        <v/>
      </c>
      <c r="AC1304" s="1" t="str">
        <f>IFERROR(IF(AB1304="是",INDEX(自发货!$AJ$2:$AJ$22222,MATCH(亚马逊后台模板!D1304,自发货!$E$2:$E$22222,0)),IF(A1304&lt;&gt;"",0,"")),"")</f>
        <v/>
      </c>
      <c r="AD1304" s="1" t="str">
        <f t="shared" si="109"/>
        <v/>
      </c>
      <c r="AE1304" s="1" t="str">
        <f>IF(AB1304="否",IFERROR(INDEX(品名转换及头程预估及采购成本模板!$D$2:$D$22203,MATCH(亚马逊后台模板!E1304,品名转换及头程预估及采购成本模板!$A$2:$A$22203,0)),""),"")</f>
        <v/>
      </c>
      <c r="AF1304" s="4" t="str">
        <f t="shared" si="110"/>
        <v/>
      </c>
    </row>
    <row r="1305" spans="24:32" x14ac:dyDescent="0.15">
      <c r="X1305" s="4" t="str">
        <f t="shared" si="111"/>
        <v/>
      </c>
      <c r="Y1305" s="1" t="str">
        <f t="shared" si="112"/>
        <v/>
      </c>
      <c r="Z1305" s="4" t="str">
        <f>IFERROR(INDEX(品名转换及头程预估及采购成本模板!$B$2:$B$22203,MATCH(亚马逊后台模板!E1305,品名转换及头程预估及采购成本模板!$A$2:$A$22203,0)),"")</f>
        <v/>
      </c>
      <c r="AA1305" s="1" t="str">
        <f>IFERROR(INDEX(品名转换及头程预估及采购成本模板!$C$2:$C$22203,MATCH(亚马逊后台模板!E1305,品名转换及头程预估及采购成本模板!$A$2:$A$22203,0)),"")</f>
        <v/>
      </c>
      <c r="AB1305" s="4" t="str">
        <f t="shared" si="108"/>
        <v/>
      </c>
      <c r="AC1305" s="1" t="str">
        <f>IFERROR(IF(AB1305="是",INDEX(自发货!$AJ$2:$AJ$22222,MATCH(亚马逊后台模板!D1305,自发货!$E$2:$E$22222,0)),IF(A1305&lt;&gt;"",0,"")),"")</f>
        <v/>
      </c>
      <c r="AD1305" s="1" t="str">
        <f t="shared" si="109"/>
        <v/>
      </c>
      <c r="AE1305" s="1" t="str">
        <f>IF(AB1305="否",IFERROR(INDEX(品名转换及头程预估及采购成本模板!$D$2:$D$22203,MATCH(亚马逊后台模板!E1305,品名转换及头程预估及采购成本模板!$A$2:$A$22203,0)),""),"")</f>
        <v/>
      </c>
      <c r="AF1305" s="4" t="str">
        <f t="shared" si="110"/>
        <v/>
      </c>
    </row>
    <row r="1306" spans="24:32" x14ac:dyDescent="0.15">
      <c r="X1306" s="4" t="str">
        <f t="shared" si="111"/>
        <v/>
      </c>
      <c r="Y1306" s="1" t="str">
        <f t="shared" si="112"/>
        <v/>
      </c>
      <c r="Z1306" s="4" t="str">
        <f>IFERROR(INDEX(品名转换及头程预估及采购成本模板!$B$2:$B$22203,MATCH(亚马逊后台模板!E1306,品名转换及头程预估及采购成本模板!$A$2:$A$22203,0)),"")</f>
        <v/>
      </c>
      <c r="AA1306" s="1" t="str">
        <f>IFERROR(INDEX(品名转换及头程预估及采购成本模板!$C$2:$C$22203,MATCH(亚马逊后台模板!E1306,品名转换及头程预估及采购成本模板!$A$2:$A$22203,0)),"")</f>
        <v/>
      </c>
      <c r="AB1306" s="4" t="str">
        <f t="shared" si="108"/>
        <v/>
      </c>
      <c r="AC1306" s="1" t="str">
        <f>IFERROR(IF(AB1306="是",INDEX(自发货!$AJ$2:$AJ$22222,MATCH(亚马逊后台模板!D1306,自发货!$E$2:$E$22222,0)),IF(A1306&lt;&gt;"",0,"")),"")</f>
        <v/>
      </c>
      <c r="AD1306" s="1" t="str">
        <f t="shared" si="109"/>
        <v/>
      </c>
      <c r="AE1306" s="1" t="str">
        <f>IF(AB1306="否",IFERROR(INDEX(品名转换及头程预估及采购成本模板!$D$2:$D$22203,MATCH(亚马逊后台模板!E1306,品名转换及头程预估及采购成本模板!$A$2:$A$22203,0)),""),"")</f>
        <v/>
      </c>
      <c r="AF1306" s="4" t="str">
        <f t="shared" si="110"/>
        <v/>
      </c>
    </row>
    <row r="1307" spans="24:32" x14ac:dyDescent="0.15">
      <c r="X1307" s="4" t="str">
        <f t="shared" si="111"/>
        <v/>
      </c>
      <c r="Y1307" s="1" t="str">
        <f t="shared" si="112"/>
        <v/>
      </c>
      <c r="Z1307" s="4" t="str">
        <f>IFERROR(INDEX(品名转换及头程预估及采购成本模板!$B$2:$B$22203,MATCH(亚马逊后台模板!E1307,品名转换及头程预估及采购成本模板!$A$2:$A$22203,0)),"")</f>
        <v/>
      </c>
      <c r="AA1307" s="1" t="str">
        <f>IFERROR(INDEX(品名转换及头程预估及采购成本模板!$C$2:$C$22203,MATCH(亚马逊后台模板!E1307,品名转换及头程预估及采购成本模板!$A$2:$A$22203,0)),"")</f>
        <v/>
      </c>
      <c r="AB1307" s="4" t="str">
        <f t="shared" si="108"/>
        <v/>
      </c>
      <c r="AC1307" s="1" t="str">
        <f>IFERROR(IF(AB1307="是",INDEX(自发货!$AJ$2:$AJ$22222,MATCH(亚马逊后台模板!D1307,自发货!$E$2:$E$22222,0)),IF(A1307&lt;&gt;"",0,"")),"")</f>
        <v/>
      </c>
      <c r="AD1307" s="1" t="str">
        <f t="shared" si="109"/>
        <v/>
      </c>
      <c r="AE1307" s="1" t="str">
        <f>IF(AB1307="否",IFERROR(INDEX(品名转换及头程预估及采购成本模板!$D$2:$D$22203,MATCH(亚马逊后台模板!E1307,品名转换及头程预估及采购成本模板!$A$2:$A$22203,0)),""),"")</f>
        <v/>
      </c>
      <c r="AF1307" s="4" t="str">
        <f t="shared" si="110"/>
        <v/>
      </c>
    </row>
    <row r="1308" spans="24:32" x14ac:dyDescent="0.15">
      <c r="X1308" s="4" t="str">
        <f t="shared" si="111"/>
        <v/>
      </c>
      <c r="Y1308" s="1" t="str">
        <f t="shared" si="112"/>
        <v/>
      </c>
      <c r="Z1308" s="4" t="str">
        <f>IFERROR(INDEX(品名转换及头程预估及采购成本模板!$B$2:$B$22203,MATCH(亚马逊后台模板!E1308,品名转换及头程预估及采购成本模板!$A$2:$A$22203,0)),"")</f>
        <v/>
      </c>
      <c r="AA1308" s="1" t="str">
        <f>IFERROR(INDEX(品名转换及头程预估及采购成本模板!$C$2:$C$22203,MATCH(亚马逊后台模板!E1308,品名转换及头程预估及采购成本模板!$A$2:$A$22203,0)),"")</f>
        <v/>
      </c>
      <c r="AB1308" s="4" t="str">
        <f t="shared" si="108"/>
        <v/>
      </c>
      <c r="AC1308" s="1" t="str">
        <f>IFERROR(IF(AB1308="是",INDEX(自发货!$AJ$2:$AJ$22222,MATCH(亚马逊后台模板!D1308,自发货!$E$2:$E$22222,0)),IF(A1308&lt;&gt;"",0,"")),"")</f>
        <v/>
      </c>
      <c r="AD1308" s="1" t="str">
        <f t="shared" si="109"/>
        <v/>
      </c>
      <c r="AE1308" s="1" t="str">
        <f>IF(AB1308="否",IFERROR(INDEX(品名转换及头程预估及采购成本模板!$D$2:$D$22203,MATCH(亚马逊后台模板!E1308,品名转换及头程预估及采购成本模板!$A$2:$A$22203,0)),""),"")</f>
        <v/>
      </c>
      <c r="AF1308" s="4" t="str">
        <f t="shared" si="110"/>
        <v/>
      </c>
    </row>
    <row r="1309" spans="24:32" x14ac:dyDescent="0.15">
      <c r="X1309" s="4" t="str">
        <f t="shared" si="111"/>
        <v/>
      </c>
      <c r="Y1309" s="1" t="str">
        <f t="shared" si="112"/>
        <v/>
      </c>
      <c r="Z1309" s="4" t="str">
        <f>IFERROR(INDEX(品名转换及头程预估及采购成本模板!$B$2:$B$22203,MATCH(亚马逊后台模板!E1309,品名转换及头程预估及采购成本模板!$A$2:$A$22203,0)),"")</f>
        <v/>
      </c>
      <c r="AA1309" s="1" t="str">
        <f>IFERROR(INDEX(品名转换及头程预估及采购成本模板!$C$2:$C$22203,MATCH(亚马逊后台模板!E1309,品名转换及头程预估及采购成本模板!$A$2:$A$22203,0)),"")</f>
        <v/>
      </c>
      <c r="AB1309" s="4" t="str">
        <f t="shared" si="108"/>
        <v/>
      </c>
      <c r="AC1309" s="1" t="str">
        <f>IFERROR(IF(AB1309="是",INDEX(自发货!$AJ$2:$AJ$22222,MATCH(亚马逊后台模板!D1309,自发货!$E$2:$E$22222,0)),IF(A1309&lt;&gt;"",0,"")),"")</f>
        <v/>
      </c>
      <c r="AD1309" s="1" t="str">
        <f t="shared" si="109"/>
        <v/>
      </c>
      <c r="AE1309" s="1" t="str">
        <f>IF(AB1309="否",IFERROR(INDEX(品名转换及头程预估及采购成本模板!$D$2:$D$22203,MATCH(亚马逊后台模板!E1309,品名转换及头程预估及采购成本模板!$A$2:$A$22203,0)),""),"")</f>
        <v/>
      </c>
      <c r="AF1309" s="4" t="str">
        <f t="shared" si="110"/>
        <v/>
      </c>
    </row>
    <row r="1310" spans="24:32" x14ac:dyDescent="0.15">
      <c r="X1310" s="4" t="str">
        <f t="shared" si="111"/>
        <v/>
      </c>
      <c r="Y1310" s="1" t="str">
        <f t="shared" si="112"/>
        <v/>
      </c>
      <c r="Z1310" s="4" t="str">
        <f>IFERROR(INDEX(品名转换及头程预估及采购成本模板!$B$2:$B$22203,MATCH(亚马逊后台模板!E1310,品名转换及头程预估及采购成本模板!$A$2:$A$22203,0)),"")</f>
        <v/>
      </c>
      <c r="AA1310" s="1" t="str">
        <f>IFERROR(INDEX(品名转换及头程预估及采购成本模板!$C$2:$C$22203,MATCH(亚马逊后台模板!E1310,品名转换及头程预估及采购成本模板!$A$2:$A$22203,0)),"")</f>
        <v/>
      </c>
      <c r="AB1310" s="4" t="str">
        <f t="shared" si="108"/>
        <v/>
      </c>
      <c r="AC1310" s="1" t="str">
        <f>IFERROR(IF(AB1310="是",INDEX(自发货!$AJ$2:$AJ$22222,MATCH(亚马逊后台模板!D1310,自发货!$E$2:$E$22222,0)),IF(A1310&lt;&gt;"",0,"")),"")</f>
        <v/>
      </c>
      <c r="AD1310" s="1" t="str">
        <f t="shared" si="109"/>
        <v/>
      </c>
      <c r="AE1310" s="1" t="str">
        <f>IF(AB1310="否",IFERROR(INDEX(品名转换及头程预估及采购成本模板!$D$2:$D$22203,MATCH(亚马逊后台模板!E1310,品名转换及头程预估及采购成本模板!$A$2:$A$22203,0)),""),"")</f>
        <v/>
      </c>
      <c r="AF1310" s="4" t="str">
        <f t="shared" si="110"/>
        <v/>
      </c>
    </row>
    <row r="1311" spans="24:32" x14ac:dyDescent="0.15">
      <c r="X1311" s="4" t="str">
        <f t="shared" si="111"/>
        <v/>
      </c>
      <c r="Y1311" s="1" t="str">
        <f t="shared" si="112"/>
        <v/>
      </c>
      <c r="Z1311" s="4" t="str">
        <f>IFERROR(INDEX(品名转换及头程预估及采购成本模板!$B$2:$B$22203,MATCH(亚马逊后台模板!E1311,品名转换及头程预估及采购成本模板!$A$2:$A$22203,0)),"")</f>
        <v/>
      </c>
      <c r="AA1311" s="1" t="str">
        <f>IFERROR(INDEX(品名转换及头程预估及采购成本模板!$C$2:$C$22203,MATCH(亚马逊后台模板!E1311,品名转换及头程预估及采购成本模板!$A$2:$A$22203,0)),"")</f>
        <v/>
      </c>
      <c r="AB1311" s="4" t="str">
        <f t="shared" si="108"/>
        <v/>
      </c>
      <c r="AC1311" s="1" t="str">
        <f>IFERROR(IF(AB1311="是",INDEX(自发货!$AJ$2:$AJ$22222,MATCH(亚马逊后台模板!D1311,自发货!$E$2:$E$22222,0)),IF(A1311&lt;&gt;"",0,"")),"")</f>
        <v/>
      </c>
      <c r="AD1311" s="1" t="str">
        <f t="shared" si="109"/>
        <v/>
      </c>
      <c r="AE1311" s="1" t="str">
        <f>IF(AB1311="否",IFERROR(INDEX(品名转换及头程预估及采购成本模板!$D$2:$D$22203,MATCH(亚马逊后台模板!E1311,品名转换及头程预估及采购成本模板!$A$2:$A$22203,0)),""),"")</f>
        <v/>
      </c>
      <c r="AF1311" s="4" t="str">
        <f t="shared" si="110"/>
        <v/>
      </c>
    </row>
    <row r="1312" spans="24:32" x14ac:dyDescent="0.15">
      <c r="X1312" s="4" t="str">
        <f t="shared" si="111"/>
        <v/>
      </c>
      <c r="Y1312" s="1" t="str">
        <f t="shared" si="112"/>
        <v/>
      </c>
      <c r="Z1312" s="4" t="str">
        <f>IFERROR(INDEX(品名转换及头程预估及采购成本模板!$B$2:$B$22203,MATCH(亚马逊后台模板!E1312,品名转换及头程预估及采购成本模板!$A$2:$A$22203,0)),"")</f>
        <v/>
      </c>
      <c r="AA1312" s="1" t="str">
        <f>IFERROR(INDEX(品名转换及头程预估及采购成本模板!$C$2:$C$22203,MATCH(亚马逊后台模板!E1312,品名转换及头程预估及采购成本模板!$A$2:$A$22203,0)),"")</f>
        <v/>
      </c>
      <c r="AB1312" s="4" t="str">
        <f t="shared" si="108"/>
        <v/>
      </c>
      <c r="AC1312" s="1" t="str">
        <f>IFERROR(IF(AB1312="是",INDEX(自发货!$AJ$2:$AJ$22222,MATCH(亚马逊后台模板!D1312,自发货!$E$2:$E$22222,0)),IF(A1312&lt;&gt;"",0,"")),"")</f>
        <v/>
      </c>
      <c r="AD1312" s="1" t="str">
        <f t="shared" si="109"/>
        <v/>
      </c>
      <c r="AE1312" s="1" t="str">
        <f>IF(AB1312="否",IFERROR(INDEX(品名转换及头程预估及采购成本模板!$D$2:$D$22203,MATCH(亚马逊后台模板!E1312,品名转换及头程预估及采购成本模板!$A$2:$A$22203,0)),""),"")</f>
        <v/>
      </c>
      <c r="AF1312" s="4" t="str">
        <f t="shared" si="110"/>
        <v/>
      </c>
    </row>
    <row r="1313" spans="24:32" x14ac:dyDescent="0.15">
      <c r="X1313" s="4" t="str">
        <f t="shared" si="111"/>
        <v/>
      </c>
      <c r="Y1313" s="1" t="str">
        <f t="shared" si="112"/>
        <v/>
      </c>
      <c r="Z1313" s="4" t="str">
        <f>IFERROR(INDEX(品名转换及头程预估及采购成本模板!$B$2:$B$22203,MATCH(亚马逊后台模板!E1313,品名转换及头程预估及采购成本模板!$A$2:$A$22203,0)),"")</f>
        <v/>
      </c>
      <c r="AA1313" s="1" t="str">
        <f>IFERROR(INDEX(品名转换及头程预估及采购成本模板!$C$2:$C$22203,MATCH(亚马逊后台模板!E1313,品名转换及头程预估及采购成本模板!$A$2:$A$22203,0)),"")</f>
        <v/>
      </c>
      <c r="AB1313" s="4" t="str">
        <f t="shared" si="108"/>
        <v/>
      </c>
      <c r="AC1313" s="1" t="str">
        <f>IFERROR(IF(AB1313="是",INDEX(自发货!$AJ$2:$AJ$22222,MATCH(亚马逊后台模板!D1313,自发货!$E$2:$E$22222,0)),IF(A1313&lt;&gt;"",0,"")),"")</f>
        <v/>
      </c>
      <c r="AD1313" s="1" t="str">
        <f t="shared" si="109"/>
        <v/>
      </c>
      <c r="AE1313" s="1" t="str">
        <f>IF(AB1313="否",IFERROR(INDEX(品名转换及头程预估及采购成本模板!$D$2:$D$22203,MATCH(亚马逊后台模板!E1313,品名转换及头程预估及采购成本模板!$A$2:$A$22203,0)),""),"")</f>
        <v/>
      </c>
      <c r="AF1313" s="4" t="str">
        <f t="shared" si="110"/>
        <v/>
      </c>
    </row>
    <row r="1314" spans="24:32" x14ac:dyDescent="0.15">
      <c r="X1314" s="4" t="str">
        <f t="shared" si="111"/>
        <v/>
      </c>
      <c r="Y1314" s="1" t="str">
        <f t="shared" si="112"/>
        <v/>
      </c>
      <c r="Z1314" s="4" t="str">
        <f>IFERROR(INDEX(品名转换及头程预估及采购成本模板!$B$2:$B$22203,MATCH(亚马逊后台模板!E1314,品名转换及头程预估及采购成本模板!$A$2:$A$22203,0)),"")</f>
        <v/>
      </c>
      <c r="AA1314" s="1" t="str">
        <f>IFERROR(INDEX(品名转换及头程预估及采购成本模板!$C$2:$C$22203,MATCH(亚马逊后台模板!E1314,品名转换及头程预估及采购成本模板!$A$2:$A$22203,0)),"")</f>
        <v/>
      </c>
      <c r="AB1314" s="4" t="str">
        <f t="shared" si="108"/>
        <v/>
      </c>
      <c r="AC1314" s="1" t="str">
        <f>IFERROR(IF(AB1314="是",INDEX(自发货!$AJ$2:$AJ$22222,MATCH(亚马逊后台模板!D1314,自发货!$E$2:$E$22222,0)),IF(A1314&lt;&gt;"",0,"")),"")</f>
        <v/>
      </c>
      <c r="AD1314" s="1" t="str">
        <f t="shared" si="109"/>
        <v/>
      </c>
      <c r="AE1314" s="1" t="str">
        <f>IF(AB1314="否",IFERROR(INDEX(品名转换及头程预估及采购成本模板!$D$2:$D$22203,MATCH(亚马逊后台模板!E1314,品名转换及头程预估及采购成本模板!$A$2:$A$22203,0)),""),"")</f>
        <v/>
      </c>
      <c r="AF1314" s="4" t="str">
        <f t="shared" si="110"/>
        <v/>
      </c>
    </row>
    <row r="1315" spans="24:32" x14ac:dyDescent="0.15">
      <c r="X1315" s="4" t="str">
        <f t="shared" si="111"/>
        <v/>
      </c>
      <c r="Y1315" s="1" t="str">
        <f t="shared" si="112"/>
        <v/>
      </c>
      <c r="Z1315" s="4" t="str">
        <f>IFERROR(INDEX(品名转换及头程预估及采购成本模板!$B$2:$B$22203,MATCH(亚马逊后台模板!E1315,品名转换及头程预估及采购成本模板!$A$2:$A$22203,0)),"")</f>
        <v/>
      </c>
      <c r="AA1315" s="1" t="str">
        <f>IFERROR(INDEX(品名转换及头程预估及采购成本模板!$C$2:$C$22203,MATCH(亚马逊后台模板!E1315,品名转换及头程预估及采购成本模板!$A$2:$A$22203,0)),"")</f>
        <v/>
      </c>
      <c r="AB1315" s="4" t="str">
        <f t="shared" si="108"/>
        <v/>
      </c>
      <c r="AC1315" s="1" t="str">
        <f>IFERROR(IF(AB1315="是",INDEX(自发货!$AJ$2:$AJ$22222,MATCH(亚马逊后台模板!D1315,自发货!$E$2:$E$22222,0)),IF(A1315&lt;&gt;"",0,"")),"")</f>
        <v/>
      </c>
      <c r="AD1315" s="1" t="str">
        <f t="shared" si="109"/>
        <v/>
      </c>
      <c r="AE1315" s="1" t="str">
        <f>IF(AB1315="否",IFERROR(INDEX(品名转换及头程预估及采购成本模板!$D$2:$D$22203,MATCH(亚马逊后台模板!E1315,品名转换及头程预估及采购成本模板!$A$2:$A$22203,0)),""),"")</f>
        <v/>
      </c>
      <c r="AF1315" s="4" t="str">
        <f t="shared" si="110"/>
        <v/>
      </c>
    </row>
    <row r="1316" spans="24:32" x14ac:dyDescent="0.15">
      <c r="X1316" s="4" t="str">
        <f t="shared" si="111"/>
        <v/>
      </c>
      <c r="Y1316" s="1" t="str">
        <f t="shared" si="112"/>
        <v/>
      </c>
      <c r="Z1316" s="4" t="str">
        <f>IFERROR(INDEX(品名转换及头程预估及采购成本模板!$B$2:$B$22203,MATCH(亚马逊后台模板!E1316,品名转换及头程预估及采购成本模板!$A$2:$A$22203,0)),"")</f>
        <v/>
      </c>
      <c r="AA1316" s="1" t="str">
        <f>IFERROR(INDEX(品名转换及头程预估及采购成本模板!$C$2:$C$22203,MATCH(亚马逊后台模板!E1316,品名转换及头程预估及采购成本模板!$A$2:$A$22203,0)),"")</f>
        <v/>
      </c>
      <c r="AB1316" s="4" t="str">
        <f t="shared" si="108"/>
        <v/>
      </c>
      <c r="AC1316" s="1" t="str">
        <f>IFERROR(IF(AB1316="是",INDEX(自发货!$AJ$2:$AJ$22222,MATCH(亚马逊后台模板!D1316,自发货!$E$2:$E$22222,0)),IF(A1316&lt;&gt;"",0,"")),"")</f>
        <v/>
      </c>
      <c r="AD1316" s="1" t="str">
        <f t="shared" si="109"/>
        <v/>
      </c>
      <c r="AE1316" s="1" t="str">
        <f>IF(AB1316="否",IFERROR(INDEX(品名转换及头程预估及采购成本模板!$D$2:$D$22203,MATCH(亚马逊后台模板!E1316,品名转换及头程预估及采购成本模板!$A$2:$A$22203,0)),""),"")</f>
        <v/>
      </c>
      <c r="AF1316" s="4" t="str">
        <f t="shared" si="110"/>
        <v/>
      </c>
    </row>
    <row r="1317" spans="24:32" x14ac:dyDescent="0.15">
      <c r="X1317" s="4" t="str">
        <f t="shared" si="111"/>
        <v/>
      </c>
      <c r="Y1317" s="1" t="str">
        <f t="shared" si="112"/>
        <v/>
      </c>
      <c r="Z1317" s="4" t="str">
        <f>IFERROR(INDEX(品名转换及头程预估及采购成本模板!$B$2:$B$22203,MATCH(亚马逊后台模板!E1317,品名转换及头程预估及采购成本模板!$A$2:$A$22203,0)),"")</f>
        <v/>
      </c>
      <c r="AA1317" s="1" t="str">
        <f>IFERROR(INDEX(品名转换及头程预估及采购成本模板!$C$2:$C$22203,MATCH(亚马逊后台模板!E1317,品名转换及头程预估及采购成本模板!$A$2:$A$22203,0)),"")</f>
        <v/>
      </c>
      <c r="AB1317" s="4" t="str">
        <f t="shared" si="108"/>
        <v/>
      </c>
      <c r="AC1317" s="1" t="str">
        <f>IFERROR(IF(AB1317="是",INDEX(自发货!$AJ$2:$AJ$22222,MATCH(亚马逊后台模板!D1317,自发货!$E$2:$E$22222,0)),IF(A1317&lt;&gt;"",0,"")),"")</f>
        <v/>
      </c>
      <c r="AD1317" s="1" t="str">
        <f t="shared" si="109"/>
        <v/>
      </c>
      <c r="AE1317" s="1" t="str">
        <f>IF(AB1317="否",IFERROR(INDEX(品名转换及头程预估及采购成本模板!$D$2:$D$22203,MATCH(亚马逊后台模板!E1317,品名转换及头程预估及采购成本模板!$A$2:$A$22203,0)),""),"")</f>
        <v/>
      </c>
      <c r="AF1317" s="4" t="str">
        <f t="shared" si="110"/>
        <v/>
      </c>
    </row>
    <row r="1318" spans="24:32" x14ac:dyDescent="0.15">
      <c r="X1318" s="4" t="str">
        <f t="shared" si="111"/>
        <v/>
      </c>
      <c r="Y1318" s="1" t="str">
        <f t="shared" si="112"/>
        <v/>
      </c>
      <c r="Z1318" s="4" t="str">
        <f>IFERROR(INDEX(品名转换及头程预估及采购成本模板!$B$2:$B$22203,MATCH(亚马逊后台模板!E1318,品名转换及头程预估及采购成本模板!$A$2:$A$22203,0)),"")</f>
        <v/>
      </c>
      <c r="AA1318" s="1" t="str">
        <f>IFERROR(INDEX(品名转换及头程预估及采购成本模板!$C$2:$C$22203,MATCH(亚马逊后台模板!E1318,品名转换及头程预估及采购成本模板!$A$2:$A$22203,0)),"")</f>
        <v/>
      </c>
      <c r="AB1318" s="4" t="str">
        <f t="shared" si="108"/>
        <v/>
      </c>
      <c r="AC1318" s="1" t="str">
        <f>IFERROR(IF(AB1318="是",INDEX(自发货!$AJ$2:$AJ$22222,MATCH(亚马逊后台模板!D1318,自发货!$E$2:$E$22222,0)),IF(A1318&lt;&gt;"",0,"")),"")</f>
        <v/>
      </c>
      <c r="AD1318" s="1" t="str">
        <f t="shared" si="109"/>
        <v/>
      </c>
      <c r="AE1318" s="1" t="str">
        <f>IF(AB1318="否",IFERROR(INDEX(品名转换及头程预估及采购成本模板!$D$2:$D$22203,MATCH(亚马逊后台模板!E1318,品名转换及头程预估及采购成本模板!$A$2:$A$22203,0)),""),"")</f>
        <v/>
      </c>
      <c r="AF1318" s="4" t="str">
        <f t="shared" si="110"/>
        <v/>
      </c>
    </row>
    <row r="1319" spans="24:32" x14ac:dyDescent="0.15">
      <c r="X1319" s="4" t="str">
        <f t="shared" si="111"/>
        <v/>
      </c>
      <c r="Y1319" s="1" t="str">
        <f t="shared" si="112"/>
        <v/>
      </c>
      <c r="Z1319" s="4" t="str">
        <f>IFERROR(INDEX(品名转换及头程预估及采购成本模板!$B$2:$B$22203,MATCH(亚马逊后台模板!E1319,品名转换及头程预估及采购成本模板!$A$2:$A$22203,0)),"")</f>
        <v/>
      </c>
      <c r="AA1319" s="1" t="str">
        <f>IFERROR(INDEX(品名转换及头程预估及采购成本模板!$C$2:$C$22203,MATCH(亚马逊后台模板!E1319,品名转换及头程预估及采购成本模板!$A$2:$A$22203,0)),"")</f>
        <v/>
      </c>
      <c r="AB1319" s="4" t="str">
        <f t="shared" si="108"/>
        <v/>
      </c>
      <c r="AC1319" s="1" t="str">
        <f>IFERROR(IF(AB1319="是",INDEX(自发货!$AJ$2:$AJ$22222,MATCH(亚马逊后台模板!D1319,自发货!$E$2:$E$22222,0)),IF(A1319&lt;&gt;"",0,"")),"")</f>
        <v/>
      </c>
      <c r="AD1319" s="1" t="str">
        <f t="shared" si="109"/>
        <v/>
      </c>
      <c r="AE1319" s="1" t="str">
        <f>IF(AB1319="否",IFERROR(INDEX(品名转换及头程预估及采购成本模板!$D$2:$D$22203,MATCH(亚马逊后台模板!E1319,品名转换及头程预估及采购成本模板!$A$2:$A$22203,0)),""),"")</f>
        <v/>
      </c>
      <c r="AF1319" s="4" t="str">
        <f t="shared" si="110"/>
        <v/>
      </c>
    </row>
    <row r="1320" spans="24:32" x14ac:dyDescent="0.15">
      <c r="X1320" s="4" t="str">
        <f t="shared" si="111"/>
        <v/>
      </c>
      <c r="Y1320" s="1" t="str">
        <f t="shared" si="112"/>
        <v/>
      </c>
      <c r="Z1320" s="4" t="str">
        <f>IFERROR(INDEX(品名转换及头程预估及采购成本模板!$B$2:$B$22203,MATCH(亚马逊后台模板!E1320,品名转换及头程预估及采购成本模板!$A$2:$A$22203,0)),"")</f>
        <v/>
      </c>
      <c r="AA1320" s="1" t="str">
        <f>IFERROR(INDEX(品名转换及头程预估及采购成本模板!$C$2:$C$22203,MATCH(亚马逊后台模板!E1320,品名转换及头程预估及采购成本模板!$A$2:$A$22203,0)),"")</f>
        <v/>
      </c>
      <c r="AB1320" s="4" t="str">
        <f t="shared" si="108"/>
        <v/>
      </c>
      <c r="AC1320" s="1" t="str">
        <f>IFERROR(IF(AB1320="是",INDEX(自发货!$AJ$2:$AJ$22222,MATCH(亚马逊后台模板!D1320,自发货!$E$2:$E$22222,0)),IF(A1320&lt;&gt;"",0,"")),"")</f>
        <v/>
      </c>
      <c r="AD1320" s="1" t="str">
        <f t="shared" si="109"/>
        <v/>
      </c>
      <c r="AE1320" s="1" t="str">
        <f>IF(AB1320="否",IFERROR(INDEX(品名转换及头程预估及采购成本模板!$D$2:$D$22203,MATCH(亚马逊后台模板!E1320,品名转换及头程预估及采购成本模板!$A$2:$A$22203,0)),""),"")</f>
        <v/>
      </c>
      <c r="AF1320" s="4" t="str">
        <f t="shared" si="110"/>
        <v/>
      </c>
    </row>
    <row r="1321" spans="24:32" x14ac:dyDescent="0.15">
      <c r="X1321" s="4" t="str">
        <f t="shared" si="111"/>
        <v/>
      </c>
      <c r="Y1321" s="1" t="str">
        <f t="shared" si="112"/>
        <v/>
      </c>
      <c r="Z1321" s="4" t="str">
        <f>IFERROR(INDEX(品名转换及头程预估及采购成本模板!$B$2:$B$22203,MATCH(亚马逊后台模板!E1321,品名转换及头程预估及采购成本模板!$A$2:$A$22203,0)),"")</f>
        <v/>
      </c>
      <c r="AA1321" s="1" t="str">
        <f>IFERROR(INDEX(品名转换及头程预估及采购成本模板!$C$2:$C$22203,MATCH(亚马逊后台模板!E1321,品名转换及头程预估及采购成本模板!$A$2:$A$22203,0)),"")</f>
        <v/>
      </c>
      <c r="AB1321" s="4" t="str">
        <f t="shared" si="108"/>
        <v/>
      </c>
      <c r="AC1321" s="1" t="str">
        <f>IFERROR(IF(AB1321="是",INDEX(自发货!$AJ$2:$AJ$22222,MATCH(亚马逊后台模板!D1321,自发货!$E$2:$E$22222,0)),IF(A1321&lt;&gt;"",0,"")),"")</f>
        <v/>
      </c>
      <c r="AD1321" s="1" t="str">
        <f t="shared" si="109"/>
        <v/>
      </c>
      <c r="AE1321" s="1" t="str">
        <f>IF(AB1321="否",IFERROR(INDEX(品名转换及头程预估及采购成本模板!$D$2:$D$22203,MATCH(亚马逊后台模板!E1321,品名转换及头程预估及采购成本模板!$A$2:$A$22203,0)),""),"")</f>
        <v/>
      </c>
      <c r="AF1321" s="4" t="str">
        <f t="shared" si="110"/>
        <v/>
      </c>
    </row>
    <row r="1322" spans="24:32" x14ac:dyDescent="0.15">
      <c r="X1322" s="4" t="str">
        <f t="shared" si="111"/>
        <v/>
      </c>
      <c r="Y1322" s="1" t="str">
        <f t="shared" si="112"/>
        <v/>
      </c>
      <c r="Z1322" s="4" t="str">
        <f>IFERROR(INDEX(品名转换及头程预估及采购成本模板!$B$2:$B$22203,MATCH(亚马逊后台模板!E1322,品名转换及头程预估及采购成本模板!$A$2:$A$22203,0)),"")</f>
        <v/>
      </c>
      <c r="AA1322" s="1" t="str">
        <f>IFERROR(INDEX(品名转换及头程预估及采购成本模板!$C$2:$C$22203,MATCH(亚马逊后台模板!E1322,品名转换及头程预估及采购成本模板!$A$2:$A$22203,0)),"")</f>
        <v/>
      </c>
      <c r="AB1322" s="4" t="str">
        <f t="shared" si="108"/>
        <v/>
      </c>
      <c r="AC1322" s="1" t="str">
        <f>IFERROR(IF(AB1322="是",INDEX(自发货!$AJ$2:$AJ$22222,MATCH(亚马逊后台模板!D1322,自发货!$E$2:$E$22222,0)),IF(A1322&lt;&gt;"",0,"")),"")</f>
        <v/>
      </c>
      <c r="AD1322" s="1" t="str">
        <f t="shared" si="109"/>
        <v/>
      </c>
      <c r="AE1322" s="1" t="str">
        <f>IF(AB1322="否",IFERROR(INDEX(品名转换及头程预估及采购成本模板!$D$2:$D$22203,MATCH(亚马逊后台模板!E1322,品名转换及头程预估及采购成本模板!$A$2:$A$22203,0)),""),"")</f>
        <v/>
      </c>
      <c r="AF1322" s="4" t="str">
        <f t="shared" si="110"/>
        <v/>
      </c>
    </row>
    <row r="1323" spans="24:32" x14ac:dyDescent="0.15">
      <c r="X1323" s="4" t="str">
        <f t="shared" si="111"/>
        <v/>
      </c>
      <c r="Y1323" s="1" t="str">
        <f t="shared" si="112"/>
        <v/>
      </c>
      <c r="Z1323" s="4" t="str">
        <f>IFERROR(INDEX(品名转换及头程预估及采购成本模板!$B$2:$B$22203,MATCH(亚马逊后台模板!E1323,品名转换及头程预估及采购成本模板!$A$2:$A$22203,0)),"")</f>
        <v/>
      </c>
      <c r="AA1323" s="1" t="str">
        <f>IFERROR(INDEX(品名转换及头程预估及采购成本模板!$C$2:$C$22203,MATCH(亚马逊后台模板!E1323,品名转换及头程预估及采购成本模板!$A$2:$A$22203,0)),"")</f>
        <v/>
      </c>
      <c r="AB1323" s="4" t="str">
        <f t="shared" si="108"/>
        <v/>
      </c>
      <c r="AC1323" s="1" t="str">
        <f>IFERROR(IF(AB1323="是",INDEX(自发货!$AJ$2:$AJ$22222,MATCH(亚马逊后台模板!D1323,自发货!$E$2:$E$22222,0)),IF(A1323&lt;&gt;"",0,"")),"")</f>
        <v/>
      </c>
      <c r="AD1323" s="1" t="str">
        <f t="shared" si="109"/>
        <v/>
      </c>
      <c r="AE1323" s="1" t="str">
        <f>IF(AB1323="否",IFERROR(INDEX(品名转换及头程预估及采购成本模板!$D$2:$D$22203,MATCH(亚马逊后台模板!E1323,品名转换及头程预估及采购成本模板!$A$2:$A$22203,0)),""),"")</f>
        <v/>
      </c>
      <c r="AF1323" s="4" t="str">
        <f t="shared" si="110"/>
        <v/>
      </c>
    </row>
    <row r="1324" spans="24:32" x14ac:dyDescent="0.15">
      <c r="X1324" s="4" t="str">
        <f t="shared" si="111"/>
        <v/>
      </c>
      <c r="Y1324" s="1" t="str">
        <f t="shared" si="112"/>
        <v/>
      </c>
      <c r="Z1324" s="4" t="str">
        <f>IFERROR(INDEX(品名转换及头程预估及采购成本模板!$B$2:$B$22203,MATCH(亚马逊后台模板!E1324,品名转换及头程预估及采购成本模板!$A$2:$A$22203,0)),"")</f>
        <v/>
      </c>
      <c r="AA1324" s="1" t="str">
        <f>IFERROR(INDEX(品名转换及头程预估及采购成本模板!$C$2:$C$22203,MATCH(亚马逊后台模板!E1324,品名转换及头程预估及采购成本模板!$A$2:$A$22203,0)),"")</f>
        <v/>
      </c>
      <c r="AB1324" s="4" t="str">
        <f t="shared" si="108"/>
        <v/>
      </c>
      <c r="AC1324" s="1" t="str">
        <f>IFERROR(IF(AB1324="是",INDEX(自发货!$AJ$2:$AJ$22222,MATCH(亚马逊后台模板!D1324,自发货!$E$2:$E$22222,0)),IF(A1324&lt;&gt;"",0,"")),"")</f>
        <v/>
      </c>
      <c r="AD1324" s="1" t="str">
        <f t="shared" si="109"/>
        <v/>
      </c>
      <c r="AE1324" s="1" t="str">
        <f>IF(AB1324="否",IFERROR(INDEX(品名转换及头程预估及采购成本模板!$D$2:$D$22203,MATCH(亚马逊后台模板!E1324,品名转换及头程预估及采购成本模板!$A$2:$A$22203,0)),""),"")</f>
        <v/>
      </c>
      <c r="AF1324" s="4" t="str">
        <f t="shared" si="110"/>
        <v/>
      </c>
    </row>
    <row r="1325" spans="24:32" x14ac:dyDescent="0.15">
      <c r="X1325" s="4" t="str">
        <f t="shared" si="111"/>
        <v/>
      </c>
      <c r="Y1325" s="1" t="str">
        <f t="shared" si="112"/>
        <v/>
      </c>
      <c r="Z1325" s="4" t="str">
        <f>IFERROR(INDEX(品名转换及头程预估及采购成本模板!$B$2:$B$22203,MATCH(亚马逊后台模板!E1325,品名转换及头程预估及采购成本模板!$A$2:$A$22203,0)),"")</f>
        <v/>
      </c>
      <c r="AA1325" s="1" t="str">
        <f>IFERROR(INDEX(品名转换及头程预估及采购成本模板!$C$2:$C$22203,MATCH(亚马逊后台模板!E1325,品名转换及头程预估及采购成本模板!$A$2:$A$22203,0)),"")</f>
        <v/>
      </c>
      <c r="AB1325" s="4" t="str">
        <f t="shared" ref="AB1325:AB1388" si="113">IF(A1325&lt;&gt;"",IF(I1325="Seller","是","否"),"")</f>
        <v/>
      </c>
      <c r="AC1325" s="1" t="str">
        <f>IFERROR(IF(AB1325="是",INDEX(自发货!$AJ$2:$AJ$22222,MATCH(亚马逊后台模板!D1325,自发货!$E$2:$E$22222,0)),IF(A1325&lt;&gt;"",0,"")),"")</f>
        <v/>
      </c>
      <c r="AD1325" s="1" t="str">
        <f t="shared" ref="AD1325:AD1388" si="114">IFERROR(IF(Y1325="正常订单",W1325*X1325-AA1325-AC1325,W1325*X1325),"")</f>
        <v/>
      </c>
      <c r="AE1325" s="1" t="str">
        <f>IF(AB1325="否",IFERROR(INDEX(品名转换及头程预估及采购成本模板!$D$2:$D$22203,MATCH(亚马逊后台模板!E1325,品名转换及头程预估及采购成本模板!$A$2:$A$22203,0)),""),"")</f>
        <v/>
      </c>
      <c r="AF1325" s="4" t="str">
        <f t="shared" si="110"/>
        <v/>
      </c>
    </row>
    <row r="1326" spans="24:32" x14ac:dyDescent="0.15">
      <c r="X1326" s="4" t="str">
        <f t="shared" si="111"/>
        <v/>
      </c>
      <c r="Y1326" s="1" t="str">
        <f t="shared" si="112"/>
        <v/>
      </c>
      <c r="Z1326" s="4" t="str">
        <f>IFERROR(INDEX(品名转换及头程预估及采购成本模板!$B$2:$B$22203,MATCH(亚马逊后台模板!E1326,品名转换及头程预估及采购成本模板!$A$2:$A$22203,0)),"")</f>
        <v/>
      </c>
      <c r="AA1326" s="1" t="str">
        <f>IFERROR(INDEX(品名转换及头程预估及采购成本模板!$C$2:$C$22203,MATCH(亚马逊后台模板!E1326,品名转换及头程预估及采购成本模板!$A$2:$A$22203,0)),"")</f>
        <v/>
      </c>
      <c r="AB1326" s="4" t="str">
        <f t="shared" si="113"/>
        <v/>
      </c>
      <c r="AC1326" s="1" t="str">
        <f>IFERROR(IF(AB1326="是",INDEX(自发货!$AJ$2:$AJ$22222,MATCH(亚马逊后台模板!D1326,自发货!$E$2:$E$22222,0)),IF(A1326&lt;&gt;"",0,"")),"")</f>
        <v/>
      </c>
      <c r="AD1326" s="1" t="str">
        <f t="shared" si="114"/>
        <v/>
      </c>
      <c r="AE1326" s="1" t="str">
        <f>IF(AB1326="否",IFERROR(INDEX(品名转换及头程预估及采购成本模板!$D$2:$D$22203,MATCH(亚马逊后台模板!E1326,品名转换及头程预估及采购成本模板!$A$2:$A$22203,0)),""),"")</f>
        <v/>
      </c>
      <c r="AF1326" s="4" t="str">
        <f t="shared" si="110"/>
        <v/>
      </c>
    </row>
    <row r="1327" spans="24:32" x14ac:dyDescent="0.15">
      <c r="X1327" s="4" t="str">
        <f t="shared" si="111"/>
        <v/>
      </c>
      <c r="Y1327" s="1" t="str">
        <f t="shared" si="112"/>
        <v/>
      </c>
      <c r="Z1327" s="4" t="str">
        <f>IFERROR(INDEX(品名转换及头程预估及采购成本模板!$B$2:$B$22203,MATCH(亚马逊后台模板!E1327,品名转换及头程预估及采购成本模板!$A$2:$A$22203,0)),"")</f>
        <v/>
      </c>
      <c r="AA1327" s="1" t="str">
        <f>IFERROR(INDEX(品名转换及头程预估及采购成本模板!$C$2:$C$22203,MATCH(亚马逊后台模板!E1327,品名转换及头程预估及采购成本模板!$A$2:$A$22203,0)),"")</f>
        <v/>
      </c>
      <c r="AB1327" s="4" t="str">
        <f t="shared" si="113"/>
        <v/>
      </c>
      <c r="AC1327" s="1" t="str">
        <f>IFERROR(IF(AB1327="是",INDEX(自发货!$AJ$2:$AJ$22222,MATCH(亚马逊后台模板!D1327,自发货!$E$2:$E$22222,0)),IF(A1327&lt;&gt;"",0,"")),"")</f>
        <v/>
      </c>
      <c r="AD1327" s="1" t="str">
        <f t="shared" si="114"/>
        <v/>
      </c>
      <c r="AE1327" s="1" t="str">
        <f>IF(AB1327="否",IFERROR(INDEX(品名转换及头程预估及采购成本模板!$D$2:$D$22203,MATCH(亚马逊后台模板!E1327,品名转换及头程预估及采购成本模板!$A$2:$A$22203,0)),""),"")</f>
        <v/>
      </c>
      <c r="AF1327" s="4" t="str">
        <f t="shared" ref="AF1327:AF1390" si="115">IF(Y1327="","",IF(OR(AND(Y1327="正常订单",Z1327=""),AND(AB1327="是",AC1327="")),"异常","正常"))</f>
        <v/>
      </c>
    </row>
    <row r="1328" spans="24:32" x14ac:dyDescent="0.15">
      <c r="X1328" s="4" t="str">
        <f t="shared" ref="X1328:X1391" si="116">IF(A1328&lt;&gt;"",6.89,"")</f>
        <v/>
      </c>
      <c r="Y1328" s="1" t="str">
        <f t="shared" si="112"/>
        <v/>
      </c>
      <c r="Z1328" s="4" t="str">
        <f>IFERROR(INDEX(品名转换及头程预估及采购成本模板!$B$2:$B$22203,MATCH(亚马逊后台模板!E1328,品名转换及头程预估及采购成本模板!$A$2:$A$22203,0)),"")</f>
        <v/>
      </c>
      <c r="AA1328" s="1" t="str">
        <f>IFERROR(INDEX(品名转换及头程预估及采购成本模板!$C$2:$C$22203,MATCH(亚马逊后台模板!E1328,品名转换及头程预估及采购成本模板!$A$2:$A$22203,0)),"")</f>
        <v/>
      </c>
      <c r="AB1328" s="4" t="str">
        <f t="shared" si="113"/>
        <v/>
      </c>
      <c r="AC1328" s="1" t="str">
        <f>IFERROR(IF(AB1328="是",INDEX(自发货!$AJ$2:$AJ$22222,MATCH(亚马逊后台模板!D1328,自发货!$E$2:$E$22222,0)),IF(A1328&lt;&gt;"",0,"")),"")</f>
        <v/>
      </c>
      <c r="AD1328" s="1" t="str">
        <f t="shared" si="114"/>
        <v/>
      </c>
      <c r="AE1328" s="1" t="str">
        <f>IF(AB1328="否",IFERROR(INDEX(品名转换及头程预估及采购成本模板!$D$2:$D$22203,MATCH(亚马逊后台模板!E1328,品名转换及头程预估及采购成本模板!$A$2:$A$22203,0)),""),"")</f>
        <v/>
      </c>
      <c r="AF1328" s="4" t="str">
        <f t="shared" si="115"/>
        <v/>
      </c>
    </row>
    <row r="1329" spans="24:32" x14ac:dyDescent="0.15">
      <c r="X1329" s="4" t="str">
        <f t="shared" si="116"/>
        <v/>
      </c>
      <c r="Y1329" s="1" t="str">
        <f t="shared" si="112"/>
        <v/>
      </c>
      <c r="Z1329" s="4" t="str">
        <f>IFERROR(INDEX(品名转换及头程预估及采购成本模板!$B$2:$B$22203,MATCH(亚马逊后台模板!E1329,品名转换及头程预估及采购成本模板!$A$2:$A$22203,0)),"")</f>
        <v/>
      </c>
      <c r="AA1329" s="1" t="str">
        <f>IFERROR(INDEX(品名转换及头程预估及采购成本模板!$C$2:$C$22203,MATCH(亚马逊后台模板!E1329,品名转换及头程预估及采购成本模板!$A$2:$A$22203,0)),"")</f>
        <v/>
      </c>
      <c r="AB1329" s="4" t="str">
        <f t="shared" si="113"/>
        <v/>
      </c>
      <c r="AC1329" s="1" t="str">
        <f>IFERROR(IF(AB1329="是",INDEX(自发货!$AJ$2:$AJ$22222,MATCH(亚马逊后台模板!D1329,自发货!$E$2:$E$22222,0)),IF(A1329&lt;&gt;"",0,"")),"")</f>
        <v/>
      </c>
      <c r="AD1329" s="1" t="str">
        <f t="shared" si="114"/>
        <v/>
      </c>
      <c r="AE1329" s="1" t="str">
        <f>IF(AB1329="否",IFERROR(INDEX(品名转换及头程预估及采购成本模板!$D$2:$D$22203,MATCH(亚马逊后台模板!E1329,品名转换及头程预估及采购成本模板!$A$2:$A$22203,0)),""),"")</f>
        <v/>
      </c>
      <c r="AF1329" s="4" t="str">
        <f t="shared" si="115"/>
        <v/>
      </c>
    </row>
    <row r="1330" spans="24:32" x14ac:dyDescent="0.15">
      <c r="X1330" s="4" t="str">
        <f t="shared" si="116"/>
        <v/>
      </c>
      <c r="Y1330" s="1" t="str">
        <f t="shared" si="112"/>
        <v/>
      </c>
      <c r="Z1330" s="4" t="str">
        <f>IFERROR(INDEX(品名转换及头程预估及采购成本模板!$B$2:$B$22203,MATCH(亚马逊后台模板!E1330,品名转换及头程预估及采购成本模板!$A$2:$A$22203,0)),"")</f>
        <v/>
      </c>
      <c r="AA1330" s="1" t="str">
        <f>IFERROR(INDEX(品名转换及头程预估及采购成本模板!$C$2:$C$22203,MATCH(亚马逊后台模板!E1330,品名转换及头程预估及采购成本模板!$A$2:$A$22203,0)),"")</f>
        <v/>
      </c>
      <c r="AB1330" s="4" t="str">
        <f t="shared" si="113"/>
        <v/>
      </c>
      <c r="AC1330" s="1" t="str">
        <f>IFERROR(IF(AB1330="是",INDEX(自发货!$AJ$2:$AJ$22222,MATCH(亚马逊后台模板!D1330,自发货!$E$2:$E$22222,0)),IF(A1330&lt;&gt;"",0,"")),"")</f>
        <v/>
      </c>
      <c r="AD1330" s="1" t="str">
        <f t="shared" si="114"/>
        <v/>
      </c>
      <c r="AE1330" s="1" t="str">
        <f>IF(AB1330="否",IFERROR(INDEX(品名转换及头程预估及采购成本模板!$D$2:$D$22203,MATCH(亚马逊后台模板!E1330,品名转换及头程预估及采购成本模板!$A$2:$A$22203,0)),""),"")</f>
        <v/>
      </c>
      <c r="AF1330" s="4" t="str">
        <f t="shared" si="115"/>
        <v/>
      </c>
    </row>
    <row r="1331" spans="24:32" x14ac:dyDescent="0.15">
      <c r="X1331" s="4" t="str">
        <f t="shared" si="116"/>
        <v/>
      </c>
      <c r="Y1331" s="1" t="str">
        <f t="shared" si="112"/>
        <v/>
      </c>
      <c r="Z1331" s="4" t="str">
        <f>IFERROR(INDEX(品名转换及头程预估及采购成本模板!$B$2:$B$22203,MATCH(亚马逊后台模板!E1331,品名转换及头程预估及采购成本模板!$A$2:$A$22203,0)),"")</f>
        <v/>
      </c>
      <c r="AA1331" s="1" t="str">
        <f>IFERROR(INDEX(品名转换及头程预估及采购成本模板!$C$2:$C$22203,MATCH(亚马逊后台模板!E1331,品名转换及头程预估及采购成本模板!$A$2:$A$22203,0)),"")</f>
        <v/>
      </c>
      <c r="AB1331" s="4" t="str">
        <f t="shared" si="113"/>
        <v/>
      </c>
      <c r="AC1331" s="1" t="str">
        <f>IFERROR(IF(AB1331="是",INDEX(自发货!$AJ$2:$AJ$22222,MATCH(亚马逊后台模板!D1331,自发货!$E$2:$E$22222,0)),IF(A1331&lt;&gt;"",0,"")),"")</f>
        <v/>
      </c>
      <c r="AD1331" s="1" t="str">
        <f t="shared" si="114"/>
        <v/>
      </c>
      <c r="AE1331" s="1" t="str">
        <f>IF(AB1331="否",IFERROR(INDEX(品名转换及头程预估及采购成本模板!$D$2:$D$22203,MATCH(亚马逊后台模板!E1331,品名转换及头程预估及采购成本模板!$A$2:$A$22203,0)),""),"")</f>
        <v/>
      </c>
      <c r="AF1331" s="4" t="str">
        <f t="shared" si="115"/>
        <v/>
      </c>
    </row>
    <row r="1332" spans="24:32" x14ac:dyDescent="0.15">
      <c r="X1332" s="4" t="str">
        <f t="shared" si="116"/>
        <v/>
      </c>
      <c r="Y1332" s="1" t="str">
        <f t="shared" si="112"/>
        <v/>
      </c>
      <c r="Z1332" s="4" t="str">
        <f>IFERROR(INDEX(品名转换及头程预估及采购成本模板!$B$2:$B$22203,MATCH(亚马逊后台模板!E1332,品名转换及头程预估及采购成本模板!$A$2:$A$22203,0)),"")</f>
        <v/>
      </c>
      <c r="AA1332" s="1" t="str">
        <f>IFERROR(INDEX(品名转换及头程预估及采购成本模板!$C$2:$C$22203,MATCH(亚马逊后台模板!E1332,品名转换及头程预估及采购成本模板!$A$2:$A$22203,0)),"")</f>
        <v/>
      </c>
      <c r="AB1332" s="4" t="str">
        <f t="shared" si="113"/>
        <v/>
      </c>
      <c r="AC1332" s="1" t="str">
        <f>IFERROR(IF(AB1332="是",INDEX(自发货!$AJ$2:$AJ$22222,MATCH(亚马逊后台模板!D1332,自发货!$E$2:$E$22222,0)),IF(A1332&lt;&gt;"",0,"")),"")</f>
        <v/>
      </c>
      <c r="AD1332" s="1" t="str">
        <f t="shared" si="114"/>
        <v/>
      </c>
      <c r="AE1332" s="1" t="str">
        <f>IF(AB1332="否",IFERROR(INDEX(品名转换及头程预估及采购成本模板!$D$2:$D$22203,MATCH(亚马逊后台模板!E1332,品名转换及头程预估及采购成本模板!$A$2:$A$22203,0)),""),"")</f>
        <v/>
      </c>
      <c r="AF1332" s="4" t="str">
        <f t="shared" si="115"/>
        <v/>
      </c>
    </row>
    <row r="1333" spans="24:32" x14ac:dyDescent="0.15">
      <c r="X1333" s="4" t="str">
        <f t="shared" si="116"/>
        <v/>
      </c>
      <c r="Y1333" s="1" t="str">
        <f t="shared" si="112"/>
        <v/>
      </c>
      <c r="Z1333" s="4" t="str">
        <f>IFERROR(INDEX(品名转换及头程预估及采购成本模板!$B$2:$B$22203,MATCH(亚马逊后台模板!E1333,品名转换及头程预估及采购成本模板!$A$2:$A$22203,0)),"")</f>
        <v/>
      </c>
      <c r="AA1333" s="1" t="str">
        <f>IFERROR(INDEX(品名转换及头程预估及采购成本模板!$C$2:$C$22203,MATCH(亚马逊后台模板!E1333,品名转换及头程预估及采购成本模板!$A$2:$A$22203,0)),"")</f>
        <v/>
      </c>
      <c r="AB1333" s="4" t="str">
        <f t="shared" si="113"/>
        <v/>
      </c>
      <c r="AC1333" s="1" t="str">
        <f>IFERROR(IF(AB1333="是",INDEX(自发货!$AJ$2:$AJ$22222,MATCH(亚马逊后台模板!D1333,自发货!$E$2:$E$22222,0)),IF(A1333&lt;&gt;"",0,"")),"")</f>
        <v/>
      </c>
      <c r="AD1333" s="1" t="str">
        <f t="shared" si="114"/>
        <v/>
      </c>
      <c r="AE1333" s="1" t="str">
        <f>IF(AB1333="否",IFERROR(INDEX(品名转换及头程预估及采购成本模板!$D$2:$D$22203,MATCH(亚马逊后台模板!E1333,品名转换及头程预估及采购成本模板!$A$2:$A$22203,0)),""),"")</f>
        <v/>
      </c>
      <c r="AF1333" s="4" t="str">
        <f t="shared" si="115"/>
        <v/>
      </c>
    </row>
    <row r="1334" spans="24:32" x14ac:dyDescent="0.15">
      <c r="X1334" s="4" t="str">
        <f t="shared" si="116"/>
        <v/>
      </c>
      <c r="Y1334" s="1" t="str">
        <f t="shared" si="112"/>
        <v/>
      </c>
      <c r="Z1334" s="4" t="str">
        <f>IFERROR(INDEX(品名转换及头程预估及采购成本模板!$B$2:$B$22203,MATCH(亚马逊后台模板!E1334,品名转换及头程预估及采购成本模板!$A$2:$A$22203,0)),"")</f>
        <v/>
      </c>
      <c r="AA1334" s="1" t="str">
        <f>IFERROR(INDEX(品名转换及头程预估及采购成本模板!$C$2:$C$22203,MATCH(亚马逊后台模板!E1334,品名转换及头程预估及采购成本模板!$A$2:$A$22203,0)),"")</f>
        <v/>
      </c>
      <c r="AB1334" s="4" t="str">
        <f t="shared" si="113"/>
        <v/>
      </c>
      <c r="AC1334" s="1" t="str">
        <f>IFERROR(IF(AB1334="是",INDEX(自发货!$AJ$2:$AJ$22222,MATCH(亚马逊后台模板!D1334,自发货!$E$2:$E$22222,0)),IF(A1334&lt;&gt;"",0,"")),"")</f>
        <v/>
      </c>
      <c r="AD1334" s="1" t="str">
        <f t="shared" si="114"/>
        <v/>
      </c>
      <c r="AE1334" s="1" t="str">
        <f>IF(AB1334="否",IFERROR(INDEX(品名转换及头程预估及采购成本模板!$D$2:$D$22203,MATCH(亚马逊后台模板!E1334,品名转换及头程预估及采购成本模板!$A$2:$A$22203,0)),""),"")</f>
        <v/>
      </c>
      <c r="AF1334" s="4" t="str">
        <f t="shared" si="115"/>
        <v/>
      </c>
    </row>
    <row r="1335" spans="24:32" x14ac:dyDescent="0.15">
      <c r="X1335" s="4" t="str">
        <f t="shared" si="116"/>
        <v/>
      </c>
      <c r="Y1335" s="1" t="str">
        <f t="shared" si="112"/>
        <v/>
      </c>
      <c r="Z1335" s="4" t="str">
        <f>IFERROR(INDEX(品名转换及头程预估及采购成本模板!$B$2:$B$22203,MATCH(亚马逊后台模板!E1335,品名转换及头程预估及采购成本模板!$A$2:$A$22203,0)),"")</f>
        <v/>
      </c>
      <c r="AA1335" s="1" t="str">
        <f>IFERROR(INDEX(品名转换及头程预估及采购成本模板!$C$2:$C$22203,MATCH(亚马逊后台模板!E1335,品名转换及头程预估及采购成本模板!$A$2:$A$22203,0)),"")</f>
        <v/>
      </c>
      <c r="AB1335" s="4" t="str">
        <f t="shared" si="113"/>
        <v/>
      </c>
      <c r="AC1335" s="1" t="str">
        <f>IFERROR(IF(AB1335="是",INDEX(自发货!$AJ$2:$AJ$22222,MATCH(亚马逊后台模板!D1335,自发货!$E$2:$E$22222,0)),IF(A1335&lt;&gt;"",0,"")),"")</f>
        <v/>
      </c>
      <c r="AD1335" s="1" t="str">
        <f t="shared" si="114"/>
        <v/>
      </c>
      <c r="AE1335" s="1" t="str">
        <f>IF(AB1335="否",IFERROR(INDEX(品名转换及头程预估及采购成本模板!$D$2:$D$22203,MATCH(亚马逊后台模板!E1335,品名转换及头程预估及采购成本模板!$A$2:$A$22203,0)),""),"")</f>
        <v/>
      </c>
      <c r="AF1335" s="4" t="str">
        <f t="shared" si="115"/>
        <v/>
      </c>
    </row>
    <row r="1336" spans="24:32" x14ac:dyDescent="0.15">
      <c r="X1336" s="4" t="str">
        <f t="shared" si="116"/>
        <v/>
      </c>
      <c r="Y1336" s="1" t="str">
        <f t="shared" si="112"/>
        <v/>
      </c>
      <c r="Z1336" s="4" t="str">
        <f>IFERROR(INDEX(品名转换及头程预估及采购成本模板!$B$2:$B$22203,MATCH(亚马逊后台模板!E1336,品名转换及头程预估及采购成本模板!$A$2:$A$22203,0)),"")</f>
        <v/>
      </c>
      <c r="AA1336" s="1" t="str">
        <f>IFERROR(INDEX(品名转换及头程预估及采购成本模板!$C$2:$C$22203,MATCH(亚马逊后台模板!E1336,品名转换及头程预估及采购成本模板!$A$2:$A$22203,0)),"")</f>
        <v/>
      </c>
      <c r="AB1336" s="4" t="str">
        <f t="shared" si="113"/>
        <v/>
      </c>
      <c r="AC1336" s="1" t="str">
        <f>IFERROR(IF(AB1336="是",INDEX(自发货!$AJ$2:$AJ$22222,MATCH(亚马逊后台模板!D1336,自发货!$E$2:$E$22222,0)),IF(A1336&lt;&gt;"",0,"")),"")</f>
        <v/>
      </c>
      <c r="AD1336" s="1" t="str">
        <f t="shared" si="114"/>
        <v/>
      </c>
      <c r="AE1336" s="1" t="str">
        <f>IF(AB1336="否",IFERROR(INDEX(品名转换及头程预估及采购成本模板!$D$2:$D$22203,MATCH(亚马逊后台模板!E1336,品名转换及头程预估及采购成本模板!$A$2:$A$22203,0)),""),"")</f>
        <v/>
      </c>
      <c r="AF1336" s="4" t="str">
        <f t="shared" si="115"/>
        <v/>
      </c>
    </row>
    <row r="1337" spans="24:32" x14ac:dyDescent="0.15">
      <c r="X1337" s="4" t="str">
        <f t="shared" si="116"/>
        <v/>
      </c>
      <c r="Y1337" s="1" t="str">
        <f t="shared" si="112"/>
        <v/>
      </c>
      <c r="Z1337" s="4" t="str">
        <f>IFERROR(INDEX(品名转换及头程预估及采购成本模板!$B$2:$B$22203,MATCH(亚马逊后台模板!E1337,品名转换及头程预估及采购成本模板!$A$2:$A$22203,0)),"")</f>
        <v/>
      </c>
      <c r="AA1337" s="1" t="str">
        <f>IFERROR(INDEX(品名转换及头程预估及采购成本模板!$C$2:$C$22203,MATCH(亚马逊后台模板!E1337,品名转换及头程预估及采购成本模板!$A$2:$A$22203,0)),"")</f>
        <v/>
      </c>
      <c r="AB1337" s="4" t="str">
        <f t="shared" si="113"/>
        <v/>
      </c>
      <c r="AC1337" s="1" t="str">
        <f>IFERROR(IF(AB1337="是",INDEX(自发货!$AJ$2:$AJ$22222,MATCH(亚马逊后台模板!D1337,自发货!$E$2:$E$22222,0)),IF(A1337&lt;&gt;"",0,"")),"")</f>
        <v/>
      </c>
      <c r="AD1337" s="1" t="str">
        <f t="shared" si="114"/>
        <v/>
      </c>
      <c r="AE1337" s="1" t="str">
        <f>IF(AB1337="否",IFERROR(INDEX(品名转换及头程预估及采购成本模板!$D$2:$D$22203,MATCH(亚马逊后台模板!E1337,品名转换及头程预估及采购成本模板!$A$2:$A$22203,0)),""),"")</f>
        <v/>
      </c>
      <c r="AF1337" s="4" t="str">
        <f t="shared" si="115"/>
        <v/>
      </c>
    </row>
    <row r="1338" spans="24:32" x14ac:dyDescent="0.15">
      <c r="X1338" s="4" t="str">
        <f t="shared" si="116"/>
        <v/>
      </c>
      <c r="Y1338" s="1" t="str">
        <f t="shared" si="112"/>
        <v/>
      </c>
      <c r="Z1338" s="4" t="str">
        <f>IFERROR(INDEX(品名转换及头程预估及采购成本模板!$B$2:$B$22203,MATCH(亚马逊后台模板!E1338,品名转换及头程预估及采购成本模板!$A$2:$A$22203,0)),"")</f>
        <v/>
      </c>
      <c r="AA1338" s="1" t="str">
        <f>IFERROR(INDEX(品名转换及头程预估及采购成本模板!$C$2:$C$22203,MATCH(亚马逊后台模板!E1338,品名转换及头程预估及采购成本模板!$A$2:$A$22203,0)),"")</f>
        <v/>
      </c>
      <c r="AB1338" s="4" t="str">
        <f t="shared" si="113"/>
        <v/>
      </c>
      <c r="AC1338" s="1" t="str">
        <f>IFERROR(IF(AB1338="是",INDEX(自发货!$AJ$2:$AJ$22222,MATCH(亚马逊后台模板!D1338,自发货!$E$2:$E$22222,0)),IF(A1338&lt;&gt;"",0,"")),"")</f>
        <v/>
      </c>
      <c r="AD1338" s="1" t="str">
        <f t="shared" si="114"/>
        <v/>
      </c>
      <c r="AE1338" s="1" t="str">
        <f>IF(AB1338="否",IFERROR(INDEX(品名转换及头程预估及采购成本模板!$D$2:$D$22203,MATCH(亚马逊后台模板!E1338,品名转换及头程预估及采购成本模板!$A$2:$A$22203,0)),""),"")</f>
        <v/>
      </c>
      <c r="AF1338" s="4" t="str">
        <f t="shared" si="115"/>
        <v/>
      </c>
    </row>
    <row r="1339" spans="24:32" x14ac:dyDescent="0.15">
      <c r="X1339" s="4" t="str">
        <f t="shared" si="116"/>
        <v/>
      </c>
      <c r="Y1339" s="1" t="str">
        <f t="shared" si="112"/>
        <v/>
      </c>
      <c r="Z1339" s="4" t="str">
        <f>IFERROR(INDEX(品名转换及头程预估及采购成本模板!$B$2:$B$22203,MATCH(亚马逊后台模板!E1339,品名转换及头程预估及采购成本模板!$A$2:$A$22203,0)),"")</f>
        <v/>
      </c>
      <c r="AA1339" s="1" t="str">
        <f>IFERROR(INDEX(品名转换及头程预估及采购成本模板!$C$2:$C$22203,MATCH(亚马逊后台模板!E1339,品名转换及头程预估及采购成本模板!$A$2:$A$22203,0)),"")</f>
        <v/>
      </c>
      <c r="AB1339" s="4" t="str">
        <f t="shared" si="113"/>
        <v/>
      </c>
      <c r="AC1339" s="1" t="str">
        <f>IFERROR(IF(AB1339="是",INDEX(自发货!$AJ$2:$AJ$22222,MATCH(亚马逊后台模板!D1339,自发货!$E$2:$E$22222,0)),IF(A1339&lt;&gt;"",0,"")),"")</f>
        <v/>
      </c>
      <c r="AD1339" s="1" t="str">
        <f t="shared" si="114"/>
        <v/>
      </c>
      <c r="AE1339" s="1" t="str">
        <f>IF(AB1339="否",IFERROR(INDEX(品名转换及头程预估及采购成本模板!$D$2:$D$22203,MATCH(亚马逊后台模板!E1339,品名转换及头程预估及采购成本模板!$A$2:$A$22203,0)),""),"")</f>
        <v/>
      </c>
      <c r="AF1339" s="4" t="str">
        <f t="shared" si="115"/>
        <v/>
      </c>
    </row>
    <row r="1340" spans="24:32" x14ac:dyDescent="0.15">
      <c r="X1340" s="4" t="str">
        <f t="shared" si="116"/>
        <v/>
      </c>
      <c r="Y1340" s="1" t="str">
        <f t="shared" si="112"/>
        <v/>
      </c>
      <c r="Z1340" s="4" t="str">
        <f>IFERROR(INDEX(品名转换及头程预估及采购成本模板!$B$2:$B$22203,MATCH(亚马逊后台模板!E1340,品名转换及头程预估及采购成本模板!$A$2:$A$22203,0)),"")</f>
        <v/>
      </c>
      <c r="AA1340" s="1" t="str">
        <f>IFERROR(INDEX(品名转换及头程预估及采购成本模板!$C$2:$C$22203,MATCH(亚马逊后台模板!E1340,品名转换及头程预估及采购成本模板!$A$2:$A$22203,0)),"")</f>
        <v/>
      </c>
      <c r="AB1340" s="4" t="str">
        <f t="shared" si="113"/>
        <v/>
      </c>
      <c r="AC1340" s="1" t="str">
        <f>IFERROR(IF(AB1340="是",INDEX(自发货!$AJ$2:$AJ$22222,MATCH(亚马逊后台模板!D1340,自发货!$E$2:$E$22222,0)),IF(A1340&lt;&gt;"",0,"")),"")</f>
        <v/>
      </c>
      <c r="AD1340" s="1" t="str">
        <f t="shared" si="114"/>
        <v/>
      </c>
      <c r="AE1340" s="1" t="str">
        <f>IF(AB1340="否",IFERROR(INDEX(品名转换及头程预估及采购成本模板!$D$2:$D$22203,MATCH(亚马逊后台模板!E1340,品名转换及头程预估及采购成本模板!$A$2:$A$22203,0)),""),"")</f>
        <v/>
      </c>
      <c r="AF1340" s="4" t="str">
        <f t="shared" si="115"/>
        <v/>
      </c>
    </row>
    <row r="1341" spans="24:32" x14ac:dyDescent="0.15">
      <c r="X1341" s="4" t="str">
        <f t="shared" si="116"/>
        <v/>
      </c>
      <c r="Y1341" s="1" t="str">
        <f t="shared" si="112"/>
        <v/>
      </c>
      <c r="Z1341" s="4" t="str">
        <f>IFERROR(INDEX(品名转换及头程预估及采购成本模板!$B$2:$B$22203,MATCH(亚马逊后台模板!E1341,品名转换及头程预估及采购成本模板!$A$2:$A$22203,0)),"")</f>
        <v/>
      </c>
      <c r="AA1341" s="1" t="str">
        <f>IFERROR(INDEX(品名转换及头程预估及采购成本模板!$C$2:$C$22203,MATCH(亚马逊后台模板!E1341,品名转换及头程预估及采购成本模板!$A$2:$A$22203,0)),"")</f>
        <v/>
      </c>
      <c r="AB1341" s="4" t="str">
        <f t="shared" si="113"/>
        <v/>
      </c>
      <c r="AC1341" s="1" t="str">
        <f>IFERROR(IF(AB1341="是",INDEX(自发货!$AJ$2:$AJ$22222,MATCH(亚马逊后台模板!D1341,自发货!$E$2:$E$22222,0)),IF(A1341&lt;&gt;"",0,"")),"")</f>
        <v/>
      </c>
      <c r="AD1341" s="1" t="str">
        <f t="shared" si="114"/>
        <v/>
      </c>
      <c r="AE1341" s="1" t="str">
        <f>IF(AB1341="否",IFERROR(INDEX(品名转换及头程预估及采购成本模板!$D$2:$D$22203,MATCH(亚马逊后台模板!E1341,品名转换及头程预估及采购成本模板!$A$2:$A$22203,0)),""),"")</f>
        <v/>
      </c>
      <c r="AF1341" s="4" t="str">
        <f t="shared" si="115"/>
        <v/>
      </c>
    </row>
    <row r="1342" spans="24:32" x14ac:dyDescent="0.15">
      <c r="X1342" s="4" t="str">
        <f t="shared" si="116"/>
        <v/>
      </c>
      <c r="Y1342" s="1" t="str">
        <f t="shared" si="112"/>
        <v/>
      </c>
      <c r="Z1342" s="4" t="str">
        <f>IFERROR(INDEX(品名转换及头程预估及采购成本模板!$B$2:$B$22203,MATCH(亚马逊后台模板!E1342,品名转换及头程预估及采购成本模板!$A$2:$A$22203,0)),"")</f>
        <v/>
      </c>
      <c r="AA1342" s="1" t="str">
        <f>IFERROR(INDEX(品名转换及头程预估及采购成本模板!$C$2:$C$22203,MATCH(亚马逊后台模板!E1342,品名转换及头程预估及采购成本模板!$A$2:$A$22203,0)),"")</f>
        <v/>
      </c>
      <c r="AB1342" s="4" t="str">
        <f t="shared" si="113"/>
        <v/>
      </c>
      <c r="AC1342" s="1" t="str">
        <f>IFERROR(IF(AB1342="是",INDEX(自发货!$AJ$2:$AJ$22222,MATCH(亚马逊后台模板!D1342,自发货!$E$2:$E$22222,0)),IF(A1342&lt;&gt;"",0,"")),"")</f>
        <v/>
      </c>
      <c r="AD1342" s="1" t="str">
        <f t="shared" si="114"/>
        <v/>
      </c>
      <c r="AE1342" s="1" t="str">
        <f>IF(AB1342="否",IFERROR(INDEX(品名转换及头程预估及采购成本模板!$D$2:$D$22203,MATCH(亚马逊后台模板!E1342,品名转换及头程预估及采购成本模板!$A$2:$A$22203,0)),""),"")</f>
        <v/>
      </c>
      <c r="AF1342" s="4" t="str">
        <f t="shared" si="115"/>
        <v/>
      </c>
    </row>
    <row r="1343" spans="24:32" x14ac:dyDescent="0.15">
      <c r="X1343" s="4" t="str">
        <f t="shared" si="116"/>
        <v/>
      </c>
      <c r="Y1343" s="1" t="str">
        <f t="shared" si="112"/>
        <v/>
      </c>
      <c r="Z1343" s="4" t="str">
        <f>IFERROR(INDEX(品名转换及头程预估及采购成本模板!$B$2:$B$22203,MATCH(亚马逊后台模板!E1343,品名转换及头程预估及采购成本模板!$A$2:$A$22203,0)),"")</f>
        <v/>
      </c>
      <c r="AA1343" s="1" t="str">
        <f>IFERROR(INDEX(品名转换及头程预估及采购成本模板!$C$2:$C$22203,MATCH(亚马逊后台模板!E1343,品名转换及头程预估及采购成本模板!$A$2:$A$22203,0)),"")</f>
        <v/>
      </c>
      <c r="AB1343" s="4" t="str">
        <f t="shared" si="113"/>
        <v/>
      </c>
      <c r="AC1343" s="1" t="str">
        <f>IFERROR(IF(AB1343="是",INDEX(自发货!$AJ$2:$AJ$22222,MATCH(亚马逊后台模板!D1343,自发货!$E$2:$E$22222,0)),IF(A1343&lt;&gt;"",0,"")),"")</f>
        <v/>
      </c>
      <c r="AD1343" s="1" t="str">
        <f t="shared" si="114"/>
        <v/>
      </c>
      <c r="AE1343" s="1" t="str">
        <f>IF(AB1343="否",IFERROR(INDEX(品名转换及头程预估及采购成本模板!$D$2:$D$22203,MATCH(亚马逊后台模板!E1343,品名转换及头程预估及采购成本模板!$A$2:$A$22203,0)),""),"")</f>
        <v/>
      </c>
      <c r="AF1343" s="4" t="str">
        <f t="shared" si="115"/>
        <v/>
      </c>
    </row>
    <row r="1344" spans="24:32" x14ac:dyDescent="0.15">
      <c r="X1344" s="4" t="str">
        <f t="shared" si="116"/>
        <v/>
      </c>
      <c r="Y1344" s="1" t="str">
        <f t="shared" si="112"/>
        <v/>
      </c>
      <c r="Z1344" s="4" t="str">
        <f>IFERROR(INDEX(品名转换及头程预估及采购成本模板!$B$2:$B$22203,MATCH(亚马逊后台模板!E1344,品名转换及头程预估及采购成本模板!$A$2:$A$22203,0)),"")</f>
        <v/>
      </c>
      <c r="AA1344" s="1" t="str">
        <f>IFERROR(INDEX(品名转换及头程预估及采购成本模板!$C$2:$C$22203,MATCH(亚马逊后台模板!E1344,品名转换及头程预估及采购成本模板!$A$2:$A$22203,0)),"")</f>
        <v/>
      </c>
      <c r="AB1344" s="4" t="str">
        <f t="shared" si="113"/>
        <v/>
      </c>
      <c r="AC1344" s="1" t="str">
        <f>IFERROR(IF(AB1344="是",INDEX(自发货!$AJ$2:$AJ$22222,MATCH(亚马逊后台模板!D1344,自发货!$E$2:$E$22222,0)),IF(A1344&lt;&gt;"",0,"")),"")</f>
        <v/>
      </c>
      <c r="AD1344" s="1" t="str">
        <f t="shared" si="114"/>
        <v/>
      </c>
      <c r="AE1344" s="1" t="str">
        <f>IF(AB1344="否",IFERROR(INDEX(品名转换及头程预估及采购成本模板!$D$2:$D$22203,MATCH(亚马逊后台模板!E1344,品名转换及头程预估及采购成本模板!$A$2:$A$22203,0)),""),"")</f>
        <v/>
      </c>
      <c r="AF1344" s="4" t="str">
        <f t="shared" si="115"/>
        <v/>
      </c>
    </row>
    <row r="1345" spans="24:32" x14ac:dyDescent="0.15">
      <c r="X1345" s="4" t="str">
        <f t="shared" si="116"/>
        <v/>
      </c>
      <c r="Y1345" s="1" t="str">
        <f t="shared" si="112"/>
        <v/>
      </c>
      <c r="Z1345" s="4" t="str">
        <f>IFERROR(INDEX(品名转换及头程预估及采购成本模板!$B$2:$B$22203,MATCH(亚马逊后台模板!E1345,品名转换及头程预估及采购成本模板!$A$2:$A$22203,0)),"")</f>
        <v/>
      </c>
      <c r="AA1345" s="1" t="str">
        <f>IFERROR(INDEX(品名转换及头程预估及采购成本模板!$C$2:$C$22203,MATCH(亚马逊后台模板!E1345,品名转换及头程预估及采购成本模板!$A$2:$A$22203,0)),"")</f>
        <v/>
      </c>
      <c r="AB1345" s="4" t="str">
        <f t="shared" si="113"/>
        <v/>
      </c>
      <c r="AC1345" s="1" t="str">
        <f>IFERROR(IF(AB1345="是",INDEX(自发货!$AJ$2:$AJ$22222,MATCH(亚马逊后台模板!D1345,自发货!$E$2:$E$22222,0)),IF(A1345&lt;&gt;"",0,"")),"")</f>
        <v/>
      </c>
      <c r="AD1345" s="1" t="str">
        <f t="shared" si="114"/>
        <v/>
      </c>
      <c r="AE1345" s="1" t="str">
        <f>IF(AB1345="否",IFERROR(INDEX(品名转换及头程预估及采购成本模板!$D$2:$D$22203,MATCH(亚马逊后台模板!E1345,品名转换及头程预估及采购成本模板!$A$2:$A$22203,0)),""),"")</f>
        <v/>
      </c>
      <c r="AF1345" s="4" t="str">
        <f t="shared" si="115"/>
        <v/>
      </c>
    </row>
    <row r="1346" spans="24:32" x14ac:dyDescent="0.15">
      <c r="X1346" s="4" t="str">
        <f t="shared" si="116"/>
        <v/>
      </c>
      <c r="Y1346" s="1" t="str">
        <f t="shared" si="112"/>
        <v/>
      </c>
      <c r="Z1346" s="4" t="str">
        <f>IFERROR(INDEX(品名转换及头程预估及采购成本模板!$B$2:$B$22203,MATCH(亚马逊后台模板!E1346,品名转换及头程预估及采购成本模板!$A$2:$A$22203,0)),"")</f>
        <v/>
      </c>
      <c r="AA1346" s="1" t="str">
        <f>IFERROR(INDEX(品名转换及头程预估及采购成本模板!$C$2:$C$22203,MATCH(亚马逊后台模板!E1346,品名转换及头程预估及采购成本模板!$A$2:$A$22203,0)),"")</f>
        <v/>
      </c>
      <c r="AB1346" s="4" t="str">
        <f t="shared" si="113"/>
        <v/>
      </c>
      <c r="AC1346" s="1" t="str">
        <f>IFERROR(IF(AB1346="是",INDEX(自发货!$AJ$2:$AJ$22222,MATCH(亚马逊后台模板!D1346,自发货!$E$2:$E$22222,0)),IF(A1346&lt;&gt;"",0,"")),"")</f>
        <v/>
      </c>
      <c r="AD1346" s="1" t="str">
        <f t="shared" si="114"/>
        <v/>
      </c>
      <c r="AE1346" s="1" t="str">
        <f>IF(AB1346="否",IFERROR(INDEX(品名转换及头程预估及采购成本模板!$D$2:$D$22203,MATCH(亚马逊后台模板!E1346,品名转换及头程预估及采购成本模板!$A$2:$A$22203,0)),""),"")</f>
        <v/>
      </c>
      <c r="AF1346" s="4" t="str">
        <f t="shared" si="115"/>
        <v/>
      </c>
    </row>
    <row r="1347" spans="24:32" x14ac:dyDescent="0.15">
      <c r="X1347" s="4" t="str">
        <f t="shared" si="116"/>
        <v/>
      </c>
      <c r="Y1347" s="1" t="str">
        <f t="shared" si="112"/>
        <v/>
      </c>
      <c r="Z1347" s="4" t="str">
        <f>IFERROR(INDEX(品名转换及头程预估及采购成本模板!$B$2:$B$22203,MATCH(亚马逊后台模板!E1347,品名转换及头程预估及采购成本模板!$A$2:$A$22203,0)),"")</f>
        <v/>
      </c>
      <c r="AA1347" s="1" t="str">
        <f>IFERROR(INDEX(品名转换及头程预估及采购成本模板!$C$2:$C$22203,MATCH(亚马逊后台模板!E1347,品名转换及头程预估及采购成本模板!$A$2:$A$22203,0)),"")</f>
        <v/>
      </c>
      <c r="AB1347" s="4" t="str">
        <f t="shared" si="113"/>
        <v/>
      </c>
      <c r="AC1347" s="1" t="str">
        <f>IFERROR(IF(AB1347="是",INDEX(自发货!$AJ$2:$AJ$22222,MATCH(亚马逊后台模板!D1347,自发货!$E$2:$E$22222,0)),IF(A1347&lt;&gt;"",0,"")),"")</f>
        <v/>
      </c>
      <c r="AD1347" s="1" t="str">
        <f t="shared" si="114"/>
        <v/>
      </c>
      <c r="AE1347" s="1" t="str">
        <f>IF(AB1347="否",IFERROR(INDEX(品名转换及头程预估及采购成本模板!$D$2:$D$22203,MATCH(亚马逊后台模板!E1347,品名转换及头程预估及采购成本模板!$A$2:$A$22203,0)),""),"")</f>
        <v/>
      </c>
      <c r="AF1347" s="4" t="str">
        <f t="shared" si="115"/>
        <v/>
      </c>
    </row>
    <row r="1348" spans="24:32" x14ac:dyDescent="0.15">
      <c r="X1348" s="4" t="str">
        <f t="shared" si="116"/>
        <v/>
      </c>
      <c r="Y1348" s="1" t="str">
        <f t="shared" si="112"/>
        <v/>
      </c>
      <c r="Z1348" s="4" t="str">
        <f>IFERROR(INDEX(品名转换及头程预估及采购成本模板!$B$2:$B$22203,MATCH(亚马逊后台模板!E1348,品名转换及头程预估及采购成本模板!$A$2:$A$22203,0)),"")</f>
        <v/>
      </c>
      <c r="AA1348" s="1" t="str">
        <f>IFERROR(INDEX(品名转换及头程预估及采购成本模板!$C$2:$C$22203,MATCH(亚马逊后台模板!E1348,品名转换及头程预估及采购成本模板!$A$2:$A$22203,0)),"")</f>
        <v/>
      </c>
      <c r="AB1348" s="4" t="str">
        <f t="shared" si="113"/>
        <v/>
      </c>
      <c r="AC1348" s="1" t="str">
        <f>IFERROR(IF(AB1348="是",INDEX(自发货!$AJ$2:$AJ$22222,MATCH(亚马逊后台模板!D1348,自发货!$E$2:$E$22222,0)),IF(A1348&lt;&gt;"",0,"")),"")</f>
        <v/>
      </c>
      <c r="AD1348" s="1" t="str">
        <f t="shared" si="114"/>
        <v/>
      </c>
      <c r="AE1348" s="1" t="str">
        <f>IF(AB1348="否",IFERROR(INDEX(品名转换及头程预估及采购成本模板!$D$2:$D$22203,MATCH(亚马逊后台模板!E1348,品名转换及头程预估及采购成本模板!$A$2:$A$22203,0)),""),"")</f>
        <v/>
      </c>
      <c r="AF1348" s="4" t="str">
        <f t="shared" si="115"/>
        <v/>
      </c>
    </row>
    <row r="1349" spans="24:32" x14ac:dyDescent="0.15">
      <c r="X1349" s="4" t="str">
        <f t="shared" si="116"/>
        <v/>
      </c>
      <c r="Y1349" s="1" t="str">
        <f t="shared" si="112"/>
        <v/>
      </c>
      <c r="Z1349" s="4" t="str">
        <f>IFERROR(INDEX(品名转换及头程预估及采购成本模板!$B$2:$B$22203,MATCH(亚马逊后台模板!E1349,品名转换及头程预估及采购成本模板!$A$2:$A$22203,0)),"")</f>
        <v/>
      </c>
      <c r="AA1349" s="1" t="str">
        <f>IFERROR(INDEX(品名转换及头程预估及采购成本模板!$C$2:$C$22203,MATCH(亚马逊后台模板!E1349,品名转换及头程预估及采购成本模板!$A$2:$A$22203,0)),"")</f>
        <v/>
      </c>
      <c r="AB1349" s="4" t="str">
        <f t="shared" si="113"/>
        <v/>
      </c>
      <c r="AC1349" s="1" t="str">
        <f>IFERROR(IF(AB1349="是",INDEX(自发货!$AJ$2:$AJ$22222,MATCH(亚马逊后台模板!D1349,自发货!$E$2:$E$22222,0)),IF(A1349&lt;&gt;"",0,"")),"")</f>
        <v/>
      </c>
      <c r="AD1349" s="1" t="str">
        <f t="shared" si="114"/>
        <v/>
      </c>
      <c r="AE1349" s="1" t="str">
        <f>IF(AB1349="否",IFERROR(INDEX(品名转换及头程预估及采购成本模板!$D$2:$D$22203,MATCH(亚马逊后台模板!E1349,品名转换及头程预估及采购成本模板!$A$2:$A$22203,0)),""),"")</f>
        <v/>
      </c>
      <c r="AF1349" s="4" t="str">
        <f t="shared" si="115"/>
        <v/>
      </c>
    </row>
    <row r="1350" spans="24:32" x14ac:dyDescent="0.15">
      <c r="X1350" s="4" t="str">
        <f t="shared" si="116"/>
        <v/>
      </c>
      <c r="Y1350" s="1" t="str">
        <f t="shared" si="112"/>
        <v/>
      </c>
      <c r="Z1350" s="4" t="str">
        <f>IFERROR(INDEX(品名转换及头程预估及采购成本模板!$B$2:$B$22203,MATCH(亚马逊后台模板!E1350,品名转换及头程预估及采购成本模板!$A$2:$A$22203,0)),"")</f>
        <v/>
      </c>
      <c r="AA1350" s="1" t="str">
        <f>IFERROR(INDEX(品名转换及头程预估及采购成本模板!$C$2:$C$22203,MATCH(亚马逊后台模板!E1350,品名转换及头程预估及采购成本模板!$A$2:$A$22203,0)),"")</f>
        <v/>
      </c>
      <c r="AB1350" s="4" t="str">
        <f t="shared" si="113"/>
        <v/>
      </c>
      <c r="AC1350" s="1" t="str">
        <f>IFERROR(IF(AB1350="是",INDEX(自发货!$AJ$2:$AJ$22222,MATCH(亚马逊后台模板!D1350,自发货!$E$2:$E$22222,0)),IF(A1350&lt;&gt;"",0,"")),"")</f>
        <v/>
      </c>
      <c r="AD1350" s="1" t="str">
        <f t="shared" si="114"/>
        <v/>
      </c>
      <c r="AE1350" s="1" t="str">
        <f>IF(AB1350="否",IFERROR(INDEX(品名转换及头程预估及采购成本模板!$D$2:$D$22203,MATCH(亚马逊后台模板!E1350,品名转换及头程预估及采购成本模板!$A$2:$A$22203,0)),""),"")</f>
        <v/>
      </c>
      <c r="AF1350" s="4" t="str">
        <f t="shared" si="115"/>
        <v/>
      </c>
    </row>
    <row r="1351" spans="24:32" x14ac:dyDescent="0.15">
      <c r="X1351" s="4" t="str">
        <f t="shared" si="116"/>
        <v/>
      </c>
      <c r="Y1351" s="1" t="str">
        <f t="shared" si="112"/>
        <v/>
      </c>
      <c r="Z1351" s="4" t="str">
        <f>IFERROR(INDEX(品名转换及头程预估及采购成本模板!$B$2:$B$22203,MATCH(亚马逊后台模板!E1351,品名转换及头程预估及采购成本模板!$A$2:$A$22203,0)),"")</f>
        <v/>
      </c>
      <c r="AA1351" s="1" t="str">
        <f>IFERROR(INDEX(品名转换及头程预估及采购成本模板!$C$2:$C$22203,MATCH(亚马逊后台模板!E1351,品名转换及头程预估及采购成本模板!$A$2:$A$22203,0)),"")</f>
        <v/>
      </c>
      <c r="AB1351" s="4" t="str">
        <f t="shared" si="113"/>
        <v/>
      </c>
      <c r="AC1351" s="1" t="str">
        <f>IFERROR(IF(AB1351="是",INDEX(自发货!$AJ$2:$AJ$22222,MATCH(亚马逊后台模板!D1351,自发货!$E$2:$E$22222,0)),IF(A1351&lt;&gt;"",0,"")),"")</f>
        <v/>
      </c>
      <c r="AD1351" s="1" t="str">
        <f t="shared" si="114"/>
        <v/>
      </c>
      <c r="AE1351" s="1" t="str">
        <f>IF(AB1351="否",IFERROR(INDEX(品名转换及头程预估及采购成本模板!$D$2:$D$22203,MATCH(亚马逊后台模板!E1351,品名转换及头程预估及采购成本模板!$A$2:$A$22203,0)),""),"")</f>
        <v/>
      </c>
      <c r="AF1351" s="4" t="str">
        <f t="shared" si="115"/>
        <v/>
      </c>
    </row>
    <row r="1352" spans="24:32" x14ac:dyDescent="0.15">
      <c r="X1352" s="4" t="str">
        <f t="shared" si="116"/>
        <v/>
      </c>
      <c r="Y1352" s="1" t="str">
        <f t="shared" si="112"/>
        <v/>
      </c>
      <c r="Z1352" s="4" t="str">
        <f>IFERROR(INDEX(品名转换及头程预估及采购成本模板!$B$2:$B$22203,MATCH(亚马逊后台模板!E1352,品名转换及头程预估及采购成本模板!$A$2:$A$22203,0)),"")</f>
        <v/>
      </c>
      <c r="AA1352" s="1" t="str">
        <f>IFERROR(INDEX(品名转换及头程预估及采购成本模板!$C$2:$C$22203,MATCH(亚马逊后台模板!E1352,品名转换及头程预估及采购成本模板!$A$2:$A$22203,0)),"")</f>
        <v/>
      </c>
      <c r="AB1352" s="4" t="str">
        <f t="shared" si="113"/>
        <v/>
      </c>
      <c r="AC1352" s="1" t="str">
        <f>IFERROR(IF(AB1352="是",INDEX(自发货!$AJ$2:$AJ$22222,MATCH(亚马逊后台模板!D1352,自发货!$E$2:$E$22222,0)),IF(A1352&lt;&gt;"",0,"")),"")</f>
        <v/>
      </c>
      <c r="AD1352" s="1" t="str">
        <f t="shared" si="114"/>
        <v/>
      </c>
      <c r="AE1352" s="1" t="str">
        <f>IF(AB1352="否",IFERROR(INDEX(品名转换及头程预估及采购成本模板!$D$2:$D$22203,MATCH(亚马逊后台模板!E1352,品名转换及头程预估及采购成本模板!$A$2:$A$22203,0)),""),"")</f>
        <v/>
      </c>
      <c r="AF1352" s="4" t="str">
        <f t="shared" si="115"/>
        <v/>
      </c>
    </row>
    <row r="1353" spans="24:32" x14ac:dyDescent="0.15">
      <c r="X1353" s="4" t="str">
        <f t="shared" si="116"/>
        <v/>
      </c>
      <c r="Y1353" s="1" t="str">
        <f t="shared" ref="Y1353:Y1416" si="117">IF(IFERROR(FIND("FBA Removal Order",F1353),0),"FBA订单移除费用",IF(C1353="Order","正常订单",IF(F1353="Cost of Advertising","广告费",IF(C1353="Transfer","回款账单要删除",IF(C1353="Refund","退款",IF(F1353="SellerPayments_Report_Fee_Subscription","平台月租费",IF(IFERROR(FIND("Save",F1353),0),"优惠卷或者折扣返点",IF(IFERROR(FIND("FBA Inventory Reimbursement",F1353),0),"FBA库存赔偿",IF(F1353="FBA Long-Term Storage Fee","FBA长期储存费",IF(C1353="Lightning Deal Fee","秒杀费",IF(F1353="FBA Inventory Storage Fee","FBA月度仓储费",IF(IFERROR(FIND("Early Reviewer Program",F1353),0),"早期评论人费用",IF(IFERROR(FIND("FBA Inventory Placement Service Fee",F1353),0),"FBA库存安置服务费",IF(IFERROR(FIND("Debt",C1353),0),"账户余额不够从信用卡扣除的费用",""))))))))))))))</f>
        <v/>
      </c>
      <c r="Z1353" s="4" t="str">
        <f>IFERROR(INDEX(品名转换及头程预估及采购成本模板!$B$2:$B$22203,MATCH(亚马逊后台模板!E1353,品名转换及头程预估及采购成本模板!$A$2:$A$22203,0)),"")</f>
        <v/>
      </c>
      <c r="AA1353" s="1" t="str">
        <f>IFERROR(INDEX(品名转换及头程预估及采购成本模板!$C$2:$C$22203,MATCH(亚马逊后台模板!E1353,品名转换及头程预估及采购成本模板!$A$2:$A$22203,0)),"")</f>
        <v/>
      </c>
      <c r="AB1353" s="4" t="str">
        <f t="shared" si="113"/>
        <v/>
      </c>
      <c r="AC1353" s="1" t="str">
        <f>IFERROR(IF(AB1353="是",INDEX(自发货!$AJ$2:$AJ$22222,MATCH(亚马逊后台模板!D1353,自发货!$E$2:$E$22222,0)),IF(A1353&lt;&gt;"",0,"")),"")</f>
        <v/>
      </c>
      <c r="AD1353" s="1" t="str">
        <f t="shared" si="114"/>
        <v/>
      </c>
      <c r="AE1353" s="1" t="str">
        <f>IF(AB1353="否",IFERROR(INDEX(品名转换及头程预估及采购成本模板!$D$2:$D$22203,MATCH(亚马逊后台模板!E1353,品名转换及头程预估及采购成本模板!$A$2:$A$22203,0)),""),"")</f>
        <v/>
      </c>
      <c r="AF1353" s="4" t="str">
        <f t="shared" si="115"/>
        <v/>
      </c>
    </row>
    <row r="1354" spans="24:32" x14ac:dyDescent="0.15">
      <c r="X1354" s="4" t="str">
        <f t="shared" si="116"/>
        <v/>
      </c>
      <c r="Y1354" s="1" t="str">
        <f t="shared" si="117"/>
        <v/>
      </c>
      <c r="Z1354" s="4" t="str">
        <f>IFERROR(INDEX(品名转换及头程预估及采购成本模板!$B$2:$B$22203,MATCH(亚马逊后台模板!E1354,品名转换及头程预估及采购成本模板!$A$2:$A$22203,0)),"")</f>
        <v/>
      </c>
      <c r="AA1354" s="1" t="str">
        <f>IFERROR(INDEX(品名转换及头程预估及采购成本模板!$C$2:$C$22203,MATCH(亚马逊后台模板!E1354,品名转换及头程预估及采购成本模板!$A$2:$A$22203,0)),"")</f>
        <v/>
      </c>
      <c r="AB1354" s="4" t="str">
        <f t="shared" si="113"/>
        <v/>
      </c>
      <c r="AC1354" s="1" t="str">
        <f>IFERROR(IF(AB1354="是",INDEX(自发货!$AJ$2:$AJ$22222,MATCH(亚马逊后台模板!D1354,自发货!$E$2:$E$22222,0)),IF(A1354&lt;&gt;"",0,"")),"")</f>
        <v/>
      </c>
      <c r="AD1354" s="1" t="str">
        <f t="shared" si="114"/>
        <v/>
      </c>
      <c r="AE1354" s="1" t="str">
        <f>IF(AB1354="否",IFERROR(INDEX(品名转换及头程预估及采购成本模板!$D$2:$D$22203,MATCH(亚马逊后台模板!E1354,品名转换及头程预估及采购成本模板!$A$2:$A$22203,0)),""),"")</f>
        <v/>
      </c>
      <c r="AF1354" s="4" t="str">
        <f t="shared" si="115"/>
        <v/>
      </c>
    </row>
    <row r="1355" spans="24:32" x14ac:dyDescent="0.15">
      <c r="X1355" s="4" t="str">
        <f t="shared" si="116"/>
        <v/>
      </c>
      <c r="Y1355" s="1" t="str">
        <f t="shared" si="117"/>
        <v/>
      </c>
      <c r="Z1355" s="4" t="str">
        <f>IFERROR(INDEX(品名转换及头程预估及采购成本模板!$B$2:$B$22203,MATCH(亚马逊后台模板!E1355,品名转换及头程预估及采购成本模板!$A$2:$A$22203,0)),"")</f>
        <v/>
      </c>
      <c r="AA1355" s="1" t="str">
        <f>IFERROR(INDEX(品名转换及头程预估及采购成本模板!$C$2:$C$22203,MATCH(亚马逊后台模板!E1355,品名转换及头程预估及采购成本模板!$A$2:$A$22203,0)),"")</f>
        <v/>
      </c>
      <c r="AB1355" s="4" t="str">
        <f t="shared" si="113"/>
        <v/>
      </c>
      <c r="AC1355" s="1" t="str">
        <f>IFERROR(IF(AB1355="是",INDEX(自发货!$AJ$2:$AJ$22222,MATCH(亚马逊后台模板!D1355,自发货!$E$2:$E$22222,0)),IF(A1355&lt;&gt;"",0,"")),"")</f>
        <v/>
      </c>
      <c r="AD1355" s="1" t="str">
        <f t="shared" si="114"/>
        <v/>
      </c>
      <c r="AE1355" s="1" t="str">
        <f>IF(AB1355="否",IFERROR(INDEX(品名转换及头程预估及采购成本模板!$D$2:$D$22203,MATCH(亚马逊后台模板!E1355,品名转换及头程预估及采购成本模板!$A$2:$A$22203,0)),""),"")</f>
        <v/>
      </c>
      <c r="AF1355" s="4" t="str">
        <f t="shared" si="115"/>
        <v/>
      </c>
    </row>
    <row r="1356" spans="24:32" x14ac:dyDescent="0.15">
      <c r="X1356" s="4" t="str">
        <f t="shared" si="116"/>
        <v/>
      </c>
      <c r="Y1356" s="1" t="str">
        <f t="shared" si="117"/>
        <v/>
      </c>
      <c r="Z1356" s="4" t="str">
        <f>IFERROR(INDEX(品名转换及头程预估及采购成本模板!$B$2:$B$22203,MATCH(亚马逊后台模板!E1356,品名转换及头程预估及采购成本模板!$A$2:$A$22203,0)),"")</f>
        <v/>
      </c>
      <c r="AA1356" s="1" t="str">
        <f>IFERROR(INDEX(品名转换及头程预估及采购成本模板!$C$2:$C$22203,MATCH(亚马逊后台模板!E1356,品名转换及头程预估及采购成本模板!$A$2:$A$22203,0)),"")</f>
        <v/>
      </c>
      <c r="AB1356" s="4" t="str">
        <f t="shared" si="113"/>
        <v/>
      </c>
      <c r="AC1356" s="1" t="str">
        <f>IFERROR(IF(AB1356="是",INDEX(自发货!$AJ$2:$AJ$22222,MATCH(亚马逊后台模板!D1356,自发货!$E$2:$E$22222,0)),IF(A1356&lt;&gt;"",0,"")),"")</f>
        <v/>
      </c>
      <c r="AD1356" s="1" t="str">
        <f t="shared" si="114"/>
        <v/>
      </c>
      <c r="AE1356" s="1" t="str">
        <f>IF(AB1356="否",IFERROR(INDEX(品名转换及头程预估及采购成本模板!$D$2:$D$22203,MATCH(亚马逊后台模板!E1356,品名转换及头程预估及采购成本模板!$A$2:$A$22203,0)),""),"")</f>
        <v/>
      </c>
      <c r="AF1356" s="4" t="str">
        <f t="shared" si="115"/>
        <v/>
      </c>
    </row>
    <row r="1357" spans="24:32" x14ac:dyDescent="0.15">
      <c r="X1357" s="4" t="str">
        <f t="shared" si="116"/>
        <v/>
      </c>
      <c r="Y1357" s="1" t="str">
        <f t="shared" si="117"/>
        <v/>
      </c>
      <c r="Z1357" s="4" t="str">
        <f>IFERROR(INDEX(品名转换及头程预估及采购成本模板!$B$2:$B$22203,MATCH(亚马逊后台模板!E1357,品名转换及头程预估及采购成本模板!$A$2:$A$22203,0)),"")</f>
        <v/>
      </c>
      <c r="AA1357" s="1" t="str">
        <f>IFERROR(INDEX(品名转换及头程预估及采购成本模板!$C$2:$C$22203,MATCH(亚马逊后台模板!E1357,品名转换及头程预估及采购成本模板!$A$2:$A$22203,0)),"")</f>
        <v/>
      </c>
      <c r="AB1357" s="4" t="str">
        <f t="shared" si="113"/>
        <v/>
      </c>
      <c r="AC1357" s="1" t="str">
        <f>IFERROR(IF(AB1357="是",INDEX(自发货!$AJ$2:$AJ$22222,MATCH(亚马逊后台模板!D1357,自发货!$E$2:$E$22222,0)),IF(A1357&lt;&gt;"",0,"")),"")</f>
        <v/>
      </c>
      <c r="AD1357" s="1" t="str">
        <f t="shared" si="114"/>
        <v/>
      </c>
      <c r="AE1357" s="1" t="str">
        <f>IF(AB1357="否",IFERROR(INDEX(品名转换及头程预估及采购成本模板!$D$2:$D$22203,MATCH(亚马逊后台模板!E1357,品名转换及头程预估及采购成本模板!$A$2:$A$22203,0)),""),"")</f>
        <v/>
      </c>
      <c r="AF1357" s="4" t="str">
        <f t="shared" si="115"/>
        <v/>
      </c>
    </row>
    <row r="1358" spans="24:32" x14ac:dyDescent="0.15">
      <c r="X1358" s="4" t="str">
        <f t="shared" si="116"/>
        <v/>
      </c>
      <c r="Y1358" s="1" t="str">
        <f t="shared" si="117"/>
        <v/>
      </c>
      <c r="Z1358" s="4" t="str">
        <f>IFERROR(INDEX(品名转换及头程预估及采购成本模板!$B$2:$B$22203,MATCH(亚马逊后台模板!E1358,品名转换及头程预估及采购成本模板!$A$2:$A$22203,0)),"")</f>
        <v/>
      </c>
      <c r="AA1358" s="1" t="str">
        <f>IFERROR(INDEX(品名转换及头程预估及采购成本模板!$C$2:$C$22203,MATCH(亚马逊后台模板!E1358,品名转换及头程预估及采购成本模板!$A$2:$A$22203,0)),"")</f>
        <v/>
      </c>
      <c r="AB1358" s="4" t="str">
        <f t="shared" si="113"/>
        <v/>
      </c>
      <c r="AC1358" s="1" t="str">
        <f>IFERROR(IF(AB1358="是",INDEX(自发货!$AJ$2:$AJ$22222,MATCH(亚马逊后台模板!D1358,自发货!$E$2:$E$22222,0)),IF(A1358&lt;&gt;"",0,"")),"")</f>
        <v/>
      </c>
      <c r="AD1358" s="1" t="str">
        <f t="shared" si="114"/>
        <v/>
      </c>
      <c r="AE1358" s="1" t="str">
        <f>IF(AB1358="否",IFERROR(INDEX(品名转换及头程预估及采购成本模板!$D$2:$D$22203,MATCH(亚马逊后台模板!E1358,品名转换及头程预估及采购成本模板!$A$2:$A$22203,0)),""),"")</f>
        <v/>
      </c>
      <c r="AF1358" s="4" t="str">
        <f t="shared" si="115"/>
        <v/>
      </c>
    </row>
    <row r="1359" spans="24:32" x14ac:dyDescent="0.15">
      <c r="X1359" s="4" t="str">
        <f t="shared" si="116"/>
        <v/>
      </c>
      <c r="Y1359" s="1" t="str">
        <f t="shared" si="117"/>
        <v/>
      </c>
      <c r="Z1359" s="4" t="str">
        <f>IFERROR(INDEX(品名转换及头程预估及采购成本模板!$B$2:$B$22203,MATCH(亚马逊后台模板!E1359,品名转换及头程预估及采购成本模板!$A$2:$A$22203,0)),"")</f>
        <v/>
      </c>
      <c r="AA1359" s="1" t="str">
        <f>IFERROR(INDEX(品名转换及头程预估及采购成本模板!$C$2:$C$22203,MATCH(亚马逊后台模板!E1359,品名转换及头程预估及采购成本模板!$A$2:$A$22203,0)),"")</f>
        <v/>
      </c>
      <c r="AB1359" s="4" t="str">
        <f t="shared" si="113"/>
        <v/>
      </c>
      <c r="AC1359" s="1" t="str">
        <f>IFERROR(IF(AB1359="是",INDEX(自发货!$AJ$2:$AJ$22222,MATCH(亚马逊后台模板!D1359,自发货!$E$2:$E$22222,0)),IF(A1359&lt;&gt;"",0,"")),"")</f>
        <v/>
      </c>
      <c r="AD1359" s="1" t="str">
        <f t="shared" si="114"/>
        <v/>
      </c>
      <c r="AE1359" s="1" t="str">
        <f>IF(AB1359="否",IFERROR(INDEX(品名转换及头程预估及采购成本模板!$D$2:$D$22203,MATCH(亚马逊后台模板!E1359,品名转换及头程预估及采购成本模板!$A$2:$A$22203,0)),""),"")</f>
        <v/>
      </c>
      <c r="AF1359" s="4" t="str">
        <f t="shared" si="115"/>
        <v/>
      </c>
    </row>
    <row r="1360" spans="24:32" x14ac:dyDescent="0.15">
      <c r="X1360" s="4" t="str">
        <f t="shared" si="116"/>
        <v/>
      </c>
      <c r="Y1360" s="1" t="str">
        <f t="shared" si="117"/>
        <v/>
      </c>
      <c r="Z1360" s="4" t="str">
        <f>IFERROR(INDEX(品名转换及头程预估及采购成本模板!$B$2:$B$22203,MATCH(亚马逊后台模板!E1360,品名转换及头程预估及采购成本模板!$A$2:$A$22203,0)),"")</f>
        <v/>
      </c>
      <c r="AA1360" s="1" t="str">
        <f>IFERROR(INDEX(品名转换及头程预估及采购成本模板!$C$2:$C$22203,MATCH(亚马逊后台模板!E1360,品名转换及头程预估及采购成本模板!$A$2:$A$22203,0)),"")</f>
        <v/>
      </c>
      <c r="AB1360" s="4" t="str">
        <f t="shared" si="113"/>
        <v/>
      </c>
      <c r="AC1360" s="1" t="str">
        <f>IFERROR(IF(AB1360="是",INDEX(自发货!$AJ$2:$AJ$22222,MATCH(亚马逊后台模板!D1360,自发货!$E$2:$E$22222,0)),IF(A1360&lt;&gt;"",0,"")),"")</f>
        <v/>
      </c>
      <c r="AD1360" s="1" t="str">
        <f t="shared" si="114"/>
        <v/>
      </c>
      <c r="AE1360" s="1" t="str">
        <f>IF(AB1360="否",IFERROR(INDEX(品名转换及头程预估及采购成本模板!$D$2:$D$22203,MATCH(亚马逊后台模板!E1360,品名转换及头程预估及采购成本模板!$A$2:$A$22203,0)),""),"")</f>
        <v/>
      </c>
      <c r="AF1360" s="4" t="str">
        <f t="shared" si="115"/>
        <v/>
      </c>
    </row>
    <row r="1361" spans="24:32" x14ac:dyDescent="0.15">
      <c r="X1361" s="4" t="str">
        <f t="shared" si="116"/>
        <v/>
      </c>
      <c r="Y1361" s="1" t="str">
        <f t="shared" si="117"/>
        <v/>
      </c>
      <c r="Z1361" s="4" t="str">
        <f>IFERROR(INDEX(品名转换及头程预估及采购成本模板!$B$2:$B$22203,MATCH(亚马逊后台模板!E1361,品名转换及头程预估及采购成本模板!$A$2:$A$22203,0)),"")</f>
        <v/>
      </c>
      <c r="AA1361" s="1" t="str">
        <f>IFERROR(INDEX(品名转换及头程预估及采购成本模板!$C$2:$C$22203,MATCH(亚马逊后台模板!E1361,品名转换及头程预估及采购成本模板!$A$2:$A$22203,0)),"")</f>
        <v/>
      </c>
      <c r="AB1361" s="4" t="str">
        <f t="shared" si="113"/>
        <v/>
      </c>
      <c r="AC1361" s="1" t="str">
        <f>IFERROR(IF(AB1361="是",INDEX(自发货!$AJ$2:$AJ$22222,MATCH(亚马逊后台模板!D1361,自发货!$E$2:$E$22222,0)),IF(A1361&lt;&gt;"",0,"")),"")</f>
        <v/>
      </c>
      <c r="AD1361" s="1" t="str">
        <f t="shared" si="114"/>
        <v/>
      </c>
      <c r="AE1361" s="1" t="str">
        <f>IF(AB1361="否",IFERROR(INDEX(品名转换及头程预估及采购成本模板!$D$2:$D$22203,MATCH(亚马逊后台模板!E1361,品名转换及头程预估及采购成本模板!$A$2:$A$22203,0)),""),"")</f>
        <v/>
      </c>
      <c r="AF1361" s="4" t="str">
        <f t="shared" si="115"/>
        <v/>
      </c>
    </row>
    <row r="1362" spans="24:32" x14ac:dyDescent="0.15">
      <c r="X1362" s="4" t="str">
        <f t="shared" si="116"/>
        <v/>
      </c>
      <c r="Y1362" s="1" t="str">
        <f t="shared" si="117"/>
        <v/>
      </c>
      <c r="Z1362" s="4" t="str">
        <f>IFERROR(INDEX(品名转换及头程预估及采购成本模板!$B$2:$B$22203,MATCH(亚马逊后台模板!E1362,品名转换及头程预估及采购成本模板!$A$2:$A$22203,0)),"")</f>
        <v/>
      </c>
      <c r="AA1362" s="1" t="str">
        <f>IFERROR(INDEX(品名转换及头程预估及采购成本模板!$C$2:$C$22203,MATCH(亚马逊后台模板!E1362,品名转换及头程预估及采购成本模板!$A$2:$A$22203,0)),"")</f>
        <v/>
      </c>
      <c r="AB1362" s="4" t="str">
        <f t="shared" si="113"/>
        <v/>
      </c>
      <c r="AC1362" s="1" t="str">
        <f>IFERROR(IF(AB1362="是",INDEX(自发货!$AJ$2:$AJ$22222,MATCH(亚马逊后台模板!D1362,自发货!$E$2:$E$22222,0)),IF(A1362&lt;&gt;"",0,"")),"")</f>
        <v/>
      </c>
      <c r="AD1362" s="1" t="str">
        <f t="shared" si="114"/>
        <v/>
      </c>
      <c r="AE1362" s="1" t="str">
        <f>IF(AB1362="否",IFERROR(INDEX(品名转换及头程预估及采购成本模板!$D$2:$D$22203,MATCH(亚马逊后台模板!E1362,品名转换及头程预估及采购成本模板!$A$2:$A$22203,0)),""),"")</f>
        <v/>
      </c>
      <c r="AF1362" s="4" t="str">
        <f t="shared" si="115"/>
        <v/>
      </c>
    </row>
    <row r="1363" spans="24:32" x14ac:dyDescent="0.15">
      <c r="X1363" s="4" t="str">
        <f t="shared" si="116"/>
        <v/>
      </c>
      <c r="Y1363" s="1" t="str">
        <f t="shared" si="117"/>
        <v/>
      </c>
      <c r="Z1363" s="4" t="str">
        <f>IFERROR(INDEX(品名转换及头程预估及采购成本模板!$B$2:$B$22203,MATCH(亚马逊后台模板!E1363,品名转换及头程预估及采购成本模板!$A$2:$A$22203,0)),"")</f>
        <v/>
      </c>
      <c r="AA1363" s="1" t="str">
        <f>IFERROR(INDEX(品名转换及头程预估及采购成本模板!$C$2:$C$22203,MATCH(亚马逊后台模板!E1363,品名转换及头程预估及采购成本模板!$A$2:$A$22203,0)),"")</f>
        <v/>
      </c>
      <c r="AB1363" s="4" t="str">
        <f t="shared" si="113"/>
        <v/>
      </c>
      <c r="AC1363" s="1" t="str">
        <f>IFERROR(IF(AB1363="是",INDEX(自发货!$AJ$2:$AJ$22222,MATCH(亚马逊后台模板!D1363,自发货!$E$2:$E$22222,0)),IF(A1363&lt;&gt;"",0,"")),"")</f>
        <v/>
      </c>
      <c r="AD1363" s="1" t="str">
        <f t="shared" si="114"/>
        <v/>
      </c>
      <c r="AE1363" s="1" t="str">
        <f>IF(AB1363="否",IFERROR(INDEX(品名转换及头程预估及采购成本模板!$D$2:$D$22203,MATCH(亚马逊后台模板!E1363,品名转换及头程预估及采购成本模板!$A$2:$A$22203,0)),""),"")</f>
        <v/>
      </c>
      <c r="AF1363" s="4" t="str">
        <f t="shared" si="115"/>
        <v/>
      </c>
    </row>
    <row r="1364" spans="24:32" x14ac:dyDescent="0.15">
      <c r="X1364" s="4" t="str">
        <f t="shared" si="116"/>
        <v/>
      </c>
      <c r="Y1364" s="1" t="str">
        <f t="shared" si="117"/>
        <v/>
      </c>
      <c r="Z1364" s="4" t="str">
        <f>IFERROR(INDEX(品名转换及头程预估及采购成本模板!$B$2:$B$22203,MATCH(亚马逊后台模板!E1364,品名转换及头程预估及采购成本模板!$A$2:$A$22203,0)),"")</f>
        <v/>
      </c>
      <c r="AA1364" s="1" t="str">
        <f>IFERROR(INDEX(品名转换及头程预估及采购成本模板!$C$2:$C$22203,MATCH(亚马逊后台模板!E1364,品名转换及头程预估及采购成本模板!$A$2:$A$22203,0)),"")</f>
        <v/>
      </c>
      <c r="AB1364" s="4" t="str">
        <f t="shared" si="113"/>
        <v/>
      </c>
      <c r="AC1364" s="1" t="str">
        <f>IFERROR(IF(AB1364="是",INDEX(自发货!$AJ$2:$AJ$22222,MATCH(亚马逊后台模板!D1364,自发货!$E$2:$E$22222,0)),IF(A1364&lt;&gt;"",0,"")),"")</f>
        <v/>
      </c>
      <c r="AD1364" s="1" t="str">
        <f t="shared" si="114"/>
        <v/>
      </c>
      <c r="AE1364" s="1" t="str">
        <f>IF(AB1364="否",IFERROR(INDEX(品名转换及头程预估及采购成本模板!$D$2:$D$22203,MATCH(亚马逊后台模板!E1364,品名转换及头程预估及采购成本模板!$A$2:$A$22203,0)),""),"")</f>
        <v/>
      </c>
      <c r="AF1364" s="4" t="str">
        <f t="shared" si="115"/>
        <v/>
      </c>
    </row>
    <row r="1365" spans="24:32" x14ac:dyDescent="0.15">
      <c r="X1365" s="4" t="str">
        <f t="shared" si="116"/>
        <v/>
      </c>
      <c r="Y1365" s="1" t="str">
        <f t="shared" si="117"/>
        <v/>
      </c>
      <c r="Z1365" s="4" t="str">
        <f>IFERROR(INDEX(品名转换及头程预估及采购成本模板!$B$2:$B$22203,MATCH(亚马逊后台模板!E1365,品名转换及头程预估及采购成本模板!$A$2:$A$22203,0)),"")</f>
        <v/>
      </c>
      <c r="AA1365" s="1" t="str">
        <f>IFERROR(INDEX(品名转换及头程预估及采购成本模板!$C$2:$C$22203,MATCH(亚马逊后台模板!E1365,品名转换及头程预估及采购成本模板!$A$2:$A$22203,0)),"")</f>
        <v/>
      </c>
      <c r="AB1365" s="4" t="str">
        <f t="shared" si="113"/>
        <v/>
      </c>
      <c r="AC1365" s="1" t="str">
        <f>IFERROR(IF(AB1365="是",INDEX(自发货!$AJ$2:$AJ$22222,MATCH(亚马逊后台模板!D1365,自发货!$E$2:$E$22222,0)),IF(A1365&lt;&gt;"",0,"")),"")</f>
        <v/>
      </c>
      <c r="AD1365" s="1" t="str">
        <f t="shared" si="114"/>
        <v/>
      </c>
      <c r="AE1365" s="1" t="str">
        <f>IF(AB1365="否",IFERROR(INDEX(品名转换及头程预估及采购成本模板!$D$2:$D$22203,MATCH(亚马逊后台模板!E1365,品名转换及头程预估及采购成本模板!$A$2:$A$22203,0)),""),"")</f>
        <v/>
      </c>
      <c r="AF1365" s="4" t="str">
        <f t="shared" si="115"/>
        <v/>
      </c>
    </row>
    <row r="1366" spans="24:32" x14ac:dyDescent="0.15">
      <c r="X1366" s="4" t="str">
        <f t="shared" si="116"/>
        <v/>
      </c>
      <c r="Y1366" s="1" t="str">
        <f t="shared" si="117"/>
        <v/>
      </c>
      <c r="Z1366" s="4" t="str">
        <f>IFERROR(INDEX(品名转换及头程预估及采购成本模板!$B$2:$B$22203,MATCH(亚马逊后台模板!E1366,品名转换及头程预估及采购成本模板!$A$2:$A$22203,0)),"")</f>
        <v/>
      </c>
      <c r="AA1366" s="1" t="str">
        <f>IFERROR(INDEX(品名转换及头程预估及采购成本模板!$C$2:$C$22203,MATCH(亚马逊后台模板!E1366,品名转换及头程预估及采购成本模板!$A$2:$A$22203,0)),"")</f>
        <v/>
      </c>
      <c r="AB1366" s="4" t="str">
        <f t="shared" si="113"/>
        <v/>
      </c>
      <c r="AC1366" s="1" t="str">
        <f>IFERROR(IF(AB1366="是",INDEX(自发货!$AJ$2:$AJ$22222,MATCH(亚马逊后台模板!D1366,自发货!$E$2:$E$22222,0)),IF(A1366&lt;&gt;"",0,"")),"")</f>
        <v/>
      </c>
      <c r="AD1366" s="1" t="str">
        <f t="shared" si="114"/>
        <v/>
      </c>
      <c r="AE1366" s="1" t="str">
        <f>IF(AB1366="否",IFERROR(INDEX(品名转换及头程预估及采购成本模板!$D$2:$D$22203,MATCH(亚马逊后台模板!E1366,品名转换及头程预估及采购成本模板!$A$2:$A$22203,0)),""),"")</f>
        <v/>
      </c>
      <c r="AF1366" s="4" t="str">
        <f t="shared" si="115"/>
        <v/>
      </c>
    </row>
    <row r="1367" spans="24:32" x14ac:dyDescent="0.15">
      <c r="X1367" s="4" t="str">
        <f t="shared" si="116"/>
        <v/>
      </c>
      <c r="Y1367" s="1" t="str">
        <f t="shared" si="117"/>
        <v/>
      </c>
      <c r="Z1367" s="4" t="str">
        <f>IFERROR(INDEX(品名转换及头程预估及采购成本模板!$B$2:$B$22203,MATCH(亚马逊后台模板!E1367,品名转换及头程预估及采购成本模板!$A$2:$A$22203,0)),"")</f>
        <v/>
      </c>
      <c r="AA1367" s="1" t="str">
        <f>IFERROR(INDEX(品名转换及头程预估及采购成本模板!$C$2:$C$22203,MATCH(亚马逊后台模板!E1367,品名转换及头程预估及采购成本模板!$A$2:$A$22203,0)),"")</f>
        <v/>
      </c>
      <c r="AB1367" s="4" t="str">
        <f t="shared" si="113"/>
        <v/>
      </c>
      <c r="AC1367" s="1" t="str">
        <f>IFERROR(IF(AB1367="是",INDEX(自发货!$AJ$2:$AJ$22222,MATCH(亚马逊后台模板!D1367,自发货!$E$2:$E$22222,0)),IF(A1367&lt;&gt;"",0,"")),"")</f>
        <v/>
      </c>
      <c r="AD1367" s="1" t="str">
        <f t="shared" si="114"/>
        <v/>
      </c>
      <c r="AE1367" s="1" t="str">
        <f>IF(AB1367="否",IFERROR(INDEX(品名转换及头程预估及采购成本模板!$D$2:$D$22203,MATCH(亚马逊后台模板!E1367,品名转换及头程预估及采购成本模板!$A$2:$A$22203,0)),""),"")</f>
        <v/>
      </c>
      <c r="AF1367" s="4" t="str">
        <f t="shared" si="115"/>
        <v/>
      </c>
    </row>
    <row r="1368" spans="24:32" x14ac:dyDescent="0.15">
      <c r="X1368" s="4" t="str">
        <f t="shared" si="116"/>
        <v/>
      </c>
      <c r="Y1368" s="1" t="str">
        <f t="shared" si="117"/>
        <v/>
      </c>
      <c r="Z1368" s="4" t="str">
        <f>IFERROR(INDEX(品名转换及头程预估及采购成本模板!$B$2:$B$22203,MATCH(亚马逊后台模板!E1368,品名转换及头程预估及采购成本模板!$A$2:$A$22203,0)),"")</f>
        <v/>
      </c>
      <c r="AA1368" s="1" t="str">
        <f>IFERROR(INDEX(品名转换及头程预估及采购成本模板!$C$2:$C$22203,MATCH(亚马逊后台模板!E1368,品名转换及头程预估及采购成本模板!$A$2:$A$22203,0)),"")</f>
        <v/>
      </c>
      <c r="AB1368" s="4" t="str">
        <f t="shared" si="113"/>
        <v/>
      </c>
      <c r="AC1368" s="1" t="str">
        <f>IFERROR(IF(AB1368="是",INDEX(自发货!$AJ$2:$AJ$22222,MATCH(亚马逊后台模板!D1368,自发货!$E$2:$E$22222,0)),IF(A1368&lt;&gt;"",0,"")),"")</f>
        <v/>
      </c>
      <c r="AD1368" s="1" t="str">
        <f t="shared" si="114"/>
        <v/>
      </c>
      <c r="AE1368" s="1" t="str">
        <f>IF(AB1368="否",IFERROR(INDEX(品名转换及头程预估及采购成本模板!$D$2:$D$22203,MATCH(亚马逊后台模板!E1368,品名转换及头程预估及采购成本模板!$A$2:$A$22203,0)),""),"")</f>
        <v/>
      </c>
      <c r="AF1368" s="4" t="str">
        <f t="shared" si="115"/>
        <v/>
      </c>
    </row>
    <row r="1369" spans="24:32" x14ac:dyDescent="0.15">
      <c r="X1369" s="4" t="str">
        <f t="shared" si="116"/>
        <v/>
      </c>
      <c r="Y1369" s="1" t="str">
        <f t="shared" si="117"/>
        <v/>
      </c>
      <c r="Z1369" s="4" t="str">
        <f>IFERROR(INDEX(品名转换及头程预估及采购成本模板!$B$2:$B$22203,MATCH(亚马逊后台模板!E1369,品名转换及头程预估及采购成本模板!$A$2:$A$22203,0)),"")</f>
        <v/>
      </c>
      <c r="AA1369" s="1" t="str">
        <f>IFERROR(INDEX(品名转换及头程预估及采购成本模板!$C$2:$C$22203,MATCH(亚马逊后台模板!E1369,品名转换及头程预估及采购成本模板!$A$2:$A$22203,0)),"")</f>
        <v/>
      </c>
      <c r="AB1369" s="4" t="str">
        <f t="shared" si="113"/>
        <v/>
      </c>
      <c r="AC1369" s="1" t="str">
        <f>IFERROR(IF(AB1369="是",INDEX(自发货!$AJ$2:$AJ$22222,MATCH(亚马逊后台模板!D1369,自发货!$E$2:$E$22222,0)),IF(A1369&lt;&gt;"",0,"")),"")</f>
        <v/>
      </c>
      <c r="AD1369" s="1" t="str">
        <f t="shared" si="114"/>
        <v/>
      </c>
      <c r="AE1369" s="1" t="str">
        <f>IF(AB1369="否",IFERROR(INDEX(品名转换及头程预估及采购成本模板!$D$2:$D$22203,MATCH(亚马逊后台模板!E1369,品名转换及头程预估及采购成本模板!$A$2:$A$22203,0)),""),"")</f>
        <v/>
      </c>
      <c r="AF1369" s="4" t="str">
        <f t="shared" si="115"/>
        <v/>
      </c>
    </row>
    <row r="1370" spans="24:32" x14ac:dyDescent="0.15">
      <c r="X1370" s="4" t="str">
        <f t="shared" si="116"/>
        <v/>
      </c>
      <c r="Y1370" s="1" t="str">
        <f t="shared" si="117"/>
        <v/>
      </c>
      <c r="Z1370" s="4" t="str">
        <f>IFERROR(INDEX(品名转换及头程预估及采购成本模板!$B$2:$B$22203,MATCH(亚马逊后台模板!E1370,品名转换及头程预估及采购成本模板!$A$2:$A$22203,0)),"")</f>
        <v/>
      </c>
      <c r="AA1370" s="1" t="str">
        <f>IFERROR(INDEX(品名转换及头程预估及采购成本模板!$C$2:$C$22203,MATCH(亚马逊后台模板!E1370,品名转换及头程预估及采购成本模板!$A$2:$A$22203,0)),"")</f>
        <v/>
      </c>
      <c r="AB1370" s="4" t="str">
        <f t="shared" si="113"/>
        <v/>
      </c>
      <c r="AC1370" s="1" t="str">
        <f>IFERROR(IF(AB1370="是",INDEX(自发货!$AJ$2:$AJ$22222,MATCH(亚马逊后台模板!D1370,自发货!$E$2:$E$22222,0)),IF(A1370&lt;&gt;"",0,"")),"")</f>
        <v/>
      </c>
      <c r="AD1370" s="1" t="str">
        <f t="shared" si="114"/>
        <v/>
      </c>
      <c r="AE1370" s="1" t="str">
        <f>IF(AB1370="否",IFERROR(INDEX(品名转换及头程预估及采购成本模板!$D$2:$D$22203,MATCH(亚马逊后台模板!E1370,品名转换及头程预估及采购成本模板!$A$2:$A$22203,0)),""),"")</f>
        <v/>
      </c>
      <c r="AF1370" s="4" t="str">
        <f t="shared" si="115"/>
        <v/>
      </c>
    </row>
    <row r="1371" spans="24:32" x14ac:dyDescent="0.15">
      <c r="X1371" s="4" t="str">
        <f t="shared" si="116"/>
        <v/>
      </c>
      <c r="Y1371" s="1" t="str">
        <f t="shared" si="117"/>
        <v/>
      </c>
      <c r="Z1371" s="4" t="str">
        <f>IFERROR(INDEX(品名转换及头程预估及采购成本模板!$B$2:$B$22203,MATCH(亚马逊后台模板!E1371,品名转换及头程预估及采购成本模板!$A$2:$A$22203,0)),"")</f>
        <v/>
      </c>
      <c r="AA1371" s="1" t="str">
        <f>IFERROR(INDEX(品名转换及头程预估及采购成本模板!$C$2:$C$22203,MATCH(亚马逊后台模板!E1371,品名转换及头程预估及采购成本模板!$A$2:$A$22203,0)),"")</f>
        <v/>
      </c>
      <c r="AB1371" s="4" t="str">
        <f t="shared" si="113"/>
        <v/>
      </c>
      <c r="AC1371" s="1" t="str">
        <f>IFERROR(IF(AB1371="是",INDEX(自发货!$AJ$2:$AJ$22222,MATCH(亚马逊后台模板!D1371,自发货!$E$2:$E$22222,0)),IF(A1371&lt;&gt;"",0,"")),"")</f>
        <v/>
      </c>
      <c r="AD1371" s="1" t="str">
        <f t="shared" si="114"/>
        <v/>
      </c>
      <c r="AE1371" s="1" t="str">
        <f>IF(AB1371="否",IFERROR(INDEX(品名转换及头程预估及采购成本模板!$D$2:$D$22203,MATCH(亚马逊后台模板!E1371,品名转换及头程预估及采购成本模板!$A$2:$A$22203,0)),""),"")</f>
        <v/>
      </c>
      <c r="AF1371" s="4" t="str">
        <f t="shared" si="115"/>
        <v/>
      </c>
    </row>
    <row r="1372" spans="24:32" x14ac:dyDescent="0.15">
      <c r="X1372" s="4" t="str">
        <f t="shared" si="116"/>
        <v/>
      </c>
      <c r="Y1372" s="1" t="str">
        <f t="shared" si="117"/>
        <v/>
      </c>
      <c r="Z1372" s="4" t="str">
        <f>IFERROR(INDEX(品名转换及头程预估及采购成本模板!$B$2:$B$22203,MATCH(亚马逊后台模板!E1372,品名转换及头程预估及采购成本模板!$A$2:$A$22203,0)),"")</f>
        <v/>
      </c>
      <c r="AA1372" s="1" t="str">
        <f>IFERROR(INDEX(品名转换及头程预估及采购成本模板!$C$2:$C$22203,MATCH(亚马逊后台模板!E1372,品名转换及头程预估及采购成本模板!$A$2:$A$22203,0)),"")</f>
        <v/>
      </c>
      <c r="AB1372" s="4" t="str">
        <f t="shared" si="113"/>
        <v/>
      </c>
      <c r="AC1372" s="1" t="str">
        <f>IFERROR(IF(AB1372="是",INDEX(自发货!$AJ$2:$AJ$22222,MATCH(亚马逊后台模板!D1372,自发货!$E$2:$E$22222,0)),IF(A1372&lt;&gt;"",0,"")),"")</f>
        <v/>
      </c>
      <c r="AD1372" s="1" t="str">
        <f t="shared" si="114"/>
        <v/>
      </c>
      <c r="AE1372" s="1" t="str">
        <f>IF(AB1372="否",IFERROR(INDEX(品名转换及头程预估及采购成本模板!$D$2:$D$22203,MATCH(亚马逊后台模板!E1372,品名转换及头程预估及采购成本模板!$A$2:$A$22203,0)),""),"")</f>
        <v/>
      </c>
      <c r="AF1372" s="4" t="str">
        <f t="shared" si="115"/>
        <v/>
      </c>
    </row>
    <row r="1373" spans="24:32" x14ac:dyDescent="0.15">
      <c r="X1373" s="4" t="str">
        <f t="shared" si="116"/>
        <v/>
      </c>
      <c r="Y1373" s="1" t="str">
        <f t="shared" si="117"/>
        <v/>
      </c>
      <c r="Z1373" s="4" t="str">
        <f>IFERROR(INDEX(品名转换及头程预估及采购成本模板!$B$2:$B$22203,MATCH(亚马逊后台模板!E1373,品名转换及头程预估及采购成本模板!$A$2:$A$22203,0)),"")</f>
        <v/>
      </c>
      <c r="AA1373" s="1" t="str">
        <f>IFERROR(INDEX(品名转换及头程预估及采购成本模板!$C$2:$C$22203,MATCH(亚马逊后台模板!E1373,品名转换及头程预估及采购成本模板!$A$2:$A$22203,0)),"")</f>
        <v/>
      </c>
      <c r="AB1373" s="4" t="str">
        <f t="shared" si="113"/>
        <v/>
      </c>
      <c r="AC1373" s="1" t="str">
        <f>IFERROR(IF(AB1373="是",INDEX(自发货!$AJ$2:$AJ$22222,MATCH(亚马逊后台模板!D1373,自发货!$E$2:$E$22222,0)),IF(A1373&lt;&gt;"",0,"")),"")</f>
        <v/>
      </c>
      <c r="AD1373" s="1" t="str">
        <f t="shared" si="114"/>
        <v/>
      </c>
      <c r="AE1373" s="1" t="str">
        <f>IF(AB1373="否",IFERROR(INDEX(品名转换及头程预估及采购成本模板!$D$2:$D$22203,MATCH(亚马逊后台模板!E1373,品名转换及头程预估及采购成本模板!$A$2:$A$22203,0)),""),"")</f>
        <v/>
      </c>
      <c r="AF1373" s="4" t="str">
        <f t="shared" si="115"/>
        <v/>
      </c>
    </row>
    <row r="1374" spans="24:32" x14ac:dyDescent="0.15">
      <c r="X1374" s="4" t="str">
        <f t="shared" si="116"/>
        <v/>
      </c>
      <c r="Y1374" s="1" t="str">
        <f t="shared" si="117"/>
        <v/>
      </c>
      <c r="Z1374" s="4" t="str">
        <f>IFERROR(INDEX(品名转换及头程预估及采购成本模板!$B$2:$B$22203,MATCH(亚马逊后台模板!E1374,品名转换及头程预估及采购成本模板!$A$2:$A$22203,0)),"")</f>
        <v/>
      </c>
      <c r="AA1374" s="1" t="str">
        <f>IFERROR(INDEX(品名转换及头程预估及采购成本模板!$C$2:$C$22203,MATCH(亚马逊后台模板!E1374,品名转换及头程预估及采购成本模板!$A$2:$A$22203,0)),"")</f>
        <v/>
      </c>
      <c r="AB1374" s="4" t="str">
        <f t="shared" si="113"/>
        <v/>
      </c>
      <c r="AC1374" s="1" t="str">
        <f>IFERROR(IF(AB1374="是",INDEX(自发货!$AJ$2:$AJ$22222,MATCH(亚马逊后台模板!D1374,自发货!$E$2:$E$22222,0)),IF(A1374&lt;&gt;"",0,"")),"")</f>
        <v/>
      </c>
      <c r="AD1374" s="1" t="str">
        <f t="shared" si="114"/>
        <v/>
      </c>
      <c r="AE1374" s="1" t="str">
        <f>IF(AB1374="否",IFERROR(INDEX(品名转换及头程预估及采购成本模板!$D$2:$D$22203,MATCH(亚马逊后台模板!E1374,品名转换及头程预估及采购成本模板!$A$2:$A$22203,0)),""),"")</f>
        <v/>
      </c>
      <c r="AF1374" s="4" t="str">
        <f t="shared" si="115"/>
        <v/>
      </c>
    </row>
    <row r="1375" spans="24:32" x14ac:dyDescent="0.15">
      <c r="X1375" s="4" t="str">
        <f t="shared" si="116"/>
        <v/>
      </c>
      <c r="Y1375" s="1" t="str">
        <f t="shared" si="117"/>
        <v/>
      </c>
      <c r="Z1375" s="4" t="str">
        <f>IFERROR(INDEX(品名转换及头程预估及采购成本模板!$B$2:$B$22203,MATCH(亚马逊后台模板!E1375,品名转换及头程预估及采购成本模板!$A$2:$A$22203,0)),"")</f>
        <v/>
      </c>
      <c r="AA1375" s="1" t="str">
        <f>IFERROR(INDEX(品名转换及头程预估及采购成本模板!$C$2:$C$22203,MATCH(亚马逊后台模板!E1375,品名转换及头程预估及采购成本模板!$A$2:$A$22203,0)),"")</f>
        <v/>
      </c>
      <c r="AB1375" s="4" t="str">
        <f t="shared" si="113"/>
        <v/>
      </c>
      <c r="AC1375" s="1" t="str">
        <f>IFERROR(IF(AB1375="是",INDEX(自发货!$AJ$2:$AJ$22222,MATCH(亚马逊后台模板!D1375,自发货!$E$2:$E$22222,0)),IF(A1375&lt;&gt;"",0,"")),"")</f>
        <v/>
      </c>
      <c r="AD1375" s="1" t="str">
        <f t="shared" si="114"/>
        <v/>
      </c>
      <c r="AE1375" s="1" t="str">
        <f>IF(AB1375="否",IFERROR(INDEX(品名转换及头程预估及采购成本模板!$D$2:$D$22203,MATCH(亚马逊后台模板!E1375,品名转换及头程预估及采购成本模板!$A$2:$A$22203,0)),""),"")</f>
        <v/>
      </c>
      <c r="AF1375" s="4" t="str">
        <f t="shared" si="115"/>
        <v/>
      </c>
    </row>
    <row r="1376" spans="24:32" x14ac:dyDescent="0.15">
      <c r="X1376" s="4" t="str">
        <f t="shared" si="116"/>
        <v/>
      </c>
      <c r="Y1376" s="1" t="str">
        <f t="shared" si="117"/>
        <v/>
      </c>
      <c r="Z1376" s="4" t="str">
        <f>IFERROR(INDEX(品名转换及头程预估及采购成本模板!$B$2:$B$22203,MATCH(亚马逊后台模板!E1376,品名转换及头程预估及采购成本模板!$A$2:$A$22203,0)),"")</f>
        <v/>
      </c>
      <c r="AA1376" s="1" t="str">
        <f>IFERROR(INDEX(品名转换及头程预估及采购成本模板!$C$2:$C$22203,MATCH(亚马逊后台模板!E1376,品名转换及头程预估及采购成本模板!$A$2:$A$22203,0)),"")</f>
        <v/>
      </c>
      <c r="AB1376" s="4" t="str">
        <f t="shared" si="113"/>
        <v/>
      </c>
      <c r="AC1376" s="1" t="str">
        <f>IFERROR(IF(AB1376="是",INDEX(自发货!$AJ$2:$AJ$22222,MATCH(亚马逊后台模板!D1376,自发货!$E$2:$E$22222,0)),IF(A1376&lt;&gt;"",0,"")),"")</f>
        <v/>
      </c>
      <c r="AD1376" s="1" t="str">
        <f t="shared" si="114"/>
        <v/>
      </c>
      <c r="AE1376" s="1" t="str">
        <f>IF(AB1376="否",IFERROR(INDEX(品名转换及头程预估及采购成本模板!$D$2:$D$22203,MATCH(亚马逊后台模板!E1376,品名转换及头程预估及采购成本模板!$A$2:$A$22203,0)),""),"")</f>
        <v/>
      </c>
      <c r="AF1376" s="4" t="str">
        <f t="shared" si="115"/>
        <v/>
      </c>
    </row>
    <row r="1377" spans="24:32" x14ac:dyDescent="0.15">
      <c r="X1377" s="4" t="str">
        <f t="shared" si="116"/>
        <v/>
      </c>
      <c r="Y1377" s="1" t="str">
        <f t="shared" si="117"/>
        <v/>
      </c>
      <c r="Z1377" s="4" t="str">
        <f>IFERROR(INDEX(品名转换及头程预估及采购成本模板!$B$2:$B$22203,MATCH(亚马逊后台模板!E1377,品名转换及头程预估及采购成本模板!$A$2:$A$22203,0)),"")</f>
        <v/>
      </c>
      <c r="AA1377" s="1" t="str">
        <f>IFERROR(INDEX(品名转换及头程预估及采购成本模板!$C$2:$C$22203,MATCH(亚马逊后台模板!E1377,品名转换及头程预估及采购成本模板!$A$2:$A$22203,0)),"")</f>
        <v/>
      </c>
      <c r="AB1377" s="4" t="str">
        <f t="shared" si="113"/>
        <v/>
      </c>
      <c r="AC1377" s="1" t="str">
        <f>IFERROR(IF(AB1377="是",INDEX(自发货!$AJ$2:$AJ$22222,MATCH(亚马逊后台模板!D1377,自发货!$E$2:$E$22222,0)),IF(A1377&lt;&gt;"",0,"")),"")</f>
        <v/>
      </c>
      <c r="AD1377" s="1" t="str">
        <f t="shared" si="114"/>
        <v/>
      </c>
      <c r="AE1377" s="1" t="str">
        <f>IF(AB1377="否",IFERROR(INDEX(品名转换及头程预估及采购成本模板!$D$2:$D$22203,MATCH(亚马逊后台模板!E1377,品名转换及头程预估及采购成本模板!$A$2:$A$22203,0)),""),"")</f>
        <v/>
      </c>
      <c r="AF1377" s="4" t="str">
        <f t="shared" si="115"/>
        <v/>
      </c>
    </row>
    <row r="1378" spans="24:32" x14ac:dyDescent="0.15">
      <c r="X1378" s="4" t="str">
        <f t="shared" si="116"/>
        <v/>
      </c>
      <c r="Y1378" s="1" t="str">
        <f t="shared" si="117"/>
        <v/>
      </c>
      <c r="Z1378" s="4" t="str">
        <f>IFERROR(INDEX(品名转换及头程预估及采购成本模板!$B$2:$B$22203,MATCH(亚马逊后台模板!E1378,品名转换及头程预估及采购成本模板!$A$2:$A$22203,0)),"")</f>
        <v/>
      </c>
      <c r="AA1378" s="1" t="str">
        <f>IFERROR(INDEX(品名转换及头程预估及采购成本模板!$C$2:$C$22203,MATCH(亚马逊后台模板!E1378,品名转换及头程预估及采购成本模板!$A$2:$A$22203,0)),"")</f>
        <v/>
      </c>
      <c r="AB1378" s="4" t="str">
        <f t="shared" si="113"/>
        <v/>
      </c>
      <c r="AC1378" s="1" t="str">
        <f>IFERROR(IF(AB1378="是",INDEX(自发货!$AJ$2:$AJ$22222,MATCH(亚马逊后台模板!D1378,自发货!$E$2:$E$22222,0)),IF(A1378&lt;&gt;"",0,"")),"")</f>
        <v/>
      </c>
      <c r="AD1378" s="1" t="str">
        <f t="shared" si="114"/>
        <v/>
      </c>
      <c r="AE1378" s="1" t="str">
        <f>IF(AB1378="否",IFERROR(INDEX(品名转换及头程预估及采购成本模板!$D$2:$D$22203,MATCH(亚马逊后台模板!E1378,品名转换及头程预估及采购成本模板!$A$2:$A$22203,0)),""),"")</f>
        <v/>
      </c>
      <c r="AF1378" s="4" t="str">
        <f t="shared" si="115"/>
        <v/>
      </c>
    </row>
    <row r="1379" spans="24:32" x14ac:dyDescent="0.15">
      <c r="X1379" s="4" t="str">
        <f t="shared" si="116"/>
        <v/>
      </c>
      <c r="Y1379" s="1" t="str">
        <f t="shared" si="117"/>
        <v/>
      </c>
      <c r="Z1379" s="4" t="str">
        <f>IFERROR(INDEX(品名转换及头程预估及采购成本模板!$B$2:$B$22203,MATCH(亚马逊后台模板!E1379,品名转换及头程预估及采购成本模板!$A$2:$A$22203,0)),"")</f>
        <v/>
      </c>
      <c r="AA1379" s="1" t="str">
        <f>IFERROR(INDEX(品名转换及头程预估及采购成本模板!$C$2:$C$22203,MATCH(亚马逊后台模板!E1379,品名转换及头程预估及采购成本模板!$A$2:$A$22203,0)),"")</f>
        <v/>
      </c>
      <c r="AB1379" s="4" t="str">
        <f t="shared" si="113"/>
        <v/>
      </c>
      <c r="AC1379" s="1" t="str">
        <f>IFERROR(IF(AB1379="是",INDEX(自发货!$AJ$2:$AJ$22222,MATCH(亚马逊后台模板!D1379,自发货!$E$2:$E$22222,0)),IF(A1379&lt;&gt;"",0,"")),"")</f>
        <v/>
      </c>
      <c r="AD1379" s="1" t="str">
        <f t="shared" si="114"/>
        <v/>
      </c>
      <c r="AE1379" s="1" t="str">
        <f>IF(AB1379="否",IFERROR(INDEX(品名转换及头程预估及采购成本模板!$D$2:$D$22203,MATCH(亚马逊后台模板!E1379,品名转换及头程预估及采购成本模板!$A$2:$A$22203,0)),""),"")</f>
        <v/>
      </c>
      <c r="AF1379" s="4" t="str">
        <f t="shared" si="115"/>
        <v/>
      </c>
    </row>
    <row r="1380" spans="24:32" x14ac:dyDescent="0.15">
      <c r="X1380" s="4" t="str">
        <f t="shared" si="116"/>
        <v/>
      </c>
      <c r="Y1380" s="1" t="str">
        <f t="shared" si="117"/>
        <v/>
      </c>
      <c r="Z1380" s="4" t="str">
        <f>IFERROR(INDEX(品名转换及头程预估及采购成本模板!$B$2:$B$22203,MATCH(亚马逊后台模板!E1380,品名转换及头程预估及采购成本模板!$A$2:$A$22203,0)),"")</f>
        <v/>
      </c>
      <c r="AA1380" s="1" t="str">
        <f>IFERROR(INDEX(品名转换及头程预估及采购成本模板!$C$2:$C$22203,MATCH(亚马逊后台模板!E1380,品名转换及头程预估及采购成本模板!$A$2:$A$22203,0)),"")</f>
        <v/>
      </c>
      <c r="AB1380" s="4" t="str">
        <f t="shared" si="113"/>
        <v/>
      </c>
      <c r="AC1380" s="1" t="str">
        <f>IFERROR(IF(AB1380="是",INDEX(自发货!$AJ$2:$AJ$22222,MATCH(亚马逊后台模板!D1380,自发货!$E$2:$E$22222,0)),IF(A1380&lt;&gt;"",0,"")),"")</f>
        <v/>
      </c>
      <c r="AD1380" s="1" t="str">
        <f t="shared" si="114"/>
        <v/>
      </c>
      <c r="AE1380" s="1" t="str">
        <f>IF(AB1380="否",IFERROR(INDEX(品名转换及头程预估及采购成本模板!$D$2:$D$22203,MATCH(亚马逊后台模板!E1380,品名转换及头程预估及采购成本模板!$A$2:$A$22203,0)),""),"")</f>
        <v/>
      </c>
      <c r="AF1380" s="4" t="str">
        <f t="shared" si="115"/>
        <v/>
      </c>
    </row>
    <row r="1381" spans="24:32" x14ac:dyDescent="0.15">
      <c r="X1381" s="4" t="str">
        <f t="shared" si="116"/>
        <v/>
      </c>
      <c r="Y1381" s="1" t="str">
        <f t="shared" si="117"/>
        <v/>
      </c>
      <c r="Z1381" s="4" t="str">
        <f>IFERROR(INDEX(品名转换及头程预估及采购成本模板!$B$2:$B$22203,MATCH(亚马逊后台模板!E1381,品名转换及头程预估及采购成本模板!$A$2:$A$22203,0)),"")</f>
        <v/>
      </c>
      <c r="AA1381" s="1" t="str">
        <f>IFERROR(INDEX(品名转换及头程预估及采购成本模板!$C$2:$C$22203,MATCH(亚马逊后台模板!E1381,品名转换及头程预估及采购成本模板!$A$2:$A$22203,0)),"")</f>
        <v/>
      </c>
      <c r="AB1381" s="4" t="str">
        <f t="shared" si="113"/>
        <v/>
      </c>
      <c r="AC1381" s="1" t="str">
        <f>IFERROR(IF(AB1381="是",INDEX(自发货!$AJ$2:$AJ$22222,MATCH(亚马逊后台模板!D1381,自发货!$E$2:$E$22222,0)),IF(A1381&lt;&gt;"",0,"")),"")</f>
        <v/>
      </c>
      <c r="AD1381" s="1" t="str">
        <f t="shared" si="114"/>
        <v/>
      </c>
      <c r="AE1381" s="1" t="str">
        <f>IF(AB1381="否",IFERROR(INDEX(品名转换及头程预估及采购成本模板!$D$2:$D$22203,MATCH(亚马逊后台模板!E1381,品名转换及头程预估及采购成本模板!$A$2:$A$22203,0)),""),"")</f>
        <v/>
      </c>
      <c r="AF1381" s="4" t="str">
        <f t="shared" si="115"/>
        <v/>
      </c>
    </row>
    <row r="1382" spans="24:32" x14ac:dyDescent="0.15">
      <c r="X1382" s="4" t="str">
        <f t="shared" si="116"/>
        <v/>
      </c>
      <c r="Y1382" s="1" t="str">
        <f t="shared" si="117"/>
        <v/>
      </c>
      <c r="Z1382" s="4" t="str">
        <f>IFERROR(INDEX(品名转换及头程预估及采购成本模板!$B$2:$B$22203,MATCH(亚马逊后台模板!E1382,品名转换及头程预估及采购成本模板!$A$2:$A$22203,0)),"")</f>
        <v/>
      </c>
      <c r="AA1382" s="1" t="str">
        <f>IFERROR(INDEX(品名转换及头程预估及采购成本模板!$C$2:$C$22203,MATCH(亚马逊后台模板!E1382,品名转换及头程预估及采购成本模板!$A$2:$A$22203,0)),"")</f>
        <v/>
      </c>
      <c r="AB1382" s="4" t="str">
        <f t="shared" si="113"/>
        <v/>
      </c>
      <c r="AC1382" s="1" t="str">
        <f>IFERROR(IF(AB1382="是",INDEX(自发货!$AJ$2:$AJ$22222,MATCH(亚马逊后台模板!D1382,自发货!$E$2:$E$22222,0)),IF(A1382&lt;&gt;"",0,"")),"")</f>
        <v/>
      </c>
      <c r="AD1382" s="1" t="str">
        <f t="shared" si="114"/>
        <v/>
      </c>
      <c r="AE1382" s="1" t="str">
        <f>IF(AB1382="否",IFERROR(INDEX(品名转换及头程预估及采购成本模板!$D$2:$D$22203,MATCH(亚马逊后台模板!E1382,品名转换及头程预估及采购成本模板!$A$2:$A$22203,0)),""),"")</f>
        <v/>
      </c>
      <c r="AF1382" s="4" t="str">
        <f t="shared" si="115"/>
        <v/>
      </c>
    </row>
    <row r="1383" spans="24:32" x14ac:dyDescent="0.15">
      <c r="X1383" s="4" t="str">
        <f t="shared" si="116"/>
        <v/>
      </c>
      <c r="Y1383" s="1" t="str">
        <f t="shared" si="117"/>
        <v/>
      </c>
      <c r="Z1383" s="4" t="str">
        <f>IFERROR(INDEX(品名转换及头程预估及采购成本模板!$B$2:$B$22203,MATCH(亚马逊后台模板!E1383,品名转换及头程预估及采购成本模板!$A$2:$A$22203,0)),"")</f>
        <v/>
      </c>
      <c r="AA1383" s="1" t="str">
        <f>IFERROR(INDEX(品名转换及头程预估及采购成本模板!$C$2:$C$22203,MATCH(亚马逊后台模板!E1383,品名转换及头程预估及采购成本模板!$A$2:$A$22203,0)),"")</f>
        <v/>
      </c>
      <c r="AB1383" s="4" t="str">
        <f t="shared" si="113"/>
        <v/>
      </c>
      <c r="AC1383" s="1" t="str">
        <f>IFERROR(IF(AB1383="是",INDEX(自发货!$AJ$2:$AJ$22222,MATCH(亚马逊后台模板!D1383,自发货!$E$2:$E$22222,0)),IF(A1383&lt;&gt;"",0,"")),"")</f>
        <v/>
      </c>
      <c r="AD1383" s="1" t="str">
        <f t="shared" si="114"/>
        <v/>
      </c>
      <c r="AE1383" s="1" t="str">
        <f>IF(AB1383="否",IFERROR(INDEX(品名转换及头程预估及采购成本模板!$D$2:$D$22203,MATCH(亚马逊后台模板!E1383,品名转换及头程预估及采购成本模板!$A$2:$A$22203,0)),""),"")</f>
        <v/>
      </c>
      <c r="AF1383" s="4" t="str">
        <f t="shared" si="115"/>
        <v/>
      </c>
    </row>
    <row r="1384" spans="24:32" x14ac:dyDescent="0.15">
      <c r="X1384" s="4" t="str">
        <f t="shared" si="116"/>
        <v/>
      </c>
      <c r="Y1384" s="1" t="str">
        <f t="shared" si="117"/>
        <v/>
      </c>
      <c r="Z1384" s="4" t="str">
        <f>IFERROR(INDEX(品名转换及头程预估及采购成本模板!$B$2:$B$22203,MATCH(亚马逊后台模板!E1384,品名转换及头程预估及采购成本模板!$A$2:$A$22203,0)),"")</f>
        <v/>
      </c>
      <c r="AA1384" s="1" t="str">
        <f>IFERROR(INDEX(品名转换及头程预估及采购成本模板!$C$2:$C$22203,MATCH(亚马逊后台模板!E1384,品名转换及头程预估及采购成本模板!$A$2:$A$22203,0)),"")</f>
        <v/>
      </c>
      <c r="AB1384" s="4" t="str">
        <f t="shared" si="113"/>
        <v/>
      </c>
      <c r="AC1384" s="1" t="str">
        <f>IFERROR(IF(AB1384="是",INDEX(自发货!$AJ$2:$AJ$22222,MATCH(亚马逊后台模板!D1384,自发货!$E$2:$E$22222,0)),IF(A1384&lt;&gt;"",0,"")),"")</f>
        <v/>
      </c>
      <c r="AD1384" s="1" t="str">
        <f t="shared" si="114"/>
        <v/>
      </c>
      <c r="AE1384" s="1" t="str">
        <f>IF(AB1384="否",IFERROR(INDEX(品名转换及头程预估及采购成本模板!$D$2:$D$22203,MATCH(亚马逊后台模板!E1384,品名转换及头程预估及采购成本模板!$A$2:$A$22203,0)),""),"")</f>
        <v/>
      </c>
      <c r="AF1384" s="4" t="str">
        <f t="shared" si="115"/>
        <v/>
      </c>
    </row>
    <row r="1385" spans="24:32" x14ac:dyDescent="0.15">
      <c r="X1385" s="4" t="str">
        <f t="shared" si="116"/>
        <v/>
      </c>
      <c r="Y1385" s="1" t="str">
        <f t="shared" si="117"/>
        <v/>
      </c>
      <c r="Z1385" s="4" t="str">
        <f>IFERROR(INDEX(品名转换及头程预估及采购成本模板!$B$2:$B$22203,MATCH(亚马逊后台模板!E1385,品名转换及头程预估及采购成本模板!$A$2:$A$22203,0)),"")</f>
        <v/>
      </c>
      <c r="AA1385" s="1" t="str">
        <f>IFERROR(INDEX(品名转换及头程预估及采购成本模板!$C$2:$C$22203,MATCH(亚马逊后台模板!E1385,品名转换及头程预估及采购成本模板!$A$2:$A$22203,0)),"")</f>
        <v/>
      </c>
      <c r="AB1385" s="4" t="str">
        <f t="shared" si="113"/>
        <v/>
      </c>
      <c r="AC1385" s="1" t="str">
        <f>IFERROR(IF(AB1385="是",INDEX(自发货!$AJ$2:$AJ$22222,MATCH(亚马逊后台模板!D1385,自发货!$E$2:$E$22222,0)),IF(A1385&lt;&gt;"",0,"")),"")</f>
        <v/>
      </c>
      <c r="AD1385" s="1" t="str">
        <f t="shared" si="114"/>
        <v/>
      </c>
      <c r="AE1385" s="1" t="str">
        <f>IF(AB1385="否",IFERROR(INDEX(品名转换及头程预估及采购成本模板!$D$2:$D$22203,MATCH(亚马逊后台模板!E1385,品名转换及头程预估及采购成本模板!$A$2:$A$22203,0)),""),"")</f>
        <v/>
      </c>
      <c r="AF1385" s="4" t="str">
        <f t="shared" si="115"/>
        <v/>
      </c>
    </row>
    <row r="1386" spans="24:32" x14ac:dyDescent="0.15">
      <c r="X1386" s="4" t="str">
        <f t="shared" si="116"/>
        <v/>
      </c>
      <c r="Y1386" s="1" t="str">
        <f t="shared" si="117"/>
        <v/>
      </c>
      <c r="Z1386" s="4" t="str">
        <f>IFERROR(INDEX(品名转换及头程预估及采购成本模板!$B$2:$B$22203,MATCH(亚马逊后台模板!E1386,品名转换及头程预估及采购成本模板!$A$2:$A$22203,0)),"")</f>
        <v/>
      </c>
      <c r="AA1386" s="1" t="str">
        <f>IFERROR(INDEX(品名转换及头程预估及采购成本模板!$C$2:$C$22203,MATCH(亚马逊后台模板!E1386,品名转换及头程预估及采购成本模板!$A$2:$A$22203,0)),"")</f>
        <v/>
      </c>
      <c r="AB1386" s="4" t="str">
        <f t="shared" si="113"/>
        <v/>
      </c>
      <c r="AC1386" s="1" t="str">
        <f>IFERROR(IF(AB1386="是",INDEX(自发货!$AJ$2:$AJ$22222,MATCH(亚马逊后台模板!D1386,自发货!$E$2:$E$22222,0)),IF(A1386&lt;&gt;"",0,"")),"")</f>
        <v/>
      </c>
      <c r="AD1386" s="1" t="str">
        <f t="shared" si="114"/>
        <v/>
      </c>
      <c r="AE1386" s="1" t="str">
        <f>IF(AB1386="否",IFERROR(INDEX(品名转换及头程预估及采购成本模板!$D$2:$D$22203,MATCH(亚马逊后台模板!E1386,品名转换及头程预估及采购成本模板!$A$2:$A$22203,0)),""),"")</f>
        <v/>
      </c>
      <c r="AF1386" s="4" t="str">
        <f t="shared" si="115"/>
        <v/>
      </c>
    </row>
    <row r="1387" spans="24:32" x14ac:dyDescent="0.15">
      <c r="X1387" s="4" t="str">
        <f t="shared" si="116"/>
        <v/>
      </c>
      <c r="Y1387" s="1" t="str">
        <f t="shared" si="117"/>
        <v/>
      </c>
      <c r="Z1387" s="4" t="str">
        <f>IFERROR(INDEX(品名转换及头程预估及采购成本模板!$B$2:$B$22203,MATCH(亚马逊后台模板!E1387,品名转换及头程预估及采购成本模板!$A$2:$A$22203,0)),"")</f>
        <v/>
      </c>
      <c r="AA1387" s="1" t="str">
        <f>IFERROR(INDEX(品名转换及头程预估及采购成本模板!$C$2:$C$22203,MATCH(亚马逊后台模板!E1387,品名转换及头程预估及采购成本模板!$A$2:$A$22203,0)),"")</f>
        <v/>
      </c>
      <c r="AB1387" s="4" t="str">
        <f t="shared" si="113"/>
        <v/>
      </c>
      <c r="AC1387" s="1" t="str">
        <f>IFERROR(IF(AB1387="是",INDEX(自发货!$AJ$2:$AJ$22222,MATCH(亚马逊后台模板!D1387,自发货!$E$2:$E$22222,0)),IF(A1387&lt;&gt;"",0,"")),"")</f>
        <v/>
      </c>
      <c r="AD1387" s="1" t="str">
        <f t="shared" si="114"/>
        <v/>
      </c>
      <c r="AE1387" s="1" t="str">
        <f>IF(AB1387="否",IFERROR(INDEX(品名转换及头程预估及采购成本模板!$D$2:$D$22203,MATCH(亚马逊后台模板!E1387,品名转换及头程预估及采购成本模板!$A$2:$A$22203,0)),""),"")</f>
        <v/>
      </c>
      <c r="AF1387" s="4" t="str">
        <f t="shared" si="115"/>
        <v/>
      </c>
    </row>
    <row r="1388" spans="24:32" x14ac:dyDescent="0.15">
      <c r="X1388" s="4" t="str">
        <f t="shared" si="116"/>
        <v/>
      </c>
      <c r="Y1388" s="1" t="str">
        <f t="shared" si="117"/>
        <v/>
      </c>
      <c r="Z1388" s="4" t="str">
        <f>IFERROR(INDEX(品名转换及头程预估及采购成本模板!$B$2:$B$22203,MATCH(亚马逊后台模板!E1388,品名转换及头程预估及采购成本模板!$A$2:$A$22203,0)),"")</f>
        <v/>
      </c>
      <c r="AA1388" s="1" t="str">
        <f>IFERROR(INDEX(品名转换及头程预估及采购成本模板!$C$2:$C$22203,MATCH(亚马逊后台模板!E1388,品名转换及头程预估及采购成本模板!$A$2:$A$22203,0)),"")</f>
        <v/>
      </c>
      <c r="AB1388" s="4" t="str">
        <f t="shared" si="113"/>
        <v/>
      </c>
      <c r="AC1388" s="1" t="str">
        <f>IFERROR(IF(AB1388="是",INDEX(自发货!$AJ$2:$AJ$22222,MATCH(亚马逊后台模板!D1388,自发货!$E$2:$E$22222,0)),IF(A1388&lt;&gt;"",0,"")),"")</f>
        <v/>
      </c>
      <c r="AD1388" s="1" t="str">
        <f t="shared" si="114"/>
        <v/>
      </c>
      <c r="AE1388" s="1" t="str">
        <f>IF(AB1388="否",IFERROR(INDEX(品名转换及头程预估及采购成本模板!$D$2:$D$22203,MATCH(亚马逊后台模板!E1388,品名转换及头程预估及采购成本模板!$A$2:$A$22203,0)),""),"")</f>
        <v/>
      </c>
      <c r="AF1388" s="4" t="str">
        <f t="shared" si="115"/>
        <v/>
      </c>
    </row>
    <row r="1389" spans="24:32" x14ac:dyDescent="0.15">
      <c r="X1389" s="4" t="str">
        <f t="shared" si="116"/>
        <v/>
      </c>
      <c r="Y1389" s="1" t="str">
        <f t="shared" si="117"/>
        <v/>
      </c>
      <c r="Z1389" s="4" t="str">
        <f>IFERROR(INDEX(品名转换及头程预估及采购成本模板!$B$2:$B$22203,MATCH(亚马逊后台模板!E1389,品名转换及头程预估及采购成本模板!$A$2:$A$22203,0)),"")</f>
        <v/>
      </c>
      <c r="AA1389" s="1" t="str">
        <f>IFERROR(INDEX(品名转换及头程预估及采购成本模板!$C$2:$C$22203,MATCH(亚马逊后台模板!E1389,品名转换及头程预估及采购成本模板!$A$2:$A$22203,0)),"")</f>
        <v/>
      </c>
      <c r="AB1389" s="4" t="str">
        <f t="shared" ref="AB1389:AB1452" si="118">IF(A1389&lt;&gt;"",IF(I1389="Seller","是","否"),"")</f>
        <v/>
      </c>
      <c r="AC1389" s="1" t="str">
        <f>IFERROR(IF(AB1389="是",INDEX(自发货!$AJ$2:$AJ$22222,MATCH(亚马逊后台模板!D1389,自发货!$E$2:$E$22222,0)),IF(A1389&lt;&gt;"",0,"")),"")</f>
        <v/>
      </c>
      <c r="AD1389" s="1" t="str">
        <f t="shared" ref="AD1389:AD1452" si="119">IFERROR(IF(Y1389="正常订单",W1389*X1389-AA1389-AC1389,W1389*X1389),"")</f>
        <v/>
      </c>
      <c r="AE1389" s="1" t="str">
        <f>IF(AB1389="否",IFERROR(INDEX(品名转换及头程预估及采购成本模板!$D$2:$D$22203,MATCH(亚马逊后台模板!E1389,品名转换及头程预估及采购成本模板!$A$2:$A$22203,0)),""),"")</f>
        <v/>
      </c>
      <c r="AF1389" s="4" t="str">
        <f t="shared" si="115"/>
        <v/>
      </c>
    </row>
    <row r="1390" spans="24:32" x14ac:dyDescent="0.15">
      <c r="X1390" s="4" t="str">
        <f t="shared" si="116"/>
        <v/>
      </c>
      <c r="Y1390" s="1" t="str">
        <f t="shared" si="117"/>
        <v/>
      </c>
      <c r="Z1390" s="4" t="str">
        <f>IFERROR(INDEX(品名转换及头程预估及采购成本模板!$B$2:$B$22203,MATCH(亚马逊后台模板!E1390,品名转换及头程预估及采购成本模板!$A$2:$A$22203,0)),"")</f>
        <v/>
      </c>
      <c r="AA1390" s="1" t="str">
        <f>IFERROR(INDEX(品名转换及头程预估及采购成本模板!$C$2:$C$22203,MATCH(亚马逊后台模板!E1390,品名转换及头程预估及采购成本模板!$A$2:$A$22203,0)),"")</f>
        <v/>
      </c>
      <c r="AB1390" s="4" t="str">
        <f t="shared" si="118"/>
        <v/>
      </c>
      <c r="AC1390" s="1" t="str">
        <f>IFERROR(IF(AB1390="是",INDEX(自发货!$AJ$2:$AJ$22222,MATCH(亚马逊后台模板!D1390,自发货!$E$2:$E$22222,0)),IF(A1390&lt;&gt;"",0,"")),"")</f>
        <v/>
      </c>
      <c r="AD1390" s="1" t="str">
        <f t="shared" si="119"/>
        <v/>
      </c>
      <c r="AE1390" s="1" t="str">
        <f>IF(AB1390="否",IFERROR(INDEX(品名转换及头程预估及采购成本模板!$D$2:$D$22203,MATCH(亚马逊后台模板!E1390,品名转换及头程预估及采购成本模板!$A$2:$A$22203,0)),""),"")</f>
        <v/>
      </c>
      <c r="AF1390" s="4" t="str">
        <f t="shared" si="115"/>
        <v/>
      </c>
    </row>
    <row r="1391" spans="24:32" x14ac:dyDescent="0.15">
      <c r="X1391" s="4" t="str">
        <f t="shared" si="116"/>
        <v/>
      </c>
      <c r="Y1391" s="1" t="str">
        <f t="shared" si="117"/>
        <v/>
      </c>
      <c r="Z1391" s="4" t="str">
        <f>IFERROR(INDEX(品名转换及头程预估及采购成本模板!$B$2:$B$22203,MATCH(亚马逊后台模板!E1391,品名转换及头程预估及采购成本模板!$A$2:$A$22203,0)),"")</f>
        <v/>
      </c>
      <c r="AA1391" s="1" t="str">
        <f>IFERROR(INDEX(品名转换及头程预估及采购成本模板!$C$2:$C$22203,MATCH(亚马逊后台模板!E1391,品名转换及头程预估及采购成本模板!$A$2:$A$22203,0)),"")</f>
        <v/>
      </c>
      <c r="AB1391" s="4" t="str">
        <f t="shared" si="118"/>
        <v/>
      </c>
      <c r="AC1391" s="1" t="str">
        <f>IFERROR(IF(AB1391="是",INDEX(自发货!$AJ$2:$AJ$22222,MATCH(亚马逊后台模板!D1391,自发货!$E$2:$E$22222,0)),IF(A1391&lt;&gt;"",0,"")),"")</f>
        <v/>
      </c>
      <c r="AD1391" s="1" t="str">
        <f t="shared" si="119"/>
        <v/>
      </c>
      <c r="AE1391" s="1" t="str">
        <f>IF(AB1391="否",IFERROR(INDEX(品名转换及头程预估及采购成本模板!$D$2:$D$22203,MATCH(亚马逊后台模板!E1391,品名转换及头程预估及采购成本模板!$A$2:$A$22203,0)),""),"")</f>
        <v/>
      </c>
      <c r="AF1391" s="4" t="str">
        <f t="shared" ref="AF1391:AF1454" si="120">IF(Y1391="","",IF(OR(AND(Y1391="正常订单",Z1391=""),AND(AB1391="是",AC1391="")),"异常","正常"))</f>
        <v/>
      </c>
    </row>
    <row r="1392" spans="24:32" x14ac:dyDescent="0.15">
      <c r="X1392" s="4" t="str">
        <f t="shared" ref="X1392:X1455" si="121">IF(A1392&lt;&gt;"",6.89,"")</f>
        <v/>
      </c>
      <c r="Y1392" s="1" t="str">
        <f t="shared" si="117"/>
        <v/>
      </c>
      <c r="Z1392" s="4" t="str">
        <f>IFERROR(INDEX(品名转换及头程预估及采购成本模板!$B$2:$B$22203,MATCH(亚马逊后台模板!E1392,品名转换及头程预估及采购成本模板!$A$2:$A$22203,0)),"")</f>
        <v/>
      </c>
      <c r="AA1392" s="1" t="str">
        <f>IFERROR(INDEX(品名转换及头程预估及采购成本模板!$C$2:$C$22203,MATCH(亚马逊后台模板!E1392,品名转换及头程预估及采购成本模板!$A$2:$A$22203,0)),"")</f>
        <v/>
      </c>
      <c r="AB1392" s="4" t="str">
        <f t="shared" si="118"/>
        <v/>
      </c>
      <c r="AC1392" s="1" t="str">
        <f>IFERROR(IF(AB1392="是",INDEX(自发货!$AJ$2:$AJ$22222,MATCH(亚马逊后台模板!D1392,自发货!$E$2:$E$22222,0)),IF(A1392&lt;&gt;"",0,"")),"")</f>
        <v/>
      </c>
      <c r="AD1392" s="1" t="str">
        <f t="shared" si="119"/>
        <v/>
      </c>
      <c r="AE1392" s="1" t="str">
        <f>IF(AB1392="否",IFERROR(INDEX(品名转换及头程预估及采购成本模板!$D$2:$D$22203,MATCH(亚马逊后台模板!E1392,品名转换及头程预估及采购成本模板!$A$2:$A$22203,0)),""),"")</f>
        <v/>
      </c>
      <c r="AF1392" s="4" t="str">
        <f t="shared" si="120"/>
        <v/>
      </c>
    </row>
    <row r="1393" spans="24:32" x14ac:dyDescent="0.15">
      <c r="X1393" s="4" t="str">
        <f t="shared" si="121"/>
        <v/>
      </c>
      <c r="Y1393" s="1" t="str">
        <f t="shared" si="117"/>
        <v/>
      </c>
      <c r="Z1393" s="4" t="str">
        <f>IFERROR(INDEX(品名转换及头程预估及采购成本模板!$B$2:$B$22203,MATCH(亚马逊后台模板!E1393,品名转换及头程预估及采购成本模板!$A$2:$A$22203,0)),"")</f>
        <v/>
      </c>
      <c r="AA1393" s="1" t="str">
        <f>IFERROR(INDEX(品名转换及头程预估及采购成本模板!$C$2:$C$22203,MATCH(亚马逊后台模板!E1393,品名转换及头程预估及采购成本模板!$A$2:$A$22203,0)),"")</f>
        <v/>
      </c>
      <c r="AB1393" s="4" t="str">
        <f t="shared" si="118"/>
        <v/>
      </c>
      <c r="AC1393" s="1" t="str">
        <f>IFERROR(IF(AB1393="是",INDEX(自发货!$AJ$2:$AJ$22222,MATCH(亚马逊后台模板!D1393,自发货!$E$2:$E$22222,0)),IF(A1393&lt;&gt;"",0,"")),"")</f>
        <v/>
      </c>
      <c r="AD1393" s="1" t="str">
        <f t="shared" si="119"/>
        <v/>
      </c>
      <c r="AE1393" s="1" t="str">
        <f>IF(AB1393="否",IFERROR(INDEX(品名转换及头程预估及采购成本模板!$D$2:$D$22203,MATCH(亚马逊后台模板!E1393,品名转换及头程预估及采购成本模板!$A$2:$A$22203,0)),""),"")</f>
        <v/>
      </c>
      <c r="AF1393" s="4" t="str">
        <f t="shared" si="120"/>
        <v/>
      </c>
    </row>
    <row r="1394" spans="24:32" x14ac:dyDescent="0.15">
      <c r="X1394" s="4" t="str">
        <f t="shared" si="121"/>
        <v/>
      </c>
      <c r="Y1394" s="1" t="str">
        <f t="shared" si="117"/>
        <v/>
      </c>
      <c r="Z1394" s="4" t="str">
        <f>IFERROR(INDEX(品名转换及头程预估及采购成本模板!$B$2:$B$22203,MATCH(亚马逊后台模板!E1394,品名转换及头程预估及采购成本模板!$A$2:$A$22203,0)),"")</f>
        <v/>
      </c>
      <c r="AA1394" s="1" t="str">
        <f>IFERROR(INDEX(品名转换及头程预估及采购成本模板!$C$2:$C$22203,MATCH(亚马逊后台模板!E1394,品名转换及头程预估及采购成本模板!$A$2:$A$22203,0)),"")</f>
        <v/>
      </c>
      <c r="AB1394" s="4" t="str">
        <f t="shared" si="118"/>
        <v/>
      </c>
      <c r="AC1394" s="1" t="str">
        <f>IFERROR(IF(AB1394="是",INDEX(自发货!$AJ$2:$AJ$22222,MATCH(亚马逊后台模板!D1394,自发货!$E$2:$E$22222,0)),IF(A1394&lt;&gt;"",0,"")),"")</f>
        <v/>
      </c>
      <c r="AD1394" s="1" t="str">
        <f t="shared" si="119"/>
        <v/>
      </c>
      <c r="AE1394" s="1" t="str">
        <f>IF(AB1394="否",IFERROR(INDEX(品名转换及头程预估及采购成本模板!$D$2:$D$22203,MATCH(亚马逊后台模板!E1394,品名转换及头程预估及采购成本模板!$A$2:$A$22203,0)),""),"")</f>
        <v/>
      </c>
      <c r="AF1394" s="4" t="str">
        <f t="shared" si="120"/>
        <v/>
      </c>
    </row>
    <row r="1395" spans="24:32" x14ac:dyDescent="0.15">
      <c r="X1395" s="4" t="str">
        <f t="shared" si="121"/>
        <v/>
      </c>
      <c r="Y1395" s="1" t="str">
        <f t="shared" si="117"/>
        <v/>
      </c>
      <c r="Z1395" s="4" t="str">
        <f>IFERROR(INDEX(品名转换及头程预估及采购成本模板!$B$2:$B$22203,MATCH(亚马逊后台模板!E1395,品名转换及头程预估及采购成本模板!$A$2:$A$22203,0)),"")</f>
        <v/>
      </c>
      <c r="AA1395" s="1" t="str">
        <f>IFERROR(INDEX(品名转换及头程预估及采购成本模板!$C$2:$C$22203,MATCH(亚马逊后台模板!E1395,品名转换及头程预估及采购成本模板!$A$2:$A$22203,0)),"")</f>
        <v/>
      </c>
      <c r="AB1395" s="4" t="str">
        <f t="shared" si="118"/>
        <v/>
      </c>
      <c r="AC1395" s="1" t="str">
        <f>IFERROR(IF(AB1395="是",INDEX(自发货!$AJ$2:$AJ$22222,MATCH(亚马逊后台模板!D1395,自发货!$E$2:$E$22222,0)),IF(A1395&lt;&gt;"",0,"")),"")</f>
        <v/>
      </c>
      <c r="AD1395" s="1" t="str">
        <f t="shared" si="119"/>
        <v/>
      </c>
      <c r="AE1395" s="1" t="str">
        <f>IF(AB1395="否",IFERROR(INDEX(品名转换及头程预估及采购成本模板!$D$2:$D$22203,MATCH(亚马逊后台模板!E1395,品名转换及头程预估及采购成本模板!$A$2:$A$22203,0)),""),"")</f>
        <v/>
      </c>
      <c r="AF1395" s="4" t="str">
        <f t="shared" si="120"/>
        <v/>
      </c>
    </row>
    <row r="1396" spans="24:32" x14ac:dyDescent="0.15">
      <c r="X1396" s="4" t="str">
        <f t="shared" si="121"/>
        <v/>
      </c>
      <c r="Y1396" s="1" t="str">
        <f t="shared" si="117"/>
        <v/>
      </c>
      <c r="Z1396" s="4" t="str">
        <f>IFERROR(INDEX(品名转换及头程预估及采购成本模板!$B$2:$B$22203,MATCH(亚马逊后台模板!E1396,品名转换及头程预估及采购成本模板!$A$2:$A$22203,0)),"")</f>
        <v/>
      </c>
      <c r="AA1396" s="1" t="str">
        <f>IFERROR(INDEX(品名转换及头程预估及采购成本模板!$C$2:$C$22203,MATCH(亚马逊后台模板!E1396,品名转换及头程预估及采购成本模板!$A$2:$A$22203,0)),"")</f>
        <v/>
      </c>
      <c r="AB1396" s="4" t="str">
        <f t="shared" si="118"/>
        <v/>
      </c>
      <c r="AC1396" s="1" t="str">
        <f>IFERROR(IF(AB1396="是",INDEX(自发货!$AJ$2:$AJ$22222,MATCH(亚马逊后台模板!D1396,自发货!$E$2:$E$22222,0)),IF(A1396&lt;&gt;"",0,"")),"")</f>
        <v/>
      </c>
      <c r="AD1396" s="1" t="str">
        <f t="shared" si="119"/>
        <v/>
      </c>
      <c r="AE1396" s="1" t="str">
        <f>IF(AB1396="否",IFERROR(INDEX(品名转换及头程预估及采购成本模板!$D$2:$D$22203,MATCH(亚马逊后台模板!E1396,品名转换及头程预估及采购成本模板!$A$2:$A$22203,0)),""),"")</f>
        <v/>
      </c>
      <c r="AF1396" s="4" t="str">
        <f t="shared" si="120"/>
        <v/>
      </c>
    </row>
    <row r="1397" spans="24:32" x14ac:dyDescent="0.15">
      <c r="X1397" s="4" t="str">
        <f t="shared" si="121"/>
        <v/>
      </c>
      <c r="Y1397" s="1" t="str">
        <f t="shared" si="117"/>
        <v/>
      </c>
      <c r="Z1397" s="4" t="str">
        <f>IFERROR(INDEX(品名转换及头程预估及采购成本模板!$B$2:$B$22203,MATCH(亚马逊后台模板!E1397,品名转换及头程预估及采购成本模板!$A$2:$A$22203,0)),"")</f>
        <v/>
      </c>
      <c r="AA1397" s="1" t="str">
        <f>IFERROR(INDEX(品名转换及头程预估及采购成本模板!$C$2:$C$22203,MATCH(亚马逊后台模板!E1397,品名转换及头程预估及采购成本模板!$A$2:$A$22203,0)),"")</f>
        <v/>
      </c>
      <c r="AB1397" s="4" t="str">
        <f t="shared" si="118"/>
        <v/>
      </c>
      <c r="AC1397" s="1" t="str">
        <f>IFERROR(IF(AB1397="是",INDEX(自发货!$AJ$2:$AJ$22222,MATCH(亚马逊后台模板!D1397,自发货!$E$2:$E$22222,0)),IF(A1397&lt;&gt;"",0,"")),"")</f>
        <v/>
      </c>
      <c r="AD1397" s="1" t="str">
        <f t="shared" si="119"/>
        <v/>
      </c>
      <c r="AE1397" s="1" t="str">
        <f>IF(AB1397="否",IFERROR(INDEX(品名转换及头程预估及采购成本模板!$D$2:$D$22203,MATCH(亚马逊后台模板!E1397,品名转换及头程预估及采购成本模板!$A$2:$A$22203,0)),""),"")</f>
        <v/>
      </c>
      <c r="AF1397" s="4" t="str">
        <f t="shared" si="120"/>
        <v/>
      </c>
    </row>
    <row r="1398" spans="24:32" x14ac:dyDescent="0.15">
      <c r="X1398" s="4" t="str">
        <f t="shared" si="121"/>
        <v/>
      </c>
      <c r="Y1398" s="1" t="str">
        <f t="shared" si="117"/>
        <v/>
      </c>
      <c r="Z1398" s="4" t="str">
        <f>IFERROR(INDEX(品名转换及头程预估及采购成本模板!$B$2:$B$22203,MATCH(亚马逊后台模板!E1398,品名转换及头程预估及采购成本模板!$A$2:$A$22203,0)),"")</f>
        <v/>
      </c>
      <c r="AA1398" s="1" t="str">
        <f>IFERROR(INDEX(品名转换及头程预估及采购成本模板!$C$2:$C$22203,MATCH(亚马逊后台模板!E1398,品名转换及头程预估及采购成本模板!$A$2:$A$22203,0)),"")</f>
        <v/>
      </c>
      <c r="AB1398" s="4" t="str">
        <f t="shared" si="118"/>
        <v/>
      </c>
      <c r="AC1398" s="1" t="str">
        <f>IFERROR(IF(AB1398="是",INDEX(自发货!$AJ$2:$AJ$22222,MATCH(亚马逊后台模板!D1398,自发货!$E$2:$E$22222,0)),IF(A1398&lt;&gt;"",0,"")),"")</f>
        <v/>
      </c>
      <c r="AD1398" s="1" t="str">
        <f t="shared" si="119"/>
        <v/>
      </c>
      <c r="AE1398" s="1" t="str">
        <f>IF(AB1398="否",IFERROR(INDEX(品名转换及头程预估及采购成本模板!$D$2:$D$22203,MATCH(亚马逊后台模板!E1398,品名转换及头程预估及采购成本模板!$A$2:$A$22203,0)),""),"")</f>
        <v/>
      </c>
      <c r="AF1398" s="4" t="str">
        <f t="shared" si="120"/>
        <v/>
      </c>
    </row>
    <row r="1399" spans="24:32" x14ac:dyDescent="0.15">
      <c r="X1399" s="4" t="str">
        <f t="shared" si="121"/>
        <v/>
      </c>
      <c r="Y1399" s="1" t="str">
        <f t="shared" si="117"/>
        <v/>
      </c>
      <c r="Z1399" s="4" t="str">
        <f>IFERROR(INDEX(品名转换及头程预估及采购成本模板!$B$2:$B$22203,MATCH(亚马逊后台模板!E1399,品名转换及头程预估及采购成本模板!$A$2:$A$22203,0)),"")</f>
        <v/>
      </c>
      <c r="AA1399" s="1" t="str">
        <f>IFERROR(INDEX(品名转换及头程预估及采购成本模板!$C$2:$C$22203,MATCH(亚马逊后台模板!E1399,品名转换及头程预估及采购成本模板!$A$2:$A$22203,0)),"")</f>
        <v/>
      </c>
      <c r="AB1399" s="4" t="str">
        <f t="shared" si="118"/>
        <v/>
      </c>
      <c r="AC1399" s="1" t="str">
        <f>IFERROR(IF(AB1399="是",INDEX(自发货!$AJ$2:$AJ$22222,MATCH(亚马逊后台模板!D1399,自发货!$E$2:$E$22222,0)),IF(A1399&lt;&gt;"",0,"")),"")</f>
        <v/>
      </c>
      <c r="AD1399" s="1" t="str">
        <f t="shared" si="119"/>
        <v/>
      </c>
      <c r="AE1399" s="1" t="str">
        <f>IF(AB1399="否",IFERROR(INDEX(品名转换及头程预估及采购成本模板!$D$2:$D$22203,MATCH(亚马逊后台模板!E1399,品名转换及头程预估及采购成本模板!$A$2:$A$22203,0)),""),"")</f>
        <v/>
      </c>
      <c r="AF1399" s="4" t="str">
        <f t="shared" si="120"/>
        <v/>
      </c>
    </row>
    <row r="1400" spans="24:32" x14ac:dyDescent="0.15">
      <c r="X1400" s="4" t="str">
        <f t="shared" si="121"/>
        <v/>
      </c>
      <c r="Y1400" s="1" t="str">
        <f t="shared" si="117"/>
        <v/>
      </c>
      <c r="Z1400" s="4" t="str">
        <f>IFERROR(INDEX(品名转换及头程预估及采购成本模板!$B$2:$B$22203,MATCH(亚马逊后台模板!E1400,品名转换及头程预估及采购成本模板!$A$2:$A$22203,0)),"")</f>
        <v/>
      </c>
      <c r="AA1400" s="1" t="str">
        <f>IFERROR(INDEX(品名转换及头程预估及采购成本模板!$C$2:$C$22203,MATCH(亚马逊后台模板!E1400,品名转换及头程预估及采购成本模板!$A$2:$A$22203,0)),"")</f>
        <v/>
      </c>
      <c r="AB1400" s="4" t="str">
        <f t="shared" si="118"/>
        <v/>
      </c>
      <c r="AC1400" s="1" t="str">
        <f>IFERROR(IF(AB1400="是",INDEX(自发货!$AJ$2:$AJ$22222,MATCH(亚马逊后台模板!D1400,自发货!$E$2:$E$22222,0)),IF(A1400&lt;&gt;"",0,"")),"")</f>
        <v/>
      </c>
      <c r="AD1400" s="1" t="str">
        <f t="shared" si="119"/>
        <v/>
      </c>
      <c r="AE1400" s="1" t="str">
        <f>IF(AB1400="否",IFERROR(INDEX(品名转换及头程预估及采购成本模板!$D$2:$D$22203,MATCH(亚马逊后台模板!E1400,品名转换及头程预估及采购成本模板!$A$2:$A$22203,0)),""),"")</f>
        <v/>
      </c>
      <c r="AF1400" s="4" t="str">
        <f t="shared" si="120"/>
        <v/>
      </c>
    </row>
    <row r="1401" spans="24:32" x14ac:dyDescent="0.15">
      <c r="X1401" s="4" t="str">
        <f t="shared" si="121"/>
        <v/>
      </c>
      <c r="Y1401" s="1" t="str">
        <f t="shared" si="117"/>
        <v/>
      </c>
      <c r="Z1401" s="4" t="str">
        <f>IFERROR(INDEX(品名转换及头程预估及采购成本模板!$B$2:$B$22203,MATCH(亚马逊后台模板!E1401,品名转换及头程预估及采购成本模板!$A$2:$A$22203,0)),"")</f>
        <v/>
      </c>
      <c r="AA1401" s="1" t="str">
        <f>IFERROR(INDEX(品名转换及头程预估及采购成本模板!$C$2:$C$22203,MATCH(亚马逊后台模板!E1401,品名转换及头程预估及采购成本模板!$A$2:$A$22203,0)),"")</f>
        <v/>
      </c>
      <c r="AB1401" s="4" t="str">
        <f t="shared" si="118"/>
        <v/>
      </c>
      <c r="AC1401" s="1" t="str">
        <f>IFERROR(IF(AB1401="是",INDEX(自发货!$AJ$2:$AJ$22222,MATCH(亚马逊后台模板!D1401,自发货!$E$2:$E$22222,0)),IF(A1401&lt;&gt;"",0,"")),"")</f>
        <v/>
      </c>
      <c r="AD1401" s="1" t="str">
        <f t="shared" si="119"/>
        <v/>
      </c>
      <c r="AE1401" s="1" t="str">
        <f>IF(AB1401="否",IFERROR(INDEX(品名转换及头程预估及采购成本模板!$D$2:$D$22203,MATCH(亚马逊后台模板!E1401,品名转换及头程预估及采购成本模板!$A$2:$A$22203,0)),""),"")</f>
        <v/>
      </c>
      <c r="AF1401" s="4" t="str">
        <f t="shared" si="120"/>
        <v/>
      </c>
    </row>
    <row r="1402" spans="24:32" x14ac:dyDescent="0.15">
      <c r="X1402" s="4" t="str">
        <f t="shared" si="121"/>
        <v/>
      </c>
      <c r="Y1402" s="1" t="str">
        <f t="shared" si="117"/>
        <v/>
      </c>
      <c r="Z1402" s="4" t="str">
        <f>IFERROR(INDEX(品名转换及头程预估及采购成本模板!$B$2:$B$22203,MATCH(亚马逊后台模板!E1402,品名转换及头程预估及采购成本模板!$A$2:$A$22203,0)),"")</f>
        <v/>
      </c>
      <c r="AA1402" s="1" t="str">
        <f>IFERROR(INDEX(品名转换及头程预估及采购成本模板!$C$2:$C$22203,MATCH(亚马逊后台模板!E1402,品名转换及头程预估及采购成本模板!$A$2:$A$22203,0)),"")</f>
        <v/>
      </c>
      <c r="AB1402" s="4" t="str">
        <f t="shared" si="118"/>
        <v/>
      </c>
      <c r="AC1402" s="1" t="str">
        <f>IFERROR(IF(AB1402="是",INDEX(自发货!$AJ$2:$AJ$22222,MATCH(亚马逊后台模板!D1402,自发货!$E$2:$E$22222,0)),IF(A1402&lt;&gt;"",0,"")),"")</f>
        <v/>
      </c>
      <c r="AD1402" s="1" t="str">
        <f t="shared" si="119"/>
        <v/>
      </c>
      <c r="AE1402" s="1" t="str">
        <f>IF(AB1402="否",IFERROR(INDEX(品名转换及头程预估及采购成本模板!$D$2:$D$22203,MATCH(亚马逊后台模板!E1402,品名转换及头程预估及采购成本模板!$A$2:$A$22203,0)),""),"")</f>
        <v/>
      </c>
      <c r="AF1402" s="4" t="str">
        <f t="shared" si="120"/>
        <v/>
      </c>
    </row>
    <row r="1403" spans="24:32" x14ac:dyDescent="0.15">
      <c r="X1403" s="4" t="str">
        <f t="shared" si="121"/>
        <v/>
      </c>
      <c r="Y1403" s="1" t="str">
        <f t="shared" si="117"/>
        <v/>
      </c>
      <c r="Z1403" s="4" t="str">
        <f>IFERROR(INDEX(品名转换及头程预估及采购成本模板!$B$2:$B$22203,MATCH(亚马逊后台模板!E1403,品名转换及头程预估及采购成本模板!$A$2:$A$22203,0)),"")</f>
        <v/>
      </c>
      <c r="AA1403" s="1" t="str">
        <f>IFERROR(INDEX(品名转换及头程预估及采购成本模板!$C$2:$C$22203,MATCH(亚马逊后台模板!E1403,品名转换及头程预估及采购成本模板!$A$2:$A$22203,0)),"")</f>
        <v/>
      </c>
      <c r="AB1403" s="4" t="str">
        <f t="shared" si="118"/>
        <v/>
      </c>
      <c r="AC1403" s="1" t="str">
        <f>IFERROR(IF(AB1403="是",INDEX(自发货!$AJ$2:$AJ$22222,MATCH(亚马逊后台模板!D1403,自发货!$E$2:$E$22222,0)),IF(A1403&lt;&gt;"",0,"")),"")</f>
        <v/>
      </c>
      <c r="AD1403" s="1" t="str">
        <f t="shared" si="119"/>
        <v/>
      </c>
      <c r="AE1403" s="1" t="str">
        <f>IF(AB1403="否",IFERROR(INDEX(品名转换及头程预估及采购成本模板!$D$2:$D$22203,MATCH(亚马逊后台模板!E1403,品名转换及头程预估及采购成本模板!$A$2:$A$22203,0)),""),"")</f>
        <v/>
      </c>
      <c r="AF1403" s="4" t="str">
        <f t="shared" si="120"/>
        <v/>
      </c>
    </row>
    <row r="1404" spans="24:32" x14ac:dyDescent="0.15">
      <c r="X1404" s="4" t="str">
        <f t="shared" si="121"/>
        <v/>
      </c>
      <c r="Y1404" s="1" t="str">
        <f t="shared" si="117"/>
        <v/>
      </c>
      <c r="Z1404" s="4" t="str">
        <f>IFERROR(INDEX(品名转换及头程预估及采购成本模板!$B$2:$B$22203,MATCH(亚马逊后台模板!E1404,品名转换及头程预估及采购成本模板!$A$2:$A$22203,0)),"")</f>
        <v/>
      </c>
      <c r="AA1404" s="1" t="str">
        <f>IFERROR(INDEX(品名转换及头程预估及采购成本模板!$C$2:$C$22203,MATCH(亚马逊后台模板!E1404,品名转换及头程预估及采购成本模板!$A$2:$A$22203,0)),"")</f>
        <v/>
      </c>
      <c r="AB1404" s="4" t="str">
        <f t="shared" si="118"/>
        <v/>
      </c>
      <c r="AC1404" s="1" t="str">
        <f>IFERROR(IF(AB1404="是",INDEX(自发货!$AJ$2:$AJ$22222,MATCH(亚马逊后台模板!D1404,自发货!$E$2:$E$22222,0)),IF(A1404&lt;&gt;"",0,"")),"")</f>
        <v/>
      </c>
      <c r="AD1404" s="1" t="str">
        <f t="shared" si="119"/>
        <v/>
      </c>
      <c r="AE1404" s="1" t="str">
        <f>IF(AB1404="否",IFERROR(INDEX(品名转换及头程预估及采购成本模板!$D$2:$D$22203,MATCH(亚马逊后台模板!E1404,品名转换及头程预估及采购成本模板!$A$2:$A$22203,0)),""),"")</f>
        <v/>
      </c>
      <c r="AF1404" s="4" t="str">
        <f t="shared" si="120"/>
        <v/>
      </c>
    </row>
    <row r="1405" spans="24:32" x14ac:dyDescent="0.15">
      <c r="X1405" s="4" t="str">
        <f t="shared" si="121"/>
        <v/>
      </c>
      <c r="Y1405" s="1" t="str">
        <f t="shared" si="117"/>
        <v/>
      </c>
      <c r="Z1405" s="4" t="str">
        <f>IFERROR(INDEX(品名转换及头程预估及采购成本模板!$B$2:$B$22203,MATCH(亚马逊后台模板!E1405,品名转换及头程预估及采购成本模板!$A$2:$A$22203,0)),"")</f>
        <v/>
      </c>
      <c r="AA1405" s="1" t="str">
        <f>IFERROR(INDEX(品名转换及头程预估及采购成本模板!$C$2:$C$22203,MATCH(亚马逊后台模板!E1405,品名转换及头程预估及采购成本模板!$A$2:$A$22203,0)),"")</f>
        <v/>
      </c>
      <c r="AB1405" s="4" t="str">
        <f t="shared" si="118"/>
        <v/>
      </c>
      <c r="AC1405" s="1" t="str">
        <f>IFERROR(IF(AB1405="是",INDEX(自发货!$AJ$2:$AJ$22222,MATCH(亚马逊后台模板!D1405,自发货!$E$2:$E$22222,0)),IF(A1405&lt;&gt;"",0,"")),"")</f>
        <v/>
      </c>
      <c r="AD1405" s="1" t="str">
        <f t="shared" si="119"/>
        <v/>
      </c>
      <c r="AE1405" s="1" t="str">
        <f>IF(AB1405="否",IFERROR(INDEX(品名转换及头程预估及采购成本模板!$D$2:$D$22203,MATCH(亚马逊后台模板!E1405,品名转换及头程预估及采购成本模板!$A$2:$A$22203,0)),""),"")</f>
        <v/>
      </c>
      <c r="AF1405" s="4" t="str">
        <f t="shared" si="120"/>
        <v/>
      </c>
    </row>
    <row r="1406" spans="24:32" x14ac:dyDescent="0.15">
      <c r="X1406" s="4" t="str">
        <f t="shared" si="121"/>
        <v/>
      </c>
      <c r="Y1406" s="1" t="str">
        <f t="shared" si="117"/>
        <v/>
      </c>
      <c r="Z1406" s="4" t="str">
        <f>IFERROR(INDEX(品名转换及头程预估及采购成本模板!$B$2:$B$22203,MATCH(亚马逊后台模板!E1406,品名转换及头程预估及采购成本模板!$A$2:$A$22203,0)),"")</f>
        <v/>
      </c>
      <c r="AA1406" s="1" t="str">
        <f>IFERROR(INDEX(品名转换及头程预估及采购成本模板!$C$2:$C$22203,MATCH(亚马逊后台模板!E1406,品名转换及头程预估及采购成本模板!$A$2:$A$22203,0)),"")</f>
        <v/>
      </c>
      <c r="AB1406" s="4" t="str">
        <f t="shared" si="118"/>
        <v/>
      </c>
      <c r="AC1406" s="1" t="str">
        <f>IFERROR(IF(AB1406="是",INDEX(自发货!$AJ$2:$AJ$22222,MATCH(亚马逊后台模板!D1406,自发货!$E$2:$E$22222,0)),IF(A1406&lt;&gt;"",0,"")),"")</f>
        <v/>
      </c>
      <c r="AD1406" s="1" t="str">
        <f t="shared" si="119"/>
        <v/>
      </c>
      <c r="AE1406" s="1" t="str">
        <f>IF(AB1406="否",IFERROR(INDEX(品名转换及头程预估及采购成本模板!$D$2:$D$22203,MATCH(亚马逊后台模板!E1406,品名转换及头程预估及采购成本模板!$A$2:$A$22203,0)),""),"")</f>
        <v/>
      </c>
      <c r="AF1406" s="4" t="str">
        <f t="shared" si="120"/>
        <v/>
      </c>
    </row>
    <row r="1407" spans="24:32" x14ac:dyDescent="0.15">
      <c r="X1407" s="4" t="str">
        <f t="shared" si="121"/>
        <v/>
      </c>
      <c r="Y1407" s="1" t="str">
        <f t="shared" si="117"/>
        <v/>
      </c>
      <c r="Z1407" s="4" t="str">
        <f>IFERROR(INDEX(品名转换及头程预估及采购成本模板!$B$2:$B$22203,MATCH(亚马逊后台模板!E1407,品名转换及头程预估及采购成本模板!$A$2:$A$22203,0)),"")</f>
        <v/>
      </c>
      <c r="AA1407" s="1" t="str">
        <f>IFERROR(INDEX(品名转换及头程预估及采购成本模板!$C$2:$C$22203,MATCH(亚马逊后台模板!E1407,品名转换及头程预估及采购成本模板!$A$2:$A$22203,0)),"")</f>
        <v/>
      </c>
      <c r="AB1407" s="4" t="str">
        <f t="shared" si="118"/>
        <v/>
      </c>
      <c r="AC1407" s="1" t="str">
        <f>IFERROR(IF(AB1407="是",INDEX(自发货!$AJ$2:$AJ$22222,MATCH(亚马逊后台模板!D1407,自发货!$E$2:$E$22222,0)),IF(A1407&lt;&gt;"",0,"")),"")</f>
        <v/>
      </c>
      <c r="AD1407" s="1" t="str">
        <f t="shared" si="119"/>
        <v/>
      </c>
      <c r="AE1407" s="1" t="str">
        <f>IF(AB1407="否",IFERROR(INDEX(品名转换及头程预估及采购成本模板!$D$2:$D$22203,MATCH(亚马逊后台模板!E1407,品名转换及头程预估及采购成本模板!$A$2:$A$22203,0)),""),"")</f>
        <v/>
      </c>
      <c r="AF1407" s="4" t="str">
        <f t="shared" si="120"/>
        <v/>
      </c>
    </row>
    <row r="1408" spans="24:32" x14ac:dyDescent="0.15">
      <c r="X1408" s="4" t="str">
        <f t="shared" si="121"/>
        <v/>
      </c>
      <c r="Y1408" s="1" t="str">
        <f t="shared" si="117"/>
        <v/>
      </c>
      <c r="Z1408" s="4" t="str">
        <f>IFERROR(INDEX(品名转换及头程预估及采购成本模板!$B$2:$B$22203,MATCH(亚马逊后台模板!E1408,品名转换及头程预估及采购成本模板!$A$2:$A$22203,0)),"")</f>
        <v/>
      </c>
      <c r="AA1408" s="1" t="str">
        <f>IFERROR(INDEX(品名转换及头程预估及采购成本模板!$C$2:$C$22203,MATCH(亚马逊后台模板!E1408,品名转换及头程预估及采购成本模板!$A$2:$A$22203,0)),"")</f>
        <v/>
      </c>
      <c r="AB1408" s="4" t="str">
        <f t="shared" si="118"/>
        <v/>
      </c>
      <c r="AC1408" s="1" t="str">
        <f>IFERROR(IF(AB1408="是",INDEX(自发货!$AJ$2:$AJ$22222,MATCH(亚马逊后台模板!D1408,自发货!$E$2:$E$22222,0)),IF(A1408&lt;&gt;"",0,"")),"")</f>
        <v/>
      </c>
      <c r="AD1408" s="1" t="str">
        <f t="shared" si="119"/>
        <v/>
      </c>
      <c r="AE1408" s="1" t="str">
        <f>IF(AB1408="否",IFERROR(INDEX(品名转换及头程预估及采购成本模板!$D$2:$D$22203,MATCH(亚马逊后台模板!E1408,品名转换及头程预估及采购成本模板!$A$2:$A$22203,0)),""),"")</f>
        <v/>
      </c>
      <c r="AF1408" s="4" t="str">
        <f t="shared" si="120"/>
        <v/>
      </c>
    </row>
    <row r="1409" spans="24:32" x14ac:dyDescent="0.15">
      <c r="X1409" s="4" t="str">
        <f t="shared" si="121"/>
        <v/>
      </c>
      <c r="Y1409" s="1" t="str">
        <f t="shared" si="117"/>
        <v/>
      </c>
      <c r="Z1409" s="4" t="str">
        <f>IFERROR(INDEX(品名转换及头程预估及采购成本模板!$B$2:$B$22203,MATCH(亚马逊后台模板!E1409,品名转换及头程预估及采购成本模板!$A$2:$A$22203,0)),"")</f>
        <v/>
      </c>
      <c r="AA1409" s="1" t="str">
        <f>IFERROR(INDEX(品名转换及头程预估及采购成本模板!$C$2:$C$22203,MATCH(亚马逊后台模板!E1409,品名转换及头程预估及采购成本模板!$A$2:$A$22203,0)),"")</f>
        <v/>
      </c>
      <c r="AB1409" s="4" t="str">
        <f t="shared" si="118"/>
        <v/>
      </c>
      <c r="AC1409" s="1" t="str">
        <f>IFERROR(IF(AB1409="是",INDEX(自发货!$AJ$2:$AJ$22222,MATCH(亚马逊后台模板!D1409,自发货!$E$2:$E$22222,0)),IF(A1409&lt;&gt;"",0,"")),"")</f>
        <v/>
      </c>
      <c r="AD1409" s="1" t="str">
        <f t="shared" si="119"/>
        <v/>
      </c>
      <c r="AE1409" s="1" t="str">
        <f>IF(AB1409="否",IFERROR(INDEX(品名转换及头程预估及采购成本模板!$D$2:$D$22203,MATCH(亚马逊后台模板!E1409,品名转换及头程预估及采购成本模板!$A$2:$A$22203,0)),""),"")</f>
        <v/>
      </c>
      <c r="AF1409" s="4" t="str">
        <f t="shared" si="120"/>
        <v/>
      </c>
    </row>
    <row r="1410" spans="24:32" x14ac:dyDescent="0.15">
      <c r="X1410" s="4" t="str">
        <f t="shared" si="121"/>
        <v/>
      </c>
      <c r="Y1410" s="1" t="str">
        <f t="shared" si="117"/>
        <v/>
      </c>
      <c r="Z1410" s="4" t="str">
        <f>IFERROR(INDEX(品名转换及头程预估及采购成本模板!$B$2:$B$22203,MATCH(亚马逊后台模板!E1410,品名转换及头程预估及采购成本模板!$A$2:$A$22203,0)),"")</f>
        <v/>
      </c>
      <c r="AA1410" s="1" t="str">
        <f>IFERROR(INDEX(品名转换及头程预估及采购成本模板!$C$2:$C$22203,MATCH(亚马逊后台模板!E1410,品名转换及头程预估及采购成本模板!$A$2:$A$22203,0)),"")</f>
        <v/>
      </c>
      <c r="AB1410" s="4" t="str">
        <f t="shared" si="118"/>
        <v/>
      </c>
      <c r="AC1410" s="1" t="str">
        <f>IFERROR(IF(AB1410="是",INDEX(自发货!$AJ$2:$AJ$22222,MATCH(亚马逊后台模板!D1410,自发货!$E$2:$E$22222,0)),IF(A1410&lt;&gt;"",0,"")),"")</f>
        <v/>
      </c>
      <c r="AD1410" s="1" t="str">
        <f t="shared" si="119"/>
        <v/>
      </c>
      <c r="AE1410" s="1" t="str">
        <f>IF(AB1410="否",IFERROR(INDEX(品名转换及头程预估及采购成本模板!$D$2:$D$22203,MATCH(亚马逊后台模板!E1410,品名转换及头程预估及采购成本模板!$A$2:$A$22203,0)),""),"")</f>
        <v/>
      </c>
      <c r="AF1410" s="4" t="str">
        <f t="shared" si="120"/>
        <v/>
      </c>
    </row>
    <row r="1411" spans="24:32" x14ac:dyDescent="0.15">
      <c r="X1411" s="4" t="str">
        <f t="shared" si="121"/>
        <v/>
      </c>
      <c r="Y1411" s="1" t="str">
        <f t="shared" si="117"/>
        <v/>
      </c>
      <c r="Z1411" s="4" t="str">
        <f>IFERROR(INDEX(品名转换及头程预估及采购成本模板!$B$2:$B$22203,MATCH(亚马逊后台模板!E1411,品名转换及头程预估及采购成本模板!$A$2:$A$22203,0)),"")</f>
        <v/>
      </c>
      <c r="AA1411" s="1" t="str">
        <f>IFERROR(INDEX(品名转换及头程预估及采购成本模板!$C$2:$C$22203,MATCH(亚马逊后台模板!E1411,品名转换及头程预估及采购成本模板!$A$2:$A$22203,0)),"")</f>
        <v/>
      </c>
      <c r="AB1411" s="4" t="str">
        <f t="shared" si="118"/>
        <v/>
      </c>
      <c r="AC1411" s="1" t="str">
        <f>IFERROR(IF(AB1411="是",INDEX(自发货!$AJ$2:$AJ$22222,MATCH(亚马逊后台模板!D1411,自发货!$E$2:$E$22222,0)),IF(A1411&lt;&gt;"",0,"")),"")</f>
        <v/>
      </c>
      <c r="AD1411" s="1" t="str">
        <f t="shared" si="119"/>
        <v/>
      </c>
      <c r="AE1411" s="1" t="str">
        <f>IF(AB1411="否",IFERROR(INDEX(品名转换及头程预估及采购成本模板!$D$2:$D$22203,MATCH(亚马逊后台模板!E1411,品名转换及头程预估及采购成本模板!$A$2:$A$22203,0)),""),"")</f>
        <v/>
      </c>
      <c r="AF1411" s="4" t="str">
        <f t="shared" si="120"/>
        <v/>
      </c>
    </row>
    <row r="1412" spans="24:32" x14ac:dyDescent="0.15">
      <c r="X1412" s="4" t="str">
        <f t="shared" si="121"/>
        <v/>
      </c>
      <c r="Y1412" s="1" t="str">
        <f t="shared" si="117"/>
        <v/>
      </c>
      <c r="Z1412" s="4" t="str">
        <f>IFERROR(INDEX(品名转换及头程预估及采购成本模板!$B$2:$B$22203,MATCH(亚马逊后台模板!E1412,品名转换及头程预估及采购成本模板!$A$2:$A$22203,0)),"")</f>
        <v/>
      </c>
      <c r="AA1412" s="1" t="str">
        <f>IFERROR(INDEX(品名转换及头程预估及采购成本模板!$C$2:$C$22203,MATCH(亚马逊后台模板!E1412,品名转换及头程预估及采购成本模板!$A$2:$A$22203,0)),"")</f>
        <v/>
      </c>
      <c r="AB1412" s="4" t="str">
        <f t="shared" si="118"/>
        <v/>
      </c>
      <c r="AC1412" s="1" t="str">
        <f>IFERROR(IF(AB1412="是",INDEX(自发货!$AJ$2:$AJ$22222,MATCH(亚马逊后台模板!D1412,自发货!$E$2:$E$22222,0)),IF(A1412&lt;&gt;"",0,"")),"")</f>
        <v/>
      </c>
      <c r="AD1412" s="1" t="str">
        <f t="shared" si="119"/>
        <v/>
      </c>
      <c r="AE1412" s="1" t="str">
        <f>IF(AB1412="否",IFERROR(INDEX(品名转换及头程预估及采购成本模板!$D$2:$D$22203,MATCH(亚马逊后台模板!E1412,品名转换及头程预估及采购成本模板!$A$2:$A$22203,0)),""),"")</f>
        <v/>
      </c>
      <c r="AF1412" s="4" t="str">
        <f t="shared" si="120"/>
        <v/>
      </c>
    </row>
    <row r="1413" spans="24:32" x14ac:dyDescent="0.15">
      <c r="X1413" s="4" t="str">
        <f t="shared" si="121"/>
        <v/>
      </c>
      <c r="Y1413" s="1" t="str">
        <f t="shared" si="117"/>
        <v/>
      </c>
      <c r="Z1413" s="4" t="str">
        <f>IFERROR(INDEX(品名转换及头程预估及采购成本模板!$B$2:$B$22203,MATCH(亚马逊后台模板!E1413,品名转换及头程预估及采购成本模板!$A$2:$A$22203,0)),"")</f>
        <v/>
      </c>
      <c r="AA1413" s="1" t="str">
        <f>IFERROR(INDEX(品名转换及头程预估及采购成本模板!$C$2:$C$22203,MATCH(亚马逊后台模板!E1413,品名转换及头程预估及采购成本模板!$A$2:$A$22203,0)),"")</f>
        <v/>
      </c>
      <c r="AB1413" s="4" t="str">
        <f t="shared" si="118"/>
        <v/>
      </c>
      <c r="AC1413" s="1" t="str">
        <f>IFERROR(IF(AB1413="是",INDEX(自发货!$AJ$2:$AJ$22222,MATCH(亚马逊后台模板!D1413,自发货!$E$2:$E$22222,0)),IF(A1413&lt;&gt;"",0,"")),"")</f>
        <v/>
      </c>
      <c r="AD1413" s="1" t="str">
        <f t="shared" si="119"/>
        <v/>
      </c>
      <c r="AE1413" s="1" t="str">
        <f>IF(AB1413="否",IFERROR(INDEX(品名转换及头程预估及采购成本模板!$D$2:$D$22203,MATCH(亚马逊后台模板!E1413,品名转换及头程预估及采购成本模板!$A$2:$A$22203,0)),""),"")</f>
        <v/>
      </c>
      <c r="AF1413" s="4" t="str">
        <f t="shared" si="120"/>
        <v/>
      </c>
    </row>
    <row r="1414" spans="24:32" x14ac:dyDescent="0.15">
      <c r="X1414" s="4" t="str">
        <f t="shared" si="121"/>
        <v/>
      </c>
      <c r="Y1414" s="1" t="str">
        <f t="shared" si="117"/>
        <v/>
      </c>
      <c r="Z1414" s="4" t="str">
        <f>IFERROR(INDEX(品名转换及头程预估及采购成本模板!$B$2:$B$22203,MATCH(亚马逊后台模板!E1414,品名转换及头程预估及采购成本模板!$A$2:$A$22203,0)),"")</f>
        <v/>
      </c>
      <c r="AA1414" s="1" t="str">
        <f>IFERROR(INDEX(品名转换及头程预估及采购成本模板!$C$2:$C$22203,MATCH(亚马逊后台模板!E1414,品名转换及头程预估及采购成本模板!$A$2:$A$22203,0)),"")</f>
        <v/>
      </c>
      <c r="AB1414" s="4" t="str">
        <f t="shared" si="118"/>
        <v/>
      </c>
      <c r="AC1414" s="1" t="str">
        <f>IFERROR(IF(AB1414="是",INDEX(自发货!$AJ$2:$AJ$22222,MATCH(亚马逊后台模板!D1414,自发货!$E$2:$E$22222,0)),IF(A1414&lt;&gt;"",0,"")),"")</f>
        <v/>
      </c>
      <c r="AD1414" s="1" t="str">
        <f t="shared" si="119"/>
        <v/>
      </c>
      <c r="AE1414" s="1" t="str">
        <f>IF(AB1414="否",IFERROR(INDEX(品名转换及头程预估及采购成本模板!$D$2:$D$22203,MATCH(亚马逊后台模板!E1414,品名转换及头程预估及采购成本模板!$A$2:$A$22203,0)),""),"")</f>
        <v/>
      </c>
      <c r="AF1414" s="4" t="str">
        <f t="shared" si="120"/>
        <v/>
      </c>
    </row>
    <row r="1415" spans="24:32" x14ac:dyDescent="0.15">
      <c r="X1415" s="4" t="str">
        <f t="shared" si="121"/>
        <v/>
      </c>
      <c r="Y1415" s="1" t="str">
        <f t="shared" si="117"/>
        <v/>
      </c>
      <c r="Z1415" s="4" t="str">
        <f>IFERROR(INDEX(品名转换及头程预估及采购成本模板!$B$2:$B$22203,MATCH(亚马逊后台模板!E1415,品名转换及头程预估及采购成本模板!$A$2:$A$22203,0)),"")</f>
        <v/>
      </c>
      <c r="AA1415" s="1" t="str">
        <f>IFERROR(INDEX(品名转换及头程预估及采购成本模板!$C$2:$C$22203,MATCH(亚马逊后台模板!E1415,品名转换及头程预估及采购成本模板!$A$2:$A$22203,0)),"")</f>
        <v/>
      </c>
      <c r="AB1415" s="4" t="str">
        <f t="shared" si="118"/>
        <v/>
      </c>
      <c r="AC1415" s="1" t="str">
        <f>IFERROR(IF(AB1415="是",INDEX(自发货!$AJ$2:$AJ$22222,MATCH(亚马逊后台模板!D1415,自发货!$E$2:$E$22222,0)),IF(A1415&lt;&gt;"",0,"")),"")</f>
        <v/>
      </c>
      <c r="AD1415" s="1" t="str">
        <f t="shared" si="119"/>
        <v/>
      </c>
      <c r="AE1415" s="1" t="str">
        <f>IF(AB1415="否",IFERROR(INDEX(品名转换及头程预估及采购成本模板!$D$2:$D$22203,MATCH(亚马逊后台模板!E1415,品名转换及头程预估及采购成本模板!$A$2:$A$22203,0)),""),"")</f>
        <v/>
      </c>
      <c r="AF1415" s="4" t="str">
        <f t="shared" si="120"/>
        <v/>
      </c>
    </row>
    <row r="1416" spans="24:32" x14ac:dyDescent="0.15">
      <c r="X1416" s="4" t="str">
        <f t="shared" si="121"/>
        <v/>
      </c>
      <c r="Y1416" s="1" t="str">
        <f t="shared" si="117"/>
        <v/>
      </c>
      <c r="Z1416" s="4" t="str">
        <f>IFERROR(INDEX(品名转换及头程预估及采购成本模板!$B$2:$B$22203,MATCH(亚马逊后台模板!E1416,品名转换及头程预估及采购成本模板!$A$2:$A$22203,0)),"")</f>
        <v/>
      </c>
      <c r="AA1416" s="1" t="str">
        <f>IFERROR(INDEX(品名转换及头程预估及采购成本模板!$C$2:$C$22203,MATCH(亚马逊后台模板!E1416,品名转换及头程预估及采购成本模板!$A$2:$A$22203,0)),"")</f>
        <v/>
      </c>
      <c r="AB1416" s="4" t="str">
        <f t="shared" si="118"/>
        <v/>
      </c>
      <c r="AC1416" s="1" t="str">
        <f>IFERROR(IF(AB1416="是",INDEX(自发货!$AJ$2:$AJ$22222,MATCH(亚马逊后台模板!D1416,自发货!$E$2:$E$22222,0)),IF(A1416&lt;&gt;"",0,"")),"")</f>
        <v/>
      </c>
      <c r="AD1416" s="1" t="str">
        <f t="shared" si="119"/>
        <v/>
      </c>
      <c r="AE1416" s="1" t="str">
        <f>IF(AB1416="否",IFERROR(INDEX(品名转换及头程预估及采购成本模板!$D$2:$D$22203,MATCH(亚马逊后台模板!E1416,品名转换及头程预估及采购成本模板!$A$2:$A$22203,0)),""),"")</f>
        <v/>
      </c>
      <c r="AF1416" s="4" t="str">
        <f t="shared" si="120"/>
        <v/>
      </c>
    </row>
    <row r="1417" spans="24:32" x14ac:dyDescent="0.15">
      <c r="X1417" s="4" t="str">
        <f t="shared" si="121"/>
        <v/>
      </c>
      <c r="Y1417" s="1" t="str">
        <f t="shared" ref="Y1417:Y1480" si="122">IF(IFERROR(FIND("FBA Removal Order",F1417),0),"FBA订单移除费用",IF(C1417="Order","正常订单",IF(F1417="Cost of Advertising","广告费",IF(C1417="Transfer","回款账单要删除",IF(C1417="Refund","退款",IF(F1417="SellerPayments_Report_Fee_Subscription","平台月租费",IF(IFERROR(FIND("Save",F1417),0),"优惠卷或者折扣返点",IF(IFERROR(FIND("FBA Inventory Reimbursement",F1417),0),"FBA库存赔偿",IF(F1417="FBA Long-Term Storage Fee","FBA长期储存费",IF(C1417="Lightning Deal Fee","秒杀费",IF(F1417="FBA Inventory Storage Fee","FBA月度仓储费",IF(IFERROR(FIND("Early Reviewer Program",F1417),0),"早期评论人费用",IF(IFERROR(FIND("FBA Inventory Placement Service Fee",F1417),0),"FBA库存安置服务费",IF(IFERROR(FIND("Debt",C1417),0),"账户余额不够从信用卡扣除的费用",""))))))))))))))</f>
        <v/>
      </c>
      <c r="Z1417" s="4" t="str">
        <f>IFERROR(INDEX(品名转换及头程预估及采购成本模板!$B$2:$B$22203,MATCH(亚马逊后台模板!E1417,品名转换及头程预估及采购成本模板!$A$2:$A$22203,0)),"")</f>
        <v/>
      </c>
      <c r="AA1417" s="1" t="str">
        <f>IFERROR(INDEX(品名转换及头程预估及采购成本模板!$C$2:$C$22203,MATCH(亚马逊后台模板!E1417,品名转换及头程预估及采购成本模板!$A$2:$A$22203,0)),"")</f>
        <v/>
      </c>
      <c r="AB1417" s="4" t="str">
        <f t="shared" si="118"/>
        <v/>
      </c>
      <c r="AC1417" s="1" t="str">
        <f>IFERROR(IF(AB1417="是",INDEX(自发货!$AJ$2:$AJ$22222,MATCH(亚马逊后台模板!D1417,自发货!$E$2:$E$22222,0)),IF(A1417&lt;&gt;"",0,"")),"")</f>
        <v/>
      </c>
      <c r="AD1417" s="1" t="str">
        <f t="shared" si="119"/>
        <v/>
      </c>
      <c r="AE1417" s="1" t="str">
        <f>IF(AB1417="否",IFERROR(INDEX(品名转换及头程预估及采购成本模板!$D$2:$D$22203,MATCH(亚马逊后台模板!E1417,品名转换及头程预估及采购成本模板!$A$2:$A$22203,0)),""),"")</f>
        <v/>
      </c>
      <c r="AF1417" s="4" t="str">
        <f t="shared" si="120"/>
        <v/>
      </c>
    </row>
    <row r="1418" spans="24:32" x14ac:dyDescent="0.15">
      <c r="X1418" s="4" t="str">
        <f t="shared" si="121"/>
        <v/>
      </c>
      <c r="Y1418" s="1" t="str">
        <f t="shared" si="122"/>
        <v/>
      </c>
      <c r="Z1418" s="4" t="str">
        <f>IFERROR(INDEX(品名转换及头程预估及采购成本模板!$B$2:$B$22203,MATCH(亚马逊后台模板!E1418,品名转换及头程预估及采购成本模板!$A$2:$A$22203,0)),"")</f>
        <v/>
      </c>
      <c r="AA1418" s="1" t="str">
        <f>IFERROR(INDEX(品名转换及头程预估及采购成本模板!$C$2:$C$22203,MATCH(亚马逊后台模板!E1418,品名转换及头程预估及采购成本模板!$A$2:$A$22203,0)),"")</f>
        <v/>
      </c>
      <c r="AB1418" s="4" t="str">
        <f t="shared" si="118"/>
        <v/>
      </c>
      <c r="AC1418" s="1" t="str">
        <f>IFERROR(IF(AB1418="是",INDEX(自发货!$AJ$2:$AJ$22222,MATCH(亚马逊后台模板!D1418,自发货!$E$2:$E$22222,0)),IF(A1418&lt;&gt;"",0,"")),"")</f>
        <v/>
      </c>
      <c r="AD1418" s="1" t="str">
        <f t="shared" si="119"/>
        <v/>
      </c>
      <c r="AE1418" s="1" t="str">
        <f>IF(AB1418="否",IFERROR(INDEX(品名转换及头程预估及采购成本模板!$D$2:$D$22203,MATCH(亚马逊后台模板!E1418,品名转换及头程预估及采购成本模板!$A$2:$A$22203,0)),""),"")</f>
        <v/>
      </c>
      <c r="AF1418" s="4" t="str">
        <f t="shared" si="120"/>
        <v/>
      </c>
    </row>
    <row r="1419" spans="24:32" x14ac:dyDescent="0.15">
      <c r="X1419" s="4" t="str">
        <f t="shared" si="121"/>
        <v/>
      </c>
      <c r="Y1419" s="1" t="str">
        <f t="shared" si="122"/>
        <v/>
      </c>
      <c r="Z1419" s="4" t="str">
        <f>IFERROR(INDEX(品名转换及头程预估及采购成本模板!$B$2:$B$22203,MATCH(亚马逊后台模板!E1419,品名转换及头程预估及采购成本模板!$A$2:$A$22203,0)),"")</f>
        <v/>
      </c>
      <c r="AA1419" s="1" t="str">
        <f>IFERROR(INDEX(品名转换及头程预估及采购成本模板!$C$2:$C$22203,MATCH(亚马逊后台模板!E1419,品名转换及头程预估及采购成本模板!$A$2:$A$22203,0)),"")</f>
        <v/>
      </c>
      <c r="AB1419" s="4" t="str">
        <f t="shared" si="118"/>
        <v/>
      </c>
      <c r="AC1419" s="1" t="str">
        <f>IFERROR(IF(AB1419="是",INDEX(自发货!$AJ$2:$AJ$22222,MATCH(亚马逊后台模板!D1419,自发货!$E$2:$E$22222,0)),IF(A1419&lt;&gt;"",0,"")),"")</f>
        <v/>
      </c>
      <c r="AD1419" s="1" t="str">
        <f t="shared" si="119"/>
        <v/>
      </c>
      <c r="AE1419" s="1" t="str">
        <f>IF(AB1419="否",IFERROR(INDEX(品名转换及头程预估及采购成本模板!$D$2:$D$22203,MATCH(亚马逊后台模板!E1419,品名转换及头程预估及采购成本模板!$A$2:$A$22203,0)),""),"")</f>
        <v/>
      </c>
      <c r="AF1419" s="4" t="str">
        <f t="shared" si="120"/>
        <v/>
      </c>
    </row>
    <row r="1420" spans="24:32" x14ac:dyDescent="0.15">
      <c r="X1420" s="4" t="str">
        <f t="shared" si="121"/>
        <v/>
      </c>
      <c r="Y1420" s="1" t="str">
        <f t="shared" si="122"/>
        <v/>
      </c>
      <c r="Z1420" s="4" t="str">
        <f>IFERROR(INDEX(品名转换及头程预估及采购成本模板!$B$2:$B$22203,MATCH(亚马逊后台模板!E1420,品名转换及头程预估及采购成本模板!$A$2:$A$22203,0)),"")</f>
        <v/>
      </c>
      <c r="AA1420" s="1" t="str">
        <f>IFERROR(INDEX(品名转换及头程预估及采购成本模板!$C$2:$C$22203,MATCH(亚马逊后台模板!E1420,品名转换及头程预估及采购成本模板!$A$2:$A$22203,0)),"")</f>
        <v/>
      </c>
      <c r="AB1420" s="4" t="str">
        <f t="shared" si="118"/>
        <v/>
      </c>
      <c r="AC1420" s="1" t="str">
        <f>IFERROR(IF(AB1420="是",INDEX(自发货!$AJ$2:$AJ$22222,MATCH(亚马逊后台模板!D1420,自发货!$E$2:$E$22222,0)),IF(A1420&lt;&gt;"",0,"")),"")</f>
        <v/>
      </c>
      <c r="AD1420" s="1" t="str">
        <f t="shared" si="119"/>
        <v/>
      </c>
      <c r="AE1420" s="1" t="str">
        <f>IF(AB1420="否",IFERROR(INDEX(品名转换及头程预估及采购成本模板!$D$2:$D$22203,MATCH(亚马逊后台模板!E1420,品名转换及头程预估及采购成本模板!$A$2:$A$22203,0)),""),"")</f>
        <v/>
      </c>
      <c r="AF1420" s="4" t="str">
        <f t="shared" si="120"/>
        <v/>
      </c>
    </row>
    <row r="1421" spans="24:32" x14ac:dyDescent="0.15">
      <c r="X1421" s="4" t="str">
        <f t="shared" si="121"/>
        <v/>
      </c>
      <c r="Y1421" s="1" t="str">
        <f t="shared" si="122"/>
        <v/>
      </c>
      <c r="Z1421" s="4" t="str">
        <f>IFERROR(INDEX(品名转换及头程预估及采购成本模板!$B$2:$B$22203,MATCH(亚马逊后台模板!E1421,品名转换及头程预估及采购成本模板!$A$2:$A$22203,0)),"")</f>
        <v/>
      </c>
      <c r="AA1421" s="1" t="str">
        <f>IFERROR(INDEX(品名转换及头程预估及采购成本模板!$C$2:$C$22203,MATCH(亚马逊后台模板!E1421,品名转换及头程预估及采购成本模板!$A$2:$A$22203,0)),"")</f>
        <v/>
      </c>
      <c r="AB1421" s="4" t="str">
        <f t="shared" si="118"/>
        <v/>
      </c>
      <c r="AC1421" s="1" t="str">
        <f>IFERROR(IF(AB1421="是",INDEX(自发货!$AJ$2:$AJ$22222,MATCH(亚马逊后台模板!D1421,自发货!$E$2:$E$22222,0)),IF(A1421&lt;&gt;"",0,"")),"")</f>
        <v/>
      </c>
      <c r="AD1421" s="1" t="str">
        <f t="shared" si="119"/>
        <v/>
      </c>
      <c r="AE1421" s="1" t="str">
        <f>IF(AB1421="否",IFERROR(INDEX(品名转换及头程预估及采购成本模板!$D$2:$D$22203,MATCH(亚马逊后台模板!E1421,品名转换及头程预估及采购成本模板!$A$2:$A$22203,0)),""),"")</f>
        <v/>
      </c>
      <c r="AF1421" s="4" t="str">
        <f t="shared" si="120"/>
        <v/>
      </c>
    </row>
    <row r="1422" spans="24:32" x14ac:dyDescent="0.15">
      <c r="X1422" s="4" t="str">
        <f t="shared" si="121"/>
        <v/>
      </c>
      <c r="Y1422" s="1" t="str">
        <f t="shared" si="122"/>
        <v/>
      </c>
      <c r="Z1422" s="4" t="str">
        <f>IFERROR(INDEX(品名转换及头程预估及采购成本模板!$B$2:$B$22203,MATCH(亚马逊后台模板!E1422,品名转换及头程预估及采购成本模板!$A$2:$A$22203,0)),"")</f>
        <v/>
      </c>
      <c r="AA1422" s="1" t="str">
        <f>IFERROR(INDEX(品名转换及头程预估及采购成本模板!$C$2:$C$22203,MATCH(亚马逊后台模板!E1422,品名转换及头程预估及采购成本模板!$A$2:$A$22203,0)),"")</f>
        <v/>
      </c>
      <c r="AB1422" s="4" t="str">
        <f t="shared" si="118"/>
        <v/>
      </c>
      <c r="AC1422" s="1" t="str">
        <f>IFERROR(IF(AB1422="是",INDEX(自发货!$AJ$2:$AJ$22222,MATCH(亚马逊后台模板!D1422,自发货!$E$2:$E$22222,0)),IF(A1422&lt;&gt;"",0,"")),"")</f>
        <v/>
      </c>
      <c r="AD1422" s="1" t="str">
        <f t="shared" si="119"/>
        <v/>
      </c>
      <c r="AE1422" s="1" t="str">
        <f>IF(AB1422="否",IFERROR(INDEX(品名转换及头程预估及采购成本模板!$D$2:$D$22203,MATCH(亚马逊后台模板!E1422,品名转换及头程预估及采购成本模板!$A$2:$A$22203,0)),""),"")</f>
        <v/>
      </c>
      <c r="AF1422" s="4" t="str">
        <f t="shared" si="120"/>
        <v/>
      </c>
    </row>
    <row r="1423" spans="24:32" x14ac:dyDescent="0.15">
      <c r="X1423" s="4" t="str">
        <f t="shared" si="121"/>
        <v/>
      </c>
      <c r="Y1423" s="1" t="str">
        <f t="shared" si="122"/>
        <v/>
      </c>
      <c r="Z1423" s="4" t="str">
        <f>IFERROR(INDEX(品名转换及头程预估及采购成本模板!$B$2:$B$22203,MATCH(亚马逊后台模板!E1423,品名转换及头程预估及采购成本模板!$A$2:$A$22203,0)),"")</f>
        <v/>
      </c>
      <c r="AA1423" s="1" t="str">
        <f>IFERROR(INDEX(品名转换及头程预估及采购成本模板!$C$2:$C$22203,MATCH(亚马逊后台模板!E1423,品名转换及头程预估及采购成本模板!$A$2:$A$22203,0)),"")</f>
        <v/>
      </c>
      <c r="AB1423" s="4" t="str">
        <f t="shared" si="118"/>
        <v/>
      </c>
      <c r="AC1423" s="1" t="str">
        <f>IFERROR(IF(AB1423="是",INDEX(自发货!$AJ$2:$AJ$22222,MATCH(亚马逊后台模板!D1423,自发货!$E$2:$E$22222,0)),IF(A1423&lt;&gt;"",0,"")),"")</f>
        <v/>
      </c>
      <c r="AD1423" s="1" t="str">
        <f t="shared" si="119"/>
        <v/>
      </c>
      <c r="AE1423" s="1" t="str">
        <f>IF(AB1423="否",IFERROR(INDEX(品名转换及头程预估及采购成本模板!$D$2:$D$22203,MATCH(亚马逊后台模板!E1423,品名转换及头程预估及采购成本模板!$A$2:$A$22203,0)),""),"")</f>
        <v/>
      </c>
      <c r="AF1423" s="4" t="str">
        <f t="shared" si="120"/>
        <v/>
      </c>
    </row>
    <row r="1424" spans="24:32" x14ac:dyDescent="0.15">
      <c r="X1424" s="4" t="str">
        <f t="shared" si="121"/>
        <v/>
      </c>
      <c r="Y1424" s="1" t="str">
        <f t="shared" si="122"/>
        <v/>
      </c>
      <c r="Z1424" s="4" t="str">
        <f>IFERROR(INDEX(品名转换及头程预估及采购成本模板!$B$2:$B$22203,MATCH(亚马逊后台模板!E1424,品名转换及头程预估及采购成本模板!$A$2:$A$22203,0)),"")</f>
        <v/>
      </c>
      <c r="AA1424" s="1" t="str">
        <f>IFERROR(INDEX(品名转换及头程预估及采购成本模板!$C$2:$C$22203,MATCH(亚马逊后台模板!E1424,品名转换及头程预估及采购成本模板!$A$2:$A$22203,0)),"")</f>
        <v/>
      </c>
      <c r="AB1424" s="4" t="str">
        <f t="shared" si="118"/>
        <v/>
      </c>
      <c r="AC1424" s="1" t="str">
        <f>IFERROR(IF(AB1424="是",INDEX(自发货!$AJ$2:$AJ$22222,MATCH(亚马逊后台模板!D1424,自发货!$E$2:$E$22222,0)),IF(A1424&lt;&gt;"",0,"")),"")</f>
        <v/>
      </c>
      <c r="AD1424" s="1" t="str">
        <f t="shared" si="119"/>
        <v/>
      </c>
      <c r="AE1424" s="1" t="str">
        <f>IF(AB1424="否",IFERROR(INDEX(品名转换及头程预估及采购成本模板!$D$2:$D$22203,MATCH(亚马逊后台模板!E1424,品名转换及头程预估及采购成本模板!$A$2:$A$22203,0)),""),"")</f>
        <v/>
      </c>
      <c r="AF1424" s="4" t="str">
        <f t="shared" si="120"/>
        <v/>
      </c>
    </row>
    <row r="1425" spans="24:32" x14ac:dyDescent="0.15">
      <c r="X1425" s="4" t="str">
        <f t="shared" si="121"/>
        <v/>
      </c>
      <c r="Y1425" s="1" t="str">
        <f t="shared" si="122"/>
        <v/>
      </c>
      <c r="Z1425" s="4" t="str">
        <f>IFERROR(INDEX(品名转换及头程预估及采购成本模板!$B$2:$B$22203,MATCH(亚马逊后台模板!E1425,品名转换及头程预估及采购成本模板!$A$2:$A$22203,0)),"")</f>
        <v/>
      </c>
      <c r="AA1425" s="1" t="str">
        <f>IFERROR(INDEX(品名转换及头程预估及采购成本模板!$C$2:$C$22203,MATCH(亚马逊后台模板!E1425,品名转换及头程预估及采购成本模板!$A$2:$A$22203,0)),"")</f>
        <v/>
      </c>
      <c r="AB1425" s="4" t="str">
        <f t="shared" si="118"/>
        <v/>
      </c>
      <c r="AC1425" s="1" t="str">
        <f>IFERROR(IF(AB1425="是",INDEX(自发货!$AJ$2:$AJ$22222,MATCH(亚马逊后台模板!D1425,自发货!$E$2:$E$22222,0)),IF(A1425&lt;&gt;"",0,"")),"")</f>
        <v/>
      </c>
      <c r="AD1425" s="1" t="str">
        <f t="shared" si="119"/>
        <v/>
      </c>
      <c r="AE1425" s="1" t="str">
        <f>IF(AB1425="否",IFERROR(INDEX(品名转换及头程预估及采购成本模板!$D$2:$D$22203,MATCH(亚马逊后台模板!E1425,品名转换及头程预估及采购成本模板!$A$2:$A$22203,0)),""),"")</f>
        <v/>
      </c>
      <c r="AF1425" s="4" t="str">
        <f t="shared" si="120"/>
        <v/>
      </c>
    </row>
    <row r="1426" spans="24:32" x14ac:dyDescent="0.15">
      <c r="X1426" s="4" t="str">
        <f t="shared" si="121"/>
        <v/>
      </c>
      <c r="Y1426" s="1" t="str">
        <f t="shared" si="122"/>
        <v/>
      </c>
      <c r="Z1426" s="4" t="str">
        <f>IFERROR(INDEX(品名转换及头程预估及采购成本模板!$B$2:$B$22203,MATCH(亚马逊后台模板!E1426,品名转换及头程预估及采购成本模板!$A$2:$A$22203,0)),"")</f>
        <v/>
      </c>
      <c r="AA1426" s="1" t="str">
        <f>IFERROR(INDEX(品名转换及头程预估及采购成本模板!$C$2:$C$22203,MATCH(亚马逊后台模板!E1426,品名转换及头程预估及采购成本模板!$A$2:$A$22203,0)),"")</f>
        <v/>
      </c>
      <c r="AB1426" s="4" t="str">
        <f t="shared" si="118"/>
        <v/>
      </c>
      <c r="AC1426" s="1" t="str">
        <f>IFERROR(IF(AB1426="是",INDEX(自发货!$AJ$2:$AJ$22222,MATCH(亚马逊后台模板!D1426,自发货!$E$2:$E$22222,0)),IF(A1426&lt;&gt;"",0,"")),"")</f>
        <v/>
      </c>
      <c r="AD1426" s="1" t="str">
        <f t="shared" si="119"/>
        <v/>
      </c>
      <c r="AE1426" s="1" t="str">
        <f>IF(AB1426="否",IFERROR(INDEX(品名转换及头程预估及采购成本模板!$D$2:$D$22203,MATCH(亚马逊后台模板!E1426,品名转换及头程预估及采购成本模板!$A$2:$A$22203,0)),""),"")</f>
        <v/>
      </c>
      <c r="AF1426" s="4" t="str">
        <f t="shared" si="120"/>
        <v/>
      </c>
    </row>
    <row r="1427" spans="24:32" x14ac:dyDescent="0.15">
      <c r="X1427" s="4" t="str">
        <f t="shared" si="121"/>
        <v/>
      </c>
      <c r="Y1427" s="1" t="str">
        <f t="shared" si="122"/>
        <v/>
      </c>
      <c r="Z1427" s="4" t="str">
        <f>IFERROR(INDEX(品名转换及头程预估及采购成本模板!$B$2:$B$22203,MATCH(亚马逊后台模板!E1427,品名转换及头程预估及采购成本模板!$A$2:$A$22203,0)),"")</f>
        <v/>
      </c>
      <c r="AA1427" s="1" t="str">
        <f>IFERROR(INDEX(品名转换及头程预估及采购成本模板!$C$2:$C$22203,MATCH(亚马逊后台模板!E1427,品名转换及头程预估及采购成本模板!$A$2:$A$22203,0)),"")</f>
        <v/>
      </c>
      <c r="AB1427" s="4" t="str">
        <f t="shared" si="118"/>
        <v/>
      </c>
      <c r="AC1427" s="1" t="str">
        <f>IFERROR(IF(AB1427="是",INDEX(自发货!$AJ$2:$AJ$22222,MATCH(亚马逊后台模板!D1427,自发货!$E$2:$E$22222,0)),IF(A1427&lt;&gt;"",0,"")),"")</f>
        <v/>
      </c>
      <c r="AD1427" s="1" t="str">
        <f t="shared" si="119"/>
        <v/>
      </c>
      <c r="AE1427" s="1" t="str">
        <f>IF(AB1427="否",IFERROR(INDEX(品名转换及头程预估及采购成本模板!$D$2:$D$22203,MATCH(亚马逊后台模板!E1427,品名转换及头程预估及采购成本模板!$A$2:$A$22203,0)),""),"")</f>
        <v/>
      </c>
      <c r="AF1427" s="4" t="str">
        <f t="shared" si="120"/>
        <v/>
      </c>
    </row>
    <row r="1428" spans="24:32" x14ac:dyDescent="0.15">
      <c r="X1428" s="4" t="str">
        <f t="shared" si="121"/>
        <v/>
      </c>
      <c r="Y1428" s="1" t="str">
        <f t="shared" si="122"/>
        <v/>
      </c>
      <c r="Z1428" s="4" t="str">
        <f>IFERROR(INDEX(品名转换及头程预估及采购成本模板!$B$2:$B$22203,MATCH(亚马逊后台模板!E1428,品名转换及头程预估及采购成本模板!$A$2:$A$22203,0)),"")</f>
        <v/>
      </c>
      <c r="AA1428" s="1" t="str">
        <f>IFERROR(INDEX(品名转换及头程预估及采购成本模板!$C$2:$C$22203,MATCH(亚马逊后台模板!E1428,品名转换及头程预估及采购成本模板!$A$2:$A$22203,0)),"")</f>
        <v/>
      </c>
      <c r="AB1428" s="4" t="str">
        <f t="shared" si="118"/>
        <v/>
      </c>
      <c r="AC1428" s="1" t="str">
        <f>IFERROR(IF(AB1428="是",INDEX(自发货!$AJ$2:$AJ$22222,MATCH(亚马逊后台模板!D1428,自发货!$E$2:$E$22222,0)),IF(A1428&lt;&gt;"",0,"")),"")</f>
        <v/>
      </c>
      <c r="AD1428" s="1" t="str">
        <f t="shared" si="119"/>
        <v/>
      </c>
      <c r="AE1428" s="1" t="str">
        <f>IF(AB1428="否",IFERROR(INDEX(品名转换及头程预估及采购成本模板!$D$2:$D$22203,MATCH(亚马逊后台模板!E1428,品名转换及头程预估及采购成本模板!$A$2:$A$22203,0)),""),"")</f>
        <v/>
      </c>
      <c r="AF1428" s="4" t="str">
        <f t="shared" si="120"/>
        <v/>
      </c>
    </row>
    <row r="1429" spans="24:32" x14ac:dyDescent="0.15">
      <c r="X1429" s="4" t="str">
        <f t="shared" si="121"/>
        <v/>
      </c>
      <c r="Y1429" s="1" t="str">
        <f t="shared" si="122"/>
        <v/>
      </c>
      <c r="Z1429" s="4" t="str">
        <f>IFERROR(INDEX(品名转换及头程预估及采购成本模板!$B$2:$B$22203,MATCH(亚马逊后台模板!E1429,品名转换及头程预估及采购成本模板!$A$2:$A$22203,0)),"")</f>
        <v/>
      </c>
      <c r="AA1429" s="1" t="str">
        <f>IFERROR(INDEX(品名转换及头程预估及采购成本模板!$C$2:$C$22203,MATCH(亚马逊后台模板!E1429,品名转换及头程预估及采购成本模板!$A$2:$A$22203,0)),"")</f>
        <v/>
      </c>
      <c r="AB1429" s="4" t="str">
        <f t="shared" si="118"/>
        <v/>
      </c>
      <c r="AC1429" s="1" t="str">
        <f>IFERROR(IF(AB1429="是",INDEX(自发货!$AJ$2:$AJ$22222,MATCH(亚马逊后台模板!D1429,自发货!$E$2:$E$22222,0)),IF(A1429&lt;&gt;"",0,"")),"")</f>
        <v/>
      </c>
      <c r="AD1429" s="1" t="str">
        <f t="shared" si="119"/>
        <v/>
      </c>
      <c r="AE1429" s="1" t="str">
        <f>IF(AB1429="否",IFERROR(INDEX(品名转换及头程预估及采购成本模板!$D$2:$D$22203,MATCH(亚马逊后台模板!E1429,品名转换及头程预估及采购成本模板!$A$2:$A$22203,0)),""),"")</f>
        <v/>
      </c>
      <c r="AF1429" s="4" t="str">
        <f t="shared" si="120"/>
        <v/>
      </c>
    </row>
    <row r="1430" spans="24:32" x14ac:dyDescent="0.15">
      <c r="X1430" s="4" t="str">
        <f t="shared" si="121"/>
        <v/>
      </c>
      <c r="Y1430" s="1" t="str">
        <f t="shared" si="122"/>
        <v/>
      </c>
      <c r="Z1430" s="4" t="str">
        <f>IFERROR(INDEX(品名转换及头程预估及采购成本模板!$B$2:$B$22203,MATCH(亚马逊后台模板!E1430,品名转换及头程预估及采购成本模板!$A$2:$A$22203,0)),"")</f>
        <v/>
      </c>
      <c r="AA1430" s="1" t="str">
        <f>IFERROR(INDEX(品名转换及头程预估及采购成本模板!$C$2:$C$22203,MATCH(亚马逊后台模板!E1430,品名转换及头程预估及采购成本模板!$A$2:$A$22203,0)),"")</f>
        <v/>
      </c>
      <c r="AB1430" s="4" t="str">
        <f t="shared" si="118"/>
        <v/>
      </c>
      <c r="AC1430" s="1" t="str">
        <f>IFERROR(IF(AB1430="是",INDEX(自发货!$AJ$2:$AJ$22222,MATCH(亚马逊后台模板!D1430,自发货!$E$2:$E$22222,0)),IF(A1430&lt;&gt;"",0,"")),"")</f>
        <v/>
      </c>
      <c r="AD1430" s="1" t="str">
        <f t="shared" si="119"/>
        <v/>
      </c>
      <c r="AE1430" s="1" t="str">
        <f>IF(AB1430="否",IFERROR(INDEX(品名转换及头程预估及采购成本模板!$D$2:$D$22203,MATCH(亚马逊后台模板!E1430,品名转换及头程预估及采购成本模板!$A$2:$A$22203,0)),""),"")</f>
        <v/>
      </c>
      <c r="AF1430" s="4" t="str">
        <f t="shared" si="120"/>
        <v/>
      </c>
    </row>
    <row r="1431" spans="24:32" x14ac:dyDescent="0.15">
      <c r="X1431" s="4" t="str">
        <f t="shared" si="121"/>
        <v/>
      </c>
      <c r="Y1431" s="1" t="str">
        <f t="shared" si="122"/>
        <v/>
      </c>
      <c r="Z1431" s="4" t="str">
        <f>IFERROR(INDEX(品名转换及头程预估及采购成本模板!$B$2:$B$22203,MATCH(亚马逊后台模板!E1431,品名转换及头程预估及采购成本模板!$A$2:$A$22203,0)),"")</f>
        <v/>
      </c>
      <c r="AA1431" s="1" t="str">
        <f>IFERROR(INDEX(品名转换及头程预估及采购成本模板!$C$2:$C$22203,MATCH(亚马逊后台模板!E1431,品名转换及头程预估及采购成本模板!$A$2:$A$22203,0)),"")</f>
        <v/>
      </c>
      <c r="AB1431" s="4" t="str">
        <f t="shared" si="118"/>
        <v/>
      </c>
      <c r="AC1431" s="1" t="str">
        <f>IFERROR(IF(AB1431="是",INDEX(自发货!$AJ$2:$AJ$22222,MATCH(亚马逊后台模板!D1431,自发货!$E$2:$E$22222,0)),IF(A1431&lt;&gt;"",0,"")),"")</f>
        <v/>
      </c>
      <c r="AD1431" s="1" t="str">
        <f t="shared" si="119"/>
        <v/>
      </c>
      <c r="AE1431" s="1" t="str">
        <f>IF(AB1431="否",IFERROR(INDEX(品名转换及头程预估及采购成本模板!$D$2:$D$22203,MATCH(亚马逊后台模板!E1431,品名转换及头程预估及采购成本模板!$A$2:$A$22203,0)),""),"")</f>
        <v/>
      </c>
      <c r="AF1431" s="4" t="str">
        <f t="shared" si="120"/>
        <v/>
      </c>
    </row>
    <row r="1432" spans="24:32" x14ac:dyDescent="0.15">
      <c r="X1432" s="4" t="str">
        <f t="shared" si="121"/>
        <v/>
      </c>
      <c r="Y1432" s="1" t="str">
        <f t="shared" si="122"/>
        <v/>
      </c>
      <c r="Z1432" s="4" t="str">
        <f>IFERROR(INDEX(品名转换及头程预估及采购成本模板!$B$2:$B$22203,MATCH(亚马逊后台模板!E1432,品名转换及头程预估及采购成本模板!$A$2:$A$22203,0)),"")</f>
        <v/>
      </c>
      <c r="AA1432" s="1" t="str">
        <f>IFERROR(INDEX(品名转换及头程预估及采购成本模板!$C$2:$C$22203,MATCH(亚马逊后台模板!E1432,品名转换及头程预估及采购成本模板!$A$2:$A$22203,0)),"")</f>
        <v/>
      </c>
      <c r="AB1432" s="4" t="str">
        <f t="shared" si="118"/>
        <v/>
      </c>
      <c r="AC1432" s="1" t="str">
        <f>IFERROR(IF(AB1432="是",INDEX(自发货!$AJ$2:$AJ$22222,MATCH(亚马逊后台模板!D1432,自发货!$E$2:$E$22222,0)),IF(A1432&lt;&gt;"",0,"")),"")</f>
        <v/>
      </c>
      <c r="AD1432" s="1" t="str">
        <f t="shared" si="119"/>
        <v/>
      </c>
      <c r="AE1432" s="1" t="str">
        <f>IF(AB1432="否",IFERROR(INDEX(品名转换及头程预估及采购成本模板!$D$2:$D$22203,MATCH(亚马逊后台模板!E1432,品名转换及头程预估及采购成本模板!$A$2:$A$22203,0)),""),"")</f>
        <v/>
      </c>
      <c r="AF1432" s="4" t="str">
        <f t="shared" si="120"/>
        <v/>
      </c>
    </row>
    <row r="1433" spans="24:32" x14ac:dyDescent="0.15">
      <c r="X1433" s="4" t="str">
        <f t="shared" si="121"/>
        <v/>
      </c>
      <c r="Y1433" s="1" t="str">
        <f t="shared" si="122"/>
        <v/>
      </c>
      <c r="Z1433" s="4" t="str">
        <f>IFERROR(INDEX(品名转换及头程预估及采购成本模板!$B$2:$B$22203,MATCH(亚马逊后台模板!E1433,品名转换及头程预估及采购成本模板!$A$2:$A$22203,0)),"")</f>
        <v/>
      </c>
      <c r="AA1433" s="1" t="str">
        <f>IFERROR(INDEX(品名转换及头程预估及采购成本模板!$C$2:$C$22203,MATCH(亚马逊后台模板!E1433,品名转换及头程预估及采购成本模板!$A$2:$A$22203,0)),"")</f>
        <v/>
      </c>
      <c r="AB1433" s="4" t="str">
        <f t="shared" si="118"/>
        <v/>
      </c>
      <c r="AC1433" s="1" t="str">
        <f>IFERROR(IF(AB1433="是",INDEX(自发货!$AJ$2:$AJ$22222,MATCH(亚马逊后台模板!D1433,自发货!$E$2:$E$22222,0)),IF(A1433&lt;&gt;"",0,"")),"")</f>
        <v/>
      </c>
      <c r="AD1433" s="1" t="str">
        <f t="shared" si="119"/>
        <v/>
      </c>
      <c r="AE1433" s="1" t="str">
        <f>IF(AB1433="否",IFERROR(INDEX(品名转换及头程预估及采购成本模板!$D$2:$D$22203,MATCH(亚马逊后台模板!E1433,品名转换及头程预估及采购成本模板!$A$2:$A$22203,0)),""),"")</f>
        <v/>
      </c>
      <c r="AF1433" s="4" t="str">
        <f t="shared" si="120"/>
        <v/>
      </c>
    </row>
    <row r="1434" spans="24:32" x14ac:dyDescent="0.15">
      <c r="X1434" s="4" t="str">
        <f t="shared" si="121"/>
        <v/>
      </c>
      <c r="Y1434" s="1" t="str">
        <f t="shared" si="122"/>
        <v/>
      </c>
      <c r="Z1434" s="4" t="str">
        <f>IFERROR(INDEX(品名转换及头程预估及采购成本模板!$B$2:$B$22203,MATCH(亚马逊后台模板!E1434,品名转换及头程预估及采购成本模板!$A$2:$A$22203,0)),"")</f>
        <v/>
      </c>
      <c r="AA1434" s="1" t="str">
        <f>IFERROR(INDEX(品名转换及头程预估及采购成本模板!$C$2:$C$22203,MATCH(亚马逊后台模板!E1434,品名转换及头程预估及采购成本模板!$A$2:$A$22203,0)),"")</f>
        <v/>
      </c>
      <c r="AB1434" s="4" t="str">
        <f t="shared" si="118"/>
        <v/>
      </c>
      <c r="AC1434" s="1" t="str">
        <f>IFERROR(IF(AB1434="是",INDEX(自发货!$AJ$2:$AJ$22222,MATCH(亚马逊后台模板!D1434,自发货!$E$2:$E$22222,0)),IF(A1434&lt;&gt;"",0,"")),"")</f>
        <v/>
      </c>
      <c r="AD1434" s="1" t="str">
        <f t="shared" si="119"/>
        <v/>
      </c>
      <c r="AE1434" s="1" t="str">
        <f>IF(AB1434="否",IFERROR(INDEX(品名转换及头程预估及采购成本模板!$D$2:$D$22203,MATCH(亚马逊后台模板!E1434,品名转换及头程预估及采购成本模板!$A$2:$A$22203,0)),""),"")</f>
        <v/>
      </c>
      <c r="AF1434" s="4" t="str">
        <f t="shared" si="120"/>
        <v/>
      </c>
    </row>
    <row r="1435" spans="24:32" x14ac:dyDescent="0.15">
      <c r="X1435" s="4" t="str">
        <f t="shared" si="121"/>
        <v/>
      </c>
      <c r="Y1435" s="1" t="str">
        <f t="shared" si="122"/>
        <v/>
      </c>
      <c r="Z1435" s="4" t="str">
        <f>IFERROR(INDEX(品名转换及头程预估及采购成本模板!$B$2:$B$22203,MATCH(亚马逊后台模板!E1435,品名转换及头程预估及采购成本模板!$A$2:$A$22203,0)),"")</f>
        <v/>
      </c>
      <c r="AA1435" s="1" t="str">
        <f>IFERROR(INDEX(品名转换及头程预估及采购成本模板!$C$2:$C$22203,MATCH(亚马逊后台模板!E1435,品名转换及头程预估及采购成本模板!$A$2:$A$22203,0)),"")</f>
        <v/>
      </c>
      <c r="AB1435" s="4" t="str">
        <f t="shared" si="118"/>
        <v/>
      </c>
      <c r="AC1435" s="1" t="str">
        <f>IFERROR(IF(AB1435="是",INDEX(自发货!$AJ$2:$AJ$22222,MATCH(亚马逊后台模板!D1435,自发货!$E$2:$E$22222,0)),IF(A1435&lt;&gt;"",0,"")),"")</f>
        <v/>
      </c>
      <c r="AD1435" s="1" t="str">
        <f t="shared" si="119"/>
        <v/>
      </c>
      <c r="AE1435" s="1" t="str">
        <f>IF(AB1435="否",IFERROR(INDEX(品名转换及头程预估及采购成本模板!$D$2:$D$22203,MATCH(亚马逊后台模板!E1435,品名转换及头程预估及采购成本模板!$A$2:$A$22203,0)),""),"")</f>
        <v/>
      </c>
      <c r="AF1435" s="4" t="str">
        <f t="shared" si="120"/>
        <v/>
      </c>
    </row>
    <row r="1436" spans="24:32" x14ac:dyDescent="0.15">
      <c r="X1436" s="4" t="str">
        <f t="shared" si="121"/>
        <v/>
      </c>
      <c r="Y1436" s="1" t="str">
        <f t="shared" si="122"/>
        <v/>
      </c>
      <c r="Z1436" s="4" t="str">
        <f>IFERROR(INDEX(品名转换及头程预估及采购成本模板!$B$2:$B$22203,MATCH(亚马逊后台模板!E1436,品名转换及头程预估及采购成本模板!$A$2:$A$22203,0)),"")</f>
        <v/>
      </c>
      <c r="AA1436" s="1" t="str">
        <f>IFERROR(INDEX(品名转换及头程预估及采购成本模板!$C$2:$C$22203,MATCH(亚马逊后台模板!E1436,品名转换及头程预估及采购成本模板!$A$2:$A$22203,0)),"")</f>
        <v/>
      </c>
      <c r="AB1436" s="4" t="str">
        <f t="shared" si="118"/>
        <v/>
      </c>
      <c r="AC1436" s="1" t="str">
        <f>IFERROR(IF(AB1436="是",INDEX(自发货!$AJ$2:$AJ$22222,MATCH(亚马逊后台模板!D1436,自发货!$E$2:$E$22222,0)),IF(A1436&lt;&gt;"",0,"")),"")</f>
        <v/>
      </c>
      <c r="AD1436" s="1" t="str">
        <f t="shared" si="119"/>
        <v/>
      </c>
      <c r="AE1436" s="1" t="str">
        <f>IF(AB1436="否",IFERROR(INDEX(品名转换及头程预估及采购成本模板!$D$2:$D$22203,MATCH(亚马逊后台模板!E1436,品名转换及头程预估及采购成本模板!$A$2:$A$22203,0)),""),"")</f>
        <v/>
      </c>
      <c r="AF1436" s="4" t="str">
        <f t="shared" si="120"/>
        <v/>
      </c>
    </row>
    <row r="1437" spans="24:32" x14ac:dyDescent="0.15">
      <c r="X1437" s="4" t="str">
        <f t="shared" si="121"/>
        <v/>
      </c>
      <c r="Y1437" s="1" t="str">
        <f t="shared" si="122"/>
        <v/>
      </c>
      <c r="Z1437" s="4" t="str">
        <f>IFERROR(INDEX(品名转换及头程预估及采购成本模板!$B$2:$B$22203,MATCH(亚马逊后台模板!E1437,品名转换及头程预估及采购成本模板!$A$2:$A$22203,0)),"")</f>
        <v/>
      </c>
      <c r="AA1437" s="1" t="str">
        <f>IFERROR(INDEX(品名转换及头程预估及采购成本模板!$C$2:$C$22203,MATCH(亚马逊后台模板!E1437,品名转换及头程预估及采购成本模板!$A$2:$A$22203,0)),"")</f>
        <v/>
      </c>
      <c r="AB1437" s="4" t="str">
        <f t="shared" si="118"/>
        <v/>
      </c>
      <c r="AC1437" s="1" t="str">
        <f>IFERROR(IF(AB1437="是",INDEX(自发货!$AJ$2:$AJ$22222,MATCH(亚马逊后台模板!D1437,自发货!$E$2:$E$22222,0)),IF(A1437&lt;&gt;"",0,"")),"")</f>
        <v/>
      </c>
      <c r="AD1437" s="1" t="str">
        <f t="shared" si="119"/>
        <v/>
      </c>
      <c r="AE1437" s="1" t="str">
        <f>IF(AB1437="否",IFERROR(INDEX(品名转换及头程预估及采购成本模板!$D$2:$D$22203,MATCH(亚马逊后台模板!E1437,品名转换及头程预估及采购成本模板!$A$2:$A$22203,0)),""),"")</f>
        <v/>
      </c>
      <c r="AF1437" s="4" t="str">
        <f t="shared" si="120"/>
        <v/>
      </c>
    </row>
    <row r="1438" spans="24:32" x14ac:dyDescent="0.15">
      <c r="X1438" s="4" t="str">
        <f t="shared" si="121"/>
        <v/>
      </c>
      <c r="Y1438" s="1" t="str">
        <f t="shared" si="122"/>
        <v/>
      </c>
      <c r="Z1438" s="4" t="str">
        <f>IFERROR(INDEX(品名转换及头程预估及采购成本模板!$B$2:$B$22203,MATCH(亚马逊后台模板!E1438,品名转换及头程预估及采购成本模板!$A$2:$A$22203,0)),"")</f>
        <v/>
      </c>
      <c r="AA1438" s="1" t="str">
        <f>IFERROR(INDEX(品名转换及头程预估及采购成本模板!$C$2:$C$22203,MATCH(亚马逊后台模板!E1438,品名转换及头程预估及采购成本模板!$A$2:$A$22203,0)),"")</f>
        <v/>
      </c>
      <c r="AB1438" s="4" t="str">
        <f t="shared" si="118"/>
        <v/>
      </c>
      <c r="AC1438" s="1" t="str">
        <f>IFERROR(IF(AB1438="是",INDEX(自发货!$AJ$2:$AJ$22222,MATCH(亚马逊后台模板!D1438,自发货!$E$2:$E$22222,0)),IF(A1438&lt;&gt;"",0,"")),"")</f>
        <v/>
      </c>
      <c r="AD1438" s="1" t="str">
        <f t="shared" si="119"/>
        <v/>
      </c>
      <c r="AE1438" s="1" t="str">
        <f>IF(AB1438="否",IFERROR(INDEX(品名转换及头程预估及采购成本模板!$D$2:$D$22203,MATCH(亚马逊后台模板!E1438,品名转换及头程预估及采购成本模板!$A$2:$A$22203,0)),""),"")</f>
        <v/>
      </c>
      <c r="AF1438" s="4" t="str">
        <f t="shared" si="120"/>
        <v/>
      </c>
    </row>
    <row r="1439" spans="24:32" x14ac:dyDescent="0.15">
      <c r="X1439" s="4" t="str">
        <f t="shared" si="121"/>
        <v/>
      </c>
      <c r="Y1439" s="1" t="str">
        <f t="shared" si="122"/>
        <v/>
      </c>
      <c r="Z1439" s="4" t="str">
        <f>IFERROR(INDEX(品名转换及头程预估及采购成本模板!$B$2:$B$22203,MATCH(亚马逊后台模板!E1439,品名转换及头程预估及采购成本模板!$A$2:$A$22203,0)),"")</f>
        <v/>
      </c>
      <c r="AA1439" s="1" t="str">
        <f>IFERROR(INDEX(品名转换及头程预估及采购成本模板!$C$2:$C$22203,MATCH(亚马逊后台模板!E1439,品名转换及头程预估及采购成本模板!$A$2:$A$22203,0)),"")</f>
        <v/>
      </c>
      <c r="AB1439" s="4" t="str">
        <f t="shared" si="118"/>
        <v/>
      </c>
      <c r="AC1439" s="1" t="str">
        <f>IFERROR(IF(AB1439="是",INDEX(自发货!$AJ$2:$AJ$22222,MATCH(亚马逊后台模板!D1439,自发货!$E$2:$E$22222,0)),IF(A1439&lt;&gt;"",0,"")),"")</f>
        <v/>
      </c>
      <c r="AD1439" s="1" t="str">
        <f t="shared" si="119"/>
        <v/>
      </c>
      <c r="AE1439" s="1" t="str">
        <f>IF(AB1439="否",IFERROR(INDEX(品名转换及头程预估及采购成本模板!$D$2:$D$22203,MATCH(亚马逊后台模板!E1439,品名转换及头程预估及采购成本模板!$A$2:$A$22203,0)),""),"")</f>
        <v/>
      </c>
      <c r="AF1439" s="4" t="str">
        <f t="shared" si="120"/>
        <v/>
      </c>
    </row>
    <row r="1440" spans="24:32" x14ac:dyDescent="0.15">
      <c r="X1440" s="4" t="str">
        <f t="shared" si="121"/>
        <v/>
      </c>
      <c r="Y1440" s="1" t="str">
        <f t="shared" si="122"/>
        <v/>
      </c>
      <c r="Z1440" s="4" t="str">
        <f>IFERROR(INDEX(品名转换及头程预估及采购成本模板!$B$2:$B$22203,MATCH(亚马逊后台模板!E1440,品名转换及头程预估及采购成本模板!$A$2:$A$22203,0)),"")</f>
        <v/>
      </c>
      <c r="AA1440" s="1" t="str">
        <f>IFERROR(INDEX(品名转换及头程预估及采购成本模板!$C$2:$C$22203,MATCH(亚马逊后台模板!E1440,品名转换及头程预估及采购成本模板!$A$2:$A$22203,0)),"")</f>
        <v/>
      </c>
      <c r="AB1440" s="4" t="str">
        <f t="shared" si="118"/>
        <v/>
      </c>
      <c r="AC1440" s="1" t="str">
        <f>IFERROR(IF(AB1440="是",INDEX(自发货!$AJ$2:$AJ$22222,MATCH(亚马逊后台模板!D1440,自发货!$E$2:$E$22222,0)),IF(A1440&lt;&gt;"",0,"")),"")</f>
        <v/>
      </c>
      <c r="AD1440" s="1" t="str">
        <f t="shared" si="119"/>
        <v/>
      </c>
      <c r="AE1440" s="1" t="str">
        <f>IF(AB1440="否",IFERROR(INDEX(品名转换及头程预估及采购成本模板!$D$2:$D$22203,MATCH(亚马逊后台模板!E1440,品名转换及头程预估及采购成本模板!$A$2:$A$22203,0)),""),"")</f>
        <v/>
      </c>
      <c r="AF1440" s="4" t="str">
        <f t="shared" si="120"/>
        <v/>
      </c>
    </row>
    <row r="1441" spans="24:32" x14ac:dyDescent="0.15">
      <c r="X1441" s="4" t="str">
        <f t="shared" si="121"/>
        <v/>
      </c>
      <c r="Y1441" s="1" t="str">
        <f t="shared" si="122"/>
        <v/>
      </c>
      <c r="Z1441" s="4" t="str">
        <f>IFERROR(INDEX(品名转换及头程预估及采购成本模板!$B$2:$B$22203,MATCH(亚马逊后台模板!E1441,品名转换及头程预估及采购成本模板!$A$2:$A$22203,0)),"")</f>
        <v/>
      </c>
      <c r="AA1441" s="1" t="str">
        <f>IFERROR(INDEX(品名转换及头程预估及采购成本模板!$C$2:$C$22203,MATCH(亚马逊后台模板!E1441,品名转换及头程预估及采购成本模板!$A$2:$A$22203,0)),"")</f>
        <v/>
      </c>
      <c r="AB1441" s="4" t="str">
        <f t="shared" si="118"/>
        <v/>
      </c>
      <c r="AC1441" s="1" t="str">
        <f>IFERROR(IF(AB1441="是",INDEX(自发货!$AJ$2:$AJ$22222,MATCH(亚马逊后台模板!D1441,自发货!$E$2:$E$22222,0)),IF(A1441&lt;&gt;"",0,"")),"")</f>
        <v/>
      </c>
      <c r="AD1441" s="1" t="str">
        <f t="shared" si="119"/>
        <v/>
      </c>
      <c r="AE1441" s="1" t="str">
        <f>IF(AB1441="否",IFERROR(INDEX(品名转换及头程预估及采购成本模板!$D$2:$D$22203,MATCH(亚马逊后台模板!E1441,品名转换及头程预估及采购成本模板!$A$2:$A$22203,0)),""),"")</f>
        <v/>
      </c>
      <c r="AF1441" s="4" t="str">
        <f t="shared" si="120"/>
        <v/>
      </c>
    </row>
    <row r="1442" spans="24:32" x14ac:dyDescent="0.15">
      <c r="X1442" s="4" t="str">
        <f t="shared" si="121"/>
        <v/>
      </c>
      <c r="Y1442" s="1" t="str">
        <f t="shared" si="122"/>
        <v/>
      </c>
      <c r="Z1442" s="4" t="str">
        <f>IFERROR(INDEX(品名转换及头程预估及采购成本模板!$B$2:$B$22203,MATCH(亚马逊后台模板!E1442,品名转换及头程预估及采购成本模板!$A$2:$A$22203,0)),"")</f>
        <v/>
      </c>
      <c r="AA1442" s="1" t="str">
        <f>IFERROR(INDEX(品名转换及头程预估及采购成本模板!$C$2:$C$22203,MATCH(亚马逊后台模板!E1442,品名转换及头程预估及采购成本模板!$A$2:$A$22203,0)),"")</f>
        <v/>
      </c>
      <c r="AB1442" s="4" t="str">
        <f t="shared" si="118"/>
        <v/>
      </c>
      <c r="AC1442" s="1" t="str">
        <f>IFERROR(IF(AB1442="是",INDEX(自发货!$AJ$2:$AJ$22222,MATCH(亚马逊后台模板!D1442,自发货!$E$2:$E$22222,0)),IF(A1442&lt;&gt;"",0,"")),"")</f>
        <v/>
      </c>
      <c r="AD1442" s="1" t="str">
        <f t="shared" si="119"/>
        <v/>
      </c>
      <c r="AE1442" s="1" t="str">
        <f>IF(AB1442="否",IFERROR(INDEX(品名转换及头程预估及采购成本模板!$D$2:$D$22203,MATCH(亚马逊后台模板!E1442,品名转换及头程预估及采购成本模板!$A$2:$A$22203,0)),""),"")</f>
        <v/>
      </c>
      <c r="AF1442" s="4" t="str">
        <f t="shared" si="120"/>
        <v/>
      </c>
    </row>
    <row r="1443" spans="24:32" x14ac:dyDescent="0.15">
      <c r="X1443" s="4" t="str">
        <f t="shared" si="121"/>
        <v/>
      </c>
      <c r="Y1443" s="1" t="str">
        <f t="shared" si="122"/>
        <v/>
      </c>
      <c r="Z1443" s="4" t="str">
        <f>IFERROR(INDEX(品名转换及头程预估及采购成本模板!$B$2:$B$22203,MATCH(亚马逊后台模板!E1443,品名转换及头程预估及采购成本模板!$A$2:$A$22203,0)),"")</f>
        <v/>
      </c>
      <c r="AA1443" s="1" t="str">
        <f>IFERROR(INDEX(品名转换及头程预估及采购成本模板!$C$2:$C$22203,MATCH(亚马逊后台模板!E1443,品名转换及头程预估及采购成本模板!$A$2:$A$22203,0)),"")</f>
        <v/>
      </c>
      <c r="AB1443" s="4" t="str">
        <f t="shared" si="118"/>
        <v/>
      </c>
      <c r="AC1443" s="1" t="str">
        <f>IFERROR(IF(AB1443="是",INDEX(自发货!$AJ$2:$AJ$22222,MATCH(亚马逊后台模板!D1443,自发货!$E$2:$E$22222,0)),IF(A1443&lt;&gt;"",0,"")),"")</f>
        <v/>
      </c>
      <c r="AD1443" s="1" t="str">
        <f t="shared" si="119"/>
        <v/>
      </c>
      <c r="AE1443" s="1" t="str">
        <f>IF(AB1443="否",IFERROR(INDEX(品名转换及头程预估及采购成本模板!$D$2:$D$22203,MATCH(亚马逊后台模板!E1443,品名转换及头程预估及采购成本模板!$A$2:$A$22203,0)),""),"")</f>
        <v/>
      </c>
      <c r="AF1443" s="4" t="str">
        <f t="shared" si="120"/>
        <v/>
      </c>
    </row>
    <row r="1444" spans="24:32" x14ac:dyDescent="0.15">
      <c r="X1444" s="4" t="str">
        <f t="shared" si="121"/>
        <v/>
      </c>
      <c r="Y1444" s="1" t="str">
        <f t="shared" si="122"/>
        <v/>
      </c>
      <c r="Z1444" s="4" t="str">
        <f>IFERROR(INDEX(品名转换及头程预估及采购成本模板!$B$2:$B$22203,MATCH(亚马逊后台模板!E1444,品名转换及头程预估及采购成本模板!$A$2:$A$22203,0)),"")</f>
        <v/>
      </c>
      <c r="AA1444" s="1" t="str">
        <f>IFERROR(INDEX(品名转换及头程预估及采购成本模板!$C$2:$C$22203,MATCH(亚马逊后台模板!E1444,品名转换及头程预估及采购成本模板!$A$2:$A$22203,0)),"")</f>
        <v/>
      </c>
      <c r="AB1444" s="4" t="str">
        <f t="shared" si="118"/>
        <v/>
      </c>
      <c r="AC1444" s="1" t="str">
        <f>IFERROR(IF(AB1444="是",INDEX(自发货!$AJ$2:$AJ$22222,MATCH(亚马逊后台模板!D1444,自发货!$E$2:$E$22222,0)),IF(A1444&lt;&gt;"",0,"")),"")</f>
        <v/>
      </c>
      <c r="AD1444" s="1" t="str">
        <f t="shared" si="119"/>
        <v/>
      </c>
      <c r="AE1444" s="1" t="str">
        <f>IF(AB1444="否",IFERROR(INDEX(品名转换及头程预估及采购成本模板!$D$2:$D$22203,MATCH(亚马逊后台模板!E1444,品名转换及头程预估及采购成本模板!$A$2:$A$22203,0)),""),"")</f>
        <v/>
      </c>
      <c r="AF1444" s="4" t="str">
        <f t="shared" si="120"/>
        <v/>
      </c>
    </row>
    <row r="1445" spans="24:32" x14ac:dyDescent="0.15">
      <c r="X1445" s="4" t="str">
        <f t="shared" si="121"/>
        <v/>
      </c>
      <c r="Y1445" s="1" t="str">
        <f t="shared" si="122"/>
        <v/>
      </c>
      <c r="Z1445" s="4" t="str">
        <f>IFERROR(INDEX(品名转换及头程预估及采购成本模板!$B$2:$B$22203,MATCH(亚马逊后台模板!E1445,品名转换及头程预估及采购成本模板!$A$2:$A$22203,0)),"")</f>
        <v/>
      </c>
      <c r="AA1445" s="1" t="str">
        <f>IFERROR(INDEX(品名转换及头程预估及采购成本模板!$C$2:$C$22203,MATCH(亚马逊后台模板!E1445,品名转换及头程预估及采购成本模板!$A$2:$A$22203,0)),"")</f>
        <v/>
      </c>
      <c r="AB1445" s="4" t="str">
        <f t="shared" si="118"/>
        <v/>
      </c>
      <c r="AC1445" s="1" t="str">
        <f>IFERROR(IF(AB1445="是",INDEX(自发货!$AJ$2:$AJ$22222,MATCH(亚马逊后台模板!D1445,自发货!$E$2:$E$22222,0)),IF(A1445&lt;&gt;"",0,"")),"")</f>
        <v/>
      </c>
      <c r="AD1445" s="1" t="str">
        <f t="shared" si="119"/>
        <v/>
      </c>
      <c r="AE1445" s="1" t="str">
        <f>IF(AB1445="否",IFERROR(INDEX(品名转换及头程预估及采购成本模板!$D$2:$D$22203,MATCH(亚马逊后台模板!E1445,品名转换及头程预估及采购成本模板!$A$2:$A$22203,0)),""),"")</f>
        <v/>
      </c>
      <c r="AF1445" s="4" t="str">
        <f t="shared" si="120"/>
        <v/>
      </c>
    </row>
    <row r="1446" spans="24:32" x14ac:dyDescent="0.15">
      <c r="X1446" s="4" t="str">
        <f t="shared" si="121"/>
        <v/>
      </c>
      <c r="Y1446" s="1" t="str">
        <f t="shared" si="122"/>
        <v/>
      </c>
      <c r="Z1446" s="4" t="str">
        <f>IFERROR(INDEX(品名转换及头程预估及采购成本模板!$B$2:$B$22203,MATCH(亚马逊后台模板!E1446,品名转换及头程预估及采购成本模板!$A$2:$A$22203,0)),"")</f>
        <v/>
      </c>
      <c r="AA1446" s="1" t="str">
        <f>IFERROR(INDEX(品名转换及头程预估及采购成本模板!$C$2:$C$22203,MATCH(亚马逊后台模板!E1446,品名转换及头程预估及采购成本模板!$A$2:$A$22203,0)),"")</f>
        <v/>
      </c>
      <c r="AB1446" s="4" t="str">
        <f t="shared" si="118"/>
        <v/>
      </c>
      <c r="AC1446" s="1" t="str">
        <f>IFERROR(IF(AB1446="是",INDEX(自发货!$AJ$2:$AJ$22222,MATCH(亚马逊后台模板!D1446,自发货!$E$2:$E$22222,0)),IF(A1446&lt;&gt;"",0,"")),"")</f>
        <v/>
      </c>
      <c r="AD1446" s="1" t="str">
        <f t="shared" si="119"/>
        <v/>
      </c>
      <c r="AE1446" s="1" t="str">
        <f>IF(AB1446="否",IFERROR(INDEX(品名转换及头程预估及采购成本模板!$D$2:$D$22203,MATCH(亚马逊后台模板!E1446,品名转换及头程预估及采购成本模板!$A$2:$A$22203,0)),""),"")</f>
        <v/>
      </c>
      <c r="AF1446" s="4" t="str">
        <f t="shared" si="120"/>
        <v/>
      </c>
    </row>
    <row r="1447" spans="24:32" x14ac:dyDescent="0.15">
      <c r="X1447" s="4" t="str">
        <f t="shared" si="121"/>
        <v/>
      </c>
      <c r="Y1447" s="1" t="str">
        <f t="shared" si="122"/>
        <v/>
      </c>
      <c r="Z1447" s="4" t="str">
        <f>IFERROR(INDEX(品名转换及头程预估及采购成本模板!$B$2:$B$22203,MATCH(亚马逊后台模板!E1447,品名转换及头程预估及采购成本模板!$A$2:$A$22203,0)),"")</f>
        <v/>
      </c>
      <c r="AA1447" s="1" t="str">
        <f>IFERROR(INDEX(品名转换及头程预估及采购成本模板!$C$2:$C$22203,MATCH(亚马逊后台模板!E1447,品名转换及头程预估及采购成本模板!$A$2:$A$22203,0)),"")</f>
        <v/>
      </c>
      <c r="AB1447" s="4" t="str">
        <f t="shared" si="118"/>
        <v/>
      </c>
      <c r="AC1447" s="1" t="str">
        <f>IFERROR(IF(AB1447="是",INDEX(自发货!$AJ$2:$AJ$22222,MATCH(亚马逊后台模板!D1447,自发货!$E$2:$E$22222,0)),IF(A1447&lt;&gt;"",0,"")),"")</f>
        <v/>
      </c>
      <c r="AD1447" s="1" t="str">
        <f t="shared" si="119"/>
        <v/>
      </c>
      <c r="AE1447" s="1" t="str">
        <f>IF(AB1447="否",IFERROR(INDEX(品名转换及头程预估及采购成本模板!$D$2:$D$22203,MATCH(亚马逊后台模板!E1447,品名转换及头程预估及采购成本模板!$A$2:$A$22203,0)),""),"")</f>
        <v/>
      </c>
      <c r="AF1447" s="4" t="str">
        <f t="shared" si="120"/>
        <v/>
      </c>
    </row>
    <row r="1448" spans="24:32" x14ac:dyDescent="0.15">
      <c r="X1448" s="4" t="str">
        <f t="shared" si="121"/>
        <v/>
      </c>
      <c r="Y1448" s="1" t="str">
        <f t="shared" si="122"/>
        <v/>
      </c>
      <c r="Z1448" s="4" t="str">
        <f>IFERROR(INDEX(品名转换及头程预估及采购成本模板!$B$2:$B$22203,MATCH(亚马逊后台模板!E1448,品名转换及头程预估及采购成本模板!$A$2:$A$22203,0)),"")</f>
        <v/>
      </c>
      <c r="AA1448" s="1" t="str">
        <f>IFERROR(INDEX(品名转换及头程预估及采购成本模板!$C$2:$C$22203,MATCH(亚马逊后台模板!E1448,品名转换及头程预估及采购成本模板!$A$2:$A$22203,0)),"")</f>
        <v/>
      </c>
      <c r="AB1448" s="4" t="str">
        <f t="shared" si="118"/>
        <v/>
      </c>
      <c r="AC1448" s="1" t="str">
        <f>IFERROR(IF(AB1448="是",INDEX(自发货!$AJ$2:$AJ$22222,MATCH(亚马逊后台模板!D1448,自发货!$E$2:$E$22222,0)),IF(A1448&lt;&gt;"",0,"")),"")</f>
        <v/>
      </c>
      <c r="AD1448" s="1" t="str">
        <f t="shared" si="119"/>
        <v/>
      </c>
      <c r="AE1448" s="1" t="str">
        <f>IF(AB1448="否",IFERROR(INDEX(品名转换及头程预估及采购成本模板!$D$2:$D$22203,MATCH(亚马逊后台模板!E1448,品名转换及头程预估及采购成本模板!$A$2:$A$22203,0)),""),"")</f>
        <v/>
      </c>
      <c r="AF1448" s="4" t="str">
        <f t="shared" si="120"/>
        <v/>
      </c>
    </row>
    <row r="1449" spans="24:32" x14ac:dyDescent="0.15">
      <c r="X1449" s="4" t="str">
        <f t="shared" si="121"/>
        <v/>
      </c>
      <c r="Y1449" s="1" t="str">
        <f t="shared" si="122"/>
        <v/>
      </c>
      <c r="Z1449" s="4" t="str">
        <f>IFERROR(INDEX(品名转换及头程预估及采购成本模板!$B$2:$B$22203,MATCH(亚马逊后台模板!E1449,品名转换及头程预估及采购成本模板!$A$2:$A$22203,0)),"")</f>
        <v/>
      </c>
      <c r="AA1449" s="1" t="str">
        <f>IFERROR(INDEX(品名转换及头程预估及采购成本模板!$C$2:$C$22203,MATCH(亚马逊后台模板!E1449,品名转换及头程预估及采购成本模板!$A$2:$A$22203,0)),"")</f>
        <v/>
      </c>
      <c r="AB1449" s="4" t="str">
        <f t="shared" si="118"/>
        <v/>
      </c>
      <c r="AC1449" s="1" t="str">
        <f>IFERROR(IF(AB1449="是",INDEX(自发货!$AJ$2:$AJ$22222,MATCH(亚马逊后台模板!D1449,自发货!$E$2:$E$22222,0)),IF(A1449&lt;&gt;"",0,"")),"")</f>
        <v/>
      </c>
      <c r="AD1449" s="1" t="str">
        <f t="shared" si="119"/>
        <v/>
      </c>
      <c r="AE1449" s="1" t="str">
        <f>IF(AB1449="否",IFERROR(INDEX(品名转换及头程预估及采购成本模板!$D$2:$D$22203,MATCH(亚马逊后台模板!E1449,品名转换及头程预估及采购成本模板!$A$2:$A$22203,0)),""),"")</f>
        <v/>
      </c>
      <c r="AF1449" s="4" t="str">
        <f t="shared" si="120"/>
        <v/>
      </c>
    </row>
    <row r="1450" spans="24:32" x14ac:dyDescent="0.15">
      <c r="X1450" s="4" t="str">
        <f t="shared" si="121"/>
        <v/>
      </c>
      <c r="Y1450" s="1" t="str">
        <f t="shared" si="122"/>
        <v/>
      </c>
      <c r="Z1450" s="4" t="str">
        <f>IFERROR(INDEX(品名转换及头程预估及采购成本模板!$B$2:$B$22203,MATCH(亚马逊后台模板!E1450,品名转换及头程预估及采购成本模板!$A$2:$A$22203,0)),"")</f>
        <v/>
      </c>
      <c r="AA1450" s="1" t="str">
        <f>IFERROR(INDEX(品名转换及头程预估及采购成本模板!$C$2:$C$22203,MATCH(亚马逊后台模板!E1450,品名转换及头程预估及采购成本模板!$A$2:$A$22203,0)),"")</f>
        <v/>
      </c>
      <c r="AB1450" s="4" t="str">
        <f t="shared" si="118"/>
        <v/>
      </c>
      <c r="AC1450" s="1" t="str">
        <f>IFERROR(IF(AB1450="是",INDEX(自发货!$AJ$2:$AJ$22222,MATCH(亚马逊后台模板!D1450,自发货!$E$2:$E$22222,0)),IF(A1450&lt;&gt;"",0,"")),"")</f>
        <v/>
      </c>
      <c r="AD1450" s="1" t="str">
        <f t="shared" si="119"/>
        <v/>
      </c>
      <c r="AE1450" s="1" t="str">
        <f>IF(AB1450="否",IFERROR(INDEX(品名转换及头程预估及采购成本模板!$D$2:$D$22203,MATCH(亚马逊后台模板!E1450,品名转换及头程预估及采购成本模板!$A$2:$A$22203,0)),""),"")</f>
        <v/>
      </c>
      <c r="AF1450" s="4" t="str">
        <f t="shared" si="120"/>
        <v/>
      </c>
    </row>
    <row r="1451" spans="24:32" x14ac:dyDescent="0.15">
      <c r="X1451" s="4" t="str">
        <f t="shared" si="121"/>
        <v/>
      </c>
      <c r="Y1451" s="1" t="str">
        <f t="shared" si="122"/>
        <v/>
      </c>
      <c r="Z1451" s="4" t="str">
        <f>IFERROR(INDEX(品名转换及头程预估及采购成本模板!$B$2:$B$22203,MATCH(亚马逊后台模板!E1451,品名转换及头程预估及采购成本模板!$A$2:$A$22203,0)),"")</f>
        <v/>
      </c>
      <c r="AA1451" s="1" t="str">
        <f>IFERROR(INDEX(品名转换及头程预估及采购成本模板!$C$2:$C$22203,MATCH(亚马逊后台模板!E1451,品名转换及头程预估及采购成本模板!$A$2:$A$22203,0)),"")</f>
        <v/>
      </c>
      <c r="AB1451" s="4" t="str">
        <f t="shared" si="118"/>
        <v/>
      </c>
      <c r="AC1451" s="1" t="str">
        <f>IFERROR(IF(AB1451="是",INDEX(自发货!$AJ$2:$AJ$22222,MATCH(亚马逊后台模板!D1451,自发货!$E$2:$E$22222,0)),IF(A1451&lt;&gt;"",0,"")),"")</f>
        <v/>
      </c>
      <c r="AD1451" s="1" t="str">
        <f t="shared" si="119"/>
        <v/>
      </c>
      <c r="AE1451" s="1" t="str">
        <f>IF(AB1451="否",IFERROR(INDEX(品名转换及头程预估及采购成本模板!$D$2:$D$22203,MATCH(亚马逊后台模板!E1451,品名转换及头程预估及采购成本模板!$A$2:$A$22203,0)),""),"")</f>
        <v/>
      </c>
      <c r="AF1451" s="4" t="str">
        <f t="shared" si="120"/>
        <v/>
      </c>
    </row>
    <row r="1452" spans="24:32" x14ac:dyDescent="0.15">
      <c r="X1452" s="4" t="str">
        <f t="shared" si="121"/>
        <v/>
      </c>
      <c r="Y1452" s="1" t="str">
        <f t="shared" si="122"/>
        <v/>
      </c>
      <c r="Z1452" s="4" t="str">
        <f>IFERROR(INDEX(品名转换及头程预估及采购成本模板!$B$2:$B$22203,MATCH(亚马逊后台模板!E1452,品名转换及头程预估及采购成本模板!$A$2:$A$22203,0)),"")</f>
        <v/>
      </c>
      <c r="AA1452" s="1" t="str">
        <f>IFERROR(INDEX(品名转换及头程预估及采购成本模板!$C$2:$C$22203,MATCH(亚马逊后台模板!E1452,品名转换及头程预估及采购成本模板!$A$2:$A$22203,0)),"")</f>
        <v/>
      </c>
      <c r="AB1452" s="4" t="str">
        <f t="shared" si="118"/>
        <v/>
      </c>
      <c r="AC1452" s="1" t="str">
        <f>IFERROR(IF(AB1452="是",INDEX(自发货!$AJ$2:$AJ$22222,MATCH(亚马逊后台模板!D1452,自发货!$E$2:$E$22222,0)),IF(A1452&lt;&gt;"",0,"")),"")</f>
        <v/>
      </c>
      <c r="AD1452" s="1" t="str">
        <f t="shared" si="119"/>
        <v/>
      </c>
      <c r="AE1452" s="1" t="str">
        <f>IF(AB1452="否",IFERROR(INDEX(品名转换及头程预估及采购成本模板!$D$2:$D$22203,MATCH(亚马逊后台模板!E1452,品名转换及头程预估及采购成本模板!$A$2:$A$22203,0)),""),"")</f>
        <v/>
      </c>
      <c r="AF1452" s="4" t="str">
        <f t="shared" si="120"/>
        <v/>
      </c>
    </row>
    <row r="1453" spans="24:32" x14ac:dyDescent="0.15">
      <c r="X1453" s="4" t="str">
        <f t="shared" si="121"/>
        <v/>
      </c>
      <c r="Y1453" s="1" t="str">
        <f t="shared" si="122"/>
        <v/>
      </c>
      <c r="Z1453" s="4" t="str">
        <f>IFERROR(INDEX(品名转换及头程预估及采购成本模板!$B$2:$B$22203,MATCH(亚马逊后台模板!E1453,品名转换及头程预估及采购成本模板!$A$2:$A$22203,0)),"")</f>
        <v/>
      </c>
      <c r="AA1453" s="1" t="str">
        <f>IFERROR(INDEX(品名转换及头程预估及采购成本模板!$C$2:$C$22203,MATCH(亚马逊后台模板!E1453,品名转换及头程预估及采购成本模板!$A$2:$A$22203,0)),"")</f>
        <v/>
      </c>
      <c r="AB1453" s="4" t="str">
        <f t="shared" ref="AB1453:AB1516" si="123">IF(A1453&lt;&gt;"",IF(I1453="Seller","是","否"),"")</f>
        <v/>
      </c>
      <c r="AC1453" s="1" t="str">
        <f>IFERROR(IF(AB1453="是",INDEX(自发货!$AJ$2:$AJ$22222,MATCH(亚马逊后台模板!D1453,自发货!$E$2:$E$22222,0)),IF(A1453&lt;&gt;"",0,"")),"")</f>
        <v/>
      </c>
      <c r="AD1453" s="1" t="str">
        <f t="shared" ref="AD1453:AD1516" si="124">IFERROR(IF(Y1453="正常订单",W1453*X1453-AA1453-AC1453,W1453*X1453),"")</f>
        <v/>
      </c>
      <c r="AE1453" s="1" t="str">
        <f>IF(AB1453="否",IFERROR(INDEX(品名转换及头程预估及采购成本模板!$D$2:$D$22203,MATCH(亚马逊后台模板!E1453,品名转换及头程预估及采购成本模板!$A$2:$A$22203,0)),""),"")</f>
        <v/>
      </c>
      <c r="AF1453" s="4" t="str">
        <f t="shared" si="120"/>
        <v/>
      </c>
    </row>
    <row r="1454" spans="24:32" x14ac:dyDescent="0.15">
      <c r="X1454" s="4" t="str">
        <f t="shared" si="121"/>
        <v/>
      </c>
      <c r="Y1454" s="1" t="str">
        <f t="shared" si="122"/>
        <v/>
      </c>
      <c r="Z1454" s="4" t="str">
        <f>IFERROR(INDEX(品名转换及头程预估及采购成本模板!$B$2:$B$22203,MATCH(亚马逊后台模板!E1454,品名转换及头程预估及采购成本模板!$A$2:$A$22203,0)),"")</f>
        <v/>
      </c>
      <c r="AA1454" s="1" t="str">
        <f>IFERROR(INDEX(品名转换及头程预估及采购成本模板!$C$2:$C$22203,MATCH(亚马逊后台模板!E1454,品名转换及头程预估及采购成本模板!$A$2:$A$22203,0)),"")</f>
        <v/>
      </c>
      <c r="AB1454" s="4" t="str">
        <f t="shared" si="123"/>
        <v/>
      </c>
      <c r="AC1454" s="1" t="str">
        <f>IFERROR(IF(AB1454="是",INDEX(自发货!$AJ$2:$AJ$22222,MATCH(亚马逊后台模板!D1454,自发货!$E$2:$E$22222,0)),IF(A1454&lt;&gt;"",0,"")),"")</f>
        <v/>
      </c>
      <c r="AD1454" s="1" t="str">
        <f t="shared" si="124"/>
        <v/>
      </c>
      <c r="AE1454" s="1" t="str">
        <f>IF(AB1454="否",IFERROR(INDEX(品名转换及头程预估及采购成本模板!$D$2:$D$22203,MATCH(亚马逊后台模板!E1454,品名转换及头程预估及采购成本模板!$A$2:$A$22203,0)),""),"")</f>
        <v/>
      </c>
      <c r="AF1454" s="4" t="str">
        <f t="shared" si="120"/>
        <v/>
      </c>
    </row>
    <row r="1455" spans="24:32" x14ac:dyDescent="0.15">
      <c r="X1455" s="4" t="str">
        <f t="shared" si="121"/>
        <v/>
      </c>
      <c r="Y1455" s="1" t="str">
        <f t="shared" si="122"/>
        <v/>
      </c>
      <c r="Z1455" s="4" t="str">
        <f>IFERROR(INDEX(品名转换及头程预估及采购成本模板!$B$2:$B$22203,MATCH(亚马逊后台模板!E1455,品名转换及头程预估及采购成本模板!$A$2:$A$22203,0)),"")</f>
        <v/>
      </c>
      <c r="AA1455" s="1" t="str">
        <f>IFERROR(INDEX(品名转换及头程预估及采购成本模板!$C$2:$C$22203,MATCH(亚马逊后台模板!E1455,品名转换及头程预估及采购成本模板!$A$2:$A$22203,0)),"")</f>
        <v/>
      </c>
      <c r="AB1455" s="4" t="str">
        <f t="shared" si="123"/>
        <v/>
      </c>
      <c r="AC1455" s="1" t="str">
        <f>IFERROR(IF(AB1455="是",INDEX(自发货!$AJ$2:$AJ$22222,MATCH(亚马逊后台模板!D1455,自发货!$E$2:$E$22222,0)),IF(A1455&lt;&gt;"",0,"")),"")</f>
        <v/>
      </c>
      <c r="AD1455" s="1" t="str">
        <f t="shared" si="124"/>
        <v/>
      </c>
      <c r="AE1455" s="1" t="str">
        <f>IF(AB1455="否",IFERROR(INDEX(品名转换及头程预估及采购成本模板!$D$2:$D$22203,MATCH(亚马逊后台模板!E1455,品名转换及头程预估及采购成本模板!$A$2:$A$22203,0)),""),"")</f>
        <v/>
      </c>
      <c r="AF1455" s="4" t="str">
        <f t="shared" ref="AF1455:AF1518" si="125">IF(Y1455="","",IF(OR(AND(Y1455="正常订单",Z1455=""),AND(AB1455="是",AC1455="")),"异常","正常"))</f>
        <v/>
      </c>
    </row>
    <row r="1456" spans="24:32" x14ac:dyDescent="0.15">
      <c r="X1456" s="4" t="str">
        <f t="shared" ref="X1456:X1519" si="126">IF(A1456&lt;&gt;"",6.89,"")</f>
        <v/>
      </c>
      <c r="Y1456" s="1" t="str">
        <f t="shared" si="122"/>
        <v/>
      </c>
      <c r="Z1456" s="4" t="str">
        <f>IFERROR(INDEX(品名转换及头程预估及采购成本模板!$B$2:$B$22203,MATCH(亚马逊后台模板!E1456,品名转换及头程预估及采购成本模板!$A$2:$A$22203,0)),"")</f>
        <v/>
      </c>
      <c r="AA1456" s="1" t="str">
        <f>IFERROR(INDEX(品名转换及头程预估及采购成本模板!$C$2:$C$22203,MATCH(亚马逊后台模板!E1456,品名转换及头程预估及采购成本模板!$A$2:$A$22203,0)),"")</f>
        <v/>
      </c>
      <c r="AB1456" s="4" t="str">
        <f t="shared" si="123"/>
        <v/>
      </c>
      <c r="AC1456" s="1" t="str">
        <f>IFERROR(IF(AB1456="是",INDEX(自发货!$AJ$2:$AJ$22222,MATCH(亚马逊后台模板!D1456,自发货!$E$2:$E$22222,0)),IF(A1456&lt;&gt;"",0,"")),"")</f>
        <v/>
      </c>
      <c r="AD1456" s="1" t="str">
        <f t="shared" si="124"/>
        <v/>
      </c>
      <c r="AE1456" s="1" t="str">
        <f>IF(AB1456="否",IFERROR(INDEX(品名转换及头程预估及采购成本模板!$D$2:$D$22203,MATCH(亚马逊后台模板!E1456,品名转换及头程预估及采购成本模板!$A$2:$A$22203,0)),""),"")</f>
        <v/>
      </c>
      <c r="AF1456" s="4" t="str">
        <f t="shared" si="125"/>
        <v/>
      </c>
    </row>
    <row r="1457" spans="24:32" x14ac:dyDescent="0.15">
      <c r="X1457" s="4" t="str">
        <f t="shared" si="126"/>
        <v/>
      </c>
      <c r="Y1457" s="1" t="str">
        <f t="shared" si="122"/>
        <v/>
      </c>
      <c r="Z1457" s="4" t="str">
        <f>IFERROR(INDEX(品名转换及头程预估及采购成本模板!$B$2:$B$22203,MATCH(亚马逊后台模板!E1457,品名转换及头程预估及采购成本模板!$A$2:$A$22203,0)),"")</f>
        <v/>
      </c>
      <c r="AA1457" s="1" t="str">
        <f>IFERROR(INDEX(品名转换及头程预估及采购成本模板!$C$2:$C$22203,MATCH(亚马逊后台模板!E1457,品名转换及头程预估及采购成本模板!$A$2:$A$22203,0)),"")</f>
        <v/>
      </c>
      <c r="AB1457" s="4" t="str">
        <f t="shared" si="123"/>
        <v/>
      </c>
      <c r="AC1457" s="1" t="str">
        <f>IFERROR(IF(AB1457="是",INDEX(自发货!$AJ$2:$AJ$22222,MATCH(亚马逊后台模板!D1457,自发货!$E$2:$E$22222,0)),IF(A1457&lt;&gt;"",0,"")),"")</f>
        <v/>
      </c>
      <c r="AD1457" s="1" t="str">
        <f t="shared" si="124"/>
        <v/>
      </c>
      <c r="AE1457" s="1" t="str">
        <f>IF(AB1457="否",IFERROR(INDEX(品名转换及头程预估及采购成本模板!$D$2:$D$22203,MATCH(亚马逊后台模板!E1457,品名转换及头程预估及采购成本模板!$A$2:$A$22203,0)),""),"")</f>
        <v/>
      </c>
      <c r="AF1457" s="4" t="str">
        <f t="shared" si="125"/>
        <v/>
      </c>
    </row>
    <row r="1458" spans="24:32" x14ac:dyDescent="0.15">
      <c r="X1458" s="4" t="str">
        <f t="shared" si="126"/>
        <v/>
      </c>
      <c r="Y1458" s="1" t="str">
        <f t="shared" si="122"/>
        <v/>
      </c>
      <c r="Z1458" s="4" t="str">
        <f>IFERROR(INDEX(品名转换及头程预估及采购成本模板!$B$2:$B$22203,MATCH(亚马逊后台模板!E1458,品名转换及头程预估及采购成本模板!$A$2:$A$22203,0)),"")</f>
        <v/>
      </c>
      <c r="AA1458" s="1" t="str">
        <f>IFERROR(INDEX(品名转换及头程预估及采购成本模板!$C$2:$C$22203,MATCH(亚马逊后台模板!E1458,品名转换及头程预估及采购成本模板!$A$2:$A$22203,0)),"")</f>
        <v/>
      </c>
      <c r="AB1458" s="4" t="str">
        <f t="shared" si="123"/>
        <v/>
      </c>
      <c r="AC1458" s="1" t="str">
        <f>IFERROR(IF(AB1458="是",INDEX(自发货!$AJ$2:$AJ$22222,MATCH(亚马逊后台模板!D1458,自发货!$E$2:$E$22222,0)),IF(A1458&lt;&gt;"",0,"")),"")</f>
        <v/>
      </c>
      <c r="AD1458" s="1" t="str">
        <f t="shared" si="124"/>
        <v/>
      </c>
      <c r="AE1458" s="1" t="str">
        <f>IF(AB1458="否",IFERROR(INDEX(品名转换及头程预估及采购成本模板!$D$2:$D$22203,MATCH(亚马逊后台模板!E1458,品名转换及头程预估及采购成本模板!$A$2:$A$22203,0)),""),"")</f>
        <v/>
      </c>
      <c r="AF1458" s="4" t="str">
        <f t="shared" si="125"/>
        <v/>
      </c>
    </row>
    <row r="1459" spans="24:32" x14ac:dyDescent="0.15">
      <c r="X1459" s="4" t="str">
        <f t="shared" si="126"/>
        <v/>
      </c>
      <c r="Y1459" s="1" t="str">
        <f t="shared" si="122"/>
        <v/>
      </c>
      <c r="Z1459" s="4" t="str">
        <f>IFERROR(INDEX(品名转换及头程预估及采购成本模板!$B$2:$B$22203,MATCH(亚马逊后台模板!E1459,品名转换及头程预估及采购成本模板!$A$2:$A$22203,0)),"")</f>
        <v/>
      </c>
      <c r="AA1459" s="1" t="str">
        <f>IFERROR(INDEX(品名转换及头程预估及采购成本模板!$C$2:$C$22203,MATCH(亚马逊后台模板!E1459,品名转换及头程预估及采购成本模板!$A$2:$A$22203,0)),"")</f>
        <v/>
      </c>
      <c r="AB1459" s="4" t="str">
        <f t="shared" si="123"/>
        <v/>
      </c>
      <c r="AC1459" s="1" t="str">
        <f>IFERROR(IF(AB1459="是",INDEX(自发货!$AJ$2:$AJ$22222,MATCH(亚马逊后台模板!D1459,自发货!$E$2:$E$22222,0)),IF(A1459&lt;&gt;"",0,"")),"")</f>
        <v/>
      </c>
      <c r="AD1459" s="1" t="str">
        <f t="shared" si="124"/>
        <v/>
      </c>
      <c r="AE1459" s="1" t="str">
        <f>IF(AB1459="否",IFERROR(INDEX(品名转换及头程预估及采购成本模板!$D$2:$D$22203,MATCH(亚马逊后台模板!E1459,品名转换及头程预估及采购成本模板!$A$2:$A$22203,0)),""),"")</f>
        <v/>
      </c>
      <c r="AF1459" s="4" t="str">
        <f t="shared" si="125"/>
        <v/>
      </c>
    </row>
    <row r="1460" spans="24:32" x14ac:dyDescent="0.15">
      <c r="X1460" s="4" t="str">
        <f t="shared" si="126"/>
        <v/>
      </c>
      <c r="Y1460" s="1" t="str">
        <f t="shared" si="122"/>
        <v/>
      </c>
      <c r="Z1460" s="4" t="str">
        <f>IFERROR(INDEX(品名转换及头程预估及采购成本模板!$B$2:$B$22203,MATCH(亚马逊后台模板!E1460,品名转换及头程预估及采购成本模板!$A$2:$A$22203,0)),"")</f>
        <v/>
      </c>
      <c r="AA1460" s="1" t="str">
        <f>IFERROR(INDEX(品名转换及头程预估及采购成本模板!$C$2:$C$22203,MATCH(亚马逊后台模板!E1460,品名转换及头程预估及采购成本模板!$A$2:$A$22203,0)),"")</f>
        <v/>
      </c>
      <c r="AB1460" s="4" t="str">
        <f t="shared" si="123"/>
        <v/>
      </c>
      <c r="AC1460" s="1" t="str">
        <f>IFERROR(IF(AB1460="是",INDEX(自发货!$AJ$2:$AJ$22222,MATCH(亚马逊后台模板!D1460,自发货!$E$2:$E$22222,0)),IF(A1460&lt;&gt;"",0,"")),"")</f>
        <v/>
      </c>
      <c r="AD1460" s="1" t="str">
        <f t="shared" si="124"/>
        <v/>
      </c>
      <c r="AE1460" s="1" t="str">
        <f>IF(AB1460="否",IFERROR(INDEX(品名转换及头程预估及采购成本模板!$D$2:$D$22203,MATCH(亚马逊后台模板!E1460,品名转换及头程预估及采购成本模板!$A$2:$A$22203,0)),""),"")</f>
        <v/>
      </c>
      <c r="AF1460" s="4" t="str">
        <f t="shared" si="125"/>
        <v/>
      </c>
    </row>
    <row r="1461" spans="24:32" x14ac:dyDescent="0.15">
      <c r="X1461" s="4" t="str">
        <f t="shared" si="126"/>
        <v/>
      </c>
      <c r="Y1461" s="1" t="str">
        <f t="shared" si="122"/>
        <v/>
      </c>
      <c r="Z1461" s="4" t="str">
        <f>IFERROR(INDEX(品名转换及头程预估及采购成本模板!$B$2:$B$22203,MATCH(亚马逊后台模板!E1461,品名转换及头程预估及采购成本模板!$A$2:$A$22203,0)),"")</f>
        <v/>
      </c>
      <c r="AA1461" s="1" t="str">
        <f>IFERROR(INDEX(品名转换及头程预估及采购成本模板!$C$2:$C$22203,MATCH(亚马逊后台模板!E1461,品名转换及头程预估及采购成本模板!$A$2:$A$22203,0)),"")</f>
        <v/>
      </c>
      <c r="AB1461" s="4" t="str">
        <f t="shared" si="123"/>
        <v/>
      </c>
      <c r="AC1461" s="1" t="str">
        <f>IFERROR(IF(AB1461="是",INDEX(自发货!$AJ$2:$AJ$22222,MATCH(亚马逊后台模板!D1461,自发货!$E$2:$E$22222,0)),IF(A1461&lt;&gt;"",0,"")),"")</f>
        <v/>
      </c>
      <c r="AD1461" s="1" t="str">
        <f t="shared" si="124"/>
        <v/>
      </c>
      <c r="AE1461" s="1" t="str">
        <f>IF(AB1461="否",IFERROR(INDEX(品名转换及头程预估及采购成本模板!$D$2:$D$22203,MATCH(亚马逊后台模板!E1461,品名转换及头程预估及采购成本模板!$A$2:$A$22203,0)),""),"")</f>
        <v/>
      </c>
      <c r="AF1461" s="4" t="str">
        <f t="shared" si="125"/>
        <v/>
      </c>
    </row>
    <row r="1462" spans="24:32" x14ac:dyDescent="0.15">
      <c r="X1462" s="4" t="str">
        <f t="shared" si="126"/>
        <v/>
      </c>
      <c r="Y1462" s="1" t="str">
        <f t="shared" si="122"/>
        <v/>
      </c>
      <c r="Z1462" s="4" t="str">
        <f>IFERROR(INDEX(品名转换及头程预估及采购成本模板!$B$2:$B$22203,MATCH(亚马逊后台模板!E1462,品名转换及头程预估及采购成本模板!$A$2:$A$22203,0)),"")</f>
        <v/>
      </c>
      <c r="AA1462" s="1" t="str">
        <f>IFERROR(INDEX(品名转换及头程预估及采购成本模板!$C$2:$C$22203,MATCH(亚马逊后台模板!E1462,品名转换及头程预估及采购成本模板!$A$2:$A$22203,0)),"")</f>
        <v/>
      </c>
      <c r="AB1462" s="4" t="str">
        <f t="shared" si="123"/>
        <v/>
      </c>
      <c r="AC1462" s="1" t="str">
        <f>IFERROR(IF(AB1462="是",INDEX(自发货!$AJ$2:$AJ$22222,MATCH(亚马逊后台模板!D1462,自发货!$E$2:$E$22222,0)),IF(A1462&lt;&gt;"",0,"")),"")</f>
        <v/>
      </c>
      <c r="AD1462" s="1" t="str">
        <f t="shared" si="124"/>
        <v/>
      </c>
      <c r="AE1462" s="1" t="str">
        <f>IF(AB1462="否",IFERROR(INDEX(品名转换及头程预估及采购成本模板!$D$2:$D$22203,MATCH(亚马逊后台模板!E1462,品名转换及头程预估及采购成本模板!$A$2:$A$22203,0)),""),"")</f>
        <v/>
      </c>
      <c r="AF1462" s="4" t="str">
        <f t="shared" si="125"/>
        <v/>
      </c>
    </row>
    <row r="1463" spans="24:32" x14ac:dyDescent="0.15">
      <c r="X1463" s="4" t="str">
        <f t="shared" si="126"/>
        <v/>
      </c>
      <c r="Y1463" s="1" t="str">
        <f t="shared" si="122"/>
        <v/>
      </c>
      <c r="Z1463" s="4" t="str">
        <f>IFERROR(INDEX(品名转换及头程预估及采购成本模板!$B$2:$B$22203,MATCH(亚马逊后台模板!E1463,品名转换及头程预估及采购成本模板!$A$2:$A$22203,0)),"")</f>
        <v/>
      </c>
      <c r="AA1463" s="1" t="str">
        <f>IFERROR(INDEX(品名转换及头程预估及采购成本模板!$C$2:$C$22203,MATCH(亚马逊后台模板!E1463,品名转换及头程预估及采购成本模板!$A$2:$A$22203,0)),"")</f>
        <v/>
      </c>
      <c r="AB1463" s="4" t="str">
        <f t="shared" si="123"/>
        <v/>
      </c>
      <c r="AC1463" s="1" t="str">
        <f>IFERROR(IF(AB1463="是",INDEX(自发货!$AJ$2:$AJ$22222,MATCH(亚马逊后台模板!D1463,自发货!$E$2:$E$22222,0)),IF(A1463&lt;&gt;"",0,"")),"")</f>
        <v/>
      </c>
      <c r="AD1463" s="1" t="str">
        <f t="shared" si="124"/>
        <v/>
      </c>
      <c r="AE1463" s="1" t="str">
        <f>IF(AB1463="否",IFERROR(INDEX(品名转换及头程预估及采购成本模板!$D$2:$D$22203,MATCH(亚马逊后台模板!E1463,品名转换及头程预估及采购成本模板!$A$2:$A$22203,0)),""),"")</f>
        <v/>
      </c>
      <c r="AF1463" s="4" t="str">
        <f t="shared" si="125"/>
        <v/>
      </c>
    </row>
    <row r="1464" spans="24:32" x14ac:dyDescent="0.15">
      <c r="X1464" s="4" t="str">
        <f t="shared" si="126"/>
        <v/>
      </c>
      <c r="Y1464" s="1" t="str">
        <f t="shared" si="122"/>
        <v/>
      </c>
      <c r="Z1464" s="4" t="str">
        <f>IFERROR(INDEX(品名转换及头程预估及采购成本模板!$B$2:$B$22203,MATCH(亚马逊后台模板!E1464,品名转换及头程预估及采购成本模板!$A$2:$A$22203,0)),"")</f>
        <v/>
      </c>
      <c r="AA1464" s="1" t="str">
        <f>IFERROR(INDEX(品名转换及头程预估及采购成本模板!$C$2:$C$22203,MATCH(亚马逊后台模板!E1464,品名转换及头程预估及采购成本模板!$A$2:$A$22203,0)),"")</f>
        <v/>
      </c>
      <c r="AB1464" s="4" t="str">
        <f t="shared" si="123"/>
        <v/>
      </c>
      <c r="AC1464" s="1" t="str">
        <f>IFERROR(IF(AB1464="是",INDEX(自发货!$AJ$2:$AJ$22222,MATCH(亚马逊后台模板!D1464,自发货!$E$2:$E$22222,0)),IF(A1464&lt;&gt;"",0,"")),"")</f>
        <v/>
      </c>
      <c r="AD1464" s="1" t="str">
        <f t="shared" si="124"/>
        <v/>
      </c>
      <c r="AE1464" s="1" t="str">
        <f>IF(AB1464="否",IFERROR(INDEX(品名转换及头程预估及采购成本模板!$D$2:$D$22203,MATCH(亚马逊后台模板!E1464,品名转换及头程预估及采购成本模板!$A$2:$A$22203,0)),""),"")</f>
        <v/>
      </c>
      <c r="AF1464" s="4" t="str">
        <f t="shared" si="125"/>
        <v/>
      </c>
    </row>
    <row r="1465" spans="24:32" x14ac:dyDescent="0.15">
      <c r="X1465" s="4" t="str">
        <f t="shared" si="126"/>
        <v/>
      </c>
      <c r="Y1465" s="1" t="str">
        <f t="shared" si="122"/>
        <v/>
      </c>
      <c r="Z1465" s="4" t="str">
        <f>IFERROR(INDEX(品名转换及头程预估及采购成本模板!$B$2:$B$22203,MATCH(亚马逊后台模板!E1465,品名转换及头程预估及采购成本模板!$A$2:$A$22203,0)),"")</f>
        <v/>
      </c>
      <c r="AA1465" s="1" t="str">
        <f>IFERROR(INDEX(品名转换及头程预估及采购成本模板!$C$2:$C$22203,MATCH(亚马逊后台模板!E1465,品名转换及头程预估及采购成本模板!$A$2:$A$22203,0)),"")</f>
        <v/>
      </c>
      <c r="AB1465" s="4" t="str">
        <f t="shared" si="123"/>
        <v/>
      </c>
      <c r="AC1465" s="1" t="str">
        <f>IFERROR(IF(AB1465="是",INDEX(自发货!$AJ$2:$AJ$22222,MATCH(亚马逊后台模板!D1465,自发货!$E$2:$E$22222,0)),IF(A1465&lt;&gt;"",0,"")),"")</f>
        <v/>
      </c>
      <c r="AD1465" s="1" t="str">
        <f t="shared" si="124"/>
        <v/>
      </c>
      <c r="AE1465" s="1" t="str">
        <f>IF(AB1465="否",IFERROR(INDEX(品名转换及头程预估及采购成本模板!$D$2:$D$22203,MATCH(亚马逊后台模板!E1465,品名转换及头程预估及采购成本模板!$A$2:$A$22203,0)),""),"")</f>
        <v/>
      </c>
      <c r="AF1465" s="4" t="str">
        <f t="shared" si="125"/>
        <v/>
      </c>
    </row>
    <row r="1466" spans="24:32" x14ac:dyDescent="0.15">
      <c r="X1466" s="4" t="str">
        <f t="shared" si="126"/>
        <v/>
      </c>
      <c r="Y1466" s="1" t="str">
        <f t="shared" si="122"/>
        <v/>
      </c>
      <c r="Z1466" s="4" t="str">
        <f>IFERROR(INDEX(品名转换及头程预估及采购成本模板!$B$2:$B$22203,MATCH(亚马逊后台模板!E1466,品名转换及头程预估及采购成本模板!$A$2:$A$22203,0)),"")</f>
        <v/>
      </c>
      <c r="AA1466" s="1" t="str">
        <f>IFERROR(INDEX(品名转换及头程预估及采购成本模板!$C$2:$C$22203,MATCH(亚马逊后台模板!E1466,品名转换及头程预估及采购成本模板!$A$2:$A$22203,0)),"")</f>
        <v/>
      </c>
      <c r="AB1466" s="4" t="str">
        <f t="shared" si="123"/>
        <v/>
      </c>
      <c r="AC1466" s="1" t="str">
        <f>IFERROR(IF(AB1466="是",INDEX(自发货!$AJ$2:$AJ$22222,MATCH(亚马逊后台模板!D1466,自发货!$E$2:$E$22222,0)),IF(A1466&lt;&gt;"",0,"")),"")</f>
        <v/>
      </c>
      <c r="AD1466" s="1" t="str">
        <f t="shared" si="124"/>
        <v/>
      </c>
      <c r="AE1466" s="1" t="str">
        <f>IF(AB1466="否",IFERROR(INDEX(品名转换及头程预估及采购成本模板!$D$2:$D$22203,MATCH(亚马逊后台模板!E1466,品名转换及头程预估及采购成本模板!$A$2:$A$22203,0)),""),"")</f>
        <v/>
      </c>
      <c r="AF1466" s="4" t="str">
        <f t="shared" si="125"/>
        <v/>
      </c>
    </row>
    <row r="1467" spans="24:32" x14ac:dyDescent="0.15">
      <c r="X1467" s="4" t="str">
        <f t="shared" si="126"/>
        <v/>
      </c>
      <c r="Y1467" s="1" t="str">
        <f t="shared" si="122"/>
        <v/>
      </c>
      <c r="Z1467" s="4" t="str">
        <f>IFERROR(INDEX(品名转换及头程预估及采购成本模板!$B$2:$B$22203,MATCH(亚马逊后台模板!E1467,品名转换及头程预估及采购成本模板!$A$2:$A$22203,0)),"")</f>
        <v/>
      </c>
      <c r="AA1467" s="1" t="str">
        <f>IFERROR(INDEX(品名转换及头程预估及采购成本模板!$C$2:$C$22203,MATCH(亚马逊后台模板!E1467,品名转换及头程预估及采购成本模板!$A$2:$A$22203,0)),"")</f>
        <v/>
      </c>
      <c r="AB1467" s="4" t="str">
        <f t="shared" si="123"/>
        <v/>
      </c>
      <c r="AC1467" s="1" t="str">
        <f>IFERROR(IF(AB1467="是",INDEX(自发货!$AJ$2:$AJ$22222,MATCH(亚马逊后台模板!D1467,自发货!$E$2:$E$22222,0)),IF(A1467&lt;&gt;"",0,"")),"")</f>
        <v/>
      </c>
      <c r="AD1467" s="1" t="str">
        <f t="shared" si="124"/>
        <v/>
      </c>
      <c r="AE1467" s="1" t="str">
        <f>IF(AB1467="否",IFERROR(INDEX(品名转换及头程预估及采购成本模板!$D$2:$D$22203,MATCH(亚马逊后台模板!E1467,品名转换及头程预估及采购成本模板!$A$2:$A$22203,0)),""),"")</f>
        <v/>
      </c>
      <c r="AF1467" s="4" t="str">
        <f t="shared" si="125"/>
        <v/>
      </c>
    </row>
    <row r="1468" spans="24:32" x14ac:dyDescent="0.15">
      <c r="X1468" s="4" t="str">
        <f t="shared" si="126"/>
        <v/>
      </c>
      <c r="Y1468" s="1" t="str">
        <f t="shared" si="122"/>
        <v/>
      </c>
      <c r="Z1468" s="4" t="str">
        <f>IFERROR(INDEX(品名转换及头程预估及采购成本模板!$B$2:$B$22203,MATCH(亚马逊后台模板!E1468,品名转换及头程预估及采购成本模板!$A$2:$A$22203,0)),"")</f>
        <v/>
      </c>
      <c r="AA1468" s="1" t="str">
        <f>IFERROR(INDEX(品名转换及头程预估及采购成本模板!$C$2:$C$22203,MATCH(亚马逊后台模板!E1468,品名转换及头程预估及采购成本模板!$A$2:$A$22203,0)),"")</f>
        <v/>
      </c>
      <c r="AB1468" s="4" t="str">
        <f t="shared" si="123"/>
        <v/>
      </c>
      <c r="AC1468" s="1" t="str">
        <f>IFERROR(IF(AB1468="是",INDEX(自发货!$AJ$2:$AJ$22222,MATCH(亚马逊后台模板!D1468,自发货!$E$2:$E$22222,0)),IF(A1468&lt;&gt;"",0,"")),"")</f>
        <v/>
      </c>
      <c r="AD1468" s="1" t="str">
        <f t="shared" si="124"/>
        <v/>
      </c>
      <c r="AE1468" s="1" t="str">
        <f>IF(AB1468="否",IFERROR(INDEX(品名转换及头程预估及采购成本模板!$D$2:$D$22203,MATCH(亚马逊后台模板!E1468,品名转换及头程预估及采购成本模板!$A$2:$A$22203,0)),""),"")</f>
        <v/>
      </c>
      <c r="AF1468" s="4" t="str">
        <f t="shared" si="125"/>
        <v/>
      </c>
    </row>
    <row r="1469" spans="24:32" x14ac:dyDescent="0.15">
      <c r="X1469" s="4" t="str">
        <f t="shared" si="126"/>
        <v/>
      </c>
      <c r="Y1469" s="1" t="str">
        <f t="shared" si="122"/>
        <v/>
      </c>
      <c r="Z1469" s="4" t="str">
        <f>IFERROR(INDEX(品名转换及头程预估及采购成本模板!$B$2:$B$22203,MATCH(亚马逊后台模板!E1469,品名转换及头程预估及采购成本模板!$A$2:$A$22203,0)),"")</f>
        <v/>
      </c>
      <c r="AA1469" s="1" t="str">
        <f>IFERROR(INDEX(品名转换及头程预估及采购成本模板!$C$2:$C$22203,MATCH(亚马逊后台模板!E1469,品名转换及头程预估及采购成本模板!$A$2:$A$22203,0)),"")</f>
        <v/>
      </c>
      <c r="AB1469" s="4" t="str">
        <f t="shared" si="123"/>
        <v/>
      </c>
      <c r="AC1469" s="1" t="str">
        <f>IFERROR(IF(AB1469="是",INDEX(自发货!$AJ$2:$AJ$22222,MATCH(亚马逊后台模板!D1469,自发货!$E$2:$E$22222,0)),IF(A1469&lt;&gt;"",0,"")),"")</f>
        <v/>
      </c>
      <c r="AD1469" s="1" t="str">
        <f t="shared" si="124"/>
        <v/>
      </c>
      <c r="AE1469" s="1" t="str">
        <f>IF(AB1469="否",IFERROR(INDEX(品名转换及头程预估及采购成本模板!$D$2:$D$22203,MATCH(亚马逊后台模板!E1469,品名转换及头程预估及采购成本模板!$A$2:$A$22203,0)),""),"")</f>
        <v/>
      </c>
      <c r="AF1469" s="4" t="str">
        <f t="shared" si="125"/>
        <v/>
      </c>
    </row>
    <row r="1470" spans="24:32" x14ac:dyDescent="0.15">
      <c r="X1470" s="4" t="str">
        <f t="shared" si="126"/>
        <v/>
      </c>
      <c r="Y1470" s="1" t="str">
        <f t="shared" si="122"/>
        <v/>
      </c>
      <c r="Z1470" s="4" t="str">
        <f>IFERROR(INDEX(品名转换及头程预估及采购成本模板!$B$2:$B$22203,MATCH(亚马逊后台模板!E1470,品名转换及头程预估及采购成本模板!$A$2:$A$22203,0)),"")</f>
        <v/>
      </c>
      <c r="AA1470" s="1" t="str">
        <f>IFERROR(INDEX(品名转换及头程预估及采购成本模板!$C$2:$C$22203,MATCH(亚马逊后台模板!E1470,品名转换及头程预估及采购成本模板!$A$2:$A$22203,0)),"")</f>
        <v/>
      </c>
      <c r="AB1470" s="4" t="str">
        <f t="shared" si="123"/>
        <v/>
      </c>
      <c r="AC1470" s="1" t="str">
        <f>IFERROR(IF(AB1470="是",INDEX(自发货!$AJ$2:$AJ$22222,MATCH(亚马逊后台模板!D1470,自发货!$E$2:$E$22222,0)),IF(A1470&lt;&gt;"",0,"")),"")</f>
        <v/>
      </c>
      <c r="AD1470" s="1" t="str">
        <f t="shared" si="124"/>
        <v/>
      </c>
      <c r="AE1470" s="1" t="str">
        <f>IF(AB1470="否",IFERROR(INDEX(品名转换及头程预估及采购成本模板!$D$2:$D$22203,MATCH(亚马逊后台模板!E1470,品名转换及头程预估及采购成本模板!$A$2:$A$22203,0)),""),"")</f>
        <v/>
      </c>
      <c r="AF1470" s="4" t="str">
        <f t="shared" si="125"/>
        <v/>
      </c>
    </row>
    <row r="1471" spans="24:32" x14ac:dyDescent="0.15">
      <c r="X1471" s="4" t="str">
        <f t="shared" si="126"/>
        <v/>
      </c>
      <c r="Y1471" s="1" t="str">
        <f t="shared" si="122"/>
        <v/>
      </c>
      <c r="Z1471" s="4" t="str">
        <f>IFERROR(INDEX(品名转换及头程预估及采购成本模板!$B$2:$B$22203,MATCH(亚马逊后台模板!E1471,品名转换及头程预估及采购成本模板!$A$2:$A$22203,0)),"")</f>
        <v/>
      </c>
      <c r="AA1471" s="1" t="str">
        <f>IFERROR(INDEX(品名转换及头程预估及采购成本模板!$C$2:$C$22203,MATCH(亚马逊后台模板!E1471,品名转换及头程预估及采购成本模板!$A$2:$A$22203,0)),"")</f>
        <v/>
      </c>
      <c r="AB1471" s="4" t="str">
        <f t="shared" si="123"/>
        <v/>
      </c>
      <c r="AC1471" s="1" t="str">
        <f>IFERROR(IF(AB1471="是",INDEX(自发货!$AJ$2:$AJ$22222,MATCH(亚马逊后台模板!D1471,自发货!$E$2:$E$22222,0)),IF(A1471&lt;&gt;"",0,"")),"")</f>
        <v/>
      </c>
      <c r="AD1471" s="1" t="str">
        <f t="shared" si="124"/>
        <v/>
      </c>
      <c r="AE1471" s="1" t="str">
        <f>IF(AB1471="否",IFERROR(INDEX(品名转换及头程预估及采购成本模板!$D$2:$D$22203,MATCH(亚马逊后台模板!E1471,品名转换及头程预估及采购成本模板!$A$2:$A$22203,0)),""),"")</f>
        <v/>
      </c>
      <c r="AF1471" s="4" t="str">
        <f t="shared" si="125"/>
        <v/>
      </c>
    </row>
    <row r="1472" spans="24:32" x14ac:dyDescent="0.15">
      <c r="X1472" s="4" t="str">
        <f t="shared" si="126"/>
        <v/>
      </c>
      <c r="Y1472" s="1" t="str">
        <f t="shared" si="122"/>
        <v/>
      </c>
      <c r="Z1472" s="4" t="str">
        <f>IFERROR(INDEX(品名转换及头程预估及采购成本模板!$B$2:$B$22203,MATCH(亚马逊后台模板!E1472,品名转换及头程预估及采购成本模板!$A$2:$A$22203,0)),"")</f>
        <v/>
      </c>
      <c r="AA1472" s="1" t="str">
        <f>IFERROR(INDEX(品名转换及头程预估及采购成本模板!$C$2:$C$22203,MATCH(亚马逊后台模板!E1472,品名转换及头程预估及采购成本模板!$A$2:$A$22203,0)),"")</f>
        <v/>
      </c>
      <c r="AB1472" s="4" t="str">
        <f t="shared" si="123"/>
        <v/>
      </c>
      <c r="AC1472" s="1" t="str">
        <f>IFERROR(IF(AB1472="是",INDEX(自发货!$AJ$2:$AJ$22222,MATCH(亚马逊后台模板!D1472,自发货!$E$2:$E$22222,0)),IF(A1472&lt;&gt;"",0,"")),"")</f>
        <v/>
      </c>
      <c r="AD1472" s="1" t="str">
        <f t="shared" si="124"/>
        <v/>
      </c>
      <c r="AE1472" s="1" t="str">
        <f>IF(AB1472="否",IFERROR(INDEX(品名转换及头程预估及采购成本模板!$D$2:$D$22203,MATCH(亚马逊后台模板!E1472,品名转换及头程预估及采购成本模板!$A$2:$A$22203,0)),""),"")</f>
        <v/>
      </c>
      <c r="AF1472" s="4" t="str">
        <f t="shared" si="125"/>
        <v/>
      </c>
    </row>
    <row r="1473" spans="24:32" x14ac:dyDescent="0.15">
      <c r="X1473" s="4" t="str">
        <f t="shared" si="126"/>
        <v/>
      </c>
      <c r="Y1473" s="1" t="str">
        <f t="shared" si="122"/>
        <v/>
      </c>
      <c r="Z1473" s="4" t="str">
        <f>IFERROR(INDEX(品名转换及头程预估及采购成本模板!$B$2:$B$22203,MATCH(亚马逊后台模板!E1473,品名转换及头程预估及采购成本模板!$A$2:$A$22203,0)),"")</f>
        <v/>
      </c>
      <c r="AA1473" s="1" t="str">
        <f>IFERROR(INDEX(品名转换及头程预估及采购成本模板!$C$2:$C$22203,MATCH(亚马逊后台模板!E1473,品名转换及头程预估及采购成本模板!$A$2:$A$22203,0)),"")</f>
        <v/>
      </c>
      <c r="AB1473" s="4" t="str">
        <f t="shared" si="123"/>
        <v/>
      </c>
      <c r="AC1473" s="1" t="str">
        <f>IFERROR(IF(AB1473="是",INDEX(自发货!$AJ$2:$AJ$22222,MATCH(亚马逊后台模板!D1473,自发货!$E$2:$E$22222,0)),IF(A1473&lt;&gt;"",0,"")),"")</f>
        <v/>
      </c>
      <c r="AD1473" s="1" t="str">
        <f t="shared" si="124"/>
        <v/>
      </c>
      <c r="AE1473" s="1" t="str">
        <f>IF(AB1473="否",IFERROR(INDEX(品名转换及头程预估及采购成本模板!$D$2:$D$22203,MATCH(亚马逊后台模板!E1473,品名转换及头程预估及采购成本模板!$A$2:$A$22203,0)),""),"")</f>
        <v/>
      </c>
      <c r="AF1473" s="4" t="str">
        <f t="shared" si="125"/>
        <v/>
      </c>
    </row>
    <row r="1474" spans="24:32" x14ac:dyDescent="0.15">
      <c r="X1474" s="4" t="str">
        <f t="shared" si="126"/>
        <v/>
      </c>
      <c r="Y1474" s="1" t="str">
        <f t="shared" si="122"/>
        <v/>
      </c>
      <c r="Z1474" s="4" t="str">
        <f>IFERROR(INDEX(品名转换及头程预估及采购成本模板!$B$2:$B$22203,MATCH(亚马逊后台模板!E1474,品名转换及头程预估及采购成本模板!$A$2:$A$22203,0)),"")</f>
        <v/>
      </c>
      <c r="AA1474" s="1" t="str">
        <f>IFERROR(INDEX(品名转换及头程预估及采购成本模板!$C$2:$C$22203,MATCH(亚马逊后台模板!E1474,品名转换及头程预估及采购成本模板!$A$2:$A$22203,0)),"")</f>
        <v/>
      </c>
      <c r="AB1474" s="4" t="str">
        <f t="shared" si="123"/>
        <v/>
      </c>
      <c r="AC1474" s="1" t="str">
        <f>IFERROR(IF(AB1474="是",INDEX(自发货!$AJ$2:$AJ$22222,MATCH(亚马逊后台模板!D1474,自发货!$E$2:$E$22222,0)),IF(A1474&lt;&gt;"",0,"")),"")</f>
        <v/>
      </c>
      <c r="AD1474" s="1" t="str">
        <f t="shared" si="124"/>
        <v/>
      </c>
      <c r="AE1474" s="1" t="str">
        <f>IF(AB1474="否",IFERROR(INDEX(品名转换及头程预估及采购成本模板!$D$2:$D$22203,MATCH(亚马逊后台模板!E1474,品名转换及头程预估及采购成本模板!$A$2:$A$22203,0)),""),"")</f>
        <v/>
      </c>
      <c r="AF1474" s="4" t="str">
        <f t="shared" si="125"/>
        <v/>
      </c>
    </row>
    <row r="1475" spans="24:32" x14ac:dyDescent="0.15">
      <c r="X1475" s="4" t="str">
        <f t="shared" si="126"/>
        <v/>
      </c>
      <c r="Y1475" s="1" t="str">
        <f t="shared" si="122"/>
        <v/>
      </c>
      <c r="Z1475" s="4" t="str">
        <f>IFERROR(INDEX(品名转换及头程预估及采购成本模板!$B$2:$B$22203,MATCH(亚马逊后台模板!E1475,品名转换及头程预估及采购成本模板!$A$2:$A$22203,0)),"")</f>
        <v/>
      </c>
      <c r="AA1475" s="1" t="str">
        <f>IFERROR(INDEX(品名转换及头程预估及采购成本模板!$C$2:$C$22203,MATCH(亚马逊后台模板!E1475,品名转换及头程预估及采购成本模板!$A$2:$A$22203,0)),"")</f>
        <v/>
      </c>
      <c r="AB1475" s="4" t="str">
        <f t="shared" si="123"/>
        <v/>
      </c>
      <c r="AC1475" s="1" t="str">
        <f>IFERROR(IF(AB1475="是",INDEX(自发货!$AJ$2:$AJ$22222,MATCH(亚马逊后台模板!D1475,自发货!$E$2:$E$22222,0)),IF(A1475&lt;&gt;"",0,"")),"")</f>
        <v/>
      </c>
      <c r="AD1475" s="1" t="str">
        <f t="shared" si="124"/>
        <v/>
      </c>
      <c r="AE1475" s="1" t="str">
        <f>IF(AB1475="否",IFERROR(INDEX(品名转换及头程预估及采购成本模板!$D$2:$D$22203,MATCH(亚马逊后台模板!E1475,品名转换及头程预估及采购成本模板!$A$2:$A$22203,0)),""),"")</f>
        <v/>
      </c>
      <c r="AF1475" s="4" t="str">
        <f t="shared" si="125"/>
        <v/>
      </c>
    </row>
    <row r="1476" spans="24:32" x14ac:dyDescent="0.15">
      <c r="X1476" s="4" t="str">
        <f t="shared" si="126"/>
        <v/>
      </c>
      <c r="Y1476" s="1" t="str">
        <f t="shared" si="122"/>
        <v/>
      </c>
      <c r="Z1476" s="4" t="str">
        <f>IFERROR(INDEX(品名转换及头程预估及采购成本模板!$B$2:$B$22203,MATCH(亚马逊后台模板!E1476,品名转换及头程预估及采购成本模板!$A$2:$A$22203,0)),"")</f>
        <v/>
      </c>
      <c r="AA1476" s="1" t="str">
        <f>IFERROR(INDEX(品名转换及头程预估及采购成本模板!$C$2:$C$22203,MATCH(亚马逊后台模板!E1476,品名转换及头程预估及采购成本模板!$A$2:$A$22203,0)),"")</f>
        <v/>
      </c>
      <c r="AB1476" s="4" t="str">
        <f t="shared" si="123"/>
        <v/>
      </c>
      <c r="AC1476" s="1" t="str">
        <f>IFERROR(IF(AB1476="是",INDEX(自发货!$AJ$2:$AJ$22222,MATCH(亚马逊后台模板!D1476,自发货!$E$2:$E$22222,0)),IF(A1476&lt;&gt;"",0,"")),"")</f>
        <v/>
      </c>
      <c r="AD1476" s="1" t="str">
        <f t="shared" si="124"/>
        <v/>
      </c>
      <c r="AE1476" s="1" t="str">
        <f>IF(AB1476="否",IFERROR(INDEX(品名转换及头程预估及采购成本模板!$D$2:$D$22203,MATCH(亚马逊后台模板!E1476,品名转换及头程预估及采购成本模板!$A$2:$A$22203,0)),""),"")</f>
        <v/>
      </c>
      <c r="AF1476" s="4" t="str">
        <f t="shared" si="125"/>
        <v/>
      </c>
    </row>
    <row r="1477" spans="24:32" x14ac:dyDescent="0.15">
      <c r="X1477" s="4" t="str">
        <f t="shared" si="126"/>
        <v/>
      </c>
      <c r="Y1477" s="1" t="str">
        <f t="shared" si="122"/>
        <v/>
      </c>
      <c r="Z1477" s="4" t="str">
        <f>IFERROR(INDEX(品名转换及头程预估及采购成本模板!$B$2:$B$22203,MATCH(亚马逊后台模板!E1477,品名转换及头程预估及采购成本模板!$A$2:$A$22203,0)),"")</f>
        <v/>
      </c>
      <c r="AA1477" s="1" t="str">
        <f>IFERROR(INDEX(品名转换及头程预估及采购成本模板!$C$2:$C$22203,MATCH(亚马逊后台模板!E1477,品名转换及头程预估及采购成本模板!$A$2:$A$22203,0)),"")</f>
        <v/>
      </c>
      <c r="AB1477" s="4" t="str">
        <f t="shared" si="123"/>
        <v/>
      </c>
      <c r="AC1477" s="1" t="str">
        <f>IFERROR(IF(AB1477="是",INDEX(自发货!$AJ$2:$AJ$22222,MATCH(亚马逊后台模板!D1477,自发货!$E$2:$E$22222,0)),IF(A1477&lt;&gt;"",0,"")),"")</f>
        <v/>
      </c>
      <c r="AD1477" s="1" t="str">
        <f t="shared" si="124"/>
        <v/>
      </c>
      <c r="AE1477" s="1" t="str">
        <f>IF(AB1477="否",IFERROR(INDEX(品名转换及头程预估及采购成本模板!$D$2:$D$22203,MATCH(亚马逊后台模板!E1477,品名转换及头程预估及采购成本模板!$A$2:$A$22203,0)),""),"")</f>
        <v/>
      </c>
      <c r="AF1477" s="4" t="str">
        <f t="shared" si="125"/>
        <v/>
      </c>
    </row>
    <row r="1478" spans="24:32" x14ac:dyDescent="0.15">
      <c r="X1478" s="4" t="str">
        <f t="shared" si="126"/>
        <v/>
      </c>
      <c r="Y1478" s="1" t="str">
        <f t="shared" si="122"/>
        <v/>
      </c>
      <c r="Z1478" s="4" t="str">
        <f>IFERROR(INDEX(品名转换及头程预估及采购成本模板!$B$2:$B$22203,MATCH(亚马逊后台模板!E1478,品名转换及头程预估及采购成本模板!$A$2:$A$22203,0)),"")</f>
        <v/>
      </c>
      <c r="AA1478" s="1" t="str">
        <f>IFERROR(INDEX(品名转换及头程预估及采购成本模板!$C$2:$C$22203,MATCH(亚马逊后台模板!E1478,品名转换及头程预估及采购成本模板!$A$2:$A$22203,0)),"")</f>
        <v/>
      </c>
      <c r="AB1478" s="4" t="str">
        <f t="shared" si="123"/>
        <v/>
      </c>
      <c r="AC1478" s="1" t="str">
        <f>IFERROR(IF(AB1478="是",INDEX(自发货!$AJ$2:$AJ$22222,MATCH(亚马逊后台模板!D1478,自发货!$E$2:$E$22222,0)),IF(A1478&lt;&gt;"",0,"")),"")</f>
        <v/>
      </c>
      <c r="AD1478" s="1" t="str">
        <f t="shared" si="124"/>
        <v/>
      </c>
      <c r="AE1478" s="1" t="str">
        <f>IF(AB1478="否",IFERROR(INDEX(品名转换及头程预估及采购成本模板!$D$2:$D$22203,MATCH(亚马逊后台模板!E1478,品名转换及头程预估及采购成本模板!$A$2:$A$22203,0)),""),"")</f>
        <v/>
      </c>
      <c r="AF1478" s="4" t="str">
        <f t="shared" si="125"/>
        <v/>
      </c>
    </row>
    <row r="1479" spans="24:32" x14ac:dyDescent="0.15">
      <c r="X1479" s="4" t="str">
        <f t="shared" si="126"/>
        <v/>
      </c>
      <c r="Y1479" s="1" t="str">
        <f t="shared" si="122"/>
        <v/>
      </c>
      <c r="Z1479" s="4" t="str">
        <f>IFERROR(INDEX(品名转换及头程预估及采购成本模板!$B$2:$B$22203,MATCH(亚马逊后台模板!E1479,品名转换及头程预估及采购成本模板!$A$2:$A$22203,0)),"")</f>
        <v/>
      </c>
      <c r="AA1479" s="1" t="str">
        <f>IFERROR(INDEX(品名转换及头程预估及采购成本模板!$C$2:$C$22203,MATCH(亚马逊后台模板!E1479,品名转换及头程预估及采购成本模板!$A$2:$A$22203,0)),"")</f>
        <v/>
      </c>
      <c r="AB1479" s="4" t="str">
        <f t="shared" si="123"/>
        <v/>
      </c>
      <c r="AC1479" s="1" t="str">
        <f>IFERROR(IF(AB1479="是",INDEX(自发货!$AJ$2:$AJ$22222,MATCH(亚马逊后台模板!D1479,自发货!$E$2:$E$22222,0)),IF(A1479&lt;&gt;"",0,"")),"")</f>
        <v/>
      </c>
      <c r="AD1479" s="1" t="str">
        <f t="shared" si="124"/>
        <v/>
      </c>
      <c r="AE1479" s="1" t="str">
        <f>IF(AB1479="否",IFERROR(INDEX(品名转换及头程预估及采购成本模板!$D$2:$D$22203,MATCH(亚马逊后台模板!E1479,品名转换及头程预估及采购成本模板!$A$2:$A$22203,0)),""),"")</f>
        <v/>
      </c>
      <c r="AF1479" s="4" t="str">
        <f t="shared" si="125"/>
        <v/>
      </c>
    </row>
    <row r="1480" spans="24:32" x14ac:dyDescent="0.15">
      <c r="X1480" s="4" t="str">
        <f t="shared" si="126"/>
        <v/>
      </c>
      <c r="Y1480" s="1" t="str">
        <f t="shared" si="122"/>
        <v/>
      </c>
      <c r="Z1480" s="4" t="str">
        <f>IFERROR(INDEX(品名转换及头程预估及采购成本模板!$B$2:$B$22203,MATCH(亚马逊后台模板!E1480,品名转换及头程预估及采购成本模板!$A$2:$A$22203,0)),"")</f>
        <v/>
      </c>
      <c r="AA1480" s="1" t="str">
        <f>IFERROR(INDEX(品名转换及头程预估及采购成本模板!$C$2:$C$22203,MATCH(亚马逊后台模板!E1480,品名转换及头程预估及采购成本模板!$A$2:$A$22203,0)),"")</f>
        <v/>
      </c>
      <c r="AB1480" s="4" t="str">
        <f t="shared" si="123"/>
        <v/>
      </c>
      <c r="AC1480" s="1" t="str">
        <f>IFERROR(IF(AB1480="是",INDEX(自发货!$AJ$2:$AJ$22222,MATCH(亚马逊后台模板!D1480,自发货!$E$2:$E$22222,0)),IF(A1480&lt;&gt;"",0,"")),"")</f>
        <v/>
      </c>
      <c r="AD1480" s="1" t="str">
        <f t="shared" si="124"/>
        <v/>
      </c>
      <c r="AE1480" s="1" t="str">
        <f>IF(AB1480="否",IFERROR(INDEX(品名转换及头程预估及采购成本模板!$D$2:$D$22203,MATCH(亚马逊后台模板!E1480,品名转换及头程预估及采购成本模板!$A$2:$A$22203,0)),""),"")</f>
        <v/>
      </c>
      <c r="AF1480" s="4" t="str">
        <f t="shared" si="125"/>
        <v/>
      </c>
    </row>
    <row r="1481" spans="24:32" x14ac:dyDescent="0.15">
      <c r="X1481" s="4" t="str">
        <f t="shared" si="126"/>
        <v/>
      </c>
      <c r="Y1481" s="1" t="str">
        <f t="shared" ref="Y1481:Y1544" si="127">IF(IFERROR(FIND("FBA Removal Order",F1481),0),"FBA订单移除费用",IF(C1481="Order","正常订单",IF(F1481="Cost of Advertising","广告费",IF(C1481="Transfer","回款账单要删除",IF(C1481="Refund","退款",IF(F1481="SellerPayments_Report_Fee_Subscription","平台月租费",IF(IFERROR(FIND("Save",F1481),0),"优惠卷或者折扣返点",IF(IFERROR(FIND("FBA Inventory Reimbursement",F1481),0),"FBA库存赔偿",IF(F1481="FBA Long-Term Storage Fee","FBA长期储存费",IF(C1481="Lightning Deal Fee","秒杀费",IF(F1481="FBA Inventory Storage Fee","FBA月度仓储费",IF(IFERROR(FIND("Early Reviewer Program",F1481),0),"早期评论人费用",IF(IFERROR(FIND("FBA Inventory Placement Service Fee",F1481),0),"FBA库存安置服务费",IF(IFERROR(FIND("Debt",C1481),0),"账户余额不够从信用卡扣除的费用",""))))))))))))))</f>
        <v/>
      </c>
      <c r="Z1481" s="4" t="str">
        <f>IFERROR(INDEX(品名转换及头程预估及采购成本模板!$B$2:$B$22203,MATCH(亚马逊后台模板!E1481,品名转换及头程预估及采购成本模板!$A$2:$A$22203,0)),"")</f>
        <v/>
      </c>
      <c r="AA1481" s="1" t="str">
        <f>IFERROR(INDEX(品名转换及头程预估及采购成本模板!$C$2:$C$22203,MATCH(亚马逊后台模板!E1481,品名转换及头程预估及采购成本模板!$A$2:$A$22203,0)),"")</f>
        <v/>
      </c>
      <c r="AB1481" s="4" t="str">
        <f t="shared" si="123"/>
        <v/>
      </c>
      <c r="AC1481" s="1" t="str">
        <f>IFERROR(IF(AB1481="是",INDEX(自发货!$AJ$2:$AJ$22222,MATCH(亚马逊后台模板!D1481,自发货!$E$2:$E$22222,0)),IF(A1481&lt;&gt;"",0,"")),"")</f>
        <v/>
      </c>
      <c r="AD1481" s="1" t="str">
        <f t="shared" si="124"/>
        <v/>
      </c>
      <c r="AE1481" s="1" t="str">
        <f>IF(AB1481="否",IFERROR(INDEX(品名转换及头程预估及采购成本模板!$D$2:$D$22203,MATCH(亚马逊后台模板!E1481,品名转换及头程预估及采购成本模板!$A$2:$A$22203,0)),""),"")</f>
        <v/>
      </c>
      <c r="AF1481" s="4" t="str">
        <f t="shared" si="125"/>
        <v/>
      </c>
    </row>
    <row r="1482" spans="24:32" x14ac:dyDescent="0.15">
      <c r="X1482" s="4" t="str">
        <f t="shared" si="126"/>
        <v/>
      </c>
      <c r="Y1482" s="1" t="str">
        <f t="shared" si="127"/>
        <v/>
      </c>
      <c r="Z1482" s="4" t="str">
        <f>IFERROR(INDEX(品名转换及头程预估及采购成本模板!$B$2:$B$22203,MATCH(亚马逊后台模板!E1482,品名转换及头程预估及采购成本模板!$A$2:$A$22203,0)),"")</f>
        <v/>
      </c>
      <c r="AA1482" s="1" t="str">
        <f>IFERROR(INDEX(品名转换及头程预估及采购成本模板!$C$2:$C$22203,MATCH(亚马逊后台模板!E1482,品名转换及头程预估及采购成本模板!$A$2:$A$22203,0)),"")</f>
        <v/>
      </c>
      <c r="AB1482" s="4" t="str">
        <f t="shared" si="123"/>
        <v/>
      </c>
      <c r="AC1482" s="1" t="str">
        <f>IFERROR(IF(AB1482="是",INDEX(自发货!$AJ$2:$AJ$22222,MATCH(亚马逊后台模板!D1482,自发货!$E$2:$E$22222,0)),IF(A1482&lt;&gt;"",0,"")),"")</f>
        <v/>
      </c>
      <c r="AD1482" s="1" t="str">
        <f t="shared" si="124"/>
        <v/>
      </c>
      <c r="AE1482" s="1" t="str">
        <f>IF(AB1482="否",IFERROR(INDEX(品名转换及头程预估及采购成本模板!$D$2:$D$22203,MATCH(亚马逊后台模板!E1482,品名转换及头程预估及采购成本模板!$A$2:$A$22203,0)),""),"")</f>
        <v/>
      </c>
      <c r="AF1482" s="4" t="str">
        <f t="shared" si="125"/>
        <v/>
      </c>
    </row>
    <row r="1483" spans="24:32" x14ac:dyDescent="0.15">
      <c r="X1483" s="4" t="str">
        <f t="shared" si="126"/>
        <v/>
      </c>
      <c r="Y1483" s="1" t="str">
        <f t="shared" si="127"/>
        <v/>
      </c>
      <c r="Z1483" s="4" t="str">
        <f>IFERROR(INDEX(品名转换及头程预估及采购成本模板!$B$2:$B$22203,MATCH(亚马逊后台模板!E1483,品名转换及头程预估及采购成本模板!$A$2:$A$22203,0)),"")</f>
        <v/>
      </c>
      <c r="AA1483" s="1" t="str">
        <f>IFERROR(INDEX(品名转换及头程预估及采购成本模板!$C$2:$C$22203,MATCH(亚马逊后台模板!E1483,品名转换及头程预估及采购成本模板!$A$2:$A$22203,0)),"")</f>
        <v/>
      </c>
      <c r="AB1483" s="4" t="str">
        <f t="shared" si="123"/>
        <v/>
      </c>
      <c r="AC1483" s="1" t="str">
        <f>IFERROR(IF(AB1483="是",INDEX(自发货!$AJ$2:$AJ$22222,MATCH(亚马逊后台模板!D1483,自发货!$E$2:$E$22222,0)),IF(A1483&lt;&gt;"",0,"")),"")</f>
        <v/>
      </c>
      <c r="AD1483" s="1" t="str">
        <f t="shared" si="124"/>
        <v/>
      </c>
      <c r="AE1483" s="1" t="str">
        <f>IF(AB1483="否",IFERROR(INDEX(品名转换及头程预估及采购成本模板!$D$2:$D$22203,MATCH(亚马逊后台模板!E1483,品名转换及头程预估及采购成本模板!$A$2:$A$22203,0)),""),"")</f>
        <v/>
      </c>
      <c r="AF1483" s="4" t="str">
        <f t="shared" si="125"/>
        <v/>
      </c>
    </row>
    <row r="1484" spans="24:32" x14ac:dyDescent="0.15">
      <c r="X1484" s="4" t="str">
        <f t="shared" si="126"/>
        <v/>
      </c>
      <c r="Y1484" s="1" t="str">
        <f t="shared" si="127"/>
        <v/>
      </c>
      <c r="Z1484" s="4" t="str">
        <f>IFERROR(INDEX(品名转换及头程预估及采购成本模板!$B$2:$B$22203,MATCH(亚马逊后台模板!E1484,品名转换及头程预估及采购成本模板!$A$2:$A$22203,0)),"")</f>
        <v/>
      </c>
      <c r="AA1484" s="1" t="str">
        <f>IFERROR(INDEX(品名转换及头程预估及采购成本模板!$C$2:$C$22203,MATCH(亚马逊后台模板!E1484,品名转换及头程预估及采购成本模板!$A$2:$A$22203,0)),"")</f>
        <v/>
      </c>
      <c r="AB1484" s="4" t="str">
        <f t="shared" si="123"/>
        <v/>
      </c>
      <c r="AC1484" s="1" t="str">
        <f>IFERROR(IF(AB1484="是",INDEX(自发货!$AJ$2:$AJ$22222,MATCH(亚马逊后台模板!D1484,自发货!$E$2:$E$22222,0)),IF(A1484&lt;&gt;"",0,"")),"")</f>
        <v/>
      </c>
      <c r="AD1484" s="1" t="str">
        <f t="shared" si="124"/>
        <v/>
      </c>
      <c r="AE1484" s="1" t="str">
        <f>IF(AB1484="否",IFERROR(INDEX(品名转换及头程预估及采购成本模板!$D$2:$D$22203,MATCH(亚马逊后台模板!E1484,品名转换及头程预估及采购成本模板!$A$2:$A$22203,0)),""),"")</f>
        <v/>
      </c>
      <c r="AF1484" s="4" t="str">
        <f t="shared" si="125"/>
        <v/>
      </c>
    </row>
    <row r="1485" spans="24:32" x14ac:dyDescent="0.15">
      <c r="X1485" s="4" t="str">
        <f t="shared" si="126"/>
        <v/>
      </c>
      <c r="Y1485" s="1" t="str">
        <f t="shared" si="127"/>
        <v/>
      </c>
      <c r="Z1485" s="4" t="str">
        <f>IFERROR(INDEX(品名转换及头程预估及采购成本模板!$B$2:$B$22203,MATCH(亚马逊后台模板!E1485,品名转换及头程预估及采购成本模板!$A$2:$A$22203,0)),"")</f>
        <v/>
      </c>
      <c r="AA1485" s="1" t="str">
        <f>IFERROR(INDEX(品名转换及头程预估及采购成本模板!$C$2:$C$22203,MATCH(亚马逊后台模板!E1485,品名转换及头程预估及采购成本模板!$A$2:$A$22203,0)),"")</f>
        <v/>
      </c>
      <c r="AB1485" s="4" t="str">
        <f t="shared" si="123"/>
        <v/>
      </c>
      <c r="AC1485" s="1" t="str">
        <f>IFERROR(IF(AB1485="是",INDEX(自发货!$AJ$2:$AJ$22222,MATCH(亚马逊后台模板!D1485,自发货!$E$2:$E$22222,0)),IF(A1485&lt;&gt;"",0,"")),"")</f>
        <v/>
      </c>
      <c r="AD1485" s="1" t="str">
        <f t="shared" si="124"/>
        <v/>
      </c>
      <c r="AE1485" s="1" t="str">
        <f>IF(AB1485="否",IFERROR(INDEX(品名转换及头程预估及采购成本模板!$D$2:$D$22203,MATCH(亚马逊后台模板!E1485,品名转换及头程预估及采购成本模板!$A$2:$A$22203,0)),""),"")</f>
        <v/>
      </c>
      <c r="AF1485" s="4" t="str">
        <f t="shared" si="125"/>
        <v/>
      </c>
    </row>
    <row r="1486" spans="24:32" x14ac:dyDescent="0.15">
      <c r="X1486" s="4" t="str">
        <f t="shared" si="126"/>
        <v/>
      </c>
      <c r="Y1486" s="1" t="str">
        <f t="shared" si="127"/>
        <v/>
      </c>
      <c r="Z1486" s="4" t="str">
        <f>IFERROR(INDEX(品名转换及头程预估及采购成本模板!$B$2:$B$22203,MATCH(亚马逊后台模板!E1486,品名转换及头程预估及采购成本模板!$A$2:$A$22203,0)),"")</f>
        <v/>
      </c>
      <c r="AA1486" s="1" t="str">
        <f>IFERROR(INDEX(品名转换及头程预估及采购成本模板!$C$2:$C$22203,MATCH(亚马逊后台模板!E1486,品名转换及头程预估及采购成本模板!$A$2:$A$22203,0)),"")</f>
        <v/>
      </c>
      <c r="AB1486" s="4" t="str">
        <f t="shared" si="123"/>
        <v/>
      </c>
      <c r="AC1486" s="1" t="str">
        <f>IFERROR(IF(AB1486="是",INDEX(自发货!$AJ$2:$AJ$22222,MATCH(亚马逊后台模板!D1486,自发货!$E$2:$E$22222,0)),IF(A1486&lt;&gt;"",0,"")),"")</f>
        <v/>
      </c>
      <c r="AD1486" s="1" t="str">
        <f t="shared" si="124"/>
        <v/>
      </c>
      <c r="AE1486" s="1" t="str">
        <f>IF(AB1486="否",IFERROR(INDEX(品名转换及头程预估及采购成本模板!$D$2:$D$22203,MATCH(亚马逊后台模板!E1486,品名转换及头程预估及采购成本模板!$A$2:$A$22203,0)),""),"")</f>
        <v/>
      </c>
      <c r="AF1486" s="4" t="str">
        <f t="shared" si="125"/>
        <v/>
      </c>
    </row>
    <row r="1487" spans="24:32" x14ac:dyDescent="0.15">
      <c r="X1487" s="4" t="str">
        <f t="shared" si="126"/>
        <v/>
      </c>
      <c r="Y1487" s="1" t="str">
        <f t="shared" si="127"/>
        <v/>
      </c>
      <c r="Z1487" s="4" t="str">
        <f>IFERROR(INDEX(品名转换及头程预估及采购成本模板!$B$2:$B$22203,MATCH(亚马逊后台模板!E1487,品名转换及头程预估及采购成本模板!$A$2:$A$22203,0)),"")</f>
        <v/>
      </c>
      <c r="AA1487" s="1" t="str">
        <f>IFERROR(INDEX(品名转换及头程预估及采购成本模板!$C$2:$C$22203,MATCH(亚马逊后台模板!E1487,品名转换及头程预估及采购成本模板!$A$2:$A$22203,0)),"")</f>
        <v/>
      </c>
      <c r="AB1487" s="4" t="str">
        <f t="shared" si="123"/>
        <v/>
      </c>
      <c r="AC1487" s="1" t="str">
        <f>IFERROR(IF(AB1487="是",INDEX(自发货!$AJ$2:$AJ$22222,MATCH(亚马逊后台模板!D1487,自发货!$E$2:$E$22222,0)),IF(A1487&lt;&gt;"",0,"")),"")</f>
        <v/>
      </c>
      <c r="AD1487" s="1" t="str">
        <f t="shared" si="124"/>
        <v/>
      </c>
      <c r="AE1487" s="1" t="str">
        <f>IF(AB1487="否",IFERROR(INDEX(品名转换及头程预估及采购成本模板!$D$2:$D$22203,MATCH(亚马逊后台模板!E1487,品名转换及头程预估及采购成本模板!$A$2:$A$22203,0)),""),"")</f>
        <v/>
      </c>
      <c r="AF1487" s="4" t="str">
        <f t="shared" si="125"/>
        <v/>
      </c>
    </row>
    <row r="1488" spans="24:32" x14ac:dyDescent="0.15">
      <c r="X1488" s="4" t="str">
        <f t="shared" si="126"/>
        <v/>
      </c>
      <c r="Y1488" s="1" t="str">
        <f t="shared" si="127"/>
        <v/>
      </c>
      <c r="Z1488" s="4" t="str">
        <f>IFERROR(INDEX(品名转换及头程预估及采购成本模板!$B$2:$B$22203,MATCH(亚马逊后台模板!E1488,品名转换及头程预估及采购成本模板!$A$2:$A$22203,0)),"")</f>
        <v/>
      </c>
      <c r="AA1488" s="1" t="str">
        <f>IFERROR(INDEX(品名转换及头程预估及采购成本模板!$C$2:$C$22203,MATCH(亚马逊后台模板!E1488,品名转换及头程预估及采购成本模板!$A$2:$A$22203,0)),"")</f>
        <v/>
      </c>
      <c r="AB1488" s="4" t="str">
        <f t="shared" si="123"/>
        <v/>
      </c>
      <c r="AC1488" s="1" t="str">
        <f>IFERROR(IF(AB1488="是",INDEX(自发货!$AJ$2:$AJ$22222,MATCH(亚马逊后台模板!D1488,自发货!$E$2:$E$22222,0)),IF(A1488&lt;&gt;"",0,"")),"")</f>
        <v/>
      </c>
      <c r="AD1488" s="1" t="str">
        <f t="shared" si="124"/>
        <v/>
      </c>
      <c r="AE1488" s="1" t="str">
        <f>IF(AB1488="否",IFERROR(INDEX(品名转换及头程预估及采购成本模板!$D$2:$D$22203,MATCH(亚马逊后台模板!E1488,品名转换及头程预估及采购成本模板!$A$2:$A$22203,0)),""),"")</f>
        <v/>
      </c>
      <c r="AF1488" s="4" t="str">
        <f t="shared" si="125"/>
        <v/>
      </c>
    </row>
    <row r="1489" spans="24:32" x14ac:dyDescent="0.15">
      <c r="X1489" s="4" t="str">
        <f t="shared" si="126"/>
        <v/>
      </c>
      <c r="Y1489" s="1" t="str">
        <f t="shared" si="127"/>
        <v/>
      </c>
      <c r="Z1489" s="4" t="str">
        <f>IFERROR(INDEX(品名转换及头程预估及采购成本模板!$B$2:$B$22203,MATCH(亚马逊后台模板!E1489,品名转换及头程预估及采购成本模板!$A$2:$A$22203,0)),"")</f>
        <v/>
      </c>
      <c r="AA1489" s="1" t="str">
        <f>IFERROR(INDEX(品名转换及头程预估及采购成本模板!$C$2:$C$22203,MATCH(亚马逊后台模板!E1489,品名转换及头程预估及采购成本模板!$A$2:$A$22203,0)),"")</f>
        <v/>
      </c>
      <c r="AB1489" s="4" t="str">
        <f t="shared" si="123"/>
        <v/>
      </c>
      <c r="AC1489" s="1" t="str">
        <f>IFERROR(IF(AB1489="是",INDEX(自发货!$AJ$2:$AJ$22222,MATCH(亚马逊后台模板!D1489,自发货!$E$2:$E$22222,0)),IF(A1489&lt;&gt;"",0,"")),"")</f>
        <v/>
      </c>
      <c r="AD1489" s="1" t="str">
        <f t="shared" si="124"/>
        <v/>
      </c>
      <c r="AE1489" s="1" t="str">
        <f>IF(AB1489="否",IFERROR(INDEX(品名转换及头程预估及采购成本模板!$D$2:$D$22203,MATCH(亚马逊后台模板!E1489,品名转换及头程预估及采购成本模板!$A$2:$A$22203,0)),""),"")</f>
        <v/>
      </c>
      <c r="AF1489" s="4" t="str">
        <f t="shared" si="125"/>
        <v/>
      </c>
    </row>
    <row r="1490" spans="24:32" x14ac:dyDescent="0.15">
      <c r="X1490" s="4" t="str">
        <f t="shared" si="126"/>
        <v/>
      </c>
      <c r="Y1490" s="1" t="str">
        <f t="shared" si="127"/>
        <v/>
      </c>
      <c r="Z1490" s="4" t="str">
        <f>IFERROR(INDEX(品名转换及头程预估及采购成本模板!$B$2:$B$22203,MATCH(亚马逊后台模板!E1490,品名转换及头程预估及采购成本模板!$A$2:$A$22203,0)),"")</f>
        <v/>
      </c>
      <c r="AA1490" s="1" t="str">
        <f>IFERROR(INDEX(品名转换及头程预估及采购成本模板!$C$2:$C$22203,MATCH(亚马逊后台模板!E1490,品名转换及头程预估及采购成本模板!$A$2:$A$22203,0)),"")</f>
        <v/>
      </c>
      <c r="AB1490" s="4" t="str">
        <f t="shared" si="123"/>
        <v/>
      </c>
      <c r="AC1490" s="1" t="str">
        <f>IFERROR(IF(AB1490="是",INDEX(自发货!$AJ$2:$AJ$22222,MATCH(亚马逊后台模板!D1490,自发货!$E$2:$E$22222,0)),IF(A1490&lt;&gt;"",0,"")),"")</f>
        <v/>
      </c>
      <c r="AD1490" s="1" t="str">
        <f t="shared" si="124"/>
        <v/>
      </c>
      <c r="AE1490" s="1" t="str">
        <f>IF(AB1490="否",IFERROR(INDEX(品名转换及头程预估及采购成本模板!$D$2:$D$22203,MATCH(亚马逊后台模板!E1490,品名转换及头程预估及采购成本模板!$A$2:$A$22203,0)),""),"")</f>
        <v/>
      </c>
      <c r="AF1490" s="4" t="str">
        <f t="shared" si="125"/>
        <v/>
      </c>
    </row>
    <row r="1491" spans="24:32" x14ac:dyDescent="0.15">
      <c r="X1491" s="4" t="str">
        <f t="shared" si="126"/>
        <v/>
      </c>
      <c r="Y1491" s="1" t="str">
        <f t="shared" si="127"/>
        <v/>
      </c>
      <c r="Z1491" s="4" t="str">
        <f>IFERROR(INDEX(品名转换及头程预估及采购成本模板!$B$2:$B$22203,MATCH(亚马逊后台模板!E1491,品名转换及头程预估及采购成本模板!$A$2:$A$22203,0)),"")</f>
        <v/>
      </c>
      <c r="AA1491" s="1" t="str">
        <f>IFERROR(INDEX(品名转换及头程预估及采购成本模板!$C$2:$C$22203,MATCH(亚马逊后台模板!E1491,品名转换及头程预估及采购成本模板!$A$2:$A$22203,0)),"")</f>
        <v/>
      </c>
      <c r="AB1491" s="4" t="str">
        <f t="shared" si="123"/>
        <v/>
      </c>
      <c r="AC1491" s="1" t="str">
        <f>IFERROR(IF(AB1491="是",INDEX(自发货!$AJ$2:$AJ$22222,MATCH(亚马逊后台模板!D1491,自发货!$E$2:$E$22222,0)),IF(A1491&lt;&gt;"",0,"")),"")</f>
        <v/>
      </c>
      <c r="AD1491" s="1" t="str">
        <f t="shared" si="124"/>
        <v/>
      </c>
      <c r="AE1491" s="1" t="str">
        <f>IF(AB1491="否",IFERROR(INDEX(品名转换及头程预估及采购成本模板!$D$2:$D$22203,MATCH(亚马逊后台模板!E1491,品名转换及头程预估及采购成本模板!$A$2:$A$22203,0)),""),"")</f>
        <v/>
      </c>
      <c r="AF1491" s="4" t="str">
        <f t="shared" si="125"/>
        <v/>
      </c>
    </row>
    <row r="1492" spans="24:32" x14ac:dyDescent="0.15">
      <c r="X1492" s="4" t="str">
        <f t="shared" si="126"/>
        <v/>
      </c>
      <c r="Y1492" s="1" t="str">
        <f t="shared" si="127"/>
        <v/>
      </c>
      <c r="Z1492" s="4" t="str">
        <f>IFERROR(INDEX(品名转换及头程预估及采购成本模板!$B$2:$B$22203,MATCH(亚马逊后台模板!E1492,品名转换及头程预估及采购成本模板!$A$2:$A$22203,0)),"")</f>
        <v/>
      </c>
      <c r="AA1492" s="1" t="str">
        <f>IFERROR(INDEX(品名转换及头程预估及采购成本模板!$C$2:$C$22203,MATCH(亚马逊后台模板!E1492,品名转换及头程预估及采购成本模板!$A$2:$A$22203,0)),"")</f>
        <v/>
      </c>
      <c r="AB1492" s="4" t="str">
        <f t="shared" si="123"/>
        <v/>
      </c>
      <c r="AC1492" s="1" t="str">
        <f>IFERROR(IF(AB1492="是",INDEX(自发货!$AJ$2:$AJ$22222,MATCH(亚马逊后台模板!D1492,自发货!$E$2:$E$22222,0)),IF(A1492&lt;&gt;"",0,"")),"")</f>
        <v/>
      </c>
      <c r="AD1492" s="1" t="str">
        <f t="shared" si="124"/>
        <v/>
      </c>
      <c r="AE1492" s="1" t="str">
        <f>IF(AB1492="否",IFERROR(INDEX(品名转换及头程预估及采购成本模板!$D$2:$D$22203,MATCH(亚马逊后台模板!E1492,品名转换及头程预估及采购成本模板!$A$2:$A$22203,0)),""),"")</f>
        <v/>
      </c>
      <c r="AF1492" s="4" t="str">
        <f t="shared" si="125"/>
        <v/>
      </c>
    </row>
    <row r="1493" spans="24:32" x14ac:dyDescent="0.15">
      <c r="X1493" s="4" t="str">
        <f t="shared" si="126"/>
        <v/>
      </c>
      <c r="Y1493" s="1" t="str">
        <f t="shared" si="127"/>
        <v/>
      </c>
      <c r="Z1493" s="4" t="str">
        <f>IFERROR(INDEX(品名转换及头程预估及采购成本模板!$B$2:$B$22203,MATCH(亚马逊后台模板!E1493,品名转换及头程预估及采购成本模板!$A$2:$A$22203,0)),"")</f>
        <v/>
      </c>
      <c r="AA1493" s="1" t="str">
        <f>IFERROR(INDEX(品名转换及头程预估及采购成本模板!$C$2:$C$22203,MATCH(亚马逊后台模板!E1493,品名转换及头程预估及采购成本模板!$A$2:$A$22203,0)),"")</f>
        <v/>
      </c>
      <c r="AB1493" s="4" t="str">
        <f t="shared" si="123"/>
        <v/>
      </c>
      <c r="AC1493" s="1" t="str">
        <f>IFERROR(IF(AB1493="是",INDEX(自发货!$AJ$2:$AJ$22222,MATCH(亚马逊后台模板!D1493,自发货!$E$2:$E$22222,0)),IF(A1493&lt;&gt;"",0,"")),"")</f>
        <v/>
      </c>
      <c r="AD1493" s="1" t="str">
        <f t="shared" si="124"/>
        <v/>
      </c>
      <c r="AE1493" s="1" t="str">
        <f>IF(AB1493="否",IFERROR(INDEX(品名转换及头程预估及采购成本模板!$D$2:$D$22203,MATCH(亚马逊后台模板!E1493,品名转换及头程预估及采购成本模板!$A$2:$A$22203,0)),""),"")</f>
        <v/>
      </c>
      <c r="AF1493" s="4" t="str">
        <f t="shared" si="125"/>
        <v/>
      </c>
    </row>
    <row r="1494" spans="24:32" x14ac:dyDescent="0.15">
      <c r="X1494" s="4" t="str">
        <f t="shared" si="126"/>
        <v/>
      </c>
      <c r="Y1494" s="1" t="str">
        <f t="shared" si="127"/>
        <v/>
      </c>
      <c r="Z1494" s="4" t="str">
        <f>IFERROR(INDEX(品名转换及头程预估及采购成本模板!$B$2:$B$22203,MATCH(亚马逊后台模板!E1494,品名转换及头程预估及采购成本模板!$A$2:$A$22203,0)),"")</f>
        <v/>
      </c>
      <c r="AA1494" s="1" t="str">
        <f>IFERROR(INDEX(品名转换及头程预估及采购成本模板!$C$2:$C$22203,MATCH(亚马逊后台模板!E1494,品名转换及头程预估及采购成本模板!$A$2:$A$22203,0)),"")</f>
        <v/>
      </c>
      <c r="AB1494" s="4" t="str">
        <f t="shared" si="123"/>
        <v/>
      </c>
      <c r="AC1494" s="1" t="str">
        <f>IFERROR(IF(AB1494="是",INDEX(自发货!$AJ$2:$AJ$22222,MATCH(亚马逊后台模板!D1494,自发货!$E$2:$E$22222,0)),IF(A1494&lt;&gt;"",0,"")),"")</f>
        <v/>
      </c>
      <c r="AD1494" s="1" t="str">
        <f t="shared" si="124"/>
        <v/>
      </c>
      <c r="AE1494" s="1" t="str">
        <f>IF(AB1494="否",IFERROR(INDEX(品名转换及头程预估及采购成本模板!$D$2:$D$22203,MATCH(亚马逊后台模板!E1494,品名转换及头程预估及采购成本模板!$A$2:$A$22203,0)),""),"")</f>
        <v/>
      </c>
      <c r="AF1494" s="4" t="str">
        <f t="shared" si="125"/>
        <v/>
      </c>
    </row>
    <row r="1495" spans="24:32" x14ac:dyDescent="0.15">
      <c r="X1495" s="4" t="str">
        <f t="shared" si="126"/>
        <v/>
      </c>
      <c r="Y1495" s="1" t="str">
        <f t="shared" si="127"/>
        <v/>
      </c>
      <c r="Z1495" s="4" t="str">
        <f>IFERROR(INDEX(品名转换及头程预估及采购成本模板!$B$2:$B$22203,MATCH(亚马逊后台模板!E1495,品名转换及头程预估及采购成本模板!$A$2:$A$22203,0)),"")</f>
        <v/>
      </c>
      <c r="AA1495" s="1" t="str">
        <f>IFERROR(INDEX(品名转换及头程预估及采购成本模板!$C$2:$C$22203,MATCH(亚马逊后台模板!E1495,品名转换及头程预估及采购成本模板!$A$2:$A$22203,0)),"")</f>
        <v/>
      </c>
      <c r="AB1495" s="4" t="str">
        <f t="shared" si="123"/>
        <v/>
      </c>
      <c r="AC1495" s="1" t="str">
        <f>IFERROR(IF(AB1495="是",INDEX(自发货!$AJ$2:$AJ$22222,MATCH(亚马逊后台模板!D1495,自发货!$E$2:$E$22222,0)),IF(A1495&lt;&gt;"",0,"")),"")</f>
        <v/>
      </c>
      <c r="AD1495" s="1" t="str">
        <f t="shared" si="124"/>
        <v/>
      </c>
      <c r="AE1495" s="1" t="str">
        <f>IF(AB1495="否",IFERROR(INDEX(品名转换及头程预估及采购成本模板!$D$2:$D$22203,MATCH(亚马逊后台模板!E1495,品名转换及头程预估及采购成本模板!$A$2:$A$22203,0)),""),"")</f>
        <v/>
      </c>
      <c r="AF1495" s="4" t="str">
        <f t="shared" si="125"/>
        <v/>
      </c>
    </row>
    <row r="1496" spans="24:32" x14ac:dyDescent="0.15">
      <c r="X1496" s="4" t="str">
        <f t="shared" si="126"/>
        <v/>
      </c>
      <c r="Y1496" s="1" t="str">
        <f t="shared" si="127"/>
        <v/>
      </c>
      <c r="Z1496" s="4" t="str">
        <f>IFERROR(INDEX(品名转换及头程预估及采购成本模板!$B$2:$B$22203,MATCH(亚马逊后台模板!E1496,品名转换及头程预估及采购成本模板!$A$2:$A$22203,0)),"")</f>
        <v/>
      </c>
      <c r="AA1496" s="1" t="str">
        <f>IFERROR(INDEX(品名转换及头程预估及采购成本模板!$C$2:$C$22203,MATCH(亚马逊后台模板!E1496,品名转换及头程预估及采购成本模板!$A$2:$A$22203,0)),"")</f>
        <v/>
      </c>
      <c r="AB1496" s="4" t="str">
        <f t="shared" si="123"/>
        <v/>
      </c>
      <c r="AC1496" s="1" t="str">
        <f>IFERROR(IF(AB1496="是",INDEX(自发货!$AJ$2:$AJ$22222,MATCH(亚马逊后台模板!D1496,自发货!$E$2:$E$22222,0)),IF(A1496&lt;&gt;"",0,"")),"")</f>
        <v/>
      </c>
      <c r="AD1496" s="1" t="str">
        <f t="shared" si="124"/>
        <v/>
      </c>
      <c r="AE1496" s="1" t="str">
        <f>IF(AB1496="否",IFERROR(INDEX(品名转换及头程预估及采购成本模板!$D$2:$D$22203,MATCH(亚马逊后台模板!E1496,品名转换及头程预估及采购成本模板!$A$2:$A$22203,0)),""),"")</f>
        <v/>
      </c>
      <c r="AF1496" s="4" t="str">
        <f t="shared" si="125"/>
        <v/>
      </c>
    </row>
    <row r="1497" spans="24:32" x14ac:dyDescent="0.15">
      <c r="X1497" s="4" t="str">
        <f t="shared" si="126"/>
        <v/>
      </c>
      <c r="Y1497" s="1" t="str">
        <f t="shared" si="127"/>
        <v/>
      </c>
      <c r="Z1497" s="4" t="str">
        <f>IFERROR(INDEX(品名转换及头程预估及采购成本模板!$B$2:$B$22203,MATCH(亚马逊后台模板!E1497,品名转换及头程预估及采购成本模板!$A$2:$A$22203,0)),"")</f>
        <v/>
      </c>
      <c r="AA1497" s="1" t="str">
        <f>IFERROR(INDEX(品名转换及头程预估及采购成本模板!$C$2:$C$22203,MATCH(亚马逊后台模板!E1497,品名转换及头程预估及采购成本模板!$A$2:$A$22203,0)),"")</f>
        <v/>
      </c>
      <c r="AB1497" s="4" t="str">
        <f t="shared" si="123"/>
        <v/>
      </c>
      <c r="AC1497" s="1" t="str">
        <f>IFERROR(IF(AB1497="是",INDEX(自发货!$AJ$2:$AJ$22222,MATCH(亚马逊后台模板!D1497,自发货!$E$2:$E$22222,0)),IF(A1497&lt;&gt;"",0,"")),"")</f>
        <v/>
      </c>
      <c r="AD1497" s="1" t="str">
        <f t="shared" si="124"/>
        <v/>
      </c>
      <c r="AE1497" s="1" t="str">
        <f>IF(AB1497="否",IFERROR(INDEX(品名转换及头程预估及采购成本模板!$D$2:$D$22203,MATCH(亚马逊后台模板!E1497,品名转换及头程预估及采购成本模板!$A$2:$A$22203,0)),""),"")</f>
        <v/>
      </c>
      <c r="AF1497" s="4" t="str">
        <f t="shared" si="125"/>
        <v/>
      </c>
    </row>
    <row r="1498" spans="24:32" x14ac:dyDescent="0.15">
      <c r="X1498" s="4" t="str">
        <f t="shared" si="126"/>
        <v/>
      </c>
      <c r="Y1498" s="1" t="str">
        <f t="shared" si="127"/>
        <v/>
      </c>
      <c r="Z1498" s="4" t="str">
        <f>IFERROR(INDEX(品名转换及头程预估及采购成本模板!$B$2:$B$22203,MATCH(亚马逊后台模板!E1498,品名转换及头程预估及采购成本模板!$A$2:$A$22203,0)),"")</f>
        <v/>
      </c>
      <c r="AA1498" s="1" t="str">
        <f>IFERROR(INDEX(品名转换及头程预估及采购成本模板!$C$2:$C$22203,MATCH(亚马逊后台模板!E1498,品名转换及头程预估及采购成本模板!$A$2:$A$22203,0)),"")</f>
        <v/>
      </c>
      <c r="AB1498" s="4" t="str">
        <f t="shared" si="123"/>
        <v/>
      </c>
      <c r="AC1498" s="1" t="str">
        <f>IFERROR(IF(AB1498="是",INDEX(自发货!$AJ$2:$AJ$22222,MATCH(亚马逊后台模板!D1498,自发货!$E$2:$E$22222,0)),IF(A1498&lt;&gt;"",0,"")),"")</f>
        <v/>
      </c>
      <c r="AD1498" s="1" t="str">
        <f t="shared" si="124"/>
        <v/>
      </c>
      <c r="AE1498" s="1" t="str">
        <f>IF(AB1498="否",IFERROR(INDEX(品名转换及头程预估及采购成本模板!$D$2:$D$22203,MATCH(亚马逊后台模板!E1498,品名转换及头程预估及采购成本模板!$A$2:$A$22203,0)),""),"")</f>
        <v/>
      </c>
      <c r="AF1498" s="4" t="str">
        <f t="shared" si="125"/>
        <v/>
      </c>
    </row>
    <row r="1499" spans="24:32" x14ac:dyDescent="0.15">
      <c r="X1499" s="4" t="str">
        <f t="shared" si="126"/>
        <v/>
      </c>
      <c r="Y1499" s="1" t="str">
        <f t="shared" si="127"/>
        <v/>
      </c>
      <c r="Z1499" s="4" t="str">
        <f>IFERROR(INDEX(品名转换及头程预估及采购成本模板!$B$2:$B$22203,MATCH(亚马逊后台模板!E1499,品名转换及头程预估及采购成本模板!$A$2:$A$22203,0)),"")</f>
        <v/>
      </c>
      <c r="AA1499" s="1" t="str">
        <f>IFERROR(INDEX(品名转换及头程预估及采购成本模板!$C$2:$C$22203,MATCH(亚马逊后台模板!E1499,品名转换及头程预估及采购成本模板!$A$2:$A$22203,0)),"")</f>
        <v/>
      </c>
      <c r="AB1499" s="4" t="str">
        <f t="shared" si="123"/>
        <v/>
      </c>
      <c r="AC1499" s="1" t="str">
        <f>IFERROR(IF(AB1499="是",INDEX(自发货!$AJ$2:$AJ$22222,MATCH(亚马逊后台模板!D1499,自发货!$E$2:$E$22222,0)),IF(A1499&lt;&gt;"",0,"")),"")</f>
        <v/>
      </c>
      <c r="AD1499" s="1" t="str">
        <f t="shared" si="124"/>
        <v/>
      </c>
      <c r="AE1499" s="1" t="str">
        <f>IF(AB1499="否",IFERROR(INDEX(品名转换及头程预估及采购成本模板!$D$2:$D$22203,MATCH(亚马逊后台模板!E1499,品名转换及头程预估及采购成本模板!$A$2:$A$22203,0)),""),"")</f>
        <v/>
      </c>
      <c r="AF1499" s="4" t="str">
        <f t="shared" si="125"/>
        <v/>
      </c>
    </row>
    <row r="1500" spans="24:32" x14ac:dyDescent="0.15">
      <c r="X1500" s="4" t="str">
        <f t="shared" si="126"/>
        <v/>
      </c>
      <c r="Y1500" s="1" t="str">
        <f t="shared" si="127"/>
        <v/>
      </c>
      <c r="Z1500" s="4" t="str">
        <f>IFERROR(INDEX(品名转换及头程预估及采购成本模板!$B$2:$B$22203,MATCH(亚马逊后台模板!E1500,品名转换及头程预估及采购成本模板!$A$2:$A$22203,0)),"")</f>
        <v/>
      </c>
      <c r="AA1500" s="1" t="str">
        <f>IFERROR(INDEX(品名转换及头程预估及采购成本模板!$C$2:$C$22203,MATCH(亚马逊后台模板!E1500,品名转换及头程预估及采购成本模板!$A$2:$A$22203,0)),"")</f>
        <v/>
      </c>
      <c r="AB1500" s="4" t="str">
        <f t="shared" si="123"/>
        <v/>
      </c>
      <c r="AC1500" s="1" t="str">
        <f>IFERROR(IF(AB1500="是",INDEX(自发货!$AJ$2:$AJ$22222,MATCH(亚马逊后台模板!D1500,自发货!$E$2:$E$22222,0)),IF(A1500&lt;&gt;"",0,"")),"")</f>
        <v/>
      </c>
      <c r="AD1500" s="1" t="str">
        <f t="shared" si="124"/>
        <v/>
      </c>
      <c r="AE1500" s="1" t="str">
        <f>IF(AB1500="否",IFERROR(INDEX(品名转换及头程预估及采购成本模板!$D$2:$D$22203,MATCH(亚马逊后台模板!E1500,品名转换及头程预估及采购成本模板!$A$2:$A$22203,0)),""),"")</f>
        <v/>
      </c>
      <c r="AF1500" s="4" t="str">
        <f t="shared" si="125"/>
        <v/>
      </c>
    </row>
    <row r="1501" spans="24:32" x14ac:dyDescent="0.15">
      <c r="X1501" s="4" t="str">
        <f t="shared" si="126"/>
        <v/>
      </c>
      <c r="Y1501" s="1" t="str">
        <f t="shared" si="127"/>
        <v/>
      </c>
      <c r="Z1501" s="4" t="str">
        <f>IFERROR(INDEX(品名转换及头程预估及采购成本模板!$B$2:$B$22203,MATCH(亚马逊后台模板!E1501,品名转换及头程预估及采购成本模板!$A$2:$A$22203,0)),"")</f>
        <v/>
      </c>
      <c r="AA1501" s="1" t="str">
        <f>IFERROR(INDEX(品名转换及头程预估及采购成本模板!$C$2:$C$22203,MATCH(亚马逊后台模板!E1501,品名转换及头程预估及采购成本模板!$A$2:$A$22203,0)),"")</f>
        <v/>
      </c>
      <c r="AB1501" s="4" t="str">
        <f t="shared" si="123"/>
        <v/>
      </c>
      <c r="AC1501" s="1" t="str">
        <f>IFERROR(IF(AB1501="是",INDEX(自发货!$AJ$2:$AJ$22222,MATCH(亚马逊后台模板!D1501,自发货!$E$2:$E$22222,0)),IF(A1501&lt;&gt;"",0,"")),"")</f>
        <v/>
      </c>
      <c r="AD1501" s="1" t="str">
        <f t="shared" si="124"/>
        <v/>
      </c>
      <c r="AE1501" s="1" t="str">
        <f>IF(AB1501="否",IFERROR(INDEX(品名转换及头程预估及采购成本模板!$D$2:$D$22203,MATCH(亚马逊后台模板!E1501,品名转换及头程预估及采购成本模板!$A$2:$A$22203,0)),""),"")</f>
        <v/>
      </c>
      <c r="AF1501" s="4" t="str">
        <f t="shared" si="125"/>
        <v/>
      </c>
    </row>
    <row r="1502" spans="24:32" x14ac:dyDescent="0.15">
      <c r="X1502" s="4" t="str">
        <f t="shared" si="126"/>
        <v/>
      </c>
      <c r="Y1502" s="1" t="str">
        <f t="shared" si="127"/>
        <v/>
      </c>
      <c r="Z1502" s="4" t="str">
        <f>IFERROR(INDEX(品名转换及头程预估及采购成本模板!$B$2:$B$22203,MATCH(亚马逊后台模板!E1502,品名转换及头程预估及采购成本模板!$A$2:$A$22203,0)),"")</f>
        <v/>
      </c>
      <c r="AA1502" s="1" t="str">
        <f>IFERROR(INDEX(品名转换及头程预估及采购成本模板!$C$2:$C$22203,MATCH(亚马逊后台模板!E1502,品名转换及头程预估及采购成本模板!$A$2:$A$22203,0)),"")</f>
        <v/>
      </c>
      <c r="AB1502" s="4" t="str">
        <f t="shared" si="123"/>
        <v/>
      </c>
      <c r="AC1502" s="1" t="str">
        <f>IFERROR(IF(AB1502="是",INDEX(自发货!$AJ$2:$AJ$22222,MATCH(亚马逊后台模板!D1502,自发货!$E$2:$E$22222,0)),IF(A1502&lt;&gt;"",0,"")),"")</f>
        <v/>
      </c>
      <c r="AD1502" s="1" t="str">
        <f t="shared" si="124"/>
        <v/>
      </c>
      <c r="AE1502" s="1" t="str">
        <f>IF(AB1502="否",IFERROR(INDEX(品名转换及头程预估及采购成本模板!$D$2:$D$22203,MATCH(亚马逊后台模板!E1502,品名转换及头程预估及采购成本模板!$A$2:$A$22203,0)),""),"")</f>
        <v/>
      </c>
      <c r="AF1502" s="4" t="str">
        <f t="shared" si="125"/>
        <v/>
      </c>
    </row>
    <row r="1503" spans="24:32" x14ac:dyDescent="0.15">
      <c r="X1503" s="4" t="str">
        <f t="shared" si="126"/>
        <v/>
      </c>
      <c r="Y1503" s="1" t="str">
        <f t="shared" si="127"/>
        <v/>
      </c>
      <c r="Z1503" s="4" t="str">
        <f>IFERROR(INDEX(品名转换及头程预估及采购成本模板!$B$2:$B$22203,MATCH(亚马逊后台模板!E1503,品名转换及头程预估及采购成本模板!$A$2:$A$22203,0)),"")</f>
        <v/>
      </c>
      <c r="AA1503" s="1" t="str">
        <f>IFERROR(INDEX(品名转换及头程预估及采购成本模板!$C$2:$C$22203,MATCH(亚马逊后台模板!E1503,品名转换及头程预估及采购成本模板!$A$2:$A$22203,0)),"")</f>
        <v/>
      </c>
      <c r="AB1503" s="4" t="str">
        <f t="shared" si="123"/>
        <v/>
      </c>
      <c r="AC1503" s="1" t="str">
        <f>IFERROR(IF(AB1503="是",INDEX(自发货!$AJ$2:$AJ$22222,MATCH(亚马逊后台模板!D1503,自发货!$E$2:$E$22222,0)),IF(A1503&lt;&gt;"",0,"")),"")</f>
        <v/>
      </c>
      <c r="AD1503" s="1" t="str">
        <f t="shared" si="124"/>
        <v/>
      </c>
      <c r="AE1503" s="1" t="str">
        <f>IF(AB1503="否",IFERROR(INDEX(品名转换及头程预估及采购成本模板!$D$2:$D$22203,MATCH(亚马逊后台模板!E1503,品名转换及头程预估及采购成本模板!$A$2:$A$22203,0)),""),"")</f>
        <v/>
      </c>
      <c r="AF1503" s="4" t="str">
        <f t="shared" si="125"/>
        <v/>
      </c>
    </row>
    <row r="1504" spans="24:32" x14ac:dyDescent="0.15">
      <c r="X1504" s="4" t="str">
        <f t="shared" si="126"/>
        <v/>
      </c>
      <c r="Y1504" s="1" t="str">
        <f t="shared" si="127"/>
        <v/>
      </c>
      <c r="Z1504" s="4" t="str">
        <f>IFERROR(INDEX(品名转换及头程预估及采购成本模板!$B$2:$B$22203,MATCH(亚马逊后台模板!E1504,品名转换及头程预估及采购成本模板!$A$2:$A$22203,0)),"")</f>
        <v/>
      </c>
      <c r="AA1504" s="1" t="str">
        <f>IFERROR(INDEX(品名转换及头程预估及采购成本模板!$C$2:$C$22203,MATCH(亚马逊后台模板!E1504,品名转换及头程预估及采购成本模板!$A$2:$A$22203,0)),"")</f>
        <v/>
      </c>
      <c r="AB1504" s="4" t="str">
        <f t="shared" si="123"/>
        <v/>
      </c>
      <c r="AC1504" s="1" t="str">
        <f>IFERROR(IF(AB1504="是",INDEX(自发货!$AJ$2:$AJ$22222,MATCH(亚马逊后台模板!D1504,自发货!$E$2:$E$22222,0)),IF(A1504&lt;&gt;"",0,"")),"")</f>
        <v/>
      </c>
      <c r="AD1504" s="1" t="str">
        <f t="shared" si="124"/>
        <v/>
      </c>
      <c r="AE1504" s="1" t="str">
        <f>IF(AB1504="否",IFERROR(INDEX(品名转换及头程预估及采购成本模板!$D$2:$D$22203,MATCH(亚马逊后台模板!E1504,品名转换及头程预估及采购成本模板!$A$2:$A$22203,0)),""),"")</f>
        <v/>
      </c>
      <c r="AF1504" s="4" t="str">
        <f t="shared" si="125"/>
        <v/>
      </c>
    </row>
    <row r="1505" spans="24:32" x14ac:dyDescent="0.15">
      <c r="X1505" s="4" t="str">
        <f t="shared" si="126"/>
        <v/>
      </c>
      <c r="Y1505" s="1" t="str">
        <f t="shared" si="127"/>
        <v/>
      </c>
      <c r="Z1505" s="4" t="str">
        <f>IFERROR(INDEX(品名转换及头程预估及采购成本模板!$B$2:$B$22203,MATCH(亚马逊后台模板!E1505,品名转换及头程预估及采购成本模板!$A$2:$A$22203,0)),"")</f>
        <v/>
      </c>
      <c r="AA1505" s="1" t="str">
        <f>IFERROR(INDEX(品名转换及头程预估及采购成本模板!$C$2:$C$22203,MATCH(亚马逊后台模板!E1505,品名转换及头程预估及采购成本模板!$A$2:$A$22203,0)),"")</f>
        <v/>
      </c>
      <c r="AB1505" s="4" t="str">
        <f t="shared" si="123"/>
        <v/>
      </c>
      <c r="AC1505" s="1" t="str">
        <f>IFERROR(IF(AB1505="是",INDEX(自发货!$AJ$2:$AJ$22222,MATCH(亚马逊后台模板!D1505,自发货!$E$2:$E$22222,0)),IF(A1505&lt;&gt;"",0,"")),"")</f>
        <v/>
      </c>
      <c r="AD1505" s="1" t="str">
        <f t="shared" si="124"/>
        <v/>
      </c>
      <c r="AE1505" s="1" t="str">
        <f>IF(AB1505="否",IFERROR(INDEX(品名转换及头程预估及采购成本模板!$D$2:$D$22203,MATCH(亚马逊后台模板!E1505,品名转换及头程预估及采购成本模板!$A$2:$A$22203,0)),""),"")</f>
        <v/>
      </c>
      <c r="AF1505" s="4" t="str">
        <f t="shared" si="125"/>
        <v/>
      </c>
    </row>
    <row r="1506" spans="24:32" x14ac:dyDescent="0.15">
      <c r="X1506" s="4" t="str">
        <f t="shared" si="126"/>
        <v/>
      </c>
      <c r="Y1506" s="1" t="str">
        <f t="shared" si="127"/>
        <v/>
      </c>
      <c r="Z1506" s="4" t="str">
        <f>IFERROR(INDEX(品名转换及头程预估及采购成本模板!$B$2:$B$22203,MATCH(亚马逊后台模板!E1506,品名转换及头程预估及采购成本模板!$A$2:$A$22203,0)),"")</f>
        <v/>
      </c>
      <c r="AA1506" s="1" t="str">
        <f>IFERROR(INDEX(品名转换及头程预估及采购成本模板!$C$2:$C$22203,MATCH(亚马逊后台模板!E1506,品名转换及头程预估及采购成本模板!$A$2:$A$22203,0)),"")</f>
        <v/>
      </c>
      <c r="AB1506" s="4" t="str">
        <f t="shared" si="123"/>
        <v/>
      </c>
      <c r="AC1506" s="1" t="str">
        <f>IFERROR(IF(AB1506="是",INDEX(自发货!$AJ$2:$AJ$22222,MATCH(亚马逊后台模板!D1506,自发货!$E$2:$E$22222,0)),IF(A1506&lt;&gt;"",0,"")),"")</f>
        <v/>
      </c>
      <c r="AD1506" s="1" t="str">
        <f t="shared" si="124"/>
        <v/>
      </c>
      <c r="AE1506" s="1" t="str">
        <f>IF(AB1506="否",IFERROR(INDEX(品名转换及头程预估及采购成本模板!$D$2:$D$22203,MATCH(亚马逊后台模板!E1506,品名转换及头程预估及采购成本模板!$A$2:$A$22203,0)),""),"")</f>
        <v/>
      </c>
      <c r="AF1506" s="4" t="str">
        <f t="shared" si="125"/>
        <v/>
      </c>
    </row>
    <row r="1507" spans="24:32" x14ac:dyDescent="0.15">
      <c r="X1507" s="4" t="str">
        <f t="shared" si="126"/>
        <v/>
      </c>
      <c r="Y1507" s="1" t="str">
        <f t="shared" si="127"/>
        <v/>
      </c>
      <c r="Z1507" s="4" t="str">
        <f>IFERROR(INDEX(品名转换及头程预估及采购成本模板!$B$2:$B$22203,MATCH(亚马逊后台模板!E1507,品名转换及头程预估及采购成本模板!$A$2:$A$22203,0)),"")</f>
        <v/>
      </c>
      <c r="AA1507" s="1" t="str">
        <f>IFERROR(INDEX(品名转换及头程预估及采购成本模板!$C$2:$C$22203,MATCH(亚马逊后台模板!E1507,品名转换及头程预估及采购成本模板!$A$2:$A$22203,0)),"")</f>
        <v/>
      </c>
      <c r="AB1507" s="4" t="str">
        <f t="shared" si="123"/>
        <v/>
      </c>
      <c r="AC1507" s="1" t="str">
        <f>IFERROR(IF(AB1507="是",INDEX(自发货!$AJ$2:$AJ$22222,MATCH(亚马逊后台模板!D1507,自发货!$E$2:$E$22222,0)),IF(A1507&lt;&gt;"",0,"")),"")</f>
        <v/>
      </c>
      <c r="AD1507" s="1" t="str">
        <f t="shared" si="124"/>
        <v/>
      </c>
      <c r="AE1507" s="1" t="str">
        <f>IF(AB1507="否",IFERROR(INDEX(品名转换及头程预估及采购成本模板!$D$2:$D$22203,MATCH(亚马逊后台模板!E1507,品名转换及头程预估及采购成本模板!$A$2:$A$22203,0)),""),"")</f>
        <v/>
      </c>
      <c r="AF1507" s="4" t="str">
        <f t="shared" si="125"/>
        <v/>
      </c>
    </row>
    <row r="1508" spans="24:32" x14ac:dyDescent="0.15">
      <c r="X1508" s="4" t="str">
        <f t="shared" si="126"/>
        <v/>
      </c>
      <c r="Y1508" s="1" t="str">
        <f t="shared" si="127"/>
        <v/>
      </c>
      <c r="Z1508" s="4" t="str">
        <f>IFERROR(INDEX(品名转换及头程预估及采购成本模板!$B$2:$B$22203,MATCH(亚马逊后台模板!E1508,品名转换及头程预估及采购成本模板!$A$2:$A$22203,0)),"")</f>
        <v/>
      </c>
      <c r="AA1508" s="1" t="str">
        <f>IFERROR(INDEX(品名转换及头程预估及采购成本模板!$C$2:$C$22203,MATCH(亚马逊后台模板!E1508,品名转换及头程预估及采购成本模板!$A$2:$A$22203,0)),"")</f>
        <v/>
      </c>
      <c r="AB1508" s="4" t="str">
        <f t="shared" si="123"/>
        <v/>
      </c>
      <c r="AC1508" s="1" t="str">
        <f>IFERROR(IF(AB1508="是",INDEX(自发货!$AJ$2:$AJ$22222,MATCH(亚马逊后台模板!D1508,自发货!$E$2:$E$22222,0)),IF(A1508&lt;&gt;"",0,"")),"")</f>
        <v/>
      </c>
      <c r="AD1508" s="1" t="str">
        <f t="shared" si="124"/>
        <v/>
      </c>
      <c r="AE1508" s="1" t="str">
        <f>IF(AB1508="否",IFERROR(INDEX(品名转换及头程预估及采购成本模板!$D$2:$D$22203,MATCH(亚马逊后台模板!E1508,品名转换及头程预估及采购成本模板!$A$2:$A$22203,0)),""),"")</f>
        <v/>
      </c>
      <c r="AF1508" s="4" t="str">
        <f t="shared" si="125"/>
        <v/>
      </c>
    </row>
    <row r="1509" spans="24:32" x14ac:dyDescent="0.15">
      <c r="X1509" s="4" t="str">
        <f t="shared" si="126"/>
        <v/>
      </c>
      <c r="Y1509" s="1" t="str">
        <f t="shared" si="127"/>
        <v/>
      </c>
      <c r="Z1509" s="4" t="str">
        <f>IFERROR(INDEX(品名转换及头程预估及采购成本模板!$B$2:$B$22203,MATCH(亚马逊后台模板!E1509,品名转换及头程预估及采购成本模板!$A$2:$A$22203,0)),"")</f>
        <v/>
      </c>
      <c r="AA1509" s="1" t="str">
        <f>IFERROR(INDEX(品名转换及头程预估及采购成本模板!$C$2:$C$22203,MATCH(亚马逊后台模板!E1509,品名转换及头程预估及采购成本模板!$A$2:$A$22203,0)),"")</f>
        <v/>
      </c>
      <c r="AB1509" s="4" t="str">
        <f t="shared" si="123"/>
        <v/>
      </c>
      <c r="AC1509" s="1" t="str">
        <f>IFERROR(IF(AB1509="是",INDEX(自发货!$AJ$2:$AJ$22222,MATCH(亚马逊后台模板!D1509,自发货!$E$2:$E$22222,0)),IF(A1509&lt;&gt;"",0,"")),"")</f>
        <v/>
      </c>
      <c r="AD1509" s="1" t="str">
        <f t="shared" si="124"/>
        <v/>
      </c>
      <c r="AE1509" s="1" t="str">
        <f>IF(AB1509="否",IFERROR(INDEX(品名转换及头程预估及采购成本模板!$D$2:$D$22203,MATCH(亚马逊后台模板!E1509,品名转换及头程预估及采购成本模板!$A$2:$A$22203,0)),""),"")</f>
        <v/>
      </c>
      <c r="AF1509" s="4" t="str">
        <f t="shared" si="125"/>
        <v/>
      </c>
    </row>
    <row r="1510" spans="24:32" x14ac:dyDescent="0.15">
      <c r="X1510" s="4" t="str">
        <f t="shared" si="126"/>
        <v/>
      </c>
      <c r="Y1510" s="1" t="str">
        <f t="shared" si="127"/>
        <v/>
      </c>
      <c r="Z1510" s="4" t="str">
        <f>IFERROR(INDEX(品名转换及头程预估及采购成本模板!$B$2:$B$22203,MATCH(亚马逊后台模板!E1510,品名转换及头程预估及采购成本模板!$A$2:$A$22203,0)),"")</f>
        <v/>
      </c>
      <c r="AA1510" s="1" t="str">
        <f>IFERROR(INDEX(品名转换及头程预估及采购成本模板!$C$2:$C$22203,MATCH(亚马逊后台模板!E1510,品名转换及头程预估及采购成本模板!$A$2:$A$22203,0)),"")</f>
        <v/>
      </c>
      <c r="AB1510" s="4" t="str">
        <f t="shared" si="123"/>
        <v/>
      </c>
      <c r="AC1510" s="1" t="str">
        <f>IFERROR(IF(AB1510="是",INDEX(自发货!$AJ$2:$AJ$22222,MATCH(亚马逊后台模板!D1510,自发货!$E$2:$E$22222,0)),IF(A1510&lt;&gt;"",0,"")),"")</f>
        <v/>
      </c>
      <c r="AD1510" s="1" t="str">
        <f t="shared" si="124"/>
        <v/>
      </c>
      <c r="AE1510" s="1" t="str">
        <f>IF(AB1510="否",IFERROR(INDEX(品名转换及头程预估及采购成本模板!$D$2:$D$22203,MATCH(亚马逊后台模板!E1510,品名转换及头程预估及采购成本模板!$A$2:$A$22203,0)),""),"")</f>
        <v/>
      </c>
      <c r="AF1510" s="4" t="str">
        <f t="shared" si="125"/>
        <v/>
      </c>
    </row>
    <row r="1511" spans="24:32" x14ac:dyDescent="0.15">
      <c r="X1511" s="4" t="str">
        <f t="shared" si="126"/>
        <v/>
      </c>
      <c r="Y1511" s="1" t="str">
        <f t="shared" si="127"/>
        <v/>
      </c>
      <c r="Z1511" s="4" t="str">
        <f>IFERROR(INDEX(品名转换及头程预估及采购成本模板!$B$2:$B$22203,MATCH(亚马逊后台模板!E1511,品名转换及头程预估及采购成本模板!$A$2:$A$22203,0)),"")</f>
        <v/>
      </c>
      <c r="AA1511" s="1" t="str">
        <f>IFERROR(INDEX(品名转换及头程预估及采购成本模板!$C$2:$C$22203,MATCH(亚马逊后台模板!E1511,品名转换及头程预估及采购成本模板!$A$2:$A$22203,0)),"")</f>
        <v/>
      </c>
      <c r="AB1511" s="4" t="str">
        <f t="shared" si="123"/>
        <v/>
      </c>
      <c r="AC1511" s="1" t="str">
        <f>IFERROR(IF(AB1511="是",INDEX(自发货!$AJ$2:$AJ$22222,MATCH(亚马逊后台模板!D1511,自发货!$E$2:$E$22222,0)),IF(A1511&lt;&gt;"",0,"")),"")</f>
        <v/>
      </c>
      <c r="AD1511" s="1" t="str">
        <f t="shared" si="124"/>
        <v/>
      </c>
      <c r="AE1511" s="1" t="str">
        <f>IF(AB1511="否",IFERROR(INDEX(品名转换及头程预估及采购成本模板!$D$2:$D$22203,MATCH(亚马逊后台模板!E1511,品名转换及头程预估及采购成本模板!$A$2:$A$22203,0)),""),"")</f>
        <v/>
      </c>
      <c r="AF1511" s="4" t="str">
        <f t="shared" si="125"/>
        <v/>
      </c>
    </row>
    <row r="1512" spans="24:32" x14ac:dyDescent="0.15">
      <c r="X1512" s="4" t="str">
        <f t="shared" si="126"/>
        <v/>
      </c>
      <c r="Y1512" s="1" t="str">
        <f t="shared" si="127"/>
        <v/>
      </c>
      <c r="Z1512" s="4" t="str">
        <f>IFERROR(INDEX(品名转换及头程预估及采购成本模板!$B$2:$B$22203,MATCH(亚马逊后台模板!E1512,品名转换及头程预估及采购成本模板!$A$2:$A$22203,0)),"")</f>
        <v/>
      </c>
      <c r="AA1512" s="1" t="str">
        <f>IFERROR(INDEX(品名转换及头程预估及采购成本模板!$C$2:$C$22203,MATCH(亚马逊后台模板!E1512,品名转换及头程预估及采购成本模板!$A$2:$A$22203,0)),"")</f>
        <v/>
      </c>
      <c r="AB1512" s="4" t="str">
        <f t="shared" si="123"/>
        <v/>
      </c>
      <c r="AC1512" s="1" t="str">
        <f>IFERROR(IF(AB1512="是",INDEX(自发货!$AJ$2:$AJ$22222,MATCH(亚马逊后台模板!D1512,自发货!$E$2:$E$22222,0)),IF(A1512&lt;&gt;"",0,"")),"")</f>
        <v/>
      </c>
      <c r="AD1512" s="1" t="str">
        <f t="shared" si="124"/>
        <v/>
      </c>
      <c r="AE1512" s="1" t="str">
        <f>IF(AB1512="否",IFERROR(INDEX(品名转换及头程预估及采购成本模板!$D$2:$D$22203,MATCH(亚马逊后台模板!E1512,品名转换及头程预估及采购成本模板!$A$2:$A$22203,0)),""),"")</f>
        <v/>
      </c>
      <c r="AF1512" s="4" t="str">
        <f t="shared" si="125"/>
        <v/>
      </c>
    </row>
    <row r="1513" spans="24:32" x14ac:dyDescent="0.15">
      <c r="X1513" s="4" t="str">
        <f t="shared" si="126"/>
        <v/>
      </c>
      <c r="Y1513" s="1" t="str">
        <f t="shared" si="127"/>
        <v/>
      </c>
      <c r="Z1513" s="4" t="str">
        <f>IFERROR(INDEX(品名转换及头程预估及采购成本模板!$B$2:$B$22203,MATCH(亚马逊后台模板!E1513,品名转换及头程预估及采购成本模板!$A$2:$A$22203,0)),"")</f>
        <v/>
      </c>
      <c r="AA1513" s="1" t="str">
        <f>IFERROR(INDEX(品名转换及头程预估及采购成本模板!$C$2:$C$22203,MATCH(亚马逊后台模板!E1513,品名转换及头程预估及采购成本模板!$A$2:$A$22203,0)),"")</f>
        <v/>
      </c>
      <c r="AB1513" s="4" t="str">
        <f t="shared" si="123"/>
        <v/>
      </c>
      <c r="AC1513" s="1" t="str">
        <f>IFERROR(IF(AB1513="是",INDEX(自发货!$AJ$2:$AJ$22222,MATCH(亚马逊后台模板!D1513,自发货!$E$2:$E$22222,0)),IF(A1513&lt;&gt;"",0,"")),"")</f>
        <v/>
      </c>
      <c r="AD1513" s="1" t="str">
        <f t="shared" si="124"/>
        <v/>
      </c>
      <c r="AE1513" s="1" t="str">
        <f>IF(AB1513="否",IFERROR(INDEX(品名转换及头程预估及采购成本模板!$D$2:$D$22203,MATCH(亚马逊后台模板!E1513,品名转换及头程预估及采购成本模板!$A$2:$A$22203,0)),""),"")</f>
        <v/>
      </c>
      <c r="AF1513" s="4" t="str">
        <f t="shared" si="125"/>
        <v/>
      </c>
    </row>
    <row r="1514" spans="24:32" x14ac:dyDescent="0.15">
      <c r="X1514" s="4" t="str">
        <f t="shared" si="126"/>
        <v/>
      </c>
      <c r="Y1514" s="1" t="str">
        <f t="shared" si="127"/>
        <v/>
      </c>
      <c r="Z1514" s="4" t="str">
        <f>IFERROR(INDEX(品名转换及头程预估及采购成本模板!$B$2:$B$22203,MATCH(亚马逊后台模板!E1514,品名转换及头程预估及采购成本模板!$A$2:$A$22203,0)),"")</f>
        <v/>
      </c>
      <c r="AA1514" s="1" t="str">
        <f>IFERROR(INDEX(品名转换及头程预估及采购成本模板!$C$2:$C$22203,MATCH(亚马逊后台模板!E1514,品名转换及头程预估及采购成本模板!$A$2:$A$22203,0)),"")</f>
        <v/>
      </c>
      <c r="AB1514" s="4" t="str">
        <f t="shared" si="123"/>
        <v/>
      </c>
      <c r="AC1514" s="1" t="str">
        <f>IFERROR(IF(AB1514="是",INDEX(自发货!$AJ$2:$AJ$22222,MATCH(亚马逊后台模板!D1514,自发货!$E$2:$E$22222,0)),IF(A1514&lt;&gt;"",0,"")),"")</f>
        <v/>
      </c>
      <c r="AD1514" s="1" t="str">
        <f t="shared" si="124"/>
        <v/>
      </c>
      <c r="AE1514" s="1" t="str">
        <f>IF(AB1514="否",IFERROR(INDEX(品名转换及头程预估及采购成本模板!$D$2:$D$22203,MATCH(亚马逊后台模板!E1514,品名转换及头程预估及采购成本模板!$A$2:$A$22203,0)),""),"")</f>
        <v/>
      </c>
      <c r="AF1514" s="4" t="str">
        <f t="shared" si="125"/>
        <v/>
      </c>
    </row>
    <row r="1515" spans="24:32" x14ac:dyDescent="0.15">
      <c r="X1515" s="4" t="str">
        <f t="shared" si="126"/>
        <v/>
      </c>
      <c r="Y1515" s="1" t="str">
        <f t="shared" si="127"/>
        <v/>
      </c>
      <c r="Z1515" s="4" t="str">
        <f>IFERROR(INDEX(品名转换及头程预估及采购成本模板!$B$2:$B$22203,MATCH(亚马逊后台模板!E1515,品名转换及头程预估及采购成本模板!$A$2:$A$22203,0)),"")</f>
        <v/>
      </c>
      <c r="AA1515" s="1" t="str">
        <f>IFERROR(INDEX(品名转换及头程预估及采购成本模板!$C$2:$C$22203,MATCH(亚马逊后台模板!E1515,品名转换及头程预估及采购成本模板!$A$2:$A$22203,0)),"")</f>
        <v/>
      </c>
      <c r="AB1515" s="4" t="str">
        <f t="shared" si="123"/>
        <v/>
      </c>
      <c r="AC1515" s="1" t="str">
        <f>IFERROR(IF(AB1515="是",INDEX(自发货!$AJ$2:$AJ$22222,MATCH(亚马逊后台模板!D1515,自发货!$E$2:$E$22222,0)),IF(A1515&lt;&gt;"",0,"")),"")</f>
        <v/>
      </c>
      <c r="AD1515" s="1" t="str">
        <f t="shared" si="124"/>
        <v/>
      </c>
      <c r="AE1515" s="1" t="str">
        <f>IF(AB1515="否",IFERROR(INDEX(品名转换及头程预估及采购成本模板!$D$2:$D$22203,MATCH(亚马逊后台模板!E1515,品名转换及头程预估及采购成本模板!$A$2:$A$22203,0)),""),"")</f>
        <v/>
      </c>
      <c r="AF1515" s="4" t="str">
        <f t="shared" si="125"/>
        <v/>
      </c>
    </row>
    <row r="1516" spans="24:32" x14ac:dyDescent="0.15">
      <c r="X1516" s="4" t="str">
        <f t="shared" si="126"/>
        <v/>
      </c>
      <c r="Y1516" s="1" t="str">
        <f t="shared" si="127"/>
        <v/>
      </c>
      <c r="Z1516" s="4" t="str">
        <f>IFERROR(INDEX(品名转换及头程预估及采购成本模板!$B$2:$B$22203,MATCH(亚马逊后台模板!E1516,品名转换及头程预估及采购成本模板!$A$2:$A$22203,0)),"")</f>
        <v/>
      </c>
      <c r="AA1516" s="1" t="str">
        <f>IFERROR(INDEX(品名转换及头程预估及采购成本模板!$C$2:$C$22203,MATCH(亚马逊后台模板!E1516,品名转换及头程预估及采购成本模板!$A$2:$A$22203,0)),"")</f>
        <v/>
      </c>
      <c r="AB1516" s="4" t="str">
        <f t="shared" si="123"/>
        <v/>
      </c>
      <c r="AC1516" s="1" t="str">
        <f>IFERROR(IF(AB1516="是",INDEX(自发货!$AJ$2:$AJ$22222,MATCH(亚马逊后台模板!D1516,自发货!$E$2:$E$22222,0)),IF(A1516&lt;&gt;"",0,"")),"")</f>
        <v/>
      </c>
      <c r="AD1516" s="1" t="str">
        <f t="shared" si="124"/>
        <v/>
      </c>
      <c r="AE1516" s="1" t="str">
        <f>IF(AB1516="否",IFERROR(INDEX(品名转换及头程预估及采购成本模板!$D$2:$D$22203,MATCH(亚马逊后台模板!E1516,品名转换及头程预估及采购成本模板!$A$2:$A$22203,0)),""),"")</f>
        <v/>
      </c>
      <c r="AF1516" s="4" t="str">
        <f t="shared" si="125"/>
        <v/>
      </c>
    </row>
    <row r="1517" spans="24:32" x14ac:dyDescent="0.15">
      <c r="X1517" s="4" t="str">
        <f t="shared" si="126"/>
        <v/>
      </c>
      <c r="Y1517" s="1" t="str">
        <f t="shared" si="127"/>
        <v/>
      </c>
      <c r="Z1517" s="4" t="str">
        <f>IFERROR(INDEX(品名转换及头程预估及采购成本模板!$B$2:$B$22203,MATCH(亚马逊后台模板!E1517,品名转换及头程预估及采购成本模板!$A$2:$A$22203,0)),"")</f>
        <v/>
      </c>
      <c r="AA1517" s="1" t="str">
        <f>IFERROR(INDEX(品名转换及头程预估及采购成本模板!$C$2:$C$22203,MATCH(亚马逊后台模板!E1517,品名转换及头程预估及采购成本模板!$A$2:$A$22203,0)),"")</f>
        <v/>
      </c>
      <c r="AB1517" s="4" t="str">
        <f t="shared" ref="AB1517:AB1580" si="128">IF(A1517&lt;&gt;"",IF(I1517="Seller","是","否"),"")</f>
        <v/>
      </c>
      <c r="AC1517" s="1" t="str">
        <f>IFERROR(IF(AB1517="是",INDEX(自发货!$AJ$2:$AJ$22222,MATCH(亚马逊后台模板!D1517,自发货!$E$2:$E$22222,0)),IF(A1517&lt;&gt;"",0,"")),"")</f>
        <v/>
      </c>
      <c r="AD1517" s="1" t="str">
        <f t="shared" ref="AD1517:AD1580" si="129">IFERROR(IF(Y1517="正常订单",W1517*X1517-AA1517-AC1517,W1517*X1517),"")</f>
        <v/>
      </c>
      <c r="AE1517" s="1" t="str">
        <f>IF(AB1517="否",IFERROR(INDEX(品名转换及头程预估及采购成本模板!$D$2:$D$22203,MATCH(亚马逊后台模板!E1517,品名转换及头程预估及采购成本模板!$A$2:$A$22203,0)),""),"")</f>
        <v/>
      </c>
      <c r="AF1517" s="4" t="str">
        <f t="shared" si="125"/>
        <v/>
      </c>
    </row>
    <row r="1518" spans="24:32" x14ac:dyDescent="0.15">
      <c r="X1518" s="4" t="str">
        <f t="shared" si="126"/>
        <v/>
      </c>
      <c r="Y1518" s="1" t="str">
        <f t="shared" si="127"/>
        <v/>
      </c>
      <c r="Z1518" s="4" t="str">
        <f>IFERROR(INDEX(品名转换及头程预估及采购成本模板!$B$2:$B$22203,MATCH(亚马逊后台模板!E1518,品名转换及头程预估及采购成本模板!$A$2:$A$22203,0)),"")</f>
        <v/>
      </c>
      <c r="AA1518" s="1" t="str">
        <f>IFERROR(INDEX(品名转换及头程预估及采购成本模板!$C$2:$C$22203,MATCH(亚马逊后台模板!E1518,品名转换及头程预估及采购成本模板!$A$2:$A$22203,0)),"")</f>
        <v/>
      </c>
      <c r="AB1518" s="4" t="str">
        <f t="shared" si="128"/>
        <v/>
      </c>
      <c r="AC1518" s="1" t="str">
        <f>IFERROR(IF(AB1518="是",INDEX(自发货!$AJ$2:$AJ$22222,MATCH(亚马逊后台模板!D1518,自发货!$E$2:$E$22222,0)),IF(A1518&lt;&gt;"",0,"")),"")</f>
        <v/>
      </c>
      <c r="AD1518" s="1" t="str">
        <f t="shared" si="129"/>
        <v/>
      </c>
      <c r="AE1518" s="1" t="str">
        <f>IF(AB1518="否",IFERROR(INDEX(品名转换及头程预估及采购成本模板!$D$2:$D$22203,MATCH(亚马逊后台模板!E1518,品名转换及头程预估及采购成本模板!$A$2:$A$22203,0)),""),"")</f>
        <v/>
      </c>
      <c r="AF1518" s="4" t="str">
        <f t="shared" si="125"/>
        <v/>
      </c>
    </row>
    <row r="1519" spans="24:32" x14ac:dyDescent="0.15">
      <c r="X1519" s="4" t="str">
        <f t="shared" si="126"/>
        <v/>
      </c>
      <c r="Y1519" s="1" t="str">
        <f t="shared" si="127"/>
        <v/>
      </c>
      <c r="Z1519" s="4" t="str">
        <f>IFERROR(INDEX(品名转换及头程预估及采购成本模板!$B$2:$B$22203,MATCH(亚马逊后台模板!E1519,品名转换及头程预估及采购成本模板!$A$2:$A$22203,0)),"")</f>
        <v/>
      </c>
      <c r="AA1519" s="1" t="str">
        <f>IFERROR(INDEX(品名转换及头程预估及采购成本模板!$C$2:$C$22203,MATCH(亚马逊后台模板!E1519,品名转换及头程预估及采购成本模板!$A$2:$A$22203,0)),"")</f>
        <v/>
      </c>
      <c r="AB1519" s="4" t="str">
        <f t="shared" si="128"/>
        <v/>
      </c>
      <c r="AC1519" s="1" t="str">
        <f>IFERROR(IF(AB1519="是",INDEX(自发货!$AJ$2:$AJ$22222,MATCH(亚马逊后台模板!D1519,自发货!$E$2:$E$22222,0)),IF(A1519&lt;&gt;"",0,"")),"")</f>
        <v/>
      </c>
      <c r="AD1519" s="1" t="str">
        <f t="shared" si="129"/>
        <v/>
      </c>
      <c r="AE1519" s="1" t="str">
        <f>IF(AB1519="否",IFERROR(INDEX(品名转换及头程预估及采购成本模板!$D$2:$D$22203,MATCH(亚马逊后台模板!E1519,品名转换及头程预估及采购成本模板!$A$2:$A$22203,0)),""),"")</f>
        <v/>
      </c>
      <c r="AF1519" s="4" t="str">
        <f t="shared" ref="AF1519:AF1582" si="130">IF(Y1519="","",IF(OR(AND(Y1519="正常订单",Z1519=""),AND(AB1519="是",AC1519="")),"异常","正常"))</f>
        <v/>
      </c>
    </row>
    <row r="1520" spans="24:32" x14ac:dyDescent="0.15">
      <c r="X1520" s="4" t="str">
        <f t="shared" ref="X1520:X1583" si="131">IF(A1520&lt;&gt;"",6.89,"")</f>
        <v/>
      </c>
      <c r="Y1520" s="1" t="str">
        <f t="shared" si="127"/>
        <v/>
      </c>
      <c r="Z1520" s="4" t="str">
        <f>IFERROR(INDEX(品名转换及头程预估及采购成本模板!$B$2:$B$22203,MATCH(亚马逊后台模板!E1520,品名转换及头程预估及采购成本模板!$A$2:$A$22203,0)),"")</f>
        <v/>
      </c>
      <c r="AA1520" s="1" t="str">
        <f>IFERROR(INDEX(品名转换及头程预估及采购成本模板!$C$2:$C$22203,MATCH(亚马逊后台模板!E1520,品名转换及头程预估及采购成本模板!$A$2:$A$22203,0)),"")</f>
        <v/>
      </c>
      <c r="AB1520" s="4" t="str">
        <f t="shared" si="128"/>
        <v/>
      </c>
      <c r="AC1520" s="1" t="str">
        <f>IFERROR(IF(AB1520="是",INDEX(自发货!$AJ$2:$AJ$22222,MATCH(亚马逊后台模板!D1520,自发货!$E$2:$E$22222,0)),IF(A1520&lt;&gt;"",0,"")),"")</f>
        <v/>
      </c>
      <c r="AD1520" s="1" t="str">
        <f t="shared" si="129"/>
        <v/>
      </c>
      <c r="AE1520" s="1" t="str">
        <f>IF(AB1520="否",IFERROR(INDEX(品名转换及头程预估及采购成本模板!$D$2:$D$22203,MATCH(亚马逊后台模板!E1520,品名转换及头程预估及采购成本模板!$A$2:$A$22203,0)),""),"")</f>
        <v/>
      </c>
      <c r="AF1520" s="4" t="str">
        <f t="shared" si="130"/>
        <v/>
      </c>
    </row>
    <row r="1521" spans="24:32" x14ac:dyDescent="0.15">
      <c r="X1521" s="4" t="str">
        <f t="shared" si="131"/>
        <v/>
      </c>
      <c r="Y1521" s="1" t="str">
        <f t="shared" si="127"/>
        <v/>
      </c>
      <c r="Z1521" s="4" t="str">
        <f>IFERROR(INDEX(品名转换及头程预估及采购成本模板!$B$2:$B$22203,MATCH(亚马逊后台模板!E1521,品名转换及头程预估及采购成本模板!$A$2:$A$22203,0)),"")</f>
        <v/>
      </c>
      <c r="AA1521" s="1" t="str">
        <f>IFERROR(INDEX(品名转换及头程预估及采购成本模板!$C$2:$C$22203,MATCH(亚马逊后台模板!E1521,品名转换及头程预估及采购成本模板!$A$2:$A$22203,0)),"")</f>
        <v/>
      </c>
      <c r="AB1521" s="4" t="str">
        <f t="shared" si="128"/>
        <v/>
      </c>
      <c r="AC1521" s="1" t="str">
        <f>IFERROR(IF(AB1521="是",INDEX(自发货!$AJ$2:$AJ$22222,MATCH(亚马逊后台模板!D1521,自发货!$E$2:$E$22222,0)),IF(A1521&lt;&gt;"",0,"")),"")</f>
        <v/>
      </c>
      <c r="AD1521" s="1" t="str">
        <f t="shared" si="129"/>
        <v/>
      </c>
      <c r="AE1521" s="1" t="str">
        <f>IF(AB1521="否",IFERROR(INDEX(品名转换及头程预估及采购成本模板!$D$2:$D$22203,MATCH(亚马逊后台模板!E1521,品名转换及头程预估及采购成本模板!$A$2:$A$22203,0)),""),"")</f>
        <v/>
      </c>
      <c r="AF1521" s="4" t="str">
        <f t="shared" si="130"/>
        <v/>
      </c>
    </row>
    <row r="1522" spans="24:32" x14ac:dyDescent="0.15">
      <c r="X1522" s="4" t="str">
        <f t="shared" si="131"/>
        <v/>
      </c>
      <c r="Y1522" s="1" t="str">
        <f t="shared" si="127"/>
        <v/>
      </c>
      <c r="Z1522" s="4" t="str">
        <f>IFERROR(INDEX(品名转换及头程预估及采购成本模板!$B$2:$B$22203,MATCH(亚马逊后台模板!E1522,品名转换及头程预估及采购成本模板!$A$2:$A$22203,0)),"")</f>
        <v/>
      </c>
      <c r="AA1522" s="1" t="str">
        <f>IFERROR(INDEX(品名转换及头程预估及采购成本模板!$C$2:$C$22203,MATCH(亚马逊后台模板!E1522,品名转换及头程预估及采购成本模板!$A$2:$A$22203,0)),"")</f>
        <v/>
      </c>
      <c r="AB1522" s="4" t="str">
        <f t="shared" si="128"/>
        <v/>
      </c>
      <c r="AC1522" s="1" t="str">
        <f>IFERROR(IF(AB1522="是",INDEX(自发货!$AJ$2:$AJ$22222,MATCH(亚马逊后台模板!D1522,自发货!$E$2:$E$22222,0)),IF(A1522&lt;&gt;"",0,"")),"")</f>
        <v/>
      </c>
      <c r="AD1522" s="1" t="str">
        <f t="shared" si="129"/>
        <v/>
      </c>
      <c r="AE1522" s="1" t="str">
        <f>IF(AB1522="否",IFERROR(INDEX(品名转换及头程预估及采购成本模板!$D$2:$D$22203,MATCH(亚马逊后台模板!E1522,品名转换及头程预估及采购成本模板!$A$2:$A$22203,0)),""),"")</f>
        <v/>
      </c>
      <c r="AF1522" s="4" t="str">
        <f t="shared" si="130"/>
        <v/>
      </c>
    </row>
    <row r="1523" spans="24:32" x14ac:dyDescent="0.15">
      <c r="X1523" s="4" t="str">
        <f t="shared" si="131"/>
        <v/>
      </c>
      <c r="Y1523" s="1" t="str">
        <f t="shared" si="127"/>
        <v/>
      </c>
      <c r="Z1523" s="4" t="str">
        <f>IFERROR(INDEX(品名转换及头程预估及采购成本模板!$B$2:$B$22203,MATCH(亚马逊后台模板!E1523,品名转换及头程预估及采购成本模板!$A$2:$A$22203,0)),"")</f>
        <v/>
      </c>
      <c r="AA1523" s="1" t="str">
        <f>IFERROR(INDEX(品名转换及头程预估及采购成本模板!$C$2:$C$22203,MATCH(亚马逊后台模板!E1523,品名转换及头程预估及采购成本模板!$A$2:$A$22203,0)),"")</f>
        <v/>
      </c>
      <c r="AB1523" s="4" t="str">
        <f t="shared" si="128"/>
        <v/>
      </c>
      <c r="AC1523" s="1" t="str">
        <f>IFERROR(IF(AB1523="是",INDEX(自发货!$AJ$2:$AJ$22222,MATCH(亚马逊后台模板!D1523,自发货!$E$2:$E$22222,0)),IF(A1523&lt;&gt;"",0,"")),"")</f>
        <v/>
      </c>
      <c r="AD1523" s="1" t="str">
        <f t="shared" si="129"/>
        <v/>
      </c>
      <c r="AE1523" s="1" t="str">
        <f>IF(AB1523="否",IFERROR(INDEX(品名转换及头程预估及采购成本模板!$D$2:$D$22203,MATCH(亚马逊后台模板!E1523,品名转换及头程预估及采购成本模板!$A$2:$A$22203,0)),""),"")</f>
        <v/>
      </c>
      <c r="AF1523" s="4" t="str">
        <f t="shared" si="130"/>
        <v/>
      </c>
    </row>
    <row r="1524" spans="24:32" x14ac:dyDescent="0.15">
      <c r="X1524" s="4" t="str">
        <f t="shared" si="131"/>
        <v/>
      </c>
      <c r="Y1524" s="1" t="str">
        <f t="shared" si="127"/>
        <v/>
      </c>
      <c r="Z1524" s="4" t="str">
        <f>IFERROR(INDEX(品名转换及头程预估及采购成本模板!$B$2:$B$22203,MATCH(亚马逊后台模板!E1524,品名转换及头程预估及采购成本模板!$A$2:$A$22203,0)),"")</f>
        <v/>
      </c>
      <c r="AA1524" s="1" t="str">
        <f>IFERROR(INDEX(品名转换及头程预估及采购成本模板!$C$2:$C$22203,MATCH(亚马逊后台模板!E1524,品名转换及头程预估及采购成本模板!$A$2:$A$22203,0)),"")</f>
        <v/>
      </c>
      <c r="AB1524" s="4" t="str">
        <f t="shared" si="128"/>
        <v/>
      </c>
      <c r="AC1524" s="1" t="str">
        <f>IFERROR(IF(AB1524="是",INDEX(自发货!$AJ$2:$AJ$22222,MATCH(亚马逊后台模板!D1524,自发货!$E$2:$E$22222,0)),IF(A1524&lt;&gt;"",0,"")),"")</f>
        <v/>
      </c>
      <c r="AD1524" s="1" t="str">
        <f t="shared" si="129"/>
        <v/>
      </c>
      <c r="AE1524" s="1" t="str">
        <f>IF(AB1524="否",IFERROR(INDEX(品名转换及头程预估及采购成本模板!$D$2:$D$22203,MATCH(亚马逊后台模板!E1524,品名转换及头程预估及采购成本模板!$A$2:$A$22203,0)),""),"")</f>
        <v/>
      </c>
      <c r="AF1524" s="4" t="str">
        <f t="shared" si="130"/>
        <v/>
      </c>
    </row>
    <row r="1525" spans="24:32" x14ac:dyDescent="0.15">
      <c r="X1525" s="4" t="str">
        <f t="shared" si="131"/>
        <v/>
      </c>
      <c r="Y1525" s="1" t="str">
        <f t="shared" si="127"/>
        <v/>
      </c>
      <c r="Z1525" s="4" t="str">
        <f>IFERROR(INDEX(品名转换及头程预估及采购成本模板!$B$2:$B$22203,MATCH(亚马逊后台模板!E1525,品名转换及头程预估及采购成本模板!$A$2:$A$22203,0)),"")</f>
        <v/>
      </c>
      <c r="AA1525" s="1" t="str">
        <f>IFERROR(INDEX(品名转换及头程预估及采购成本模板!$C$2:$C$22203,MATCH(亚马逊后台模板!E1525,品名转换及头程预估及采购成本模板!$A$2:$A$22203,0)),"")</f>
        <v/>
      </c>
      <c r="AB1525" s="4" t="str">
        <f t="shared" si="128"/>
        <v/>
      </c>
      <c r="AC1525" s="1" t="str">
        <f>IFERROR(IF(AB1525="是",INDEX(自发货!$AJ$2:$AJ$22222,MATCH(亚马逊后台模板!D1525,自发货!$E$2:$E$22222,0)),IF(A1525&lt;&gt;"",0,"")),"")</f>
        <v/>
      </c>
      <c r="AD1525" s="1" t="str">
        <f t="shared" si="129"/>
        <v/>
      </c>
      <c r="AE1525" s="1" t="str">
        <f>IF(AB1525="否",IFERROR(INDEX(品名转换及头程预估及采购成本模板!$D$2:$D$22203,MATCH(亚马逊后台模板!E1525,品名转换及头程预估及采购成本模板!$A$2:$A$22203,0)),""),"")</f>
        <v/>
      </c>
      <c r="AF1525" s="4" t="str">
        <f t="shared" si="130"/>
        <v/>
      </c>
    </row>
    <row r="1526" spans="24:32" x14ac:dyDescent="0.15">
      <c r="X1526" s="4" t="str">
        <f t="shared" si="131"/>
        <v/>
      </c>
      <c r="Y1526" s="1" t="str">
        <f t="shared" si="127"/>
        <v/>
      </c>
      <c r="Z1526" s="4" t="str">
        <f>IFERROR(INDEX(品名转换及头程预估及采购成本模板!$B$2:$B$22203,MATCH(亚马逊后台模板!E1526,品名转换及头程预估及采购成本模板!$A$2:$A$22203,0)),"")</f>
        <v/>
      </c>
      <c r="AA1526" s="1" t="str">
        <f>IFERROR(INDEX(品名转换及头程预估及采购成本模板!$C$2:$C$22203,MATCH(亚马逊后台模板!E1526,品名转换及头程预估及采购成本模板!$A$2:$A$22203,0)),"")</f>
        <v/>
      </c>
      <c r="AB1526" s="4" t="str">
        <f t="shared" si="128"/>
        <v/>
      </c>
      <c r="AC1526" s="1" t="str">
        <f>IFERROR(IF(AB1526="是",INDEX(自发货!$AJ$2:$AJ$22222,MATCH(亚马逊后台模板!D1526,自发货!$E$2:$E$22222,0)),IF(A1526&lt;&gt;"",0,"")),"")</f>
        <v/>
      </c>
      <c r="AD1526" s="1" t="str">
        <f t="shared" si="129"/>
        <v/>
      </c>
      <c r="AE1526" s="1" t="str">
        <f>IF(AB1526="否",IFERROR(INDEX(品名转换及头程预估及采购成本模板!$D$2:$D$22203,MATCH(亚马逊后台模板!E1526,品名转换及头程预估及采购成本模板!$A$2:$A$22203,0)),""),"")</f>
        <v/>
      </c>
      <c r="AF1526" s="4" t="str">
        <f t="shared" si="130"/>
        <v/>
      </c>
    </row>
    <row r="1527" spans="24:32" x14ac:dyDescent="0.15">
      <c r="X1527" s="4" t="str">
        <f t="shared" si="131"/>
        <v/>
      </c>
      <c r="Y1527" s="1" t="str">
        <f t="shared" si="127"/>
        <v/>
      </c>
      <c r="Z1527" s="4" t="str">
        <f>IFERROR(INDEX(品名转换及头程预估及采购成本模板!$B$2:$B$22203,MATCH(亚马逊后台模板!E1527,品名转换及头程预估及采购成本模板!$A$2:$A$22203,0)),"")</f>
        <v/>
      </c>
      <c r="AA1527" s="1" t="str">
        <f>IFERROR(INDEX(品名转换及头程预估及采购成本模板!$C$2:$C$22203,MATCH(亚马逊后台模板!E1527,品名转换及头程预估及采购成本模板!$A$2:$A$22203,0)),"")</f>
        <v/>
      </c>
      <c r="AB1527" s="4" t="str">
        <f t="shared" si="128"/>
        <v/>
      </c>
      <c r="AC1527" s="1" t="str">
        <f>IFERROR(IF(AB1527="是",INDEX(自发货!$AJ$2:$AJ$22222,MATCH(亚马逊后台模板!D1527,自发货!$E$2:$E$22222,0)),IF(A1527&lt;&gt;"",0,"")),"")</f>
        <v/>
      </c>
      <c r="AD1527" s="1" t="str">
        <f t="shared" si="129"/>
        <v/>
      </c>
      <c r="AE1527" s="1" t="str">
        <f>IF(AB1527="否",IFERROR(INDEX(品名转换及头程预估及采购成本模板!$D$2:$D$22203,MATCH(亚马逊后台模板!E1527,品名转换及头程预估及采购成本模板!$A$2:$A$22203,0)),""),"")</f>
        <v/>
      </c>
      <c r="AF1527" s="4" t="str">
        <f t="shared" si="130"/>
        <v/>
      </c>
    </row>
    <row r="1528" spans="24:32" x14ac:dyDescent="0.15">
      <c r="X1528" s="4" t="str">
        <f t="shared" si="131"/>
        <v/>
      </c>
      <c r="Y1528" s="1" t="str">
        <f t="shared" si="127"/>
        <v/>
      </c>
      <c r="Z1528" s="4" t="str">
        <f>IFERROR(INDEX(品名转换及头程预估及采购成本模板!$B$2:$B$22203,MATCH(亚马逊后台模板!E1528,品名转换及头程预估及采购成本模板!$A$2:$A$22203,0)),"")</f>
        <v/>
      </c>
      <c r="AA1528" s="1" t="str">
        <f>IFERROR(INDEX(品名转换及头程预估及采购成本模板!$C$2:$C$22203,MATCH(亚马逊后台模板!E1528,品名转换及头程预估及采购成本模板!$A$2:$A$22203,0)),"")</f>
        <v/>
      </c>
      <c r="AB1528" s="4" t="str">
        <f t="shared" si="128"/>
        <v/>
      </c>
      <c r="AC1528" s="1" t="str">
        <f>IFERROR(IF(AB1528="是",INDEX(自发货!$AJ$2:$AJ$22222,MATCH(亚马逊后台模板!D1528,自发货!$E$2:$E$22222,0)),IF(A1528&lt;&gt;"",0,"")),"")</f>
        <v/>
      </c>
      <c r="AD1528" s="1" t="str">
        <f t="shared" si="129"/>
        <v/>
      </c>
      <c r="AE1528" s="1" t="str">
        <f>IF(AB1528="否",IFERROR(INDEX(品名转换及头程预估及采购成本模板!$D$2:$D$22203,MATCH(亚马逊后台模板!E1528,品名转换及头程预估及采购成本模板!$A$2:$A$22203,0)),""),"")</f>
        <v/>
      </c>
      <c r="AF1528" s="4" t="str">
        <f t="shared" si="130"/>
        <v/>
      </c>
    </row>
    <row r="1529" spans="24:32" x14ac:dyDescent="0.15">
      <c r="X1529" s="4" t="str">
        <f t="shared" si="131"/>
        <v/>
      </c>
      <c r="Y1529" s="1" t="str">
        <f t="shared" si="127"/>
        <v/>
      </c>
      <c r="Z1529" s="4" t="str">
        <f>IFERROR(INDEX(品名转换及头程预估及采购成本模板!$B$2:$B$22203,MATCH(亚马逊后台模板!E1529,品名转换及头程预估及采购成本模板!$A$2:$A$22203,0)),"")</f>
        <v/>
      </c>
      <c r="AA1529" s="1" t="str">
        <f>IFERROR(INDEX(品名转换及头程预估及采购成本模板!$C$2:$C$22203,MATCH(亚马逊后台模板!E1529,品名转换及头程预估及采购成本模板!$A$2:$A$22203,0)),"")</f>
        <v/>
      </c>
      <c r="AB1529" s="4" t="str">
        <f t="shared" si="128"/>
        <v/>
      </c>
      <c r="AC1529" s="1" t="str">
        <f>IFERROR(IF(AB1529="是",INDEX(自发货!$AJ$2:$AJ$22222,MATCH(亚马逊后台模板!D1529,自发货!$E$2:$E$22222,0)),IF(A1529&lt;&gt;"",0,"")),"")</f>
        <v/>
      </c>
      <c r="AD1529" s="1" t="str">
        <f t="shared" si="129"/>
        <v/>
      </c>
      <c r="AE1529" s="1" t="str">
        <f>IF(AB1529="否",IFERROR(INDEX(品名转换及头程预估及采购成本模板!$D$2:$D$22203,MATCH(亚马逊后台模板!E1529,品名转换及头程预估及采购成本模板!$A$2:$A$22203,0)),""),"")</f>
        <v/>
      </c>
      <c r="AF1529" s="4" t="str">
        <f t="shared" si="130"/>
        <v/>
      </c>
    </row>
    <row r="1530" spans="24:32" x14ac:dyDescent="0.15">
      <c r="X1530" s="4" t="str">
        <f t="shared" si="131"/>
        <v/>
      </c>
      <c r="Y1530" s="1" t="str">
        <f t="shared" si="127"/>
        <v/>
      </c>
      <c r="Z1530" s="4" t="str">
        <f>IFERROR(INDEX(品名转换及头程预估及采购成本模板!$B$2:$B$22203,MATCH(亚马逊后台模板!E1530,品名转换及头程预估及采购成本模板!$A$2:$A$22203,0)),"")</f>
        <v/>
      </c>
      <c r="AA1530" s="1" t="str">
        <f>IFERROR(INDEX(品名转换及头程预估及采购成本模板!$C$2:$C$22203,MATCH(亚马逊后台模板!E1530,品名转换及头程预估及采购成本模板!$A$2:$A$22203,0)),"")</f>
        <v/>
      </c>
      <c r="AB1530" s="4" t="str">
        <f t="shared" si="128"/>
        <v/>
      </c>
      <c r="AC1530" s="1" t="str">
        <f>IFERROR(IF(AB1530="是",INDEX(自发货!$AJ$2:$AJ$22222,MATCH(亚马逊后台模板!D1530,自发货!$E$2:$E$22222,0)),IF(A1530&lt;&gt;"",0,"")),"")</f>
        <v/>
      </c>
      <c r="AD1530" s="1" t="str">
        <f t="shared" si="129"/>
        <v/>
      </c>
      <c r="AE1530" s="1" t="str">
        <f>IF(AB1530="否",IFERROR(INDEX(品名转换及头程预估及采购成本模板!$D$2:$D$22203,MATCH(亚马逊后台模板!E1530,品名转换及头程预估及采购成本模板!$A$2:$A$22203,0)),""),"")</f>
        <v/>
      </c>
      <c r="AF1530" s="4" t="str">
        <f t="shared" si="130"/>
        <v/>
      </c>
    </row>
    <row r="1531" spans="24:32" x14ac:dyDescent="0.15">
      <c r="X1531" s="4" t="str">
        <f t="shared" si="131"/>
        <v/>
      </c>
      <c r="Y1531" s="1" t="str">
        <f t="shared" si="127"/>
        <v/>
      </c>
      <c r="Z1531" s="4" t="str">
        <f>IFERROR(INDEX(品名转换及头程预估及采购成本模板!$B$2:$B$22203,MATCH(亚马逊后台模板!E1531,品名转换及头程预估及采购成本模板!$A$2:$A$22203,0)),"")</f>
        <v/>
      </c>
      <c r="AA1531" s="1" t="str">
        <f>IFERROR(INDEX(品名转换及头程预估及采购成本模板!$C$2:$C$22203,MATCH(亚马逊后台模板!E1531,品名转换及头程预估及采购成本模板!$A$2:$A$22203,0)),"")</f>
        <v/>
      </c>
      <c r="AB1531" s="4" t="str">
        <f t="shared" si="128"/>
        <v/>
      </c>
      <c r="AC1531" s="1" t="str">
        <f>IFERROR(IF(AB1531="是",INDEX(自发货!$AJ$2:$AJ$22222,MATCH(亚马逊后台模板!D1531,自发货!$E$2:$E$22222,0)),IF(A1531&lt;&gt;"",0,"")),"")</f>
        <v/>
      </c>
      <c r="AD1531" s="1" t="str">
        <f t="shared" si="129"/>
        <v/>
      </c>
      <c r="AE1531" s="1" t="str">
        <f>IF(AB1531="否",IFERROR(INDEX(品名转换及头程预估及采购成本模板!$D$2:$D$22203,MATCH(亚马逊后台模板!E1531,品名转换及头程预估及采购成本模板!$A$2:$A$22203,0)),""),"")</f>
        <v/>
      </c>
      <c r="AF1531" s="4" t="str">
        <f t="shared" si="130"/>
        <v/>
      </c>
    </row>
    <row r="1532" spans="24:32" x14ac:dyDescent="0.15">
      <c r="X1532" s="4" t="str">
        <f t="shared" si="131"/>
        <v/>
      </c>
      <c r="Y1532" s="1" t="str">
        <f t="shared" si="127"/>
        <v/>
      </c>
      <c r="Z1532" s="4" t="str">
        <f>IFERROR(INDEX(品名转换及头程预估及采购成本模板!$B$2:$B$22203,MATCH(亚马逊后台模板!E1532,品名转换及头程预估及采购成本模板!$A$2:$A$22203,0)),"")</f>
        <v/>
      </c>
      <c r="AA1532" s="1" t="str">
        <f>IFERROR(INDEX(品名转换及头程预估及采购成本模板!$C$2:$C$22203,MATCH(亚马逊后台模板!E1532,品名转换及头程预估及采购成本模板!$A$2:$A$22203,0)),"")</f>
        <v/>
      </c>
      <c r="AB1532" s="4" t="str">
        <f t="shared" si="128"/>
        <v/>
      </c>
      <c r="AC1532" s="1" t="str">
        <f>IFERROR(IF(AB1532="是",INDEX(自发货!$AJ$2:$AJ$22222,MATCH(亚马逊后台模板!D1532,自发货!$E$2:$E$22222,0)),IF(A1532&lt;&gt;"",0,"")),"")</f>
        <v/>
      </c>
      <c r="AD1532" s="1" t="str">
        <f t="shared" si="129"/>
        <v/>
      </c>
      <c r="AE1532" s="1" t="str">
        <f>IF(AB1532="否",IFERROR(INDEX(品名转换及头程预估及采购成本模板!$D$2:$D$22203,MATCH(亚马逊后台模板!E1532,品名转换及头程预估及采购成本模板!$A$2:$A$22203,0)),""),"")</f>
        <v/>
      </c>
      <c r="AF1532" s="4" t="str">
        <f t="shared" si="130"/>
        <v/>
      </c>
    </row>
    <row r="1533" spans="24:32" x14ac:dyDescent="0.15">
      <c r="X1533" s="4" t="str">
        <f t="shared" si="131"/>
        <v/>
      </c>
      <c r="Y1533" s="1" t="str">
        <f t="shared" si="127"/>
        <v/>
      </c>
      <c r="Z1533" s="4" t="str">
        <f>IFERROR(INDEX(品名转换及头程预估及采购成本模板!$B$2:$B$22203,MATCH(亚马逊后台模板!E1533,品名转换及头程预估及采购成本模板!$A$2:$A$22203,0)),"")</f>
        <v/>
      </c>
      <c r="AA1533" s="1" t="str">
        <f>IFERROR(INDEX(品名转换及头程预估及采购成本模板!$C$2:$C$22203,MATCH(亚马逊后台模板!E1533,品名转换及头程预估及采购成本模板!$A$2:$A$22203,0)),"")</f>
        <v/>
      </c>
      <c r="AB1533" s="4" t="str">
        <f t="shared" si="128"/>
        <v/>
      </c>
      <c r="AC1533" s="1" t="str">
        <f>IFERROR(IF(AB1533="是",INDEX(自发货!$AJ$2:$AJ$22222,MATCH(亚马逊后台模板!D1533,自发货!$E$2:$E$22222,0)),IF(A1533&lt;&gt;"",0,"")),"")</f>
        <v/>
      </c>
      <c r="AD1533" s="1" t="str">
        <f t="shared" si="129"/>
        <v/>
      </c>
      <c r="AE1533" s="1" t="str">
        <f>IF(AB1533="否",IFERROR(INDEX(品名转换及头程预估及采购成本模板!$D$2:$D$22203,MATCH(亚马逊后台模板!E1533,品名转换及头程预估及采购成本模板!$A$2:$A$22203,0)),""),"")</f>
        <v/>
      </c>
      <c r="AF1533" s="4" t="str">
        <f t="shared" si="130"/>
        <v/>
      </c>
    </row>
    <row r="1534" spans="24:32" x14ac:dyDescent="0.15">
      <c r="X1534" s="4" t="str">
        <f t="shared" si="131"/>
        <v/>
      </c>
      <c r="Y1534" s="1" t="str">
        <f t="shared" si="127"/>
        <v/>
      </c>
      <c r="Z1534" s="4" t="str">
        <f>IFERROR(INDEX(品名转换及头程预估及采购成本模板!$B$2:$B$22203,MATCH(亚马逊后台模板!E1534,品名转换及头程预估及采购成本模板!$A$2:$A$22203,0)),"")</f>
        <v/>
      </c>
      <c r="AA1534" s="1" t="str">
        <f>IFERROR(INDEX(品名转换及头程预估及采购成本模板!$C$2:$C$22203,MATCH(亚马逊后台模板!E1534,品名转换及头程预估及采购成本模板!$A$2:$A$22203,0)),"")</f>
        <v/>
      </c>
      <c r="AB1534" s="4" t="str">
        <f t="shared" si="128"/>
        <v/>
      </c>
      <c r="AC1534" s="1" t="str">
        <f>IFERROR(IF(AB1534="是",INDEX(自发货!$AJ$2:$AJ$22222,MATCH(亚马逊后台模板!D1534,自发货!$E$2:$E$22222,0)),IF(A1534&lt;&gt;"",0,"")),"")</f>
        <v/>
      </c>
      <c r="AD1534" s="1" t="str">
        <f t="shared" si="129"/>
        <v/>
      </c>
      <c r="AE1534" s="1" t="str">
        <f>IF(AB1534="否",IFERROR(INDEX(品名转换及头程预估及采购成本模板!$D$2:$D$22203,MATCH(亚马逊后台模板!E1534,品名转换及头程预估及采购成本模板!$A$2:$A$22203,0)),""),"")</f>
        <v/>
      </c>
      <c r="AF1534" s="4" t="str">
        <f t="shared" si="130"/>
        <v/>
      </c>
    </row>
    <row r="1535" spans="24:32" x14ac:dyDescent="0.15">
      <c r="X1535" s="4" t="str">
        <f t="shared" si="131"/>
        <v/>
      </c>
      <c r="Y1535" s="1" t="str">
        <f t="shared" si="127"/>
        <v/>
      </c>
      <c r="Z1535" s="4" t="str">
        <f>IFERROR(INDEX(品名转换及头程预估及采购成本模板!$B$2:$B$22203,MATCH(亚马逊后台模板!E1535,品名转换及头程预估及采购成本模板!$A$2:$A$22203,0)),"")</f>
        <v/>
      </c>
      <c r="AA1535" s="1" t="str">
        <f>IFERROR(INDEX(品名转换及头程预估及采购成本模板!$C$2:$C$22203,MATCH(亚马逊后台模板!E1535,品名转换及头程预估及采购成本模板!$A$2:$A$22203,0)),"")</f>
        <v/>
      </c>
      <c r="AB1535" s="4" t="str">
        <f t="shared" si="128"/>
        <v/>
      </c>
      <c r="AC1535" s="1" t="str">
        <f>IFERROR(IF(AB1535="是",INDEX(自发货!$AJ$2:$AJ$22222,MATCH(亚马逊后台模板!D1535,自发货!$E$2:$E$22222,0)),IF(A1535&lt;&gt;"",0,"")),"")</f>
        <v/>
      </c>
      <c r="AD1535" s="1" t="str">
        <f t="shared" si="129"/>
        <v/>
      </c>
      <c r="AE1535" s="1" t="str">
        <f>IF(AB1535="否",IFERROR(INDEX(品名转换及头程预估及采购成本模板!$D$2:$D$22203,MATCH(亚马逊后台模板!E1535,品名转换及头程预估及采购成本模板!$A$2:$A$22203,0)),""),"")</f>
        <v/>
      </c>
      <c r="AF1535" s="4" t="str">
        <f t="shared" si="130"/>
        <v/>
      </c>
    </row>
    <row r="1536" spans="24:32" x14ac:dyDescent="0.15">
      <c r="X1536" s="4" t="str">
        <f t="shared" si="131"/>
        <v/>
      </c>
      <c r="Y1536" s="1" t="str">
        <f t="shared" si="127"/>
        <v/>
      </c>
      <c r="Z1536" s="4" t="str">
        <f>IFERROR(INDEX(品名转换及头程预估及采购成本模板!$B$2:$B$22203,MATCH(亚马逊后台模板!E1536,品名转换及头程预估及采购成本模板!$A$2:$A$22203,0)),"")</f>
        <v/>
      </c>
      <c r="AA1536" s="1" t="str">
        <f>IFERROR(INDEX(品名转换及头程预估及采购成本模板!$C$2:$C$22203,MATCH(亚马逊后台模板!E1536,品名转换及头程预估及采购成本模板!$A$2:$A$22203,0)),"")</f>
        <v/>
      </c>
      <c r="AB1536" s="4" t="str">
        <f t="shared" si="128"/>
        <v/>
      </c>
      <c r="AC1536" s="1" t="str">
        <f>IFERROR(IF(AB1536="是",INDEX(自发货!$AJ$2:$AJ$22222,MATCH(亚马逊后台模板!D1536,自发货!$E$2:$E$22222,0)),IF(A1536&lt;&gt;"",0,"")),"")</f>
        <v/>
      </c>
      <c r="AD1536" s="1" t="str">
        <f t="shared" si="129"/>
        <v/>
      </c>
      <c r="AE1536" s="1" t="str">
        <f>IF(AB1536="否",IFERROR(INDEX(品名转换及头程预估及采购成本模板!$D$2:$D$22203,MATCH(亚马逊后台模板!E1536,品名转换及头程预估及采购成本模板!$A$2:$A$22203,0)),""),"")</f>
        <v/>
      </c>
      <c r="AF1536" s="4" t="str">
        <f t="shared" si="130"/>
        <v/>
      </c>
    </row>
    <row r="1537" spans="24:32" x14ac:dyDescent="0.15">
      <c r="X1537" s="4" t="str">
        <f t="shared" si="131"/>
        <v/>
      </c>
      <c r="Y1537" s="1" t="str">
        <f t="shared" si="127"/>
        <v/>
      </c>
      <c r="Z1537" s="4" t="str">
        <f>IFERROR(INDEX(品名转换及头程预估及采购成本模板!$B$2:$B$22203,MATCH(亚马逊后台模板!E1537,品名转换及头程预估及采购成本模板!$A$2:$A$22203,0)),"")</f>
        <v/>
      </c>
      <c r="AA1537" s="1" t="str">
        <f>IFERROR(INDEX(品名转换及头程预估及采购成本模板!$C$2:$C$22203,MATCH(亚马逊后台模板!E1537,品名转换及头程预估及采购成本模板!$A$2:$A$22203,0)),"")</f>
        <v/>
      </c>
      <c r="AB1537" s="4" t="str">
        <f t="shared" si="128"/>
        <v/>
      </c>
      <c r="AC1537" s="1" t="str">
        <f>IFERROR(IF(AB1537="是",INDEX(自发货!$AJ$2:$AJ$22222,MATCH(亚马逊后台模板!D1537,自发货!$E$2:$E$22222,0)),IF(A1537&lt;&gt;"",0,"")),"")</f>
        <v/>
      </c>
      <c r="AD1537" s="1" t="str">
        <f t="shared" si="129"/>
        <v/>
      </c>
      <c r="AE1537" s="1" t="str">
        <f>IF(AB1537="否",IFERROR(INDEX(品名转换及头程预估及采购成本模板!$D$2:$D$22203,MATCH(亚马逊后台模板!E1537,品名转换及头程预估及采购成本模板!$A$2:$A$22203,0)),""),"")</f>
        <v/>
      </c>
      <c r="AF1537" s="4" t="str">
        <f t="shared" si="130"/>
        <v/>
      </c>
    </row>
    <row r="1538" spans="24:32" x14ac:dyDescent="0.15">
      <c r="X1538" s="4" t="str">
        <f t="shared" si="131"/>
        <v/>
      </c>
      <c r="Y1538" s="1" t="str">
        <f t="shared" si="127"/>
        <v/>
      </c>
      <c r="Z1538" s="4" t="str">
        <f>IFERROR(INDEX(品名转换及头程预估及采购成本模板!$B$2:$B$22203,MATCH(亚马逊后台模板!E1538,品名转换及头程预估及采购成本模板!$A$2:$A$22203,0)),"")</f>
        <v/>
      </c>
      <c r="AA1538" s="1" t="str">
        <f>IFERROR(INDEX(品名转换及头程预估及采购成本模板!$C$2:$C$22203,MATCH(亚马逊后台模板!E1538,品名转换及头程预估及采购成本模板!$A$2:$A$22203,0)),"")</f>
        <v/>
      </c>
      <c r="AB1538" s="4" t="str">
        <f t="shared" si="128"/>
        <v/>
      </c>
      <c r="AC1538" s="1" t="str">
        <f>IFERROR(IF(AB1538="是",INDEX(自发货!$AJ$2:$AJ$22222,MATCH(亚马逊后台模板!D1538,自发货!$E$2:$E$22222,0)),IF(A1538&lt;&gt;"",0,"")),"")</f>
        <v/>
      </c>
      <c r="AD1538" s="1" t="str">
        <f t="shared" si="129"/>
        <v/>
      </c>
      <c r="AE1538" s="1" t="str">
        <f>IF(AB1538="否",IFERROR(INDEX(品名转换及头程预估及采购成本模板!$D$2:$D$22203,MATCH(亚马逊后台模板!E1538,品名转换及头程预估及采购成本模板!$A$2:$A$22203,0)),""),"")</f>
        <v/>
      </c>
      <c r="AF1538" s="4" t="str">
        <f t="shared" si="130"/>
        <v/>
      </c>
    </row>
    <row r="1539" spans="24:32" x14ac:dyDescent="0.15">
      <c r="X1539" s="4" t="str">
        <f t="shared" si="131"/>
        <v/>
      </c>
      <c r="Y1539" s="1" t="str">
        <f t="shared" si="127"/>
        <v/>
      </c>
      <c r="Z1539" s="4" t="str">
        <f>IFERROR(INDEX(品名转换及头程预估及采购成本模板!$B$2:$B$22203,MATCH(亚马逊后台模板!E1539,品名转换及头程预估及采购成本模板!$A$2:$A$22203,0)),"")</f>
        <v/>
      </c>
      <c r="AA1539" s="1" t="str">
        <f>IFERROR(INDEX(品名转换及头程预估及采购成本模板!$C$2:$C$22203,MATCH(亚马逊后台模板!E1539,品名转换及头程预估及采购成本模板!$A$2:$A$22203,0)),"")</f>
        <v/>
      </c>
      <c r="AB1539" s="4" t="str">
        <f t="shared" si="128"/>
        <v/>
      </c>
      <c r="AC1539" s="1" t="str">
        <f>IFERROR(IF(AB1539="是",INDEX(自发货!$AJ$2:$AJ$22222,MATCH(亚马逊后台模板!D1539,自发货!$E$2:$E$22222,0)),IF(A1539&lt;&gt;"",0,"")),"")</f>
        <v/>
      </c>
      <c r="AD1539" s="1" t="str">
        <f t="shared" si="129"/>
        <v/>
      </c>
      <c r="AE1539" s="1" t="str">
        <f>IF(AB1539="否",IFERROR(INDEX(品名转换及头程预估及采购成本模板!$D$2:$D$22203,MATCH(亚马逊后台模板!E1539,品名转换及头程预估及采购成本模板!$A$2:$A$22203,0)),""),"")</f>
        <v/>
      </c>
      <c r="AF1539" s="4" t="str">
        <f t="shared" si="130"/>
        <v/>
      </c>
    </row>
    <row r="1540" spans="24:32" x14ac:dyDescent="0.15">
      <c r="X1540" s="4" t="str">
        <f t="shared" si="131"/>
        <v/>
      </c>
      <c r="Y1540" s="1" t="str">
        <f t="shared" si="127"/>
        <v/>
      </c>
      <c r="Z1540" s="4" t="str">
        <f>IFERROR(INDEX(品名转换及头程预估及采购成本模板!$B$2:$B$22203,MATCH(亚马逊后台模板!E1540,品名转换及头程预估及采购成本模板!$A$2:$A$22203,0)),"")</f>
        <v/>
      </c>
      <c r="AA1540" s="1" t="str">
        <f>IFERROR(INDEX(品名转换及头程预估及采购成本模板!$C$2:$C$22203,MATCH(亚马逊后台模板!E1540,品名转换及头程预估及采购成本模板!$A$2:$A$22203,0)),"")</f>
        <v/>
      </c>
      <c r="AB1540" s="4" t="str">
        <f t="shared" si="128"/>
        <v/>
      </c>
      <c r="AC1540" s="1" t="str">
        <f>IFERROR(IF(AB1540="是",INDEX(自发货!$AJ$2:$AJ$22222,MATCH(亚马逊后台模板!D1540,自发货!$E$2:$E$22222,0)),IF(A1540&lt;&gt;"",0,"")),"")</f>
        <v/>
      </c>
      <c r="AD1540" s="1" t="str">
        <f t="shared" si="129"/>
        <v/>
      </c>
      <c r="AE1540" s="1" t="str">
        <f>IF(AB1540="否",IFERROR(INDEX(品名转换及头程预估及采购成本模板!$D$2:$D$22203,MATCH(亚马逊后台模板!E1540,品名转换及头程预估及采购成本模板!$A$2:$A$22203,0)),""),"")</f>
        <v/>
      </c>
      <c r="AF1540" s="4" t="str">
        <f t="shared" si="130"/>
        <v/>
      </c>
    </row>
    <row r="1541" spans="24:32" x14ac:dyDescent="0.15">
      <c r="X1541" s="4" t="str">
        <f t="shared" si="131"/>
        <v/>
      </c>
      <c r="Y1541" s="1" t="str">
        <f t="shared" si="127"/>
        <v/>
      </c>
      <c r="Z1541" s="4" t="str">
        <f>IFERROR(INDEX(品名转换及头程预估及采购成本模板!$B$2:$B$22203,MATCH(亚马逊后台模板!E1541,品名转换及头程预估及采购成本模板!$A$2:$A$22203,0)),"")</f>
        <v/>
      </c>
      <c r="AA1541" s="1" t="str">
        <f>IFERROR(INDEX(品名转换及头程预估及采购成本模板!$C$2:$C$22203,MATCH(亚马逊后台模板!E1541,品名转换及头程预估及采购成本模板!$A$2:$A$22203,0)),"")</f>
        <v/>
      </c>
      <c r="AB1541" s="4" t="str">
        <f t="shared" si="128"/>
        <v/>
      </c>
      <c r="AC1541" s="1" t="str">
        <f>IFERROR(IF(AB1541="是",INDEX(自发货!$AJ$2:$AJ$22222,MATCH(亚马逊后台模板!D1541,自发货!$E$2:$E$22222,0)),IF(A1541&lt;&gt;"",0,"")),"")</f>
        <v/>
      </c>
      <c r="AD1541" s="1" t="str">
        <f t="shared" si="129"/>
        <v/>
      </c>
      <c r="AE1541" s="1" t="str">
        <f>IF(AB1541="否",IFERROR(INDEX(品名转换及头程预估及采购成本模板!$D$2:$D$22203,MATCH(亚马逊后台模板!E1541,品名转换及头程预估及采购成本模板!$A$2:$A$22203,0)),""),"")</f>
        <v/>
      </c>
      <c r="AF1541" s="4" t="str">
        <f t="shared" si="130"/>
        <v/>
      </c>
    </row>
    <row r="1542" spans="24:32" x14ac:dyDescent="0.15">
      <c r="X1542" s="4" t="str">
        <f t="shared" si="131"/>
        <v/>
      </c>
      <c r="Y1542" s="1" t="str">
        <f t="shared" si="127"/>
        <v/>
      </c>
      <c r="Z1542" s="4" t="str">
        <f>IFERROR(INDEX(品名转换及头程预估及采购成本模板!$B$2:$B$22203,MATCH(亚马逊后台模板!E1542,品名转换及头程预估及采购成本模板!$A$2:$A$22203,0)),"")</f>
        <v/>
      </c>
      <c r="AA1542" s="1" t="str">
        <f>IFERROR(INDEX(品名转换及头程预估及采购成本模板!$C$2:$C$22203,MATCH(亚马逊后台模板!E1542,品名转换及头程预估及采购成本模板!$A$2:$A$22203,0)),"")</f>
        <v/>
      </c>
      <c r="AB1542" s="4" t="str">
        <f t="shared" si="128"/>
        <v/>
      </c>
      <c r="AC1542" s="1" t="str">
        <f>IFERROR(IF(AB1542="是",INDEX(自发货!$AJ$2:$AJ$22222,MATCH(亚马逊后台模板!D1542,自发货!$E$2:$E$22222,0)),IF(A1542&lt;&gt;"",0,"")),"")</f>
        <v/>
      </c>
      <c r="AD1542" s="1" t="str">
        <f t="shared" si="129"/>
        <v/>
      </c>
      <c r="AE1542" s="1" t="str">
        <f>IF(AB1542="否",IFERROR(INDEX(品名转换及头程预估及采购成本模板!$D$2:$D$22203,MATCH(亚马逊后台模板!E1542,品名转换及头程预估及采购成本模板!$A$2:$A$22203,0)),""),"")</f>
        <v/>
      </c>
      <c r="AF1542" s="4" t="str">
        <f t="shared" si="130"/>
        <v/>
      </c>
    </row>
    <row r="1543" spans="24:32" x14ac:dyDescent="0.15">
      <c r="X1543" s="4" t="str">
        <f t="shared" si="131"/>
        <v/>
      </c>
      <c r="Y1543" s="1" t="str">
        <f t="shared" si="127"/>
        <v/>
      </c>
      <c r="Z1543" s="4" t="str">
        <f>IFERROR(INDEX(品名转换及头程预估及采购成本模板!$B$2:$B$22203,MATCH(亚马逊后台模板!E1543,品名转换及头程预估及采购成本模板!$A$2:$A$22203,0)),"")</f>
        <v/>
      </c>
      <c r="AA1543" s="1" t="str">
        <f>IFERROR(INDEX(品名转换及头程预估及采购成本模板!$C$2:$C$22203,MATCH(亚马逊后台模板!E1543,品名转换及头程预估及采购成本模板!$A$2:$A$22203,0)),"")</f>
        <v/>
      </c>
      <c r="AB1543" s="4" t="str">
        <f t="shared" si="128"/>
        <v/>
      </c>
      <c r="AC1543" s="1" t="str">
        <f>IFERROR(IF(AB1543="是",INDEX(自发货!$AJ$2:$AJ$22222,MATCH(亚马逊后台模板!D1543,自发货!$E$2:$E$22222,0)),IF(A1543&lt;&gt;"",0,"")),"")</f>
        <v/>
      </c>
      <c r="AD1543" s="1" t="str">
        <f t="shared" si="129"/>
        <v/>
      </c>
      <c r="AE1543" s="1" t="str">
        <f>IF(AB1543="否",IFERROR(INDEX(品名转换及头程预估及采购成本模板!$D$2:$D$22203,MATCH(亚马逊后台模板!E1543,品名转换及头程预估及采购成本模板!$A$2:$A$22203,0)),""),"")</f>
        <v/>
      </c>
      <c r="AF1543" s="4" t="str">
        <f t="shared" si="130"/>
        <v/>
      </c>
    </row>
    <row r="1544" spans="24:32" x14ac:dyDescent="0.15">
      <c r="X1544" s="4" t="str">
        <f t="shared" si="131"/>
        <v/>
      </c>
      <c r="Y1544" s="1" t="str">
        <f t="shared" si="127"/>
        <v/>
      </c>
      <c r="Z1544" s="4" t="str">
        <f>IFERROR(INDEX(品名转换及头程预估及采购成本模板!$B$2:$B$22203,MATCH(亚马逊后台模板!E1544,品名转换及头程预估及采购成本模板!$A$2:$A$22203,0)),"")</f>
        <v/>
      </c>
      <c r="AA1544" s="1" t="str">
        <f>IFERROR(INDEX(品名转换及头程预估及采购成本模板!$C$2:$C$22203,MATCH(亚马逊后台模板!E1544,品名转换及头程预估及采购成本模板!$A$2:$A$22203,0)),"")</f>
        <v/>
      </c>
      <c r="AB1544" s="4" t="str">
        <f t="shared" si="128"/>
        <v/>
      </c>
      <c r="AC1544" s="1" t="str">
        <f>IFERROR(IF(AB1544="是",INDEX(自发货!$AJ$2:$AJ$22222,MATCH(亚马逊后台模板!D1544,自发货!$E$2:$E$22222,0)),IF(A1544&lt;&gt;"",0,"")),"")</f>
        <v/>
      </c>
      <c r="AD1544" s="1" t="str">
        <f t="shared" si="129"/>
        <v/>
      </c>
      <c r="AE1544" s="1" t="str">
        <f>IF(AB1544="否",IFERROR(INDEX(品名转换及头程预估及采购成本模板!$D$2:$D$22203,MATCH(亚马逊后台模板!E1544,品名转换及头程预估及采购成本模板!$A$2:$A$22203,0)),""),"")</f>
        <v/>
      </c>
      <c r="AF1544" s="4" t="str">
        <f t="shared" si="130"/>
        <v/>
      </c>
    </row>
    <row r="1545" spans="24:32" x14ac:dyDescent="0.15">
      <c r="X1545" s="4" t="str">
        <f t="shared" si="131"/>
        <v/>
      </c>
      <c r="Y1545" s="1" t="str">
        <f t="shared" ref="Y1545:Y1608" si="132">IF(IFERROR(FIND("FBA Removal Order",F1545),0),"FBA订单移除费用",IF(C1545="Order","正常订单",IF(F1545="Cost of Advertising","广告费",IF(C1545="Transfer","回款账单要删除",IF(C1545="Refund","退款",IF(F1545="SellerPayments_Report_Fee_Subscription","平台月租费",IF(IFERROR(FIND("Save",F1545),0),"优惠卷或者折扣返点",IF(IFERROR(FIND("FBA Inventory Reimbursement",F1545),0),"FBA库存赔偿",IF(F1545="FBA Long-Term Storage Fee","FBA长期储存费",IF(C1545="Lightning Deal Fee","秒杀费",IF(F1545="FBA Inventory Storage Fee","FBA月度仓储费",IF(IFERROR(FIND("Early Reviewer Program",F1545),0),"早期评论人费用",IF(IFERROR(FIND("FBA Inventory Placement Service Fee",F1545),0),"FBA库存安置服务费",IF(IFERROR(FIND("Debt",C1545),0),"账户余额不够从信用卡扣除的费用",""))))))))))))))</f>
        <v/>
      </c>
      <c r="Z1545" s="4" t="str">
        <f>IFERROR(INDEX(品名转换及头程预估及采购成本模板!$B$2:$B$22203,MATCH(亚马逊后台模板!E1545,品名转换及头程预估及采购成本模板!$A$2:$A$22203,0)),"")</f>
        <v/>
      </c>
      <c r="AA1545" s="1" t="str">
        <f>IFERROR(INDEX(品名转换及头程预估及采购成本模板!$C$2:$C$22203,MATCH(亚马逊后台模板!E1545,品名转换及头程预估及采购成本模板!$A$2:$A$22203,0)),"")</f>
        <v/>
      </c>
      <c r="AB1545" s="4" t="str">
        <f t="shared" si="128"/>
        <v/>
      </c>
      <c r="AC1545" s="1" t="str">
        <f>IFERROR(IF(AB1545="是",INDEX(自发货!$AJ$2:$AJ$22222,MATCH(亚马逊后台模板!D1545,自发货!$E$2:$E$22222,0)),IF(A1545&lt;&gt;"",0,"")),"")</f>
        <v/>
      </c>
      <c r="AD1545" s="1" t="str">
        <f t="shared" si="129"/>
        <v/>
      </c>
      <c r="AE1545" s="1" t="str">
        <f>IF(AB1545="否",IFERROR(INDEX(品名转换及头程预估及采购成本模板!$D$2:$D$22203,MATCH(亚马逊后台模板!E1545,品名转换及头程预估及采购成本模板!$A$2:$A$22203,0)),""),"")</f>
        <v/>
      </c>
      <c r="AF1545" s="4" t="str">
        <f t="shared" si="130"/>
        <v/>
      </c>
    </row>
    <row r="1546" spans="24:32" x14ac:dyDescent="0.15">
      <c r="X1546" s="4" t="str">
        <f t="shared" si="131"/>
        <v/>
      </c>
      <c r="Y1546" s="1" t="str">
        <f t="shared" si="132"/>
        <v/>
      </c>
      <c r="Z1546" s="4" t="str">
        <f>IFERROR(INDEX(品名转换及头程预估及采购成本模板!$B$2:$B$22203,MATCH(亚马逊后台模板!E1546,品名转换及头程预估及采购成本模板!$A$2:$A$22203,0)),"")</f>
        <v/>
      </c>
      <c r="AA1546" s="1" t="str">
        <f>IFERROR(INDEX(品名转换及头程预估及采购成本模板!$C$2:$C$22203,MATCH(亚马逊后台模板!E1546,品名转换及头程预估及采购成本模板!$A$2:$A$22203,0)),"")</f>
        <v/>
      </c>
      <c r="AB1546" s="4" t="str">
        <f t="shared" si="128"/>
        <v/>
      </c>
      <c r="AC1546" s="1" t="str">
        <f>IFERROR(IF(AB1546="是",INDEX(自发货!$AJ$2:$AJ$22222,MATCH(亚马逊后台模板!D1546,自发货!$E$2:$E$22222,0)),IF(A1546&lt;&gt;"",0,"")),"")</f>
        <v/>
      </c>
      <c r="AD1546" s="1" t="str">
        <f t="shared" si="129"/>
        <v/>
      </c>
      <c r="AE1546" s="1" t="str">
        <f>IF(AB1546="否",IFERROR(INDEX(品名转换及头程预估及采购成本模板!$D$2:$D$22203,MATCH(亚马逊后台模板!E1546,品名转换及头程预估及采购成本模板!$A$2:$A$22203,0)),""),"")</f>
        <v/>
      </c>
      <c r="AF1546" s="4" t="str">
        <f t="shared" si="130"/>
        <v/>
      </c>
    </row>
    <row r="1547" spans="24:32" x14ac:dyDescent="0.15">
      <c r="X1547" s="4" t="str">
        <f t="shared" si="131"/>
        <v/>
      </c>
      <c r="Y1547" s="1" t="str">
        <f t="shared" si="132"/>
        <v/>
      </c>
      <c r="Z1547" s="4" t="str">
        <f>IFERROR(INDEX(品名转换及头程预估及采购成本模板!$B$2:$B$22203,MATCH(亚马逊后台模板!E1547,品名转换及头程预估及采购成本模板!$A$2:$A$22203,0)),"")</f>
        <v/>
      </c>
      <c r="AA1547" s="1" t="str">
        <f>IFERROR(INDEX(品名转换及头程预估及采购成本模板!$C$2:$C$22203,MATCH(亚马逊后台模板!E1547,品名转换及头程预估及采购成本模板!$A$2:$A$22203,0)),"")</f>
        <v/>
      </c>
      <c r="AB1547" s="4" t="str">
        <f t="shared" si="128"/>
        <v/>
      </c>
      <c r="AC1547" s="1" t="str">
        <f>IFERROR(IF(AB1547="是",INDEX(自发货!$AJ$2:$AJ$22222,MATCH(亚马逊后台模板!D1547,自发货!$E$2:$E$22222,0)),IF(A1547&lt;&gt;"",0,"")),"")</f>
        <v/>
      </c>
      <c r="AD1547" s="1" t="str">
        <f t="shared" si="129"/>
        <v/>
      </c>
      <c r="AE1547" s="1" t="str">
        <f>IF(AB1547="否",IFERROR(INDEX(品名转换及头程预估及采购成本模板!$D$2:$D$22203,MATCH(亚马逊后台模板!E1547,品名转换及头程预估及采购成本模板!$A$2:$A$22203,0)),""),"")</f>
        <v/>
      </c>
      <c r="AF1547" s="4" t="str">
        <f t="shared" si="130"/>
        <v/>
      </c>
    </row>
    <row r="1548" spans="24:32" x14ac:dyDescent="0.15">
      <c r="X1548" s="4" t="str">
        <f t="shared" si="131"/>
        <v/>
      </c>
      <c r="Y1548" s="1" t="str">
        <f t="shared" si="132"/>
        <v/>
      </c>
      <c r="Z1548" s="4" t="str">
        <f>IFERROR(INDEX(品名转换及头程预估及采购成本模板!$B$2:$B$22203,MATCH(亚马逊后台模板!E1548,品名转换及头程预估及采购成本模板!$A$2:$A$22203,0)),"")</f>
        <v/>
      </c>
      <c r="AA1548" s="1" t="str">
        <f>IFERROR(INDEX(品名转换及头程预估及采购成本模板!$C$2:$C$22203,MATCH(亚马逊后台模板!E1548,品名转换及头程预估及采购成本模板!$A$2:$A$22203,0)),"")</f>
        <v/>
      </c>
      <c r="AB1548" s="4" t="str">
        <f t="shared" si="128"/>
        <v/>
      </c>
      <c r="AC1548" s="1" t="str">
        <f>IFERROR(IF(AB1548="是",INDEX(自发货!$AJ$2:$AJ$22222,MATCH(亚马逊后台模板!D1548,自发货!$E$2:$E$22222,0)),IF(A1548&lt;&gt;"",0,"")),"")</f>
        <v/>
      </c>
      <c r="AD1548" s="1" t="str">
        <f t="shared" si="129"/>
        <v/>
      </c>
      <c r="AE1548" s="1" t="str">
        <f>IF(AB1548="否",IFERROR(INDEX(品名转换及头程预估及采购成本模板!$D$2:$D$22203,MATCH(亚马逊后台模板!E1548,品名转换及头程预估及采购成本模板!$A$2:$A$22203,0)),""),"")</f>
        <v/>
      </c>
      <c r="AF1548" s="4" t="str">
        <f t="shared" si="130"/>
        <v/>
      </c>
    </row>
    <row r="1549" spans="24:32" x14ac:dyDescent="0.15">
      <c r="X1549" s="4" t="str">
        <f t="shared" si="131"/>
        <v/>
      </c>
      <c r="Y1549" s="1" t="str">
        <f t="shared" si="132"/>
        <v/>
      </c>
      <c r="Z1549" s="4" t="str">
        <f>IFERROR(INDEX(品名转换及头程预估及采购成本模板!$B$2:$B$22203,MATCH(亚马逊后台模板!E1549,品名转换及头程预估及采购成本模板!$A$2:$A$22203,0)),"")</f>
        <v/>
      </c>
      <c r="AA1549" s="1" t="str">
        <f>IFERROR(INDEX(品名转换及头程预估及采购成本模板!$C$2:$C$22203,MATCH(亚马逊后台模板!E1549,品名转换及头程预估及采购成本模板!$A$2:$A$22203,0)),"")</f>
        <v/>
      </c>
      <c r="AB1549" s="4" t="str">
        <f t="shared" si="128"/>
        <v/>
      </c>
      <c r="AC1549" s="1" t="str">
        <f>IFERROR(IF(AB1549="是",INDEX(自发货!$AJ$2:$AJ$22222,MATCH(亚马逊后台模板!D1549,自发货!$E$2:$E$22222,0)),IF(A1549&lt;&gt;"",0,"")),"")</f>
        <v/>
      </c>
      <c r="AD1549" s="1" t="str">
        <f t="shared" si="129"/>
        <v/>
      </c>
      <c r="AE1549" s="1" t="str">
        <f>IF(AB1549="否",IFERROR(INDEX(品名转换及头程预估及采购成本模板!$D$2:$D$22203,MATCH(亚马逊后台模板!E1549,品名转换及头程预估及采购成本模板!$A$2:$A$22203,0)),""),"")</f>
        <v/>
      </c>
      <c r="AF1549" s="4" t="str">
        <f t="shared" si="130"/>
        <v/>
      </c>
    </row>
    <row r="1550" spans="24:32" x14ac:dyDescent="0.15">
      <c r="X1550" s="4" t="str">
        <f t="shared" si="131"/>
        <v/>
      </c>
      <c r="Y1550" s="1" t="str">
        <f t="shared" si="132"/>
        <v/>
      </c>
      <c r="Z1550" s="4" t="str">
        <f>IFERROR(INDEX(品名转换及头程预估及采购成本模板!$B$2:$B$22203,MATCH(亚马逊后台模板!E1550,品名转换及头程预估及采购成本模板!$A$2:$A$22203,0)),"")</f>
        <v/>
      </c>
      <c r="AA1550" s="1" t="str">
        <f>IFERROR(INDEX(品名转换及头程预估及采购成本模板!$C$2:$C$22203,MATCH(亚马逊后台模板!E1550,品名转换及头程预估及采购成本模板!$A$2:$A$22203,0)),"")</f>
        <v/>
      </c>
      <c r="AB1550" s="4" t="str">
        <f t="shared" si="128"/>
        <v/>
      </c>
      <c r="AC1550" s="1" t="str">
        <f>IFERROR(IF(AB1550="是",INDEX(自发货!$AJ$2:$AJ$22222,MATCH(亚马逊后台模板!D1550,自发货!$E$2:$E$22222,0)),IF(A1550&lt;&gt;"",0,"")),"")</f>
        <v/>
      </c>
      <c r="AD1550" s="1" t="str">
        <f t="shared" si="129"/>
        <v/>
      </c>
      <c r="AE1550" s="1" t="str">
        <f>IF(AB1550="否",IFERROR(INDEX(品名转换及头程预估及采购成本模板!$D$2:$D$22203,MATCH(亚马逊后台模板!E1550,品名转换及头程预估及采购成本模板!$A$2:$A$22203,0)),""),"")</f>
        <v/>
      </c>
      <c r="AF1550" s="4" t="str">
        <f t="shared" si="130"/>
        <v/>
      </c>
    </row>
    <row r="1551" spans="24:32" x14ac:dyDescent="0.15">
      <c r="X1551" s="4" t="str">
        <f t="shared" si="131"/>
        <v/>
      </c>
      <c r="Y1551" s="1" t="str">
        <f t="shared" si="132"/>
        <v/>
      </c>
      <c r="Z1551" s="4" t="str">
        <f>IFERROR(INDEX(品名转换及头程预估及采购成本模板!$B$2:$B$22203,MATCH(亚马逊后台模板!E1551,品名转换及头程预估及采购成本模板!$A$2:$A$22203,0)),"")</f>
        <v/>
      </c>
      <c r="AA1551" s="1" t="str">
        <f>IFERROR(INDEX(品名转换及头程预估及采购成本模板!$C$2:$C$22203,MATCH(亚马逊后台模板!E1551,品名转换及头程预估及采购成本模板!$A$2:$A$22203,0)),"")</f>
        <v/>
      </c>
      <c r="AB1551" s="4" t="str">
        <f t="shared" si="128"/>
        <v/>
      </c>
      <c r="AC1551" s="1" t="str">
        <f>IFERROR(IF(AB1551="是",INDEX(自发货!$AJ$2:$AJ$22222,MATCH(亚马逊后台模板!D1551,自发货!$E$2:$E$22222,0)),IF(A1551&lt;&gt;"",0,"")),"")</f>
        <v/>
      </c>
      <c r="AD1551" s="1" t="str">
        <f t="shared" si="129"/>
        <v/>
      </c>
      <c r="AE1551" s="1" t="str">
        <f>IF(AB1551="否",IFERROR(INDEX(品名转换及头程预估及采购成本模板!$D$2:$D$22203,MATCH(亚马逊后台模板!E1551,品名转换及头程预估及采购成本模板!$A$2:$A$22203,0)),""),"")</f>
        <v/>
      </c>
      <c r="AF1551" s="4" t="str">
        <f t="shared" si="130"/>
        <v/>
      </c>
    </row>
    <row r="1552" spans="24:32" x14ac:dyDescent="0.15">
      <c r="X1552" s="4" t="str">
        <f t="shared" si="131"/>
        <v/>
      </c>
      <c r="Y1552" s="1" t="str">
        <f t="shared" si="132"/>
        <v/>
      </c>
      <c r="Z1552" s="4" t="str">
        <f>IFERROR(INDEX(品名转换及头程预估及采购成本模板!$B$2:$B$22203,MATCH(亚马逊后台模板!E1552,品名转换及头程预估及采购成本模板!$A$2:$A$22203,0)),"")</f>
        <v/>
      </c>
      <c r="AA1552" s="1" t="str">
        <f>IFERROR(INDEX(品名转换及头程预估及采购成本模板!$C$2:$C$22203,MATCH(亚马逊后台模板!E1552,品名转换及头程预估及采购成本模板!$A$2:$A$22203,0)),"")</f>
        <v/>
      </c>
      <c r="AB1552" s="4" t="str">
        <f t="shared" si="128"/>
        <v/>
      </c>
      <c r="AC1552" s="1" t="str">
        <f>IFERROR(IF(AB1552="是",INDEX(自发货!$AJ$2:$AJ$22222,MATCH(亚马逊后台模板!D1552,自发货!$E$2:$E$22222,0)),IF(A1552&lt;&gt;"",0,"")),"")</f>
        <v/>
      </c>
      <c r="AD1552" s="1" t="str">
        <f t="shared" si="129"/>
        <v/>
      </c>
      <c r="AE1552" s="1" t="str">
        <f>IF(AB1552="否",IFERROR(INDEX(品名转换及头程预估及采购成本模板!$D$2:$D$22203,MATCH(亚马逊后台模板!E1552,品名转换及头程预估及采购成本模板!$A$2:$A$22203,0)),""),"")</f>
        <v/>
      </c>
      <c r="AF1552" s="4" t="str">
        <f t="shared" si="130"/>
        <v/>
      </c>
    </row>
    <row r="1553" spans="24:32" x14ac:dyDescent="0.15">
      <c r="X1553" s="4" t="str">
        <f t="shared" si="131"/>
        <v/>
      </c>
      <c r="Y1553" s="1" t="str">
        <f t="shared" si="132"/>
        <v/>
      </c>
      <c r="Z1553" s="4" t="str">
        <f>IFERROR(INDEX(品名转换及头程预估及采购成本模板!$B$2:$B$22203,MATCH(亚马逊后台模板!E1553,品名转换及头程预估及采购成本模板!$A$2:$A$22203,0)),"")</f>
        <v/>
      </c>
      <c r="AA1553" s="1" t="str">
        <f>IFERROR(INDEX(品名转换及头程预估及采购成本模板!$C$2:$C$22203,MATCH(亚马逊后台模板!E1553,品名转换及头程预估及采购成本模板!$A$2:$A$22203,0)),"")</f>
        <v/>
      </c>
      <c r="AB1553" s="4" t="str">
        <f t="shared" si="128"/>
        <v/>
      </c>
      <c r="AC1553" s="1" t="str">
        <f>IFERROR(IF(AB1553="是",INDEX(自发货!$AJ$2:$AJ$22222,MATCH(亚马逊后台模板!D1553,自发货!$E$2:$E$22222,0)),IF(A1553&lt;&gt;"",0,"")),"")</f>
        <v/>
      </c>
      <c r="AD1553" s="1" t="str">
        <f t="shared" si="129"/>
        <v/>
      </c>
      <c r="AE1553" s="1" t="str">
        <f>IF(AB1553="否",IFERROR(INDEX(品名转换及头程预估及采购成本模板!$D$2:$D$22203,MATCH(亚马逊后台模板!E1553,品名转换及头程预估及采购成本模板!$A$2:$A$22203,0)),""),"")</f>
        <v/>
      </c>
      <c r="AF1553" s="4" t="str">
        <f t="shared" si="130"/>
        <v/>
      </c>
    </row>
    <row r="1554" spans="24:32" x14ac:dyDescent="0.15">
      <c r="X1554" s="4" t="str">
        <f t="shared" si="131"/>
        <v/>
      </c>
      <c r="Y1554" s="1" t="str">
        <f t="shared" si="132"/>
        <v/>
      </c>
      <c r="Z1554" s="4" t="str">
        <f>IFERROR(INDEX(品名转换及头程预估及采购成本模板!$B$2:$B$22203,MATCH(亚马逊后台模板!E1554,品名转换及头程预估及采购成本模板!$A$2:$A$22203,0)),"")</f>
        <v/>
      </c>
      <c r="AA1554" s="1" t="str">
        <f>IFERROR(INDEX(品名转换及头程预估及采购成本模板!$C$2:$C$22203,MATCH(亚马逊后台模板!E1554,品名转换及头程预估及采购成本模板!$A$2:$A$22203,0)),"")</f>
        <v/>
      </c>
      <c r="AB1554" s="4" t="str">
        <f t="shared" si="128"/>
        <v/>
      </c>
      <c r="AC1554" s="1" t="str">
        <f>IFERROR(IF(AB1554="是",INDEX(自发货!$AJ$2:$AJ$22222,MATCH(亚马逊后台模板!D1554,自发货!$E$2:$E$22222,0)),IF(A1554&lt;&gt;"",0,"")),"")</f>
        <v/>
      </c>
      <c r="AD1554" s="1" t="str">
        <f t="shared" si="129"/>
        <v/>
      </c>
      <c r="AE1554" s="1" t="str">
        <f>IF(AB1554="否",IFERROR(INDEX(品名转换及头程预估及采购成本模板!$D$2:$D$22203,MATCH(亚马逊后台模板!E1554,品名转换及头程预估及采购成本模板!$A$2:$A$22203,0)),""),"")</f>
        <v/>
      </c>
      <c r="AF1554" s="4" t="str">
        <f t="shared" si="130"/>
        <v/>
      </c>
    </row>
    <row r="1555" spans="24:32" x14ac:dyDescent="0.15">
      <c r="X1555" s="4" t="str">
        <f t="shared" si="131"/>
        <v/>
      </c>
      <c r="Y1555" s="1" t="str">
        <f t="shared" si="132"/>
        <v/>
      </c>
      <c r="Z1555" s="4" t="str">
        <f>IFERROR(INDEX(品名转换及头程预估及采购成本模板!$B$2:$B$22203,MATCH(亚马逊后台模板!E1555,品名转换及头程预估及采购成本模板!$A$2:$A$22203,0)),"")</f>
        <v/>
      </c>
      <c r="AA1555" s="1" t="str">
        <f>IFERROR(INDEX(品名转换及头程预估及采购成本模板!$C$2:$C$22203,MATCH(亚马逊后台模板!E1555,品名转换及头程预估及采购成本模板!$A$2:$A$22203,0)),"")</f>
        <v/>
      </c>
      <c r="AB1555" s="4" t="str">
        <f t="shared" si="128"/>
        <v/>
      </c>
      <c r="AC1555" s="1" t="str">
        <f>IFERROR(IF(AB1555="是",INDEX(自发货!$AJ$2:$AJ$22222,MATCH(亚马逊后台模板!D1555,自发货!$E$2:$E$22222,0)),IF(A1555&lt;&gt;"",0,"")),"")</f>
        <v/>
      </c>
      <c r="AD1555" s="1" t="str">
        <f t="shared" si="129"/>
        <v/>
      </c>
      <c r="AE1555" s="1" t="str">
        <f>IF(AB1555="否",IFERROR(INDEX(品名转换及头程预估及采购成本模板!$D$2:$D$22203,MATCH(亚马逊后台模板!E1555,品名转换及头程预估及采购成本模板!$A$2:$A$22203,0)),""),"")</f>
        <v/>
      </c>
      <c r="AF1555" s="4" t="str">
        <f t="shared" si="130"/>
        <v/>
      </c>
    </row>
    <row r="1556" spans="24:32" x14ac:dyDescent="0.15">
      <c r="X1556" s="4" t="str">
        <f t="shared" si="131"/>
        <v/>
      </c>
      <c r="Y1556" s="1" t="str">
        <f t="shared" si="132"/>
        <v/>
      </c>
      <c r="Z1556" s="4" t="str">
        <f>IFERROR(INDEX(品名转换及头程预估及采购成本模板!$B$2:$B$22203,MATCH(亚马逊后台模板!E1556,品名转换及头程预估及采购成本模板!$A$2:$A$22203,0)),"")</f>
        <v/>
      </c>
      <c r="AA1556" s="1" t="str">
        <f>IFERROR(INDEX(品名转换及头程预估及采购成本模板!$C$2:$C$22203,MATCH(亚马逊后台模板!E1556,品名转换及头程预估及采购成本模板!$A$2:$A$22203,0)),"")</f>
        <v/>
      </c>
      <c r="AB1556" s="4" t="str">
        <f t="shared" si="128"/>
        <v/>
      </c>
      <c r="AC1556" s="1" t="str">
        <f>IFERROR(IF(AB1556="是",INDEX(自发货!$AJ$2:$AJ$22222,MATCH(亚马逊后台模板!D1556,自发货!$E$2:$E$22222,0)),IF(A1556&lt;&gt;"",0,"")),"")</f>
        <v/>
      </c>
      <c r="AD1556" s="1" t="str">
        <f t="shared" si="129"/>
        <v/>
      </c>
      <c r="AE1556" s="1" t="str">
        <f>IF(AB1556="否",IFERROR(INDEX(品名转换及头程预估及采购成本模板!$D$2:$D$22203,MATCH(亚马逊后台模板!E1556,品名转换及头程预估及采购成本模板!$A$2:$A$22203,0)),""),"")</f>
        <v/>
      </c>
      <c r="AF1556" s="4" t="str">
        <f t="shared" si="130"/>
        <v/>
      </c>
    </row>
    <row r="1557" spans="24:32" x14ac:dyDescent="0.15">
      <c r="X1557" s="4" t="str">
        <f t="shared" si="131"/>
        <v/>
      </c>
      <c r="Y1557" s="1" t="str">
        <f t="shared" si="132"/>
        <v/>
      </c>
      <c r="Z1557" s="4" t="str">
        <f>IFERROR(INDEX(品名转换及头程预估及采购成本模板!$B$2:$B$22203,MATCH(亚马逊后台模板!E1557,品名转换及头程预估及采购成本模板!$A$2:$A$22203,0)),"")</f>
        <v/>
      </c>
      <c r="AA1557" s="1" t="str">
        <f>IFERROR(INDEX(品名转换及头程预估及采购成本模板!$C$2:$C$22203,MATCH(亚马逊后台模板!E1557,品名转换及头程预估及采购成本模板!$A$2:$A$22203,0)),"")</f>
        <v/>
      </c>
      <c r="AB1557" s="4" t="str">
        <f t="shared" si="128"/>
        <v/>
      </c>
      <c r="AC1557" s="1" t="str">
        <f>IFERROR(IF(AB1557="是",INDEX(自发货!$AJ$2:$AJ$22222,MATCH(亚马逊后台模板!D1557,自发货!$E$2:$E$22222,0)),IF(A1557&lt;&gt;"",0,"")),"")</f>
        <v/>
      </c>
      <c r="AD1557" s="1" t="str">
        <f t="shared" si="129"/>
        <v/>
      </c>
      <c r="AE1557" s="1" t="str">
        <f>IF(AB1557="否",IFERROR(INDEX(品名转换及头程预估及采购成本模板!$D$2:$D$22203,MATCH(亚马逊后台模板!E1557,品名转换及头程预估及采购成本模板!$A$2:$A$22203,0)),""),"")</f>
        <v/>
      </c>
      <c r="AF1557" s="4" t="str">
        <f t="shared" si="130"/>
        <v/>
      </c>
    </row>
    <row r="1558" spans="24:32" x14ac:dyDescent="0.15">
      <c r="X1558" s="4" t="str">
        <f t="shared" si="131"/>
        <v/>
      </c>
      <c r="Y1558" s="1" t="str">
        <f t="shared" si="132"/>
        <v/>
      </c>
      <c r="Z1558" s="4" t="str">
        <f>IFERROR(INDEX(品名转换及头程预估及采购成本模板!$B$2:$B$22203,MATCH(亚马逊后台模板!E1558,品名转换及头程预估及采购成本模板!$A$2:$A$22203,0)),"")</f>
        <v/>
      </c>
      <c r="AA1558" s="1" t="str">
        <f>IFERROR(INDEX(品名转换及头程预估及采购成本模板!$C$2:$C$22203,MATCH(亚马逊后台模板!E1558,品名转换及头程预估及采购成本模板!$A$2:$A$22203,0)),"")</f>
        <v/>
      </c>
      <c r="AB1558" s="4" t="str">
        <f t="shared" si="128"/>
        <v/>
      </c>
      <c r="AC1558" s="1" t="str">
        <f>IFERROR(IF(AB1558="是",INDEX(自发货!$AJ$2:$AJ$22222,MATCH(亚马逊后台模板!D1558,自发货!$E$2:$E$22222,0)),IF(A1558&lt;&gt;"",0,"")),"")</f>
        <v/>
      </c>
      <c r="AD1558" s="1" t="str">
        <f t="shared" si="129"/>
        <v/>
      </c>
      <c r="AE1558" s="1" t="str">
        <f>IF(AB1558="否",IFERROR(INDEX(品名转换及头程预估及采购成本模板!$D$2:$D$22203,MATCH(亚马逊后台模板!E1558,品名转换及头程预估及采购成本模板!$A$2:$A$22203,0)),""),"")</f>
        <v/>
      </c>
      <c r="AF1558" s="4" t="str">
        <f t="shared" si="130"/>
        <v/>
      </c>
    </row>
    <row r="1559" spans="24:32" x14ac:dyDescent="0.15">
      <c r="X1559" s="4" t="str">
        <f t="shared" si="131"/>
        <v/>
      </c>
      <c r="Y1559" s="1" t="str">
        <f t="shared" si="132"/>
        <v/>
      </c>
      <c r="Z1559" s="4" t="str">
        <f>IFERROR(INDEX(品名转换及头程预估及采购成本模板!$B$2:$B$22203,MATCH(亚马逊后台模板!E1559,品名转换及头程预估及采购成本模板!$A$2:$A$22203,0)),"")</f>
        <v/>
      </c>
      <c r="AA1559" s="1" t="str">
        <f>IFERROR(INDEX(品名转换及头程预估及采购成本模板!$C$2:$C$22203,MATCH(亚马逊后台模板!E1559,品名转换及头程预估及采购成本模板!$A$2:$A$22203,0)),"")</f>
        <v/>
      </c>
      <c r="AB1559" s="4" t="str">
        <f t="shared" si="128"/>
        <v/>
      </c>
      <c r="AC1559" s="1" t="str">
        <f>IFERROR(IF(AB1559="是",INDEX(自发货!$AJ$2:$AJ$22222,MATCH(亚马逊后台模板!D1559,自发货!$E$2:$E$22222,0)),IF(A1559&lt;&gt;"",0,"")),"")</f>
        <v/>
      </c>
      <c r="AD1559" s="1" t="str">
        <f t="shared" si="129"/>
        <v/>
      </c>
      <c r="AE1559" s="1" t="str">
        <f>IF(AB1559="否",IFERROR(INDEX(品名转换及头程预估及采购成本模板!$D$2:$D$22203,MATCH(亚马逊后台模板!E1559,品名转换及头程预估及采购成本模板!$A$2:$A$22203,0)),""),"")</f>
        <v/>
      </c>
      <c r="AF1559" s="4" t="str">
        <f t="shared" si="130"/>
        <v/>
      </c>
    </row>
    <row r="1560" spans="24:32" x14ac:dyDescent="0.15">
      <c r="X1560" s="4" t="str">
        <f t="shared" si="131"/>
        <v/>
      </c>
      <c r="Y1560" s="1" t="str">
        <f t="shared" si="132"/>
        <v/>
      </c>
      <c r="Z1560" s="4" t="str">
        <f>IFERROR(INDEX(品名转换及头程预估及采购成本模板!$B$2:$B$22203,MATCH(亚马逊后台模板!E1560,品名转换及头程预估及采购成本模板!$A$2:$A$22203,0)),"")</f>
        <v/>
      </c>
      <c r="AA1560" s="1" t="str">
        <f>IFERROR(INDEX(品名转换及头程预估及采购成本模板!$C$2:$C$22203,MATCH(亚马逊后台模板!E1560,品名转换及头程预估及采购成本模板!$A$2:$A$22203,0)),"")</f>
        <v/>
      </c>
      <c r="AB1560" s="4" t="str">
        <f t="shared" si="128"/>
        <v/>
      </c>
      <c r="AC1560" s="1" t="str">
        <f>IFERROR(IF(AB1560="是",INDEX(自发货!$AJ$2:$AJ$22222,MATCH(亚马逊后台模板!D1560,自发货!$E$2:$E$22222,0)),IF(A1560&lt;&gt;"",0,"")),"")</f>
        <v/>
      </c>
      <c r="AD1560" s="1" t="str">
        <f t="shared" si="129"/>
        <v/>
      </c>
      <c r="AE1560" s="1" t="str">
        <f>IF(AB1560="否",IFERROR(INDEX(品名转换及头程预估及采购成本模板!$D$2:$D$22203,MATCH(亚马逊后台模板!E1560,品名转换及头程预估及采购成本模板!$A$2:$A$22203,0)),""),"")</f>
        <v/>
      </c>
      <c r="AF1560" s="4" t="str">
        <f t="shared" si="130"/>
        <v/>
      </c>
    </row>
    <row r="1561" spans="24:32" x14ac:dyDescent="0.15">
      <c r="X1561" s="4" t="str">
        <f t="shared" si="131"/>
        <v/>
      </c>
      <c r="Y1561" s="1" t="str">
        <f t="shared" si="132"/>
        <v/>
      </c>
      <c r="Z1561" s="4" t="str">
        <f>IFERROR(INDEX(品名转换及头程预估及采购成本模板!$B$2:$B$22203,MATCH(亚马逊后台模板!E1561,品名转换及头程预估及采购成本模板!$A$2:$A$22203,0)),"")</f>
        <v/>
      </c>
      <c r="AA1561" s="1" t="str">
        <f>IFERROR(INDEX(品名转换及头程预估及采购成本模板!$C$2:$C$22203,MATCH(亚马逊后台模板!E1561,品名转换及头程预估及采购成本模板!$A$2:$A$22203,0)),"")</f>
        <v/>
      </c>
      <c r="AB1561" s="4" t="str">
        <f t="shared" si="128"/>
        <v/>
      </c>
      <c r="AC1561" s="1" t="str">
        <f>IFERROR(IF(AB1561="是",INDEX(自发货!$AJ$2:$AJ$22222,MATCH(亚马逊后台模板!D1561,自发货!$E$2:$E$22222,0)),IF(A1561&lt;&gt;"",0,"")),"")</f>
        <v/>
      </c>
      <c r="AD1561" s="1" t="str">
        <f t="shared" si="129"/>
        <v/>
      </c>
      <c r="AE1561" s="1" t="str">
        <f>IF(AB1561="否",IFERROR(INDEX(品名转换及头程预估及采购成本模板!$D$2:$D$22203,MATCH(亚马逊后台模板!E1561,品名转换及头程预估及采购成本模板!$A$2:$A$22203,0)),""),"")</f>
        <v/>
      </c>
      <c r="AF1561" s="4" t="str">
        <f t="shared" si="130"/>
        <v/>
      </c>
    </row>
    <row r="1562" spans="24:32" x14ac:dyDescent="0.15">
      <c r="X1562" s="4" t="str">
        <f t="shared" si="131"/>
        <v/>
      </c>
      <c r="Y1562" s="1" t="str">
        <f t="shared" si="132"/>
        <v/>
      </c>
      <c r="Z1562" s="4" t="str">
        <f>IFERROR(INDEX(品名转换及头程预估及采购成本模板!$B$2:$B$22203,MATCH(亚马逊后台模板!E1562,品名转换及头程预估及采购成本模板!$A$2:$A$22203,0)),"")</f>
        <v/>
      </c>
      <c r="AA1562" s="1" t="str">
        <f>IFERROR(INDEX(品名转换及头程预估及采购成本模板!$C$2:$C$22203,MATCH(亚马逊后台模板!E1562,品名转换及头程预估及采购成本模板!$A$2:$A$22203,0)),"")</f>
        <v/>
      </c>
      <c r="AB1562" s="4" t="str">
        <f t="shared" si="128"/>
        <v/>
      </c>
      <c r="AC1562" s="1" t="str">
        <f>IFERROR(IF(AB1562="是",INDEX(自发货!$AJ$2:$AJ$22222,MATCH(亚马逊后台模板!D1562,自发货!$E$2:$E$22222,0)),IF(A1562&lt;&gt;"",0,"")),"")</f>
        <v/>
      </c>
      <c r="AD1562" s="1" t="str">
        <f t="shared" si="129"/>
        <v/>
      </c>
      <c r="AE1562" s="1" t="str">
        <f>IF(AB1562="否",IFERROR(INDEX(品名转换及头程预估及采购成本模板!$D$2:$D$22203,MATCH(亚马逊后台模板!E1562,品名转换及头程预估及采购成本模板!$A$2:$A$22203,0)),""),"")</f>
        <v/>
      </c>
      <c r="AF1562" s="4" t="str">
        <f t="shared" si="130"/>
        <v/>
      </c>
    </row>
    <row r="1563" spans="24:32" x14ac:dyDescent="0.15">
      <c r="X1563" s="4" t="str">
        <f t="shared" si="131"/>
        <v/>
      </c>
      <c r="Y1563" s="1" t="str">
        <f t="shared" si="132"/>
        <v/>
      </c>
      <c r="Z1563" s="4" t="str">
        <f>IFERROR(INDEX(品名转换及头程预估及采购成本模板!$B$2:$B$22203,MATCH(亚马逊后台模板!E1563,品名转换及头程预估及采购成本模板!$A$2:$A$22203,0)),"")</f>
        <v/>
      </c>
      <c r="AA1563" s="1" t="str">
        <f>IFERROR(INDEX(品名转换及头程预估及采购成本模板!$C$2:$C$22203,MATCH(亚马逊后台模板!E1563,品名转换及头程预估及采购成本模板!$A$2:$A$22203,0)),"")</f>
        <v/>
      </c>
      <c r="AB1563" s="4" t="str">
        <f t="shared" si="128"/>
        <v/>
      </c>
      <c r="AC1563" s="1" t="str">
        <f>IFERROR(IF(AB1563="是",INDEX(自发货!$AJ$2:$AJ$22222,MATCH(亚马逊后台模板!D1563,自发货!$E$2:$E$22222,0)),IF(A1563&lt;&gt;"",0,"")),"")</f>
        <v/>
      </c>
      <c r="AD1563" s="1" t="str">
        <f t="shared" si="129"/>
        <v/>
      </c>
      <c r="AE1563" s="1" t="str">
        <f>IF(AB1563="否",IFERROR(INDEX(品名转换及头程预估及采购成本模板!$D$2:$D$22203,MATCH(亚马逊后台模板!E1563,品名转换及头程预估及采购成本模板!$A$2:$A$22203,0)),""),"")</f>
        <v/>
      </c>
      <c r="AF1563" s="4" t="str">
        <f t="shared" si="130"/>
        <v/>
      </c>
    </row>
    <row r="1564" spans="24:32" x14ac:dyDescent="0.15">
      <c r="X1564" s="4" t="str">
        <f t="shared" si="131"/>
        <v/>
      </c>
      <c r="Y1564" s="1" t="str">
        <f t="shared" si="132"/>
        <v/>
      </c>
      <c r="Z1564" s="4" t="str">
        <f>IFERROR(INDEX(品名转换及头程预估及采购成本模板!$B$2:$B$22203,MATCH(亚马逊后台模板!E1564,品名转换及头程预估及采购成本模板!$A$2:$A$22203,0)),"")</f>
        <v/>
      </c>
      <c r="AA1564" s="1" t="str">
        <f>IFERROR(INDEX(品名转换及头程预估及采购成本模板!$C$2:$C$22203,MATCH(亚马逊后台模板!E1564,品名转换及头程预估及采购成本模板!$A$2:$A$22203,0)),"")</f>
        <v/>
      </c>
      <c r="AB1564" s="4" t="str">
        <f t="shared" si="128"/>
        <v/>
      </c>
      <c r="AC1564" s="1" t="str">
        <f>IFERROR(IF(AB1564="是",INDEX(自发货!$AJ$2:$AJ$22222,MATCH(亚马逊后台模板!D1564,自发货!$E$2:$E$22222,0)),IF(A1564&lt;&gt;"",0,"")),"")</f>
        <v/>
      </c>
      <c r="AD1564" s="1" t="str">
        <f t="shared" si="129"/>
        <v/>
      </c>
      <c r="AE1564" s="1" t="str">
        <f>IF(AB1564="否",IFERROR(INDEX(品名转换及头程预估及采购成本模板!$D$2:$D$22203,MATCH(亚马逊后台模板!E1564,品名转换及头程预估及采购成本模板!$A$2:$A$22203,0)),""),"")</f>
        <v/>
      </c>
      <c r="AF1564" s="4" t="str">
        <f t="shared" si="130"/>
        <v/>
      </c>
    </row>
    <row r="1565" spans="24:32" x14ac:dyDescent="0.15">
      <c r="X1565" s="4" t="str">
        <f t="shared" si="131"/>
        <v/>
      </c>
      <c r="Y1565" s="1" t="str">
        <f t="shared" si="132"/>
        <v/>
      </c>
      <c r="Z1565" s="4" t="str">
        <f>IFERROR(INDEX(品名转换及头程预估及采购成本模板!$B$2:$B$22203,MATCH(亚马逊后台模板!E1565,品名转换及头程预估及采购成本模板!$A$2:$A$22203,0)),"")</f>
        <v/>
      </c>
      <c r="AA1565" s="1" t="str">
        <f>IFERROR(INDEX(品名转换及头程预估及采购成本模板!$C$2:$C$22203,MATCH(亚马逊后台模板!E1565,品名转换及头程预估及采购成本模板!$A$2:$A$22203,0)),"")</f>
        <v/>
      </c>
      <c r="AB1565" s="4" t="str">
        <f t="shared" si="128"/>
        <v/>
      </c>
      <c r="AC1565" s="1" t="str">
        <f>IFERROR(IF(AB1565="是",INDEX(自发货!$AJ$2:$AJ$22222,MATCH(亚马逊后台模板!D1565,自发货!$E$2:$E$22222,0)),IF(A1565&lt;&gt;"",0,"")),"")</f>
        <v/>
      </c>
      <c r="AD1565" s="1" t="str">
        <f t="shared" si="129"/>
        <v/>
      </c>
      <c r="AE1565" s="1" t="str">
        <f>IF(AB1565="否",IFERROR(INDEX(品名转换及头程预估及采购成本模板!$D$2:$D$22203,MATCH(亚马逊后台模板!E1565,品名转换及头程预估及采购成本模板!$A$2:$A$22203,0)),""),"")</f>
        <v/>
      </c>
      <c r="AF1565" s="4" t="str">
        <f t="shared" si="130"/>
        <v/>
      </c>
    </row>
    <row r="1566" spans="24:32" x14ac:dyDescent="0.15">
      <c r="X1566" s="4" t="str">
        <f t="shared" si="131"/>
        <v/>
      </c>
      <c r="Y1566" s="1" t="str">
        <f t="shared" si="132"/>
        <v/>
      </c>
      <c r="Z1566" s="4" t="str">
        <f>IFERROR(INDEX(品名转换及头程预估及采购成本模板!$B$2:$B$22203,MATCH(亚马逊后台模板!E1566,品名转换及头程预估及采购成本模板!$A$2:$A$22203,0)),"")</f>
        <v/>
      </c>
      <c r="AA1566" s="1" t="str">
        <f>IFERROR(INDEX(品名转换及头程预估及采购成本模板!$C$2:$C$22203,MATCH(亚马逊后台模板!E1566,品名转换及头程预估及采购成本模板!$A$2:$A$22203,0)),"")</f>
        <v/>
      </c>
      <c r="AB1566" s="4" t="str">
        <f t="shared" si="128"/>
        <v/>
      </c>
      <c r="AC1566" s="1" t="str">
        <f>IFERROR(IF(AB1566="是",INDEX(自发货!$AJ$2:$AJ$22222,MATCH(亚马逊后台模板!D1566,自发货!$E$2:$E$22222,0)),IF(A1566&lt;&gt;"",0,"")),"")</f>
        <v/>
      </c>
      <c r="AD1566" s="1" t="str">
        <f t="shared" si="129"/>
        <v/>
      </c>
      <c r="AE1566" s="1" t="str">
        <f>IF(AB1566="否",IFERROR(INDEX(品名转换及头程预估及采购成本模板!$D$2:$D$22203,MATCH(亚马逊后台模板!E1566,品名转换及头程预估及采购成本模板!$A$2:$A$22203,0)),""),"")</f>
        <v/>
      </c>
      <c r="AF1566" s="4" t="str">
        <f t="shared" si="130"/>
        <v/>
      </c>
    </row>
    <row r="1567" spans="24:32" x14ac:dyDescent="0.15">
      <c r="X1567" s="4" t="str">
        <f t="shared" si="131"/>
        <v/>
      </c>
      <c r="Y1567" s="1" t="str">
        <f t="shared" si="132"/>
        <v/>
      </c>
      <c r="Z1567" s="4" t="str">
        <f>IFERROR(INDEX(品名转换及头程预估及采购成本模板!$B$2:$B$22203,MATCH(亚马逊后台模板!E1567,品名转换及头程预估及采购成本模板!$A$2:$A$22203,0)),"")</f>
        <v/>
      </c>
      <c r="AA1567" s="1" t="str">
        <f>IFERROR(INDEX(品名转换及头程预估及采购成本模板!$C$2:$C$22203,MATCH(亚马逊后台模板!E1567,品名转换及头程预估及采购成本模板!$A$2:$A$22203,0)),"")</f>
        <v/>
      </c>
      <c r="AB1567" s="4" t="str">
        <f t="shared" si="128"/>
        <v/>
      </c>
      <c r="AC1567" s="1" t="str">
        <f>IFERROR(IF(AB1567="是",INDEX(自发货!$AJ$2:$AJ$22222,MATCH(亚马逊后台模板!D1567,自发货!$E$2:$E$22222,0)),IF(A1567&lt;&gt;"",0,"")),"")</f>
        <v/>
      </c>
      <c r="AD1567" s="1" t="str">
        <f t="shared" si="129"/>
        <v/>
      </c>
      <c r="AE1567" s="1" t="str">
        <f>IF(AB1567="否",IFERROR(INDEX(品名转换及头程预估及采购成本模板!$D$2:$D$22203,MATCH(亚马逊后台模板!E1567,品名转换及头程预估及采购成本模板!$A$2:$A$22203,0)),""),"")</f>
        <v/>
      </c>
      <c r="AF1567" s="4" t="str">
        <f t="shared" si="130"/>
        <v/>
      </c>
    </row>
    <row r="1568" spans="24:32" x14ac:dyDescent="0.15">
      <c r="X1568" s="4" t="str">
        <f t="shared" si="131"/>
        <v/>
      </c>
      <c r="Y1568" s="1" t="str">
        <f t="shared" si="132"/>
        <v/>
      </c>
      <c r="Z1568" s="4" t="str">
        <f>IFERROR(INDEX(品名转换及头程预估及采购成本模板!$B$2:$B$22203,MATCH(亚马逊后台模板!E1568,品名转换及头程预估及采购成本模板!$A$2:$A$22203,0)),"")</f>
        <v/>
      </c>
      <c r="AA1568" s="1" t="str">
        <f>IFERROR(INDEX(品名转换及头程预估及采购成本模板!$C$2:$C$22203,MATCH(亚马逊后台模板!E1568,品名转换及头程预估及采购成本模板!$A$2:$A$22203,0)),"")</f>
        <v/>
      </c>
      <c r="AB1568" s="4" t="str">
        <f t="shared" si="128"/>
        <v/>
      </c>
      <c r="AC1568" s="1" t="str">
        <f>IFERROR(IF(AB1568="是",INDEX(自发货!$AJ$2:$AJ$22222,MATCH(亚马逊后台模板!D1568,自发货!$E$2:$E$22222,0)),IF(A1568&lt;&gt;"",0,"")),"")</f>
        <v/>
      </c>
      <c r="AD1568" s="1" t="str">
        <f t="shared" si="129"/>
        <v/>
      </c>
      <c r="AE1568" s="1" t="str">
        <f>IF(AB1568="否",IFERROR(INDEX(品名转换及头程预估及采购成本模板!$D$2:$D$22203,MATCH(亚马逊后台模板!E1568,品名转换及头程预估及采购成本模板!$A$2:$A$22203,0)),""),"")</f>
        <v/>
      </c>
      <c r="AF1568" s="4" t="str">
        <f t="shared" si="130"/>
        <v/>
      </c>
    </row>
    <row r="1569" spans="24:32" x14ac:dyDescent="0.15">
      <c r="X1569" s="4" t="str">
        <f t="shared" si="131"/>
        <v/>
      </c>
      <c r="Y1569" s="1" t="str">
        <f t="shared" si="132"/>
        <v/>
      </c>
      <c r="Z1569" s="4" t="str">
        <f>IFERROR(INDEX(品名转换及头程预估及采购成本模板!$B$2:$B$22203,MATCH(亚马逊后台模板!E1569,品名转换及头程预估及采购成本模板!$A$2:$A$22203,0)),"")</f>
        <v/>
      </c>
      <c r="AA1569" s="1" t="str">
        <f>IFERROR(INDEX(品名转换及头程预估及采购成本模板!$C$2:$C$22203,MATCH(亚马逊后台模板!E1569,品名转换及头程预估及采购成本模板!$A$2:$A$22203,0)),"")</f>
        <v/>
      </c>
      <c r="AB1569" s="4" t="str">
        <f t="shared" si="128"/>
        <v/>
      </c>
      <c r="AC1569" s="1" t="str">
        <f>IFERROR(IF(AB1569="是",INDEX(自发货!$AJ$2:$AJ$22222,MATCH(亚马逊后台模板!D1569,自发货!$E$2:$E$22222,0)),IF(A1569&lt;&gt;"",0,"")),"")</f>
        <v/>
      </c>
      <c r="AD1569" s="1" t="str">
        <f t="shared" si="129"/>
        <v/>
      </c>
      <c r="AE1569" s="1" t="str">
        <f>IF(AB1569="否",IFERROR(INDEX(品名转换及头程预估及采购成本模板!$D$2:$D$22203,MATCH(亚马逊后台模板!E1569,品名转换及头程预估及采购成本模板!$A$2:$A$22203,0)),""),"")</f>
        <v/>
      </c>
      <c r="AF1569" s="4" t="str">
        <f t="shared" si="130"/>
        <v/>
      </c>
    </row>
    <row r="1570" spans="24:32" x14ac:dyDescent="0.15">
      <c r="X1570" s="4" t="str">
        <f t="shared" si="131"/>
        <v/>
      </c>
      <c r="Y1570" s="1" t="str">
        <f t="shared" si="132"/>
        <v/>
      </c>
      <c r="Z1570" s="4" t="str">
        <f>IFERROR(INDEX(品名转换及头程预估及采购成本模板!$B$2:$B$22203,MATCH(亚马逊后台模板!E1570,品名转换及头程预估及采购成本模板!$A$2:$A$22203,0)),"")</f>
        <v/>
      </c>
      <c r="AA1570" s="1" t="str">
        <f>IFERROR(INDEX(品名转换及头程预估及采购成本模板!$C$2:$C$22203,MATCH(亚马逊后台模板!E1570,品名转换及头程预估及采购成本模板!$A$2:$A$22203,0)),"")</f>
        <v/>
      </c>
      <c r="AB1570" s="4" t="str">
        <f t="shared" si="128"/>
        <v/>
      </c>
      <c r="AC1570" s="1" t="str">
        <f>IFERROR(IF(AB1570="是",INDEX(自发货!$AJ$2:$AJ$22222,MATCH(亚马逊后台模板!D1570,自发货!$E$2:$E$22222,0)),IF(A1570&lt;&gt;"",0,"")),"")</f>
        <v/>
      </c>
      <c r="AD1570" s="1" t="str">
        <f t="shared" si="129"/>
        <v/>
      </c>
      <c r="AE1570" s="1" t="str">
        <f>IF(AB1570="否",IFERROR(INDEX(品名转换及头程预估及采购成本模板!$D$2:$D$22203,MATCH(亚马逊后台模板!E1570,品名转换及头程预估及采购成本模板!$A$2:$A$22203,0)),""),"")</f>
        <v/>
      </c>
      <c r="AF1570" s="4" t="str">
        <f t="shared" si="130"/>
        <v/>
      </c>
    </row>
    <row r="1571" spans="24:32" x14ac:dyDescent="0.15">
      <c r="X1571" s="4" t="str">
        <f t="shared" si="131"/>
        <v/>
      </c>
      <c r="Y1571" s="1" t="str">
        <f t="shared" si="132"/>
        <v/>
      </c>
      <c r="Z1571" s="4" t="str">
        <f>IFERROR(INDEX(品名转换及头程预估及采购成本模板!$B$2:$B$22203,MATCH(亚马逊后台模板!E1571,品名转换及头程预估及采购成本模板!$A$2:$A$22203,0)),"")</f>
        <v/>
      </c>
      <c r="AA1571" s="1" t="str">
        <f>IFERROR(INDEX(品名转换及头程预估及采购成本模板!$C$2:$C$22203,MATCH(亚马逊后台模板!E1571,品名转换及头程预估及采购成本模板!$A$2:$A$22203,0)),"")</f>
        <v/>
      </c>
      <c r="AB1571" s="4" t="str">
        <f t="shared" si="128"/>
        <v/>
      </c>
      <c r="AC1571" s="1" t="str">
        <f>IFERROR(IF(AB1571="是",INDEX(自发货!$AJ$2:$AJ$22222,MATCH(亚马逊后台模板!D1571,自发货!$E$2:$E$22222,0)),IF(A1571&lt;&gt;"",0,"")),"")</f>
        <v/>
      </c>
      <c r="AD1571" s="1" t="str">
        <f t="shared" si="129"/>
        <v/>
      </c>
      <c r="AE1571" s="1" t="str">
        <f>IF(AB1571="否",IFERROR(INDEX(品名转换及头程预估及采购成本模板!$D$2:$D$22203,MATCH(亚马逊后台模板!E1571,品名转换及头程预估及采购成本模板!$A$2:$A$22203,0)),""),"")</f>
        <v/>
      </c>
      <c r="AF1571" s="4" t="str">
        <f t="shared" si="130"/>
        <v/>
      </c>
    </row>
    <row r="1572" spans="24:32" x14ac:dyDescent="0.15">
      <c r="X1572" s="4" t="str">
        <f t="shared" si="131"/>
        <v/>
      </c>
      <c r="Y1572" s="1" t="str">
        <f t="shared" si="132"/>
        <v/>
      </c>
      <c r="Z1572" s="4" t="str">
        <f>IFERROR(INDEX(品名转换及头程预估及采购成本模板!$B$2:$B$22203,MATCH(亚马逊后台模板!E1572,品名转换及头程预估及采购成本模板!$A$2:$A$22203,0)),"")</f>
        <v/>
      </c>
      <c r="AA1572" s="1" t="str">
        <f>IFERROR(INDEX(品名转换及头程预估及采购成本模板!$C$2:$C$22203,MATCH(亚马逊后台模板!E1572,品名转换及头程预估及采购成本模板!$A$2:$A$22203,0)),"")</f>
        <v/>
      </c>
      <c r="AB1572" s="4" t="str">
        <f t="shared" si="128"/>
        <v/>
      </c>
      <c r="AC1572" s="1" t="str">
        <f>IFERROR(IF(AB1572="是",INDEX(自发货!$AJ$2:$AJ$22222,MATCH(亚马逊后台模板!D1572,自发货!$E$2:$E$22222,0)),IF(A1572&lt;&gt;"",0,"")),"")</f>
        <v/>
      </c>
      <c r="AD1572" s="1" t="str">
        <f t="shared" si="129"/>
        <v/>
      </c>
      <c r="AE1572" s="1" t="str">
        <f>IF(AB1572="否",IFERROR(INDEX(品名转换及头程预估及采购成本模板!$D$2:$D$22203,MATCH(亚马逊后台模板!E1572,品名转换及头程预估及采购成本模板!$A$2:$A$22203,0)),""),"")</f>
        <v/>
      </c>
      <c r="AF1572" s="4" t="str">
        <f t="shared" si="130"/>
        <v/>
      </c>
    </row>
    <row r="1573" spans="24:32" x14ac:dyDescent="0.15">
      <c r="X1573" s="4" t="str">
        <f t="shared" si="131"/>
        <v/>
      </c>
      <c r="Y1573" s="1" t="str">
        <f t="shared" si="132"/>
        <v/>
      </c>
      <c r="Z1573" s="4" t="str">
        <f>IFERROR(INDEX(品名转换及头程预估及采购成本模板!$B$2:$B$22203,MATCH(亚马逊后台模板!E1573,品名转换及头程预估及采购成本模板!$A$2:$A$22203,0)),"")</f>
        <v/>
      </c>
      <c r="AA1573" s="1" t="str">
        <f>IFERROR(INDEX(品名转换及头程预估及采购成本模板!$C$2:$C$22203,MATCH(亚马逊后台模板!E1573,品名转换及头程预估及采购成本模板!$A$2:$A$22203,0)),"")</f>
        <v/>
      </c>
      <c r="AB1573" s="4" t="str">
        <f t="shared" si="128"/>
        <v/>
      </c>
      <c r="AC1573" s="1" t="str">
        <f>IFERROR(IF(AB1573="是",INDEX(自发货!$AJ$2:$AJ$22222,MATCH(亚马逊后台模板!D1573,自发货!$E$2:$E$22222,0)),IF(A1573&lt;&gt;"",0,"")),"")</f>
        <v/>
      </c>
      <c r="AD1573" s="1" t="str">
        <f t="shared" si="129"/>
        <v/>
      </c>
      <c r="AE1573" s="1" t="str">
        <f>IF(AB1573="否",IFERROR(INDEX(品名转换及头程预估及采购成本模板!$D$2:$D$22203,MATCH(亚马逊后台模板!E1573,品名转换及头程预估及采购成本模板!$A$2:$A$22203,0)),""),"")</f>
        <v/>
      </c>
      <c r="AF1573" s="4" t="str">
        <f t="shared" si="130"/>
        <v/>
      </c>
    </row>
    <row r="1574" spans="24:32" x14ac:dyDescent="0.15">
      <c r="X1574" s="4" t="str">
        <f t="shared" si="131"/>
        <v/>
      </c>
      <c r="Y1574" s="1" t="str">
        <f t="shared" si="132"/>
        <v/>
      </c>
      <c r="Z1574" s="4" t="str">
        <f>IFERROR(INDEX(品名转换及头程预估及采购成本模板!$B$2:$B$22203,MATCH(亚马逊后台模板!E1574,品名转换及头程预估及采购成本模板!$A$2:$A$22203,0)),"")</f>
        <v/>
      </c>
      <c r="AA1574" s="1" t="str">
        <f>IFERROR(INDEX(品名转换及头程预估及采购成本模板!$C$2:$C$22203,MATCH(亚马逊后台模板!E1574,品名转换及头程预估及采购成本模板!$A$2:$A$22203,0)),"")</f>
        <v/>
      </c>
      <c r="AB1574" s="4" t="str">
        <f t="shared" si="128"/>
        <v/>
      </c>
      <c r="AC1574" s="1" t="str">
        <f>IFERROR(IF(AB1574="是",INDEX(自发货!$AJ$2:$AJ$22222,MATCH(亚马逊后台模板!D1574,自发货!$E$2:$E$22222,0)),IF(A1574&lt;&gt;"",0,"")),"")</f>
        <v/>
      </c>
      <c r="AD1574" s="1" t="str">
        <f t="shared" si="129"/>
        <v/>
      </c>
      <c r="AE1574" s="1" t="str">
        <f>IF(AB1574="否",IFERROR(INDEX(品名转换及头程预估及采购成本模板!$D$2:$D$22203,MATCH(亚马逊后台模板!E1574,品名转换及头程预估及采购成本模板!$A$2:$A$22203,0)),""),"")</f>
        <v/>
      </c>
      <c r="AF1574" s="4" t="str">
        <f t="shared" si="130"/>
        <v/>
      </c>
    </row>
    <row r="1575" spans="24:32" x14ac:dyDescent="0.15">
      <c r="X1575" s="4" t="str">
        <f t="shared" si="131"/>
        <v/>
      </c>
      <c r="Y1575" s="1" t="str">
        <f t="shared" si="132"/>
        <v/>
      </c>
      <c r="Z1575" s="4" t="str">
        <f>IFERROR(INDEX(品名转换及头程预估及采购成本模板!$B$2:$B$22203,MATCH(亚马逊后台模板!E1575,品名转换及头程预估及采购成本模板!$A$2:$A$22203,0)),"")</f>
        <v/>
      </c>
      <c r="AA1575" s="1" t="str">
        <f>IFERROR(INDEX(品名转换及头程预估及采购成本模板!$C$2:$C$22203,MATCH(亚马逊后台模板!E1575,品名转换及头程预估及采购成本模板!$A$2:$A$22203,0)),"")</f>
        <v/>
      </c>
      <c r="AB1575" s="4" t="str">
        <f t="shared" si="128"/>
        <v/>
      </c>
      <c r="AC1575" s="1" t="str">
        <f>IFERROR(IF(AB1575="是",INDEX(自发货!$AJ$2:$AJ$22222,MATCH(亚马逊后台模板!D1575,自发货!$E$2:$E$22222,0)),IF(A1575&lt;&gt;"",0,"")),"")</f>
        <v/>
      </c>
      <c r="AD1575" s="1" t="str">
        <f t="shared" si="129"/>
        <v/>
      </c>
      <c r="AE1575" s="1" t="str">
        <f>IF(AB1575="否",IFERROR(INDEX(品名转换及头程预估及采购成本模板!$D$2:$D$22203,MATCH(亚马逊后台模板!E1575,品名转换及头程预估及采购成本模板!$A$2:$A$22203,0)),""),"")</f>
        <v/>
      </c>
      <c r="AF1575" s="4" t="str">
        <f t="shared" si="130"/>
        <v/>
      </c>
    </row>
    <row r="1576" spans="24:32" x14ac:dyDescent="0.15">
      <c r="X1576" s="4" t="str">
        <f t="shared" si="131"/>
        <v/>
      </c>
      <c r="Y1576" s="1" t="str">
        <f t="shared" si="132"/>
        <v/>
      </c>
      <c r="Z1576" s="4" t="str">
        <f>IFERROR(INDEX(品名转换及头程预估及采购成本模板!$B$2:$B$22203,MATCH(亚马逊后台模板!E1576,品名转换及头程预估及采购成本模板!$A$2:$A$22203,0)),"")</f>
        <v/>
      </c>
      <c r="AA1576" s="1" t="str">
        <f>IFERROR(INDEX(品名转换及头程预估及采购成本模板!$C$2:$C$22203,MATCH(亚马逊后台模板!E1576,品名转换及头程预估及采购成本模板!$A$2:$A$22203,0)),"")</f>
        <v/>
      </c>
      <c r="AB1576" s="4" t="str">
        <f t="shared" si="128"/>
        <v/>
      </c>
      <c r="AC1576" s="1" t="str">
        <f>IFERROR(IF(AB1576="是",INDEX(自发货!$AJ$2:$AJ$22222,MATCH(亚马逊后台模板!D1576,自发货!$E$2:$E$22222,0)),IF(A1576&lt;&gt;"",0,"")),"")</f>
        <v/>
      </c>
      <c r="AD1576" s="1" t="str">
        <f t="shared" si="129"/>
        <v/>
      </c>
      <c r="AE1576" s="1" t="str">
        <f>IF(AB1576="否",IFERROR(INDEX(品名转换及头程预估及采购成本模板!$D$2:$D$22203,MATCH(亚马逊后台模板!E1576,品名转换及头程预估及采购成本模板!$A$2:$A$22203,0)),""),"")</f>
        <v/>
      </c>
      <c r="AF1576" s="4" t="str">
        <f t="shared" si="130"/>
        <v/>
      </c>
    </row>
    <row r="1577" spans="24:32" x14ac:dyDescent="0.15">
      <c r="X1577" s="4" t="str">
        <f t="shared" si="131"/>
        <v/>
      </c>
      <c r="Y1577" s="1" t="str">
        <f t="shared" si="132"/>
        <v/>
      </c>
      <c r="Z1577" s="4" t="str">
        <f>IFERROR(INDEX(品名转换及头程预估及采购成本模板!$B$2:$B$22203,MATCH(亚马逊后台模板!E1577,品名转换及头程预估及采购成本模板!$A$2:$A$22203,0)),"")</f>
        <v/>
      </c>
      <c r="AA1577" s="1" t="str">
        <f>IFERROR(INDEX(品名转换及头程预估及采购成本模板!$C$2:$C$22203,MATCH(亚马逊后台模板!E1577,品名转换及头程预估及采购成本模板!$A$2:$A$22203,0)),"")</f>
        <v/>
      </c>
      <c r="AB1577" s="4" t="str">
        <f t="shared" si="128"/>
        <v/>
      </c>
      <c r="AC1577" s="1" t="str">
        <f>IFERROR(IF(AB1577="是",INDEX(自发货!$AJ$2:$AJ$22222,MATCH(亚马逊后台模板!D1577,自发货!$E$2:$E$22222,0)),IF(A1577&lt;&gt;"",0,"")),"")</f>
        <v/>
      </c>
      <c r="AD1577" s="1" t="str">
        <f t="shared" si="129"/>
        <v/>
      </c>
      <c r="AE1577" s="1" t="str">
        <f>IF(AB1577="否",IFERROR(INDEX(品名转换及头程预估及采购成本模板!$D$2:$D$22203,MATCH(亚马逊后台模板!E1577,品名转换及头程预估及采购成本模板!$A$2:$A$22203,0)),""),"")</f>
        <v/>
      </c>
      <c r="AF1577" s="4" t="str">
        <f t="shared" si="130"/>
        <v/>
      </c>
    </row>
    <row r="1578" spans="24:32" x14ac:dyDescent="0.15">
      <c r="X1578" s="4" t="str">
        <f t="shared" si="131"/>
        <v/>
      </c>
      <c r="Y1578" s="1" t="str">
        <f t="shared" si="132"/>
        <v/>
      </c>
      <c r="Z1578" s="4" t="str">
        <f>IFERROR(INDEX(品名转换及头程预估及采购成本模板!$B$2:$B$22203,MATCH(亚马逊后台模板!E1578,品名转换及头程预估及采购成本模板!$A$2:$A$22203,0)),"")</f>
        <v/>
      </c>
      <c r="AA1578" s="1" t="str">
        <f>IFERROR(INDEX(品名转换及头程预估及采购成本模板!$C$2:$C$22203,MATCH(亚马逊后台模板!E1578,品名转换及头程预估及采购成本模板!$A$2:$A$22203,0)),"")</f>
        <v/>
      </c>
      <c r="AB1578" s="4" t="str">
        <f t="shared" si="128"/>
        <v/>
      </c>
      <c r="AC1578" s="1" t="str">
        <f>IFERROR(IF(AB1578="是",INDEX(自发货!$AJ$2:$AJ$22222,MATCH(亚马逊后台模板!D1578,自发货!$E$2:$E$22222,0)),IF(A1578&lt;&gt;"",0,"")),"")</f>
        <v/>
      </c>
      <c r="AD1578" s="1" t="str">
        <f t="shared" si="129"/>
        <v/>
      </c>
      <c r="AE1578" s="1" t="str">
        <f>IF(AB1578="否",IFERROR(INDEX(品名转换及头程预估及采购成本模板!$D$2:$D$22203,MATCH(亚马逊后台模板!E1578,品名转换及头程预估及采购成本模板!$A$2:$A$22203,0)),""),"")</f>
        <v/>
      </c>
      <c r="AF1578" s="4" t="str">
        <f t="shared" si="130"/>
        <v/>
      </c>
    </row>
    <row r="1579" spans="24:32" x14ac:dyDescent="0.15">
      <c r="X1579" s="4" t="str">
        <f t="shared" si="131"/>
        <v/>
      </c>
      <c r="Y1579" s="1" t="str">
        <f t="shared" si="132"/>
        <v/>
      </c>
      <c r="Z1579" s="4" t="str">
        <f>IFERROR(INDEX(品名转换及头程预估及采购成本模板!$B$2:$B$22203,MATCH(亚马逊后台模板!E1579,品名转换及头程预估及采购成本模板!$A$2:$A$22203,0)),"")</f>
        <v/>
      </c>
      <c r="AA1579" s="1" t="str">
        <f>IFERROR(INDEX(品名转换及头程预估及采购成本模板!$C$2:$C$22203,MATCH(亚马逊后台模板!E1579,品名转换及头程预估及采购成本模板!$A$2:$A$22203,0)),"")</f>
        <v/>
      </c>
      <c r="AB1579" s="4" t="str">
        <f t="shared" si="128"/>
        <v/>
      </c>
      <c r="AC1579" s="1" t="str">
        <f>IFERROR(IF(AB1579="是",INDEX(自发货!$AJ$2:$AJ$22222,MATCH(亚马逊后台模板!D1579,自发货!$E$2:$E$22222,0)),IF(A1579&lt;&gt;"",0,"")),"")</f>
        <v/>
      </c>
      <c r="AD1579" s="1" t="str">
        <f t="shared" si="129"/>
        <v/>
      </c>
      <c r="AE1579" s="1" t="str">
        <f>IF(AB1579="否",IFERROR(INDEX(品名转换及头程预估及采购成本模板!$D$2:$D$22203,MATCH(亚马逊后台模板!E1579,品名转换及头程预估及采购成本模板!$A$2:$A$22203,0)),""),"")</f>
        <v/>
      </c>
      <c r="AF1579" s="4" t="str">
        <f t="shared" si="130"/>
        <v/>
      </c>
    </row>
    <row r="1580" spans="24:32" x14ac:dyDescent="0.15">
      <c r="X1580" s="4" t="str">
        <f t="shared" si="131"/>
        <v/>
      </c>
      <c r="Y1580" s="1" t="str">
        <f t="shared" si="132"/>
        <v/>
      </c>
      <c r="Z1580" s="4" t="str">
        <f>IFERROR(INDEX(品名转换及头程预估及采购成本模板!$B$2:$B$22203,MATCH(亚马逊后台模板!E1580,品名转换及头程预估及采购成本模板!$A$2:$A$22203,0)),"")</f>
        <v/>
      </c>
      <c r="AA1580" s="1" t="str">
        <f>IFERROR(INDEX(品名转换及头程预估及采购成本模板!$C$2:$C$22203,MATCH(亚马逊后台模板!E1580,品名转换及头程预估及采购成本模板!$A$2:$A$22203,0)),"")</f>
        <v/>
      </c>
      <c r="AB1580" s="4" t="str">
        <f t="shared" si="128"/>
        <v/>
      </c>
      <c r="AC1580" s="1" t="str">
        <f>IFERROR(IF(AB1580="是",INDEX(自发货!$AJ$2:$AJ$22222,MATCH(亚马逊后台模板!D1580,自发货!$E$2:$E$22222,0)),IF(A1580&lt;&gt;"",0,"")),"")</f>
        <v/>
      </c>
      <c r="AD1580" s="1" t="str">
        <f t="shared" si="129"/>
        <v/>
      </c>
      <c r="AE1580" s="1" t="str">
        <f>IF(AB1580="否",IFERROR(INDEX(品名转换及头程预估及采购成本模板!$D$2:$D$22203,MATCH(亚马逊后台模板!E1580,品名转换及头程预估及采购成本模板!$A$2:$A$22203,0)),""),"")</f>
        <v/>
      </c>
      <c r="AF1580" s="4" t="str">
        <f t="shared" si="130"/>
        <v/>
      </c>
    </row>
    <row r="1581" spans="24:32" x14ac:dyDescent="0.15">
      <c r="X1581" s="4" t="str">
        <f t="shared" si="131"/>
        <v/>
      </c>
      <c r="Y1581" s="1" t="str">
        <f t="shared" si="132"/>
        <v/>
      </c>
      <c r="Z1581" s="4" t="str">
        <f>IFERROR(INDEX(品名转换及头程预估及采购成本模板!$B$2:$B$22203,MATCH(亚马逊后台模板!E1581,品名转换及头程预估及采购成本模板!$A$2:$A$22203,0)),"")</f>
        <v/>
      </c>
      <c r="AA1581" s="1" t="str">
        <f>IFERROR(INDEX(品名转换及头程预估及采购成本模板!$C$2:$C$22203,MATCH(亚马逊后台模板!E1581,品名转换及头程预估及采购成本模板!$A$2:$A$22203,0)),"")</f>
        <v/>
      </c>
      <c r="AB1581" s="4" t="str">
        <f t="shared" ref="AB1581:AB1644" si="133">IF(A1581&lt;&gt;"",IF(I1581="Seller","是","否"),"")</f>
        <v/>
      </c>
      <c r="AC1581" s="1" t="str">
        <f>IFERROR(IF(AB1581="是",INDEX(自发货!$AJ$2:$AJ$22222,MATCH(亚马逊后台模板!D1581,自发货!$E$2:$E$22222,0)),IF(A1581&lt;&gt;"",0,"")),"")</f>
        <v/>
      </c>
      <c r="AD1581" s="1" t="str">
        <f t="shared" ref="AD1581:AD1644" si="134">IFERROR(IF(Y1581="正常订单",W1581*X1581-AA1581-AC1581,W1581*X1581),"")</f>
        <v/>
      </c>
      <c r="AE1581" s="1" t="str">
        <f>IF(AB1581="否",IFERROR(INDEX(品名转换及头程预估及采购成本模板!$D$2:$D$22203,MATCH(亚马逊后台模板!E1581,品名转换及头程预估及采购成本模板!$A$2:$A$22203,0)),""),"")</f>
        <v/>
      </c>
      <c r="AF1581" s="4" t="str">
        <f t="shared" si="130"/>
        <v/>
      </c>
    </row>
    <row r="1582" spans="24:32" x14ac:dyDescent="0.15">
      <c r="X1582" s="4" t="str">
        <f t="shared" si="131"/>
        <v/>
      </c>
      <c r="Y1582" s="1" t="str">
        <f t="shared" si="132"/>
        <v/>
      </c>
      <c r="Z1582" s="4" t="str">
        <f>IFERROR(INDEX(品名转换及头程预估及采购成本模板!$B$2:$B$22203,MATCH(亚马逊后台模板!E1582,品名转换及头程预估及采购成本模板!$A$2:$A$22203,0)),"")</f>
        <v/>
      </c>
      <c r="AA1582" s="1" t="str">
        <f>IFERROR(INDEX(品名转换及头程预估及采购成本模板!$C$2:$C$22203,MATCH(亚马逊后台模板!E1582,品名转换及头程预估及采购成本模板!$A$2:$A$22203,0)),"")</f>
        <v/>
      </c>
      <c r="AB1582" s="4" t="str">
        <f t="shared" si="133"/>
        <v/>
      </c>
      <c r="AC1582" s="1" t="str">
        <f>IFERROR(IF(AB1582="是",INDEX(自发货!$AJ$2:$AJ$22222,MATCH(亚马逊后台模板!D1582,自发货!$E$2:$E$22222,0)),IF(A1582&lt;&gt;"",0,"")),"")</f>
        <v/>
      </c>
      <c r="AD1582" s="1" t="str">
        <f t="shared" si="134"/>
        <v/>
      </c>
      <c r="AE1582" s="1" t="str">
        <f>IF(AB1582="否",IFERROR(INDEX(品名转换及头程预估及采购成本模板!$D$2:$D$22203,MATCH(亚马逊后台模板!E1582,品名转换及头程预估及采购成本模板!$A$2:$A$22203,0)),""),"")</f>
        <v/>
      </c>
      <c r="AF1582" s="4" t="str">
        <f t="shared" si="130"/>
        <v/>
      </c>
    </row>
    <row r="1583" spans="24:32" x14ac:dyDescent="0.15">
      <c r="X1583" s="4" t="str">
        <f t="shared" si="131"/>
        <v/>
      </c>
      <c r="Y1583" s="1" t="str">
        <f t="shared" si="132"/>
        <v/>
      </c>
      <c r="Z1583" s="4" t="str">
        <f>IFERROR(INDEX(品名转换及头程预估及采购成本模板!$B$2:$B$22203,MATCH(亚马逊后台模板!E1583,品名转换及头程预估及采购成本模板!$A$2:$A$22203,0)),"")</f>
        <v/>
      </c>
      <c r="AA1583" s="1" t="str">
        <f>IFERROR(INDEX(品名转换及头程预估及采购成本模板!$C$2:$C$22203,MATCH(亚马逊后台模板!E1583,品名转换及头程预估及采购成本模板!$A$2:$A$22203,0)),"")</f>
        <v/>
      </c>
      <c r="AB1583" s="4" t="str">
        <f t="shared" si="133"/>
        <v/>
      </c>
      <c r="AC1583" s="1" t="str">
        <f>IFERROR(IF(AB1583="是",INDEX(自发货!$AJ$2:$AJ$22222,MATCH(亚马逊后台模板!D1583,自发货!$E$2:$E$22222,0)),IF(A1583&lt;&gt;"",0,"")),"")</f>
        <v/>
      </c>
      <c r="AD1583" s="1" t="str">
        <f t="shared" si="134"/>
        <v/>
      </c>
      <c r="AE1583" s="1" t="str">
        <f>IF(AB1583="否",IFERROR(INDEX(品名转换及头程预估及采购成本模板!$D$2:$D$22203,MATCH(亚马逊后台模板!E1583,品名转换及头程预估及采购成本模板!$A$2:$A$22203,0)),""),"")</f>
        <v/>
      </c>
      <c r="AF1583" s="4" t="str">
        <f t="shared" ref="AF1583:AF1646" si="135">IF(Y1583="","",IF(OR(AND(Y1583="正常订单",Z1583=""),AND(AB1583="是",AC1583="")),"异常","正常"))</f>
        <v/>
      </c>
    </row>
    <row r="1584" spans="24:32" x14ac:dyDescent="0.15">
      <c r="X1584" s="4" t="str">
        <f t="shared" ref="X1584:X1647" si="136">IF(A1584&lt;&gt;"",6.89,"")</f>
        <v/>
      </c>
      <c r="Y1584" s="1" t="str">
        <f t="shared" si="132"/>
        <v/>
      </c>
      <c r="Z1584" s="4" t="str">
        <f>IFERROR(INDEX(品名转换及头程预估及采购成本模板!$B$2:$B$22203,MATCH(亚马逊后台模板!E1584,品名转换及头程预估及采购成本模板!$A$2:$A$22203,0)),"")</f>
        <v/>
      </c>
      <c r="AA1584" s="1" t="str">
        <f>IFERROR(INDEX(品名转换及头程预估及采购成本模板!$C$2:$C$22203,MATCH(亚马逊后台模板!E1584,品名转换及头程预估及采购成本模板!$A$2:$A$22203,0)),"")</f>
        <v/>
      </c>
      <c r="AB1584" s="4" t="str">
        <f t="shared" si="133"/>
        <v/>
      </c>
      <c r="AC1584" s="1" t="str">
        <f>IFERROR(IF(AB1584="是",INDEX(自发货!$AJ$2:$AJ$22222,MATCH(亚马逊后台模板!D1584,自发货!$E$2:$E$22222,0)),IF(A1584&lt;&gt;"",0,"")),"")</f>
        <v/>
      </c>
      <c r="AD1584" s="1" t="str">
        <f t="shared" si="134"/>
        <v/>
      </c>
      <c r="AE1584" s="1" t="str">
        <f>IF(AB1584="否",IFERROR(INDEX(品名转换及头程预估及采购成本模板!$D$2:$D$22203,MATCH(亚马逊后台模板!E1584,品名转换及头程预估及采购成本模板!$A$2:$A$22203,0)),""),"")</f>
        <v/>
      </c>
      <c r="AF1584" s="4" t="str">
        <f t="shared" si="135"/>
        <v/>
      </c>
    </row>
    <row r="1585" spans="24:32" x14ac:dyDescent="0.15">
      <c r="X1585" s="4" t="str">
        <f t="shared" si="136"/>
        <v/>
      </c>
      <c r="Y1585" s="1" t="str">
        <f t="shared" si="132"/>
        <v/>
      </c>
      <c r="Z1585" s="4" t="str">
        <f>IFERROR(INDEX(品名转换及头程预估及采购成本模板!$B$2:$B$22203,MATCH(亚马逊后台模板!E1585,品名转换及头程预估及采购成本模板!$A$2:$A$22203,0)),"")</f>
        <v/>
      </c>
      <c r="AA1585" s="1" t="str">
        <f>IFERROR(INDEX(品名转换及头程预估及采购成本模板!$C$2:$C$22203,MATCH(亚马逊后台模板!E1585,品名转换及头程预估及采购成本模板!$A$2:$A$22203,0)),"")</f>
        <v/>
      </c>
      <c r="AB1585" s="4" t="str">
        <f t="shared" si="133"/>
        <v/>
      </c>
      <c r="AC1585" s="1" t="str">
        <f>IFERROR(IF(AB1585="是",INDEX(自发货!$AJ$2:$AJ$22222,MATCH(亚马逊后台模板!D1585,自发货!$E$2:$E$22222,0)),IF(A1585&lt;&gt;"",0,"")),"")</f>
        <v/>
      </c>
      <c r="AD1585" s="1" t="str">
        <f t="shared" si="134"/>
        <v/>
      </c>
      <c r="AE1585" s="1" t="str">
        <f>IF(AB1585="否",IFERROR(INDEX(品名转换及头程预估及采购成本模板!$D$2:$D$22203,MATCH(亚马逊后台模板!E1585,品名转换及头程预估及采购成本模板!$A$2:$A$22203,0)),""),"")</f>
        <v/>
      </c>
      <c r="AF1585" s="4" t="str">
        <f t="shared" si="135"/>
        <v/>
      </c>
    </row>
    <row r="1586" spans="24:32" x14ac:dyDescent="0.15">
      <c r="X1586" s="4" t="str">
        <f t="shared" si="136"/>
        <v/>
      </c>
      <c r="Y1586" s="1" t="str">
        <f t="shared" si="132"/>
        <v/>
      </c>
      <c r="Z1586" s="4" t="str">
        <f>IFERROR(INDEX(品名转换及头程预估及采购成本模板!$B$2:$B$22203,MATCH(亚马逊后台模板!E1586,品名转换及头程预估及采购成本模板!$A$2:$A$22203,0)),"")</f>
        <v/>
      </c>
      <c r="AA1586" s="1" t="str">
        <f>IFERROR(INDEX(品名转换及头程预估及采购成本模板!$C$2:$C$22203,MATCH(亚马逊后台模板!E1586,品名转换及头程预估及采购成本模板!$A$2:$A$22203,0)),"")</f>
        <v/>
      </c>
      <c r="AB1586" s="4" t="str">
        <f t="shared" si="133"/>
        <v/>
      </c>
      <c r="AC1586" s="1" t="str">
        <f>IFERROR(IF(AB1586="是",INDEX(自发货!$AJ$2:$AJ$22222,MATCH(亚马逊后台模板!D1586,自发货!$E$2:$E$22222,0)),IF(A1586&lt;&gt;"",0,"")),"")</f>
        <v/>
      </c>
      <c r="AD1586" s="1" t="str">
        <f t="shared" si="134"/>
        <v/>
      </c>
      <c r="AE1586" s="1" t="str">
        <f>IF(AB1586="否",IFERROR(INDEX(品名转换及头程预估及采购成本模板!$D$2:$D$22203,MATCH(亚马逊后台模板!E1586,品名转换及头程预估及采购成本模板!$A$2:$A$22203,0)),""),"")</f>
        <v/>
      </c>
      <c r="AF1586" s="4" t="str">
        <f t="shared" si="135"/>
        <v/>
      </c>
    </row>
    <row r="1587" spans="24:32" x14ac:dyDescent="0.15">
      <c r="X1587" s="4" t="str">
        <f t="shared" si="136"/>
        <v/>
      </c>
      <c r="Y1587" s="1" t="str">
        <f t="shared" si="132"/>
        <v/>
      </c>
      <c r="Z1587" s="4" t="str">
        <f>IFERROR(INDEX(品名转换及头程预估及采购成本模板!$B$2:$B$22203,MATCH(亚马逊后台模板!E1587,品名转换及头程预估及采购成本模板!$A$2:$A$22203,0)),"")</f>
        <v/>
      </c>
      <c r="AA1587" s="1" t="str">
        <f>IFERROR(INDEX(品名转换及头程预估及采购成本模板!$C$2:$C$22203,MATCH(亚马逊后台模板!E1587,品名转换及头程预估及采购成本模板!$A$2:$A$22203,0)),"")</f>
        <v/>
      </c>
      <c r="AB1587" s="4" t="str">
        <f t="shared" si="133"/>
        <v/>
      </c>
      <c r="AC1587" s="1" t="str">
        <f>IFERROR(IF(AB1587="是",INDEX(自发货!$AJ$2:$AJ$22222,MATCH(亚马逊后台模板!D1587,自发货!$E$2:$E$22222,0)),IF(A1587&lt;&gt;"",0,"")),"")</f>
        <v/>
      </c>
      <c r="AD1587" s="1" t="str">
        <f t="shared" si="134"/>
        <v/>
      </c>
      <c r="AE1587" s="1" t="str">
        <f>IF(AB1587="否",IFERROR(INDEX(品名转换及头程预估及采购成本模板!$D$2:$D$22203,MATCH(亚马逊后台模板!E1587,品名转换及头程预估及采购成本模板!$A$2:$A$22203,0)),""),"")</f>
        <v/>
      </c>
      <c r="AF1587" s="4" t="str">
        <f t="shared" si="135"/>
        <v/>
      </c>
    </row>
    <row r="1588" spans="24:32" x14ac:dyDescent="0.15">
      <c r="X1588" s="4" t="str">
        <f t="shared" si="136"/>
        <v/>
      </c>
      <c r="Y1588" s="1" t="str">
        <f t="shared" si="132"/>
        <v/>
      </c>
      <c r="Z1588" s="4" t="str">
        <f>IFERROR(INDEX(品名转换及头程预估及采购成本模板!$B$2:$B$22203,MATCH(亚马逊后台模板!E1588,品名转换及头程预估及采购成本模板!$A$2:$A$22203,0)),"")</f>
        <v/>
      </c>
      <c r="AA1588" s="1" t="str">
        <f>IFERROR(INDEX(品名转换及头程预估及采购成本模板!$C$2:$C$22203,MATCH(亚马逊后台模板!E1588,品名转换及头程预估及采购成本模板!$A$2:$A$22203,0)),"")</f>
        <v/>
      </c>
      <c r="AB1588" s="4" t="str">
        <f t="shared" si="133"/>
        <v/>
      </c>
      <c r="AC1588" s="1" t="str">
        <f>IFERROR(IF(AB1588="是",INDEX(自发货!$AJ$2:$AJ$22222,MATCH(亚马逊后台模板!D1588,自发货!$E$2:$E$22222,0)),IF(A1588&lt;&gt;"",0,"")),"")</f>
        <v/>
      </c>
      <c r="AD1588" s="1" t="str">
        <f t="shared" si="134"/>
        <v/>
      </c>
      <c r="AE1588" s="1" t="str">
        <f>IF(AB1588="否",IFERROR(INDEX(品名转换及头程预估及采购成本模板!$D$2:$D$22203,MATCH(亚马逊后台模板!E1588,品名转换及头程预估及采购成本模板!$A$2:$A$22203,0)),""),"")</f>
        <v/>
      </c>
      <c r="AF1588" s="4" t="str">
        <f t="shared" si="135"/>
        <v/>
      </c>
    </row>
    <row r="1589" spans="24:32" x14ac:dyDescent="0.15">
      <c r="X1589" s="4" t="str">
        <f t="shared" si="136"/>
        <v/>
      </c>
      <c r="Y1589" s="1" t="str">
        <f t="shared" si="132"/>
        <v/>
      </c>
      <c r="Z1589" s="4" t="str">
        <f>IFERROR(INDEX(品名转换及头程预估及采购成本模板!$B$2:$B$22203,MATCH(亚马逊后台模板!E1589,品名转换及头程预估及采购成本模板!$A$2:$A$22203,0)),"")</f>
        <v/>
      </c>
      <c r="AA1589" s="1" t="str">
        <f>IFERROR(INDEX(品名转换及头程预估及采购成本模板!$C$2:$C$22203,MATCH(亚马逊后台模板!E1589,品名转换及头程预估及采购成本模板!$A$2:$A$22203,0)),"")</f>
        <v/>
      </c>
      <c r="AB1589" s="4" t="str">
        <f t="shared" si="133"/>
        <v/>
      </c>
      <c r="AC1589" s="1" t="str">
        <f>IFERROR(IF(AB1589="是",INDEX(自发货!$AJ$2:$AJ$22222,MATCH(亚马逊后台模板!D1589,自发货!$E$2:$E$22222,0)),IF(A1589&lt;&gt;"",0,"")),"")</f>
        <v/>
      </c>
      <c r="AD1589" s="1" t="str">
        <f t="shared" si="134"/>
        <v/>
      </c>
      <c r="AE1589" s="1" t="str">
        <f>IF(AB1589="否",IFERROR(INDEX(品名转换及头程预估及采购成本模板!$D$2:$D$22203,MATCH(亚马逊后台模板!E1589,品名转换及头程预估及采购成本模板!$A$2:$A$22203,0)),""),"")</f>
        <v/>
      </c>
      <c r="AF1589" s="4" t="str">
        <f t="shared" si="135"/>
        <v/>
      </c>
    </row>
    <row r="1590" spans="24:32" x14ac:dyDescent="0.15">
      <c r="X1590" s="4" t="str">
        <f t="shared" si="136"/>
        <v/>
      </c>
      <c r="Y1590" s="1" t="str">
        <f t="shared" si="132"/>
        <v/>
      </c>
      <c r="Z1590" s="4" t="str">
        <f>IFERROR(INDEX(品名转换及头程预估及采购成本模板!$B$2:$B$22203,MATCH(亚马逊后台模板!E1590,品名转换及头程预估及采购成本模板!$A$2:$A$22203,0)),"")</f>
        <v/>
      </c>
      <c r="AA1590" s="1" t="str">
        <f>IFERROR(INDEX(品名转换及头程预估及采购成本模板!$C$2:$C$22203,MATCH(亚马逊后台模板!E1590,品名转换及头程预估及采购成本模板!$A$2:$A$22203,0)),"")</f>
        <v/>
      </c>
      <c r="AB1590" s="4" t="str">
        <f t="shared" si="133"/>
        <v/>
      </c>
      <c r="AC1590" s="1" t="str">
        <f>IFERROR(IF(AB1590="是",INDEX(自发货!$AJ$2:$AJ$22222,MATCH(亚马逊后台模板!D1590,自发货!$E$2:$E$22222,0)),IF(A1590&lt;&gt;"",0,"")),"")</f>
        <v/>
      </c>
      <c r="AD1590" s="1" t="str">
        <f t="shared" si="134"/>
        <v/>
      </c>
      <c r="AE1590" s="1" t="str">
        <f>IF(AB1590="否",IFERROR(INDEX(品名转换及头程预估及采购成本模板!$D$2:$D$22203,MATCH(亚马逊后台模板!E1590,品名转换及头程预估及采购成本模板!$A$2:$A$22203,0)),""),"")</f>
        <v/>
      </c>
      <c r="AF1590" s="4" t="str">
        <f t="shared" si="135"/>
        <v/>
      </c>
    </row>
    <row r="1591" spans="24:32" x14ac:dyDescent="0.15">
      <c r="X1591" s="4" t="str">
        <f t="shared" si="136"/>
        <v/>
      </c>
      <c r="Y1591" s="1" t="str">
        <f t="shared" si="132"/>
        <v/>
      </c>
      <c r="Z1591" s="4" t="str">
        <f>IFERROR(INDEX(品名转换及头程预估及采购成本模板!$B$2:$B$22203,MATCH(亚马逊后台模板!E1591,品名转换及头程预估及采购成本模板!$A$2:$A$22203,0)),"")</f>
        <v/>
      </c>
      <c r="AA1591" s="1" t="str">
        <f>IFERROR(INDEX(品名转换及头程预估及采购成本模板!$C$2:$C$22203,MATCH(亚马逊后台模板!E1591,品名转换及头程预估及采购成本模板!$A$2:$A$22203,0)),"")</f>
        <v/>
      </c>
      <c r="AB1591" s="4" t="str">
        <f t="shared" si="133"/>
        <v/>
      </c>
      <c r="AC1591" s="1" t="str">
        <f>IFERROR(IF(AB1591="是",INDEX(自发货!$AJ$2:$AJ$22222,MATCH(亚马逊后台模板!D1591,自发货!$E$2:$E$22222,0)),IF(A1591&lt;&gt;"",0,"")),"")</f>
        <v/>
      </c>
      <c r="AD1591" s="1" t="str">
        <f t="shared" si="134"/>
        <v/>
      </c>
      <c r="AE1591" s="1" t="str">
        <f>IF(AB1591="否",IFERROR(INDEX(品名转换及头程预估及采购成本模板!$D$2:$D$22203,MATCH(亚马逊后台模板!E1591,品名转换及头程预估及采购成本模板!$A$2:$A$22203,0)),""),"")</f>
        <v/>
      </c>
      <c r="AF1591" s="4" t="str">
        <f t="shared" si="135"/>
        <v/>
      </c>
    </row>
    <row r="1592" spans="24:32" x14ac:dyDescent="0.15">
      <c r="X1592" s="4" t="str">
        <f t="shared" si="136"/>
        <v/>
      </c>
      <c r="Y1592" s="1" t="str">
        <f t="shared" si="132"/>
        <v/>
      </c>
      <c r="Z1592" s="4" t="str">
        <f>IFERROR(INDEX(品名转换及头程预估及采购成本模板!$B$2:$B$22203,MATCH(亚马逊后台模板!E1592,品名转换及头程预估及采购成本模板!$A$2:$A$22203,0)),"")</f>
        <v/>
      </c>
      <c r="AA1592" s="1" t="str">
        <f>IFERROR(INDEX(品名转换及头程预估及采购成本模板!$C$2:$C$22203,MATCH(亚马逊后台模板!E1592,品名转换及头程预估及采购成本模板!$A$2:$A$22203,0)),"")</f>
        <v/>
      </c>
      <c r="AB1592" s="4" t="str">
        <f t="shared" si="133"/>
        <v/>
      </c>
      <c r="AC1592" s="1" t="str">
        <f>IFERROR(IF(AB1592="是",INDEX(自发货!$AJ$2:$AJ$22222,MATCH(亚马逊后台模板!D1592,自发货!$E$2:$E$22222,0)),IF(A1592&lt;&gt;"",0,"")),"")</f>
        <v/>
      </c>
      <c r="AD1592" s="1" t="str">
        <f t="shared" si="134"/>
        <v/>
      </c>
      <c r="AE1592" s="1" t="str">
        <f>IF(AB1592="否",IFERROR(INDEX(品名转换及头程预估及采购成本模板!$D$2:$D$22203,MATCH(亚马逊后台模板!E1592,品名转换及头程预估及采购成本模板!$A$2:$A$22203,0)),""),"")</f>
        <v/>
      </c>
      <c r="AF1592" s="4" t="str">
        <f t="shared" si="135"/>
        <v/>
      </c>
    </row>
    <row r="1593" spans="24:32" x14ac:dyDescent="0.15">
      <c r="X1593" s="4" t="str">
        <f t="shared" si="136"/>
        <v/>
      </c>
      <c r="Y1593" s="1" t="str">
        <f t="shared" si="132"/>
        <v/>
      </c>
      <c r="Z1593" s="4" t="str">
        <f>IFERROR(INDEX(品名转换及头程预估及采购成本模板!$B$2:$B$22203,MATCH(亚马逊后台模板!E1593,品名转换及头程预估及采购成本模板!$A$2:$A$22203,0)),"")</f>
        <v/>
      </c>
      <c r="AA1593" s="1" t="str">
        <f>IFERROR(INDEX(品名转换及头程预估及采购成本模板!$C$2:$C$22203,MATCH(亚马逊后台模板!E1593,品名转换及头程预估及采购成本模板!$A$2:$A$22203,0)),"")</f>
        <v/>
      </c>
      <c r="AB1593" s="4" t="str">
        <f t="shared" si="133"/>
        <v/>
      </c>
      <c r="AC1593" s="1" t="str">
        <f>IFERROR(IF(AB1593="是",INDEX(自发货!$AJ$2:$AJ$22222,MATCH(亚马逊后台模板!D1593,自发货!$E$2:$E$22222,0)),IF(A1593&lt;&gt;"",0,"")),"")</f>
        <v/>
      </c>
      <c r="AD1593" s="1" t="str">
        <f t="shared" si="134"/>
        <v/>
      </c>
      <c r="AE1593" s="1" t="str">
        <f>IF(AB1593="否",IFERROR(INDEX(品名转换及头程预估及采购成本模板!$D$2:$D$22203,MATCH(亚马逊后台模板!E1593,品名转换及头程预估及采购成本模板!$A$2:$A$22203,0)),""),"")</f>
        <v/>
      </c>
      <c r="AF1593" s="4" t="str">
        <f t="shared" si="135"/>
        <v/>
      </c>
    </row>
    <row r="1594" spans="24:32" x14ac:dyDescent="0.15">
      <c r="X1594" s="4" t="str">
        <f t="shared" si="136"/>
        <v/>
      </c>
      <c r="Y1594" s="1" t="str">
        <f t="shared" si="132"/>
        <v/>
      </c>
      <c r="Z1594" s="4" t="str">
        <f>IFERROR(INDEX(品名转换及头程预估及采购成本模板!$B$2:$B$22203,MATCH(亚马逊后台模板!E1594,品名转换及头程预估及采购成本模板!$A$2:$A$22203,0)),"")</f>
        <v/>
      </c>
      <c r="AA1594" s="1" t="str">
        <f>IFERROR(INDEX(品名转换及头程预估及采购成本模板!$C$2:$C$22203,MATCH(亚马逊后台模板!E1594,品名转换及头程预估及采购成本模板!$A$2:$A$22203,0)),"")</f>
        <v/>
      </c>
      <c r="AB1594" s="4" t="str">
        <f t="shared" si="133"/>
        <v/>
      </c>
      <c r="AC1594" s="1" t="str">
        <f>IFERROR(IF(AB1594="是",INDEX(自发货!$AJ$2:$AJ$22222,MATCH(亚马逊后台模板!D1594,自发货!$E$2:$E$22222,0)),IF(A1594&lt;&gt;"",0,"")),"")</f>
        <v/>
      </c>
      <c r="AD1594" s="1" t="str">
        <f t="shared" si="134"/>
        <v/>
      </c>
      <c r="AE1594" s="1" t="str">
        <f>IF(AB1594="否",IFERROR(INDEX(品名转换及头程预估及采购成本模板!$D$2:$D$22203,MATCH(亚马逊后台模板!E1594,品名转换及头程预估及采购成本模板!$A$2:$A$22203,0)),""),"")</f>
        <v/>
      </c>
      <c r="AF1594" s="4" t="str">
        <f t="shared" si="135"/>
        <v/>
      </c>
    </row>
    <row r="1595" spans="24:32" x14ac:dyDescent="0.15">
      <c r="X1595" s="4" t="str">
        <f t="shared" si="136"/>
        <v/>
      </c>
      <c r="Y1595" s="1" t="str">
        <f t="shared" si="132"/>
        <v/>
      </c>
      <c r="Z1595" s="4" t="str">
        <f>IFERROR(INDEX(品名转换及头程预估及采购成本模板!$B$2:$B$22203,MATCH(亚马逊后台模板!E1595,品名转换及头程预估及采购成本模板!$A$2:$A$22203,0)),"")</f>
        <v/>
      </c>
      <c r="AA1595" s="1" t="str">
        <f>IFERROR(INDEX(品名转换及头程预估及采购成本模板!$C$2:$C$22203,MATCH(亚马逊后台模板!E1595,品名转换及头程预估及采购成本模板!$A$2:$A$22203,0)),"")</f>
        <v/>
      </c>
      <c r="AB1595" s="4" t="str">
        <f t="shared" si="133"/>
        <v/>
      </c>
      <c r="AC1595" s="1" t="str">
        <f>IFERROR(IF(AB1595="是",INDEX(自发货!$AJ$2:$AJ$22222,MATCH(亚马逊后台模板!D1595,自发货!$E$2:$E$22222,0)),IF(A1595&lt;&gt;"",0,"")),"")</f>
        <v/>
      </c>
      <c r="AD1595" s="1" t="str">
        <f t="shared" si="134"/>
        <v/>
      </c>
      <c r="AE1595" s="1" t="str">
        <f>IF(AB1595="否",IFERROR(INDEX(品名转换及头程预估及采购成本模板!$D$2:$D$22203,MATCH(亚马逊后台模板!E1595,品名转换及头程预估及采购成本模板!$A$2:$A$22203,0)),""),"")</f>
        <v/>
      </c>
      <c r="AF1595" s="4" t="str">
        <f t="shared" si="135"/>
        <v/>
      </c>
    </row>
    <row r="1596" spans="24:32" x14ac:dyDescent="0.15">
      <c r="X1596" s="4" t="str">
        <f t="shared" si="136"/>
        <v/>
      </c>
      <c r="Y1596" s="1" t="str">
        <f t="shared" si="132"/>
        <v/>
      </c>
      <c r="Z1596" s="4" t="str">
        <f>IFERROR(INDEX(品名转换及头程预估及采购成本模板!$B$2:$B$22203,MATCH(亚马逊后台模板!E1596,品名转换及头程预估及采购成本模板!$A$2:$A$22203,0)),"")</f>
        <v/>
      </c>
      <c r="AA1596" s="1" t="str">
        <f>IFERROR(INDEX(品名转换及头程预估及采购成本模板!$C$2:$C$22203,MATCH(亚马逊后台模板!E1596,品名转换及头程预估及采购成本模板!$A$2:$A$22203,0)),"")</f>
        <v/>
      </c>
      <c r="AB1596" s="4" t="str">
        <f t="shared" si="133"/>
        <v/>
      </c>
      <c r="AC1596" s="1" t="str">
        <f>IFERROR(IF(AB1596="是",INDEX(自发货!$AJ$2:$AJ$22222,MATCH(亚马逊后台模板!D1596,自发货!$E$2:$E$22222,0)),IF(A1596&lt;&gt;"",0,"")),"")</f>
        <v/>
      </c>
      <c r="AD1596" s="1" t="str">
        <f t="shared" si="134"/>
        <v/>
      </c>
      <c r="AE1596" s="1" t="str">
        <f>IF(AB1596="否",IFERROR(INDEX(品名转换及头程预估及采购成本模板!$D$2:$D$22203,MATCH(亚马逊后台模板!E1596,品名转换及头程预估及采购成本模板!$A$2:$A$22203,0)),""),"")</f>
        <v/>
      </c>
      <c r="AF1596" s="4" t="str">
        <f t="shared" si="135"/>
        <v/>
      </c>
    </row>
    <row r="1597" spans="24:32" x14ac:dyDescent="0.15">
      <c r="X1597" s="4" t="str">
        <f t="shared" si="136"/>
        <v/>
      </c>
      <c r="Y1597" s="1" t="str">
        <f t="shared" si="132"/>
        <v/>
      </c>
      <c r="Z1597" s="4" t="str">
        <f>IFERROR(INDEX(品名转换及头程预估及采购成本模板!$B$2:$B$22203,MATCH(亚马逊后台模板!E1597,品名转换及头程预估及采购成本模板!$A$2:$A$22203,0)),"")</f>
        <v/>
      </c>
      <c r="AA1597" s="1" t="str">
        <f>IFERROR(INDEX(品名转换及头程预估及采购成本模板!$C$2:$C$22203,MATCH(亚马逊后台模板!E1597,品名转换及头程预估及采购成本模板!$A$2:$A$22203,0)),"")</f>
        <v/>
      </c>
      <c r="AB1597" s="4" t="str">
        <f t="shared" si="133"/>
        <v/>
      </c>
      <c r="AC1597" s="1" t="str">
        <f>IFERROR(IF(AB1597="是",INDEX(自发货!$AJ$2:$AJ$22222,MATCH(亚马逊后台模板!D1597,自发货!$E$2:$E$22222,0)),IF(A1597&lt;&gt;"",0,"")),"")</f>
        <v/>
      </c>
      <c r="AD1597" s="1" t="str">
        <f t="shared" si="134"/>
        <v/>
      </c>
      <c r="AE1597" s="1" t="str">
        <f>IF(AB1597="否",IFERROR(INDEX(品名转换及头程预估及采购成本模板!$D$2:$D$22203,MATCH(亚马逊后台模板!E1597,品名转换及头程预估及采购成本模板!$A$2:$A$22203,0)),""),"")</f>
        <v/>
      </c>
      <c r="AF1597" s="4" t="str">
        <f t="shared" si="135"/>
        <v/>
      </c>
    </row>
    <row r="1598" spans="24:32" x14ac:dyDescent="0.15">
      <c r="X1598" s="4" t="str">
        <f t="shared" si="136"/>
        <v/>
      </c>
      <c r="Y1598" s="1" t="str">
        <f t="shared" si="132"/>
        <v/>
      </c>
      <c r="Z1598" s="4" t="str">
        <f>IFERROR(INDEX(品名转换及头程预估及采购成本模板!$B$2:$B$22203,MATCH(亚马逊后台模板!E1598,品名转换及头程预估及采购成本模板!$A$2:$A$22203,0)),"")</f>
        <v/>
      </c>
      <c r="AA1598" s="1" t="str">
        <f>IFERROR(INDEX(品名转换及头程预估及采购成本模板!$C$2:$C$22203,MATCH(亚马逊后台模板!E1598,品名转换及头程预估及采购成本模板!$A$2:$A$22203,0)),"")</f>
        <v/>
      </c>
      <c r="AB1598" s="4" t="str">
        <f t="shared" si="133"/>
        <v/>
      </c>
      <c r="AC1598" s="1" t="str">
        <f>IFERROR(IF(AB1598="是",INDEX(自发货!$AJ$2:$AJ$22222,MATCH(亚马逊后台模板!D1598,自发货!$E$2:$E$22222,0)),IF(A1598&lt;&gt;"",0,"")),"")</f>
        <v/>
      </c>
      <c r="AD1598" s="1" t="str">
        <f t="shared" si="134"/>
        <v/>
      </c>
      <c r="AE1598" s="1" t="str">
        <f>IF(AB1598="否",IFERROR(INDEX(品名转换及头程预估及采购成本模板!$D$2:$D$22203,MATCH(亚马逊后台模板!E1598,品名转换及头程预估及采购成本模板!$A$2:$A$22203,0)),""),"")</f>
        <v/>
      </c>
      <c r="AF1598" s="4" t="str">
        <f t="shared" si="135"/>
        <v/>
      </c>
    </row>
    <row r="1599" spans="24:32" x14ac:dyDescent="0.15">
      <c r="X1599" s="4" t="str">
        <f t="shared" si="136"/>
        <v/>
      </c>
      <c r="Y1599" s="1" t="str">
        <f t="shared" si="132"/>
        <v/>
      </c>
      <c r="Z1599" s="4" t="str">
        <f>IFERROR(INDEX(品名转换及头程预估及采购成本模板!$B$2:$B$22203,MATCH(亚马逊后台模板!E1599,品名转换及头程预估及采购成本模板!$A$2:$A$22203,0)),"")</f>
        <v/>
      </c>
      <c r="AA1599" s="1" t="str">
        <f>IFERROR(INDEX(品名转换及头程预估及采购成本模板!$C$2:$C$22203,MATCH(亚马逊后台模板!E1599,品名转换及头程预估及采购成本模板!$A$2:$A$22203,0)),"")</f>
        <v/>
      </c>
      <c r="AB1599" s="4" t="str">
        <f t="shared" si="133"/>
        <v/>
      </c>
      <c r="AC1599" s="1" t="str">
        <f>IFERROR(IF(AB1599="是",INDEX(自发货!$AJ$2:$AJ$22222,MATCH(亚马逊后台模板!D1599,自发货!$E$2:$E$22222,0)),IF(A1599&lt;&gt;"",0,"")),"")</f>
        <v/>
      </c>
      <c r="AD1599" s="1" t="str">
        <f t="shared" si="134"/>
        <v/>
      </c>
      <c r="AE1599" s="1" t="str">
        <f>IF(AB1599="否",IFERROR(INDEX(品名转换及头程预估及采购成本模板!$D$2:$D$22203,MATCH(亚马逊后台模板!E1599,品名转换及头程预估及采购成本模板!$A$2:$A$22203,0)),""),"")</f>
        <v/>
      </c>
      <c r="AF1599" s="4" t="str">
        <f t="shared" si="135"/>
        <v/>
      </c>
    </row>
    <row r="1600" spans="24:32" x14ac:dyDescent="0.15">
      <c r="X1600" s="4" t="str">
        <f t="shared" si="136"/>
        <v/>
      </c>
      <c r="Y1600" s="1" t="str">
        <f t="shared" si="132"/>
        <v/>
      </c>
      <c r="Z1600" s="4" t="str">
        <f>IFERROR(INDEX(品名转换及头程预估及采购成本模板!$B$2:$B$22203,MATCH(亚马逊后台模板!E1600,品名转换及头程预估及采购成本模板!$A$2:$A$22203,0)),"")</f>
        <v/>
      </c>
      <c r="AA1600" s="1" t="str">
        <f>IFERROR(INDEX(品名转换及头程预估及采购成本模板!$C$2:$C$22203,MATCH(亚马逊后台模板!E1600,品名转换及头程预估及采购成本模板!$A$2:$A$22203,0)),"")</f>
        <v/>
      </c>
      <c r="AB1600" s="4" t="str">
        <f t="shared" si="133"/>
        <v/>
      </c>
      <c r="AC1600" s="1" t="str">
        <f>IFERROR(IF(AB1600="是",INDEX(自发货!$AJ$2:$AJ$22222,MATCH(亚马逊后台模板!D1600,自发货!$E$2:$E$22222,0)),IF(A1600&lt;&gt;"",0,"")),"")</f>
        <v/>
      </c>
      <c r="AD1600" s="1" t="str">
        <f t="shared" si="134"/>
        <v/>
      </c>
      <c r="AE1600" s="1" t="str">
        <f>IF(AB1600="否",IFERROR(INDEX(品名转换及头程预估及采购成本模板!$D$2:$D$22203,MATCH(亚马逊后台模板!E1600,品名转换及头程预估及采购成本模板!$A$2:$A$22203,0)),""),"")</f>
        <v/>
      </c>
      <c r="AF1600" s="4" t="str">
        <f t="shared" si="135"/>
        <v/>
      </c>
    </row>
    <row r="1601" spans="24:32" x14ac:dyDescent="0.15">
      <c r="X1601" s="4" t="str">
        <f t="shared" si="136"/>
        <v/>
      </c>
      <c r="Y1601" s="1" t="str">
        <f t="shared" si="132"/>
        <v/>
      </c>
      <c r="Z1601" s="4" t="str">
        <f>IFERROR(INDEX(品名转换及头程预估及采购成本模板!$B$2:$B$22203,MATCH(亚马逊后台模板!E1601,品名转换及头程预估及采购成本模板!$A$2:$A$22203,0)),"")</f>
        <v/>
      </c>
      <c r="AA1601" s="1" t="str">
        <f>IFERROR(INDEX(品名转换及头程预估及采购成本模板!$C$2:$C$22203,MATCH(亚马逊后台模板!E1601,品名转换及头程预估及采购成本模板!$A$2:$A$22203,0)),"")</f>
        <v/>
      </c>
      <c r="AB1601" s="4" t="str">
        <f t="shared" si="133"/>
        <v/>
      </c>
      <c r="AC1601" s="1" t="str">
        <f>IFERROR(IF(AB1601="是",INDEX(自发货!$AJ$2:$AJ$22222,MATCH(亚马逊后台模板!D1601,自发货!$E$2:$E$22222,0)),IF(A1601&lt;&gt;"",0,"")),"")</f>
        <v/>
      </c>
      <c r="AD1601" s="1" t="str">
        <f t="shared" si="134"/>
        <v/>
      </c>
      <c r="AE1601" s="1" t="str">
        <f>IF(AB1601="否",IFERROR(INDEX(品名转换及头程预估及采购成本模板!$D$2:$D$22203,MATCH(亚马逊后台模板!E1601,品名转换及头程预估及采购成本模板!$A$2:$A$22203,0)),""),"")</f>
        <v/>
      </c>
      <c r="AF1601" s="4" t="str">
        <f t="shared" si="135"/>
        <v/>
      </c>
    </row>
    <row r="1602" spans="24:32" x14ac:dyDescent="0.15">
      <c r="X1602" s="4" t="str">
        <f t="shared" si="136"/>
        <v/>
      </c>
      <c r="Y1602" s="1" t="str">
        <f t="shared" si="132"/>
        <v/>
      </c>
      <c r="Z1602" s="4" t="str">
        <f>IFERROR(INDEX(品名转换及头程预估及采购成本模板!$B$2:$B$22203,MATCH(亚马逊后台模板!E1602,品名转换及头程预估及采购成本模板!$A$2:$A$22203,0)),"")</f>
        <v/>
      </c>
      <c r="AA1602" s="1" t="str">
        <f>IFERROR(INDEX(品名转换及头程预估及采购成本模板!$C$2:$C$22203,MATCH(亚马逊后台模板!E1602,品名转换及头程预估及采购成本模板!$A$2:$A$22203,0)),"")</f>
        <v/>
      </c>
      <c r="AB1602" s="4" t="str">
        <f t="shared" si="133"/>
        <v/>
      </c>
      <c r="AC1602" s="1" t="str">
        <f>IFERROR(IF(AB1602="是",INDEX(自发货!$AJ$2:$AJ$22222,MATCH(亚马逊后台模板!D1602,自发货!$E$2:$E$22222,0)),IF(A1602&lt;&gt;"",0,"")),"")</f>
        <v/>
      </c>
      <c r="AD1602" s="1" t="str">
        <f t="shared" si="134"/>
        <v/>
      </c>
      <c r="AE1602" s="1" t="str">
        <f>IF(AB1602="否",IFERROR(INDEX(品名转换及头程预估及采购成本模板!$D$2:$D$22203,MATCH(亚马逊后台模板!E1602,品名转换及头程预估及采购成本模板!$A$2:$A$22203,0)),""),"")</f>
        <v/>
      </c>
      <c r="AF1602" s="4" t="str">
        <f t="shared" si="135"/>
        <v/>
      </c>
    </row>
    <row r="1603" spans="24:32" x14ac:dyDescent="0.15">
      <c r="X1603" s="4" t="str">
        <f t="shared" si="136"/>
        <v/>
      </c>
      <c r="Y1603" s="1" t="str">
        <f t="shared" si="132"/>
        <v/>
      </c>
      <c r="Z1603" s="4" t="str">
        <f>IFERROR(INDEX(品名转换及头程预估及采购成本模板!$B$2:$B$22203,MATCH(亚马逊后台模板!E1603,品名转换及头程预估及采购成本模板!$A$2:$A$22203,0)),"")</f>
        <v/>
      </c>
      <c r="AA1603" s="1" t="str">
        <f>IFERROR(INDEX(品名转换及头程预估及采购成本模板!$C$2:$C$22203,MATCH(亚马逊后台模板!E1603,品名转换及头程预估及采购成本模板!$A$2:$A$22203,0)),"")</f>
        <v/>
      </c>
      <c r="AB1603" s="4" t="str">
        <f t="shared" si="133"/>
        <v/>
      </c>
      <c r="AC1603" s="1" t="str">
        <f>IFERROR(IF(AB1603="是",INDEX(自发货!$AJ$2:$AJ$22222,MATCH(亚马逊后台模板!D1603,自发货!$E$2:$E$22222,0)),IF(A1603&lt;&gt;"",0,"")),"")</f>
        <v/>
      </c>
      <c r="AD1603" s="1" t="str">
        <f t="shared" si="134"/>
        <v/>
      </c>
      <c r="AE1603" s="1" t="str">
        <f>IF(AB1603="否",IFERROR(INDEX(品名转换及头程预估及采购成本模板!$D$2:$D$22203,MATCH(亚马逊后台模板!E1603,品名转换及头程预估及采购成本模板!$A$2:$A$22203,0)),""),"")</f>
        <v/>
      </c>
      <c r="AF1603" s="4" t="str">
        <f t="shared" si="135"/>
        <v/>
      </c>
    </row>
    <row r="1604" spans="24:32" x14ac:dyDescent="0.15">
      <c r="X1604" s="4" t="str">
        <f t="shared" si="136"/>
        <v/>
      </c>
      <c r="Y1604" s="1" t="str">
        <f t="shared" si="132"/>
        <v/>
      </c>
      <c r="Z1604" s="4" t="str">
        <f>IFERROR(INDEX(品名转换及头程预估及采购成本模板!$B$2:$B$22203,MATCH(亚马逊后台模板!E1604,品名转换及头程预估及采购成本模板!$A$2:$A$22203,0)),"")</f>
        <v/>
      </c>
      <c r="AA1604" s="1" t="str">
        <f>IFERROR(INDEX(品名转换及头程预估及采购成本模板!$C$2:$C$22203,MATCH(亚马逊后台模板!E1604,品名转换及头程预估及采购成本模板!$A$2:$A$22203,0)),"")</f>
        <v/>
      </c>
      <c r="AB1604" s="4" t="str">
        <f t="shared" si="133"/>
        <v/>
      </c>
      <c r="AC1604" s="1" t="str">
        <f>IFERROR(IF(AB1604="是",INDEX(自发货!$AJ$2:$AJ$22222,MATCH(亚马逊后台模板!D1604,自发货!$E$2:$E$22222,0)),IF(A1604&lt;&gt;"",0,"")),"")</f>
        <v/>
      </c>
      <c r="AD1604" s="1" t="str">
        <f t="shared" si="134"/>
        <v/>
      </c>
      <c r="AE1604" s="1" t="str">
        <f>IF(AB1604="否",IFERROR(INDEX(品名转换及头程预估及采购成本模板!$D$2:$D$22203,MATCH(亚马逊后台模板!E1604,品名转换及头程预估及采购成本模板!$A$2:$A$22203,0)),""),"")</f>
        <v/>
      </c>
      <c r="AF1604" s="4" t="str">
        <f t="shared" si="135"/>
        <v/>
      </c>
    </row>
    <row r="1605" spans="24:32" x14ac:dyDescent="0.15">
      <c r="X1605" s="4" t="str">
        <f t="shared" si="136"/>
        <v/>
      </c>
      <c r="Y1605" s="1" t="str">
        <f t="shared" si="132"/>
        <v/>
      </c>
      <c r="Z1605" s="4" t="str">
        <f>IFERROR(INDEX(品名转换及头程预估及采购成本模板!$B$2:$B$22203,MATCH(亚马逊后台模板!E1605,品名转换及头程预估及采购成本模板!$A$2:$A$22203,0)),"")</f>
        <v/>
      </c>
      <c r="AA1605" s="1" t="str">
        <f>IFERROR(INDEX(品名转换及头程预估及采购成本模板!$C$2:$C$22203,MATCH(亚马逊后台模板!E1605,品名转换及头程预估及采购成本模板!$A$2:$A$22203,0)),"")</f>
        <v/>
      </c>
      <c r="AB1605" s="4" t="str">
        <f t="shared" si="133"/>
        <v/>
      </c>
      <c r="AC1605" s="1" t="str">
        <f>IFERROR(IF(AB1605="是",INDEX(自发货!$AJ$2:$AJ$22222,MATCH(亚马逊后台模板!D1605,自发货!$E$2:$E$22222,0)),IF(A1605&lt;&gt;"",0,"")),"")</f>
        <v/>
      </c>
      <c r="AD1605" s="1" t="str">
        <f t="shared" si="134"/>
        <v/>
      </c>
      <c r="AE1605" s="1" t="str">
        <f>IF(AB1605="否",IFERROR(INDEX(品名转换及头程预估及采购成本模板!$D$2:$D$22203,MATCH(亚马逊后台模板!E1605,品名转换及头程预估及采购成本模板!$A$2:$A$22203,0)),""),"")</f>
        <v/>
      </c>
      <c r="AF1605" s="4" t="str">
        <f t="shared" si="135"/>
        <v/>
      </c>
    </row>
    <row r="1606" spans="24:32" x14ac:dyDescent="0.15">
      <c r="X1606" s="4" t="str">
        <f t="shared" si="136"/>
        <v/>
      </c>
      <c r="Y1606" s="1" t="str">
        <f t="shared" si="132"/>
        <v/>
      </c>
      <c r="Z1606" s="4" t="str">
        <f>IFERROR(INDEX(品名转换及头程预估及采购成本模板!$B$2:$B$22203,MATCH(亚马逊后台模板!E1606,品名转换及头程预估及采购成本模板!$A$2:$A$22203,0)),"")</f>
        <v/>
      </c>
      <c r="AA1606" s="1" t="str">
        <f>IFERROR(INDEX(品名转换及头程预估及采购成本模板!$C$2:$C$22203,MATCH(亚马逊后台模板!E1606,品名转换及头程预估及采购成本模板!$A$2:$A$22203,0)),"")</f>
        <v/>
      </c>
      <c r="AB1606" s="4" t="str">
        <f t="shared" si="133"/>
        <v/>
      </c>
      <c r="AC1606" s="1" t="str">
        <f>IFERROR(IF(AB1606="是",INDEX(自发货!$AJ$2:$AJ$22222,MATCH(亚马逊后台模板!D1606,自发货!$E$2:$E$22222,0)),IF(A1606&lt;&gt;"",0,"")),"")</f>
        <v/>
      </c>
      <c r="AD1606" s="1" t="str">
        <f t="shared" si="134"/>
        <v/>
      </c>
      <c r="AE1606" s="1" t="str">
        <f>IF(AB1606="否",IFERROR(INDEX(品名转换及头程预估及采购成本模板!$D$2:$D$22203,MATCH(亚马逊后台模板!E1606,品名转换及头程预估及采购成本模板!$A$2:$A$22203,0)),""),"")</f>
        <v/>
      </c>
      <c r="AF1606" s="4" t="str">
        <f t="shared" si="135"/>
        <v/>
      </c>
    </row>
    <row r="1607" spans="24:32" x14ac:dyDescent="0.15">
      <c r="X1607" s="4" t="str">
        <f t="shared" si="136"/>
        <v/>
      </c>
      <c r="Y1607" s="1" t="str">
        <f t="shared" si="132"/>
        <v/>
      </c>
      <c r="Z1607" s="4" t="str">
        <f>IFERROR(INDEX(品名转换及头程预估及采购成本模板!$B$2:$B$22203,MATCH(亚马逊后台模板!E1607,品名转换及头程预估及采购成本模板!$A$2:$A$22203,0)),"")</f>
        <v/>
      </c>
      <c r="AA1607" s="1" t="str">
        <f>IFERROR(INDEX(品名转换及头程预估及采购成本模板!$C$2:$C$22203,MATCH(亚马逊后台模板!E1607,品名转换及头程预估及采购成本模板!$A$2:$A$22203,0)),"")</f>
        <v/>
      </c>
      <c r="AB1607" s="4" t="str">
        <f t="shared" si="133"/>
        <v/>
      </c>
      <c r="AC1607" s="1" t="str">
        <f>IFERROR(IF(AB1607="是",INDEX(自发货!$AJ$2:$AJ$22222,MATCH(亚马逊后台模板!D1607,自发货!$E$2:$E$22222,0)),IF(A1607&lt;&gt;"",0,"")),"")</f>
        <v/>
      </c>
      <c r="AD1607" s="1" t="str">
        <f t="shared" si="134"/>
        <v/>
      </c>
      <c r="AE1607" s="1" t="str">
        <f>IF(AB1607="否",IFERROR(INDEX(品名转换及头程预估及采购成本模板!$D$2:$D$22203,MATCH(亚马逊后台模板!E1607,品名转换及头程预估及采购成本模板!$A$2:$A$22203,0)),""),"")</f>
        <v/>
      </c>
      <c r="AF1607" s="4" t="str">
        <f t="shared" si="135"/>
        <v/>
      </c>
    </row>
    <row r="1608" spans="24:32" x14ac:dyDescent="0.15">
      <c r="X1608" s="4" t="str">
        <f t="shared" si="136"/>
        <v/>
      </c>
      <c r="Y1608" s="1" t="str">
        <f t="shared" si="132"/>
        <v/>
      </c>
      <c r="Z1608" s="4" t="str">
        <f>IFERROR(INDEX(品名转换及头程预估及采购成本模板!$B$2:$B$22203,MATCH(亚马逊后台模板!E1608,品名转换及头程预估及采购成本模板!$A$2:$A$22203,0)),"")</f>
        <v/>
      </c>
      <c r="AA1608" s="1" t="str">
        <f>IFERROR(INDEX(品名转换及头程预估及采购成本模板!$C$2:$C$22203,MATCH(亚马逊后台模板!E1608,品名转换及头程预估及采购成本模板!$A$2:$A$22203,0)),"")</f>
        <v/>
      </c>
      <c r="AB1608" s="4" t="str">
        <f t="shared" si="133"/>
        <v/>
      </c>
      <c r="AC1608" s="1" t="str">
        <f>IFERROR(IF(AB1608="是",INDEX(自发货!$AJ$2:$AJ$22222,MATCH(亚马逊后台模板!D1608,自发货!$E$2:$E$22222,0)),IF(A1608&lt;&gt;"",0,"")),"")</f>
        <v/>
      </c>
      <c r="AD1608" s="1" t="str">
        <f t="shared" si="134"/>
        <v/>
      </c>
      <c r="AE1608" s="1" t="str">
        <f>IF(AB1608="否",IFERROR(INDEX(品名转换及头程预估及采购成本模板!$D$2:$D$22203,MATCH(亚马逊后台模板!E1608,品名转换及头程预估及采购成本模板!$A$2:$A$22203,0)),""),"")</f>
        <v/>
      </c>
      <c r="AF1608" s="4" t="str">
        <f t="shared" si="135"/>
        <v/>
      </c>
    </row>
    <row r="1609" spans="24:32" x14ac:dyDescent="0.15">
      <c r="X1609" s="4" t="str">
        <f t="shared" si="136"/>
        <v/>
      </c>
      <c r="Y1609" s="1" t="str">
        <f t="shared" ref="Y1609:Y1672" si="137">IF(IFERROR(FIND("FBA Removal Order",F1609),0),"FBA订单移除费用",IF(C1609="Order","正常订单",IF(F1609="Cost of Advertising","广告费",IF(C1609="Transfer","回款账单要删除",IF(C1609="Refund","退款",IF(F1609="SellerPayments_Report_Fee_Subscription","平台月租费",IF(IFERROR(FIND("Save",F1609),0),"优惠卷或者折扣返点",IF(IFERROR(FIND("FBA Inventory Reimbursement",F1609),0),"FBA库存赔偿",IF(F1609="FBA Long-Term Storage Fee","FBA长期储存费",IF(C1609="Lightning Deal Fee","秒杀费",IF(F1609="FBA Inventory Storage Fee","FBA月度仓储费",IF(IFERROR(FIND("Early Reviewer Program",F1609),0),"早期评论人费用",IF(IFERROR(FIND("FBA Inventory Placement Service Fee",F1609),0),"FBA库存安置服务费",IF(IFERROR(FIND("Debt",C1609),0),"账户余额不够从信用卡扣除的费用",""))))))))))))))</f>
        <v/>
      </c>
      <c r="Z1609" s="4" t="str">
        <f>IFERROR(INDEX(品名转换及头程预估及采购成本模板!$B$2:$B$22203,MATCH(亚马逊后台模板!E1609,品名转换及头程预估及采购成本模板!$A$2:$A$22203,0)),"")</f>
        <v/>
      </c>
      <c r="AA1609" s="1" t="str">
        <f>IFERROR(INDEX(品名转换及头程预估及采购成本模板!$C$2:$C$22203,MATCH(亚马逊后台模板!E1609,品名转换及头程预估及采购成本模板!$A$2:$A$22203,0)),"")</f>
        <v/>
      </c>
      <c r="AB1609" s="4" t="str">
        <f t="shared" si="133"/>
        <v/>
      </c>
      <c r="AC1609" s="1" t="str">
        <f>IFERROR(IF(AB1609="是",INDEX(自发货!$AJ$2:$AJ$22222,MATCH(亚马逊后台模板!D1609,自发货!$E$2:$E$22222,0)),IF(A1609&lt;&gt;"",0,"")),"")</f>
        <v/>
      </c>
      <c r="AD1609" s="1" t="str">
        <f t="shared" si="134"/>
        <v/>
      </c>
      <c r="AE1609" s="1" t="str">
        <f>IF(AB1609="否",IFERROR(INDEX(品名转换及头程预估及采购成本模板!$D$2:$D$22203,MATCH(亚马逊后台模板!E1609,品名转换及头程预估及采购成本模板!$A$2:$A$22203,0)),""),"")</f>
        <v/>
      </c>
      <c r="AF1609" s="4" t="str">
        <f t="shared" si="135"/>
        <v/>
      </c>
    </row>
    <row r="1610" spans="24:32" x14ac:dyDescent="0.15">
      <c r="X1610" s="4" t="str">
        <f t="shared" si="136"/>
        <v/>
      </c>
      <c r="Y1610" s="1" t="str">
        <f t="shared" si="137"/>
        <v/>
      </c>
      <c r="Z1610" s="4" t="str">
        <f>IFERROR(INDEX(品名转换及头程预估及采购成本模板!$B$2:$B$22203,MATCH(亚马逊后台模板!E1610,品名转换及头程预估及采购成本模板!$A$2:$A$22203,0)),"")</f>
        <v/>
      </c>
      <c r="AA1610" s="1" t="str">
        <f>IFERROR(INDEX(品名转换及头程预估及采购成本模板!$C$2:$C$22203,MATCH(亚马逊后台模板!E1610,品名转换及头程预估及采购成本模板!$A$2:$A$22203,0)),"")</f>
        <v/>
      </c>
      <c r="AB1610" s="4" t="str">
        <f t="shared" si="133"/>
        <v/>
      </c>
      <c r="AC1610" s="1" t="str">
        <f>IFERROR(IF(AB1610="是",INDEX(自发货!$AJ$2:$AJ$22222,MATCH(亚马逊后台模板!D1610,自发货!$E$2:$E$22222,0)),IF(A1610&lt;&gt;"",0,"")),"")</f>
        <v/>
      </c>
      <c r="AD1610" s="1" t="str">
        <f t="shared" si="134"/>
        <v/>
      </c>
      <c r="AE1610" s="1" t="str">
        <f>IF(AB1610="否",IFERROR(INDEX(品名转换及头程预估及采购成本模板!$D$2:$D$22203,MATCH(亚马逊后台模板!E1610,品名转换及头程预估及采购成本模板!$A$2:$A$22203,0)),""),"")</f>
        <v/>
      </c>
      <c r="AF1610" s="4" t="str">
        <f t="shared" si="135"/>
        <v/>
      </c>
    </row>
    <row r="1611" spans="24:32" x14ac:dyDescent="0.15">
      <c r="X1611" s="4" t="str">
        <f t="shared" si="136"/>
        <v/>
      </c>
      <c r="Y1611" s="1" t="str">
        <f t="shared" si="137"/>
        <v/>
      </c>
      <c r="Z1611" s="4" t="str">
        <f>IFERROR(INDEX(品名转换及头程预估及采购成本模板!$B$2:$B$22203,MATCH(亚马逊后台模板!E1611,品名转换及头程预估及采购成本模板!$A$2:$A$22203,0)),"")</f>
        <v/>
      </c>
      <c r="AA1611" s="1" t="str">
        <f>IFERROR(INDEX(品名转换及头程预估及采购成本模板!$C$2:$C$22203,MATCH(亚马逊后台模板!E1611,品名转换及头程预估及采购成本模板!$A$2:$A$22203,0)),"")</f>
        <v/>
      </c>
      <c r="AB1611" s="4" t="str">
        <f t="shared" si="133"/>
        <v/>
      </c>
      <c r="AC1611" s="1" t="str">
        <f>IFERROR(IF(AB1611="是",INDEX(自发货!$AJ$2:$AJ$22222,MATCH(亚马逊后台模板!D1611,自发货!$E$2:$E$22222,0)),IF(A1611&lt;&gt;"",0,"")),"")</f>
        <v/>
      </c>
      <c r="AD1611" s="1" t="str">
        <f t="shared" si="134"/>
        <v/>
      </c>
      <c r="AE1611" s="1" t="str">
        <f>IF(AB1611="否",IFERROR(INDEX(品名转换及头程预估及采购成本模板!$D$2:$D$22203,MATCH(亚马逊后台模板!E1611,品名转换及头程预估及采购成本模板!$A$2:$A$22203,0)),""),"")</f>
        <v/>
      </c>
      <c r="AF1611" s="4" t="str">
        <f t="shared" si="135"/>
        <v/>
      </c>
    </row>
    <row r="1612" spans="24:32" x14ac:dyDescent="0.15">
      <c r="X1612" s="4" t="str">
        <f t="shared" si="136"/>
        <v/>
      </c>
      <c r="Y1612" s="1" t="str">
        <f t="shared" si="137"/>
        <v/>
      </c>
      <c r="Z1612" s="4" t="str">
        <f>IFERROR(INDEX(品名转换及头程预估及采购成本模板!$B$2:$B$22203,MATCH(亚马逊后台模板!E1612,品名转换及头程预估及采购成本模板!$A$2:$A$22203,0)),"")</f>
        <v/>
      </c>
      <c r="AA1612" s="1" t="str">
        <f>IFERROR(INDEX(品名转换及头程预估及采购成本模板!$C$2:$C$22203,MATCH(亚马逊后台模板!E1612,品名转换及头程预估及采购成本模板!$A$2:$A$22203,0)),"")</f>
        <v/>
      </c>
      <c r="AB1612" s="4" t="str">
        <f t="shared" si="133"/>
        <v/>
      </c>
      <c r="AC1612" s="1" t="str">
        <f>IFERROR(IF(AB1612="是",INDEX(自发货!$AJ$2:$AJ$22222,MATCH(亚马逊后台模板!D1612,自发货!$E$2:$E$22222,0)),IF(A1612&lt;&gt;"",0,"")),"")</f>
        <v/>
      </c>
      <c r="AD1612" s="1" t="str">
        <f t="shared" si="134"/>
        <v/>
      </c>
      <c r="AE1612" s="1" t="str">
        <f>IF(AB1612="否",IFERROR(INDEX(品名转换及头程预估及采购成本模板!$D$2:$D$22203,MATCH(亚马逊后台模板!E1612,品名转换及头程预估及采购成本模板!$A$2:$A$22203,0)),""),"")</f>
        <v/>
      </c>
      <c r="AF1612" s="4" t="str">
        <f t="shared" si="135"/>
        <v/>
      </c>
    </row>
    <row r="1613" spans="24:32" x14ac:dyDescent="0.15">
      <c r="X1613" s="4" t="str">
        <f t="shared" si="136"/>
        <v/>
      </c>
      <c r="Y1613" s="1" t="str">
        <f t="shared" si="137"/>
        <v/>
      </c>
      <c r="Z1613" s="4" t="str">
        <f>IFERROR(INDEX(品名转换及头程预估及采购成本模板!$B$2:$B$22203,MATCH(亚马逊后台模板!E1613,品名转换及头程预估及采购成本模板!$A$2:$A$22203,0)),"")</f>
        <v/>
      </c>
      <c r="AA1613" s="1" t="str">
        <f>IFERROR(INDEX(品名转换及头程预估及采购成本模板!$C$2:$C$22203,MATCH(亚马逊后台模板!E1613,品名转换及头程预估及采购成本模板!$A$2:$A$22203,0)),"")</f>
        <v/>
      </c>
      <c r="AB1613" s="4" t="str">
        <f t="shared" si="133"/>
        <v/>
      </c>
      <c r="AC1613" s="1" t="str">
        <f>IFERROR(IF(AB1613="是",INDEX(自发货!$AJ$2:$AJ$22222,MATCH(亚马逊后台模板!D1613,自发货!$E$2:$E$22222,0)),IF(A1613&lt;&gt;"",0,"")),"")</f>
        <v/>
      </c>
      <c r="AD1613" s="1" t="str">
        <f t="shared" si="134"/>
        <v/>
      </c>
      <c r="AE1613" s="1" t="str">
        <f>IF(AB1613="否",IFERROR(INDEX(品名转换及头程预估及采购成本模板!$D$2:$D$22203,MATCH(亚马逊后台模板!E1613,品名转换及头程预估及采购成本模板!$A$2:$A$22203,0)),""),"")</f>
        <v/>
      </c>
      <c r="AF1613" s="4" t="str">
        <f t="shared" si="135"/>
        <v/>
      </c>
    </row>
    <row r="1614" spans="24:32" x14ac:dyDescent="0.15">
      <c r="X1614" s="4" t="str">
        <f t="shared" si="136"/>
        <v/>
      </c>
      <c r="Y1614" s="1" t="str">
        <f t="shared" si="137"/>
        <v/>
      </c>
      <c r="Z1614" s="4" t="str">
        <f>IFERROR(INDEX(品名转换及头程预估及采购成本模板!$B$2:$B$22203,MATCH(亚马逊后台模板!E1614,品名转换及头程预估及采购成本模板!$A$2:$A$22203,0)),"")</f>
        <v/>
      </c>
      <c r="AA1614" s="1" t="str">
        <f>IFERROR(INDEX(品名转换及头程预估及采购成本模板!$C$2:$C$22203,MATCH(亚马逊后台模板!E1614,品名转换及头程预估及采购成本模板!$A$2:$A$22203,0)),"")</f>
        <v/>
      </c>
      <c r="AB1614" s="4" t="str">
        <f t="shared" si="133"/>
        <v/>
      </c>
      <c r="AC1614" s="1" t="str">
        <f>IFERROR(IF(AB1614="是",INDEX(自发货!$AJ$2:$AJ$22222,MATCH(亚马逊后台模板!D1614,自发货!$E$2:$E$22222,0)),IF(A1614&lt;&gt;"",0,"")),"")</f>
        <v/>
      </c>
      <c r="AD1614" s="1" t="str">
        <f t="shared" si="134"/>
        <v/>
      </c>
      <c r="AE1614" s="1" t="str">
        <f>IF(AB1614="否",IFERROR(INDEX(品名转换及头程预估及采购成本模板!$D$2:$D$22203,MATCH(亚马逊后台模板!E1614,品名转换及头程预估及采购成本模板!$A$2:$A$22203,0)),""),"")</f>
        <v/>
      </c>
      <c r="AF1614" s="4" t="str">
        <f t="shared" si="135"/>
        <v/>
      </c>
    </row>
    <row r="1615" spans="24:32" x14ac:dyDescent="0.15">
      <c r="X1615" s="4" t="str">
        <f t="shared" si="136"/>
        <v/>
      </c>
      <c r="Y1615" s="1" t="str">
        <f t="shared" si="137"/>
        <v/>
      </c>
      <c r="Z1615" s="4" t="str">
        <f>IFERROR(INDEX(品名转换及头程预估及采购成本模板!$B$2:$B$22203,MATCH(亚马逊后台模板!E1615,品名转换及头程预估及采购成本模板!$A$2:$A$22203,0)),"")</f>
        <v/>
      </c>
      <c r="AA1615" s="1" t="str">
        <f>IFERROR(INDEX(品名转换及头程预估及采购成本模板!$C$2:$C$22203,MATCH(亚马逊后台模板!E1615,品名转换及头程预估及采购成本模板!$A$2:$A$22203,0)),"")</f>
        <v/>
      </c>
      <c r="AB1615" s="4" t="str">
        <f t="shared" si="133"/>
        <v/>
      </c>
      <c r="AC1615" s="1" t="str">
        <f>IFERROR(IF(AB1615="是",INDEX(自发货!$AJ$2:$AJ$22222,MATCH(亚马逊后台模板!D1615,自发货!$E$2:$E$22222,0)),IF(A1615&lt;&gt;"",0,"")),"")</f>
        <v/>
      </c>
      <c r="AD1615" s="1" t="str">
        <f t="shared" si="134"/>
        <v/>
      </c>
      <c r="AE1615" s="1" t="str">
        <f>IF(AB1615="否",IFERROR(INDEX(品名转换及头程预估及采购成本模板!$D$2:$D$22203,MATCH(亚马逊后台模板!E1615,品名转换及头程预估及采购成本模板!$A$2:$A$22203,0)),""),"")</f>
        <v/>
      </c>
      <c r="AF1615" s="4" t="str">
        <f t="shared" si="135"/>
        <v/>
      </c>
    </row>
    <row r="1616" spans="24:32" x14ac:dyDescent="0.15">
      <c r="X1616" s="4" t="str">
        <f t="shared" si="136"/>
        <v/>
      </c>
      <c r="Y1616" s="1" t="str">
        <f t="shared" si="137"/>
        <v/>
      </c>
      <c r="Z1616" s="4" t="str">
        <f>IFERROR(INDEX(品名转换及头程预估及采购成本模板!$B$2:$B$22203,MATCH(亚马逊后台模板!E1616,品名转换及头程预估及采购成本模板!$A$2:$A$22203,0)),"")</f>
        <v/>
      </c>
      <c r="AA1616" s="1" t="str">
        <f>IFERROR(INDEX(品名转换及头程预估及采购成本模板!$C$2:$C$22203,MATCH(亚马逊后台模板!E1616,品名转换及头程预估及采购成本模板!$A$2:$A$22203,0)),"")</f>
        <v/>
      </c>
      <c r="AB1616" s="4" t="str">
        <f t="shared" si="133"/>
        <v/>
      </c>
      <c r="AC1616" s="1" t="str">
        <f>IFERROR(IF(AB1616="是",INDEX(自发货!$AJ$2:$AJ$22222,MATCH(亚马逊后台模板!D1616,自发货!$E$2:$E$22222,0)),IF(A1616&lt;&gt;"",0,"")),"")</f>
        <v/>
      </c>
      <c r="AD1616" s="1" t="str">
        <f t="shared" si="134"/>
        <v/>
      </c>
      <c r="AE1616" s="1" t="str">
        <f>IF(AB1616="否",IFERROR(INDEX(品名转换及头程预估及采购成本模板!$D$2:$D$22203,MATCH(亚马逊后台模板!E1616,品名转换及头程预估及采购成本模板!$A$2:$A$22203,0)),""),"")</f>
        <v/>
      </c>
      <c r="AF1616" s="4" t="str">
        <f t="shared" si="135"/>
        <v/>
      </c>
    </row>
    <row r="1617" spans="24:32" x14ac:dyDescent="0.15">
      <c r="X1617" s="4" t="str">
        <f t="shared" si="136"/>
        <v/>
      </c>
      <c r="Y1617" s="1" t="str">
        <f t="shared" si="137"/>
        <v/>
      </c>
      <c r="Z1617" s="4" t="str">
        <f>IFERROR(INDEX(品名转换及头程预估及采购成本模板!$B$2:$B$22203,MATCH(亚马逊后台模板!E1617,品名转换及头程预估及采购成本模板!$A$2:$A$22203,0)),"")</f>
        <v/>
      </c>
      <c r="AA1617" s="1" t="str">
        <f>IFERROR(INDEX(品名转换及头程预估及采购成本模板!$C$2:$C$22203,MATCH(亚马逊后台模板!E1617,品名转换及头程预估及采购成本模板!$A$2:$A$22203,0)),"")</f>
        <v/>
      </c>
      <c r="AB1617" s="4" t="str">
        <f t="shared" si="133"/>
        <v/>
      </c>
      <c r="AC1617" s="1" t="str">
        <f>IFERROR(IF(AB1617="是",INDEX(自发货!$AJ$2:$AJ$22222,MATCH(亚马逊后台模板!D1617,自发货!$E$2:$E$22222,0)),IF(A1617&lt;&gt;"",0,"")),"")</f>
        <v/>
      </c>
      <c r="AD1617" s="1" t="str">
        <f t="shared" si="134"/>
        <v/>
      </c>
      <c r="AE1617" s="1" t="str">
        <f>IF(AB1617="否",IFERROR(INDEX(品名转换及头程预估及采购成本模板!$D$2:$D$22203,MATCH(亚马逊后台模板!E1617,品名转换及头程预估及采购成本模板!$A$2:$A$22203,0)),""),"")</f>
        <v/>
      </c>
      <c r="AF1617" s="4" t="str">
        <f t="shared" si="135"/>
        <v/>
      </c>
    </row>
    <row r="1618" spans="24:32" x14ac:dyDescent="0.15">
      <c r="X1618" s="4" t="str">
        <f t="shared" si="136"/>
        <v/>
      </c>
      <c r="Y1618" s="1" t="str">
        <f t="shared" si="137"/>
        <v/>
      </c>
      <c r="Z1618" s="4" t="str">
        <f>IFERROR(INDEX(品名转换及头程预估及采购成本模板!$B$2:$B$22203,MATCH(亚马逊后台模板!E1618,品名转换及头程预估及采购成本模板!$A$2:$A$22203,0)),"")</f>
        <v/>
      </c>
      <c r="AA1618" s="1" t="str">
        <f>IFERROR(INDEX(品名转换及头程预估及采购成本模板!$C$2:$C$22203,MATCH(亚马逊后台模板!E1618,品名转换及头程预估及采购成本模板!$A$2:$A$22203,0)),"")</f>
        <v/>
      </c>
      <c r="AB1618" s="4" t="str">
        <f t="shared" si="133"/>
        <v/>
      </c>
      <c r="AC1618" s="1" t="str">
        <f>IFERROR(IF(AB1618="是",INDEX(自发货!$AJ$2:$AJ$22222,MATCH(亚马逊后台模板!D1618,自发货!$E$2:$E$22222,0)),IF(A1618&lt;&gt;"",0,"")),"")</f>
        <v/>
      </c>
      <c r="AD1618" s="1" t="str">
        <f t="shared" si="134"/>
        <v/>
      </c>
      <c r="AE1618" s="1" t="str">
        <f>IF(AB1618="否",IFERROR(INDEX(品名转换及头程预估及采购成本模板!$D$2:$D$22203,MATCH(亚马逊后台模板!E1618,品名转换及头程预估及采购成本模板!$A$2:$A$22203,0)),""),"")</f>
        <v/>
      </c>
      <c r="AF1618" s="4" t="str">
        <f t="shared" si="135"/>
        <v/>
      </c>
    </row>
    <row r="1619" spans="24:32" x14ac:dyDescent="0.15">
      <c r="X1619" s="4" t="str">
        <f t="shared" si="136"/>
        <v/>
      </c>
      <c r="Y1619" s="1" t="str">
        <f t="shared" si="137"/>
        <v/>
      </c>
      <c r="Z1619" s="4" t="str">
        <f>IFERROR(INDEX(品名转换及头程预估及采购成本模板!$B$2:$B$22203,MATCH(亚马逊后台模板!E1619,品名转换及头程预估及采购成本模板!$A$2:$A$22203,0)),"")</f>
        <v/>
      </c>
      <c r="AA1619" s="1" t="str">
        <f>IFERROR(INDEX(品名转换及头程预估及采购成本模板!$C$2:$C$22203,MATCH(亚马逊后台模板!E1619,品名转换及头程预估及采购成本模板!$A$2:$A$22203,0)),"")</f>
        <v/>
      </c>
      <c r="AB1619" s="4" t="str">
        <f t="shared" si="133"/>
        <v/>
      </c>
      <c r="AC1619" s="1" t="str">
        <f>IFERROR(IF(AB1619="是",INDEX(自发货!$AJ$2:$AJ$22222,MATCH(亚马逊后台模板!D1619,自发货!$E$2:$E$22222,0)),IF(A1619&lt;&gt;"",0,"")),"")</f>
        <v/>
      </c>
      <c r="AD1619" s="1" t="str">
        <f t="shared" si="134"/>
        <v/>
      </c>
      <c r="AE1619" s="1" t="str">
        <f>IF(AB1619="否",IFERROR(INDEX(品名转换及头程预估及采购成本模板!$D$2:$D$22203,MATCH(亚马逊后台模板!E1619,品名转换及头程预估及采购成本模板!$A$2:$A$22203,0)),""),"")</f>
        <v/>
      </c>
      <c r="AF1619" s="4" t="str">
        <f t="shared" si="135"/>
        <v/>
      </c>
    </row>
    <row r="1620" spans="24:32" x14ac:dyDescent="0.15">
      <c r="X1620" s="4" t="str">
        <f t="shared" si="136"/>
        <v/>
      </c>
      <c r="Y1620" s="1" t="str">
        <f t="shared" si="137"/>
        <v/>
      </c>
      <c r="Z1620" s="4" t="str">
        <f>IFERROR(INDEX(品名转换及头程预估及采购成本模板!$B$2:$B$22203,MATCH(亚马逊后台模板!E1620,品名转换及头程预估及采购成本模板!$A$2:$A$22203,0)),"")</f>
        <v/>
      </c>
      <c r="AA1620" s="1" t="str">
        <f>IFERROR(INDEX(品名转换及头程预估及采购成本模板!$C$2:$C$22203,MATCH(亚马逊后台模板!E1620,品名转换及头程预估及采购成本模板!$A$2:$A$22203,0)),"")</f>
        <v/>
      </c>
      <c r="AB1620" s="4" t="str">
        <f t="shared" si="133"/>
        <v/>
      </c>
      <c r="AC1620" s="1" t="str">
        <f>IFERROR(IF(AB1620="是",INDEX(自发货!$AJ$2:$AJ$22222,MATCH(亚马逊后台模板!D1620,自发货!$E$2:$E$22222,0)),IF(A1620&lt;&gt;"",0,"")),"")</f>
        <v/>
      </c>
      <c r="AD1620" s="1" t="str">
        <f t="shared" si="134"/>
        <v/>
      </c>
      <c r="AE1620" s="1" t="str">
        <f>IF(AB1620="否",IFERROR(INDEX(品名转换及头程预估及采购成本模板!$D$2:$D$22203,MATCH(亚马逊后台模板!E1620,品名转换及头程预估及采购成本模板!$A$2:$A$22203,0)),""),"")</f>
        <v/>
      </c>
      <c r="AF1620" s="4" t="str">
        <f t="shared" si="135"/>
        <v/>
      </c>
    </row>
    <row r="1621" spans="24:32" x14ac:dyDescent="0.15">
      <c r="X1621" s="4" t="str">
        <f t="shared" si="136"/>
        <v/>
      </c>
      <c r="Y1621" s="1" t="str">
        <f t="shared" si="137"/>
        <v/>
      </c>
      <c r="Z1621" s="4" t="str">
        <f>IFERROR(INDEX(品名转换及头程预估及采购成本模板!$B$2:$B$22203,MATCH(亚马逊后台模板!E1621,品名转换及头程预估及采购成本模板!$A$2:$A$22203,0)),"")</f>
        <v/>
      </c>
      <c r="AA1621" s="1" t="str">
        <f>IFERROR(INDEX(品名转换及头程预估及采购成本模板!$C$2:$C$22203,MATCH(亚马逊后台模板!E1621,品名转换及头程预估及采购成本模板!$A$2:$A$22203,0)),"")</f>
        <v/>
      </c>
      <c r="AB1621" s="4" t="str">
        <f t="shared" si="133"/>
        <v/>
      </c>
      <c r="AC1621" s="1" t="str">
        <f>IFERROR(IF(AB1621="是",INDEX(自发货!$AJ$2:$AJ$22222,MATCH(亚马逊后台模板!D1621,自发货!$E$2:$E$22222,0)),IF(A1621&lt;&gt;"",0,"")),"")</f>
        <v/>
      </c>
      <c r="AD1621" s="1" t="str">
        <f t="shared" si="134"/>
        <v/>
      </c>
      <c r="AE1621" s="1" t="str">
        <f>IF(AB1621="否",IFERROR(INDEX(品名转换及头程预估及采购成本模板!$D$2:$D$22203,MATCH(亚马逊后台模板!E1621,品名转换及头程预估及采购成本模板!$A$2:$A$22203,0)),""),"")</f>
        <v/>
      </c>
      <c r="AF1621" s="4" t="str">
        <f t="shared" si="135"/>
        <v/>
      </c>
    </row>
    <row r="1622" spans="24:32" x14ac:dyDescent="0.15">
      <c r="X1622" s="4" t="str">
        <f t="shared" si="136"/>
        <v/>
      </c>
      <c r="Y1622" s="1" t="str">
        <f t="shared" si="137"/>
        <v/>
      </c>
      <c r="Z1622" s="4" t="str">
        <f>IFERROR(INDEX(品名转换及头程预估及采购成本模板!$B$2:$B$22203,MATCH(亚马逊后台模板!E1622,品名转换及头程预估及采购成本模板!$A$2:$A$22203,0)),"")</f>
        <v/>
      </c>
      <c r="AA1622" s="1" t="str">
        <f>IFERROR(INDEX(品名转换及头程预估及采购成本模板!$C$2:$C$22203,MATCH(亚马逊后台模板!E1622,品名转换及头程预估及采购成本模板!$A$2:$A$22203,0)),"")</f>
        <v/>
      </c>
      <c r="AB1622" s="4" t="str">
        <f t="shared" si="133"/>
        <v/>
      </c>
      <c r="AC1622" s="1" t="str">
        <f>IFERROR(IF(AB1622="是",INDEX(自发货!$AJ$2:$AJ$22222,MATCH(亚马逊后台模板!D1622,自发货!$E$2:$E$22222,0)),IF(A1622&lt;&gt;"",0,"")),"")</f>
        <v/>
      </c>
      <c r="AD1622" s="1" t="str">
        <f t="shared" si="134"/>
        <v/>
      </c>
      <c r="AE1622" s="1" t="str">
        <f>IF(AB1622="否",IFERROR(INDEX(品名转换及头程预估及采购成本模板!$D$2:$D$22203,MATCH(亚马逊后台模板!E1622,品名转换及头程预估及采购成本模板!$A$2:$A$22203,0)),""),"")</f>
        <v/>
      </c>
      <c r="AF1622" s="4" t="str">
        <f t="shared" si="135"/>
        <v/>
      </c>
    </row>
    <row r="1623" spans="24:32" x14ac:dyDescent="0.15">
      <c r="X1623" s="4" t="str">
        <f t="shared" si="136"/>
        <v/>
      </c>
      <c r="Y1623" s="1" t="str">
        <f t="shared" si="137"/>
        <v/>
      </c>
      <c r="Z1623" s="4" t="str">
        <f>IFERROR(INDEX(品名转换及头程预估及采购成本模板!$B$2:$B$22203,MATCH(亚马逊后台模板!E1623,品名转换及头程预估及采购成本模板!$A$2:$A$22203,0)),"")</f>
        <v/>
      </c>
      <c r="AA1623" s="1" t="str">
        <f>IFERROR(INDEX(品名转换及头程预估及采购成本模板!$C$2:$C$22203,MATCH(亚马逊后台模板!E1623,品名转换及头程预估及采购成本模板!$A$2:$A$22203,0)),"")</f>
        <v/>
      </c>
      <c r="AB1623" s="4" t="str">
        <f t="shared" si="133"/>
        <v/>
      </c>
      <c r="AC1623" s="1" t="str">
        <f>IFERROR(IF(AB1623="是",INDEX(自发货!$AJ$2:$AJ$22222,MATCH(亚马逊后台模板!D1623,自发货!$E$2:$E$22222,0)),IF(A1623&lt;&gt;"",0,"")),"")</f>
        <v/>
      </c>
      <c r="AD1623" s="1" t="str">
        <f t="shared" si="134"/>
        <v/>
      </c>
      <c r="AE1623" s="1" t="str">
        <f>IF(AB1623="否",IFERROR(INDEX(品名转换及头程预估及采购成本模板!$D$2:$D$22203,MATCH(亚马逊后台模板!E1623,品名转换及头程预估及采购成本模板!$A$2:$A$22203,0)),""),"")</f>
        <v/>
      </c>
      <c r="AF1623" s="4" t="str">
        <f t="shared" si="135"/>
        <v/>
      </c>
    </row>
    <row r="1624" spans="24:32" x14ac:dyDescent="0.15">
      <c r="X1624" s="4" t="str">
        <f t="shared" si="136"/>
        <v/>
      </c>
      <c r="Y1624" s="1" t="str">
        <f t="shared" si="137"/>
        <v/>
      </c>
      <c r="Z1624" s="4" t="str">
        <f>IFERROR(INDEX(品名转换及头程预估及采购成本模板!$B$2:$B$22203,MATCH(亚马逊后台模板!E1624,品名转换及头程预估及采购成本模板!$A$2:$A$22203,0)),"")</f>
        <v/>
      </c>
      <c r="AA1624" s="1" t="str">
        <f>IFERROR(INDEX(品名转换及头程预估及采购成本模板!$C$2:$C$22203,MATCH(亚马逊后台模板!E1624,品名转换及头程预估及采购成本模板!$A$2:$A$22203,0)),"")</f>
        <v/>
      </c>
      <c r="AB1624" s="4" t="str">
        <f t="shared" si="133"/>
        <v/>
      </c>
      <c r="AC1624" s="1" t="str">
        <f>IFERROR(IF(AB1624="是",INDEX(自发货!$AJ$2:$AJ$22222,MATCH(亚马逊后台模板!D1624,自发货!$E$2:$E$22222,0)),IF(A1624&lt;&gt;"",0,"")),"")</f>
        <v/>
      </c>
      <c r="AD1624" s="1" t="str">
        <f t="shared" si="134"/>
        <v/>
      </c>
      <c r="AE1624" s="1" t="str">
        <f>IF(AB1624="否",IFERROR(INDEX(品名转换及头程预估及采购成本模板!$D$2:$D$22203,MATCH(亚马逊后台模板!E1624,品名转换及头程预估及采购成本模板!$A$2:$A$22203,0)),""),"")</f>
        <v/>
      </c>
      <c r="AF1624" s="4" t="str">
        <f t="shared" si="135"/>
        <v/>
      </c>
    </row>
    <row r="1625" spans="24:32" x14ac:dyDescent="0.15">
      <c r="X1625" s="4" t="str">
        <f t="shared" si="136"/>
        <v/>
      </c>
      <c r="Y1625" s="1" t="str">
        <f t="shared" si="137"/>
        <v/>
      </c>
      <c r="Z1625" s="4" t="str">
        <f>IFERROR(INDEX(品名转换及头程预估及采购成本模板!$B$2:$B$22203,MATCH(亚马逊后台模板!E1625,品名转换及头程预估及采购成本模板!$A$2:$A$22203,0)),"")</f>
        <v/>
      </c>
      <c r="AA1625" s="1" t="str">
        <f>IFERROR(INDEX(品名转换及头程预估及采购成本模板!$C$2:$C$22203,MATCH(亚马逊后台模板!E1625,品名转换及头程预估及采购成本模板!$A$2:$A$22203,0)),"")</f>
        <v/>
      </c>
      <c r="AB1625" s="4" t="str">
        <f t="shared" si="133"/>
        <v/>
      </c>
      <c r="AC1625" s="1" t="str">
        <f>IFERROR(IF(AB1625="是",INDEX(自发货!$AJ$2:$AJ$22222,MATCH(亚马逊后台模板!D1625,自发货!$E$2:$E$22222,0)),IF(A1625&lt;&gt;"",0,"")),"")</f>
        <v/>
      </c>
      <c r="AD1625" s="1" t="str">
        <f t="shared" si="134"/>
        <v/>
      </c>
      <c r="AE1625" s="1" t="str">
        <f>IF(AB1625="否",IFERROR(INDEX(品名转换及头程预估及采购成本模板!$D$2:$D$22203,MATCH(亚马逊后台模板!E1625,品名转换及头程预估及采购成本模板!$A$2:$A$22203,0)),""),"")</f>
        <v/>
      </c>
      <c r="AF1625" s="4" t="str">
        <f t="shared" si="135"/>
        <v/>
      </c>
    </row>
    <row r="1626" spans="24:32" x14ac:dyDescent="0.15">
      <c r="X1626" s="4" t="str">
        <f t="shared" si="136"/>
        <v/>
      </c>
      <c r="Y1626" s="1" t="str">
        <f t="shared" si="137"/>
        <v/>
      </c>
      <c r="Z1626" s="4" t="str">
        <f>IFERROR(INDEX(品名转换及头程预估及采购成本模板!$B$2:$B$22203,MATCH(亚马逊后台模板!E1626,品名转换及头程预估及采购成本模板!$A$2:$A$22203,0)),"")</f>
        <v/>
      </c>
      <c r="AA1626" s="1" t="str">
        <f>IFERROR(INDEX(品名转换及头程预估及采购成本模板!$C$2:$C$22203,MATCH(亚马逊后台模板!E1626,品名转换及头程预估及采购成本模板!$A$2:$A$22203,0)),"")</f>
        <v/>
      </c>
      <c r="AB1626" s="4" t="str">
        <f t="shared" si="133"/>
        <v/>
      </c>
      <c r="AC1626" s="1" t="str">
        <f>IFERROR(IF(AB1626="是",INDEX(自发货!$AJ$2:$AJ$22222,MATCH(亚马逊后台模板!D1626,自发货!$E$2:$E$22222,0)),IF(A1626&lt;&gt;"",0,"")),"")</f>
        <v/>
      </c>
      <c r="AD1626" s="1" t="str">
        <f t="shared" si="134"/>
        <v/>
      </c>
      <c r="AE1626" s="1" t="str">
        <f>IF(AB1626="否",IFERROR(INDEX(品名转换及头程预估及采购成本模板!$D$2:$D$22203,MATCH(亚马逊后台模板!E1626,品名转换及头程预估及采购成本模板!$A$2:$A$22203,0)),""),"")</f>
        <v/>
      </c>
      <c r="AF1626" s="4" t="str">
        <f t="shared" si="135"/>
        <v/>
      </c>
    </row>
    <row r="1627" spans="24:32" x14ac:dyDescent="0.15">
      <c r="X1627" s="4" t="str">
        <f t="shared" si="136"/>
        <v/>
      </c>
      <c r="Y1627" s="1" t="str">
        <f t="shared" si="137"/>
        <v/>
      </c>
      <c r="Z1627" s="4" t="str">
        <f>IFERROR(INDEX(品名转换及头程预估及采购成本模板!$B$2:$B$22203,MATCH(亚马逊后台模板!E1627,品名转换及头程预估及采购成本模板!$A$2:$A$22203,0)),"")</f>
        <v/>
      </c>
      <c r="AA1627" s="1" t="str">
        <f>IFERROR(INDEX(品名转换及头程预估及采购成本模板!$C$2:$C$22203,MATCH(亚马逊后台模板!E1627,品名转换及头程预估及采购成本模板!$A$2:$A$22203,0)),"")</f>
        <v/>
      </c>
      <c r="AB1627" s="4" t="str">
        <f t="shared" si="133"/>
        <v/>
      </c>
      <c r="AC1627" s="1" t="str">
        <f>IFERROR(IF(AB1627="是",INDEX(自发货!$AJ$2:$AJ$22222,MATCH(亚马逊后台模板!D1627,自发货!$E$2:$E$22222,0)),IF(A1627&lt;&gt;"",0,"")),"")</f>
        <v/>
      </c>
      <c r="AD1627" s="1" t="str">
        <f t="shared" si="134"/>
        <v/>
      </c>
      <c r="AE1627" s="1" t="str">
        <f>IF(AB1627="否",IFERROR(INDEX(品名转换及头程预估及采购成本模板!$D$2:$D$22203,MATCH(亚马逊后台模板!E1627,品名转换及头程预估及采购成本模板!$A$2:$A$22203,0)),""),"")</f>
        <v/>
      </c>
      <c r="AF1627" s="4" t="str">
        <f t="shared" si="135"/>
        <v/>
      </c>
    </row>
    <row r="1628" spans="24:32" x14ac:dyDescent="0.15">
      <c r="X1628" s="4" t="str">
        <f t="shared" si="136"/>
        <v/>
      </c>
      <c r="Y1628" s="1" t="str">
        <f t="shared" si="137"/>
        <v/>
      </c>
      <c r="Z1628" s="4" t="str">
        <f>IFERROR(INDEX(品名转换及头程预估及采购成本模板!$B$2:$B$22203,MATCH(亚马逊后台模板!E1628,品名转换及头程预估及采购成本模板!$A$2:$A$22203,0)),"")</f>
        <v/>
      </c>
      <c r="AA1628" s="1" t="str">
        <f>IFERROR(INDEX(品名转换及头程预估及采购成本模板!$C$2:$C$22203,MATCH(亚马逊后台模板!E1628,品名转换及头程预估及采购成本模板!$A$2:$A$22203,0)),"")</f>
        <v/>
      </c>
      <c r="AB1628" s="4" t="str">
        <f t="shared" si="133"/>
        <v/>
      </c>
      <c r="AC1628" s="1" t="str">
        <f>IFERROR(IF(AB1628="是",INDEX(自发货!$AJ$2:$AJ$22222,MATCH(亚马逊后台模板!D1628,自发货!$E$2:$E$22222,0)),IF(A1628&lt;&gt;"",0,"")),"")</f>
        <v/>
      </c>
      <c r="AD1628" s="1" t="str">
        <f t="shared" si="134"/>
        <v/>
      </c>
      <c r="AE1628" s="1" t="str">
        <f>IF(AB1628="否",IFERROR(INDEX(品名转换及头程预估及采购成本模板!$D$2:$D$22203,MATCH(亚马逊后台模板!E1628,品名转换及头程预估及采购成本模板!$A$2:$A$22203,0)),""),"")</f>
        <v/>
      </c>
      <c r="AF1628" s="4" t="str">
        <f t="shared" si="135"/>
        <v/>
      </c>
    </row>
    <row r="1629" spans="24:32" x14ac:dyDescent="0.15">
      <c r="X1629" s="4" t="str">
        <f t="shared" si="136"/>
        <v/>
      </c>
      <c r="Y1629" s="1" t="str">
        <f t="shared" si="137"/>
        <v/>
      </c>
      <c r="Z1629" s="4" t="str">
        <f>IFERROR(INDEX(品名转换及头程预估及采购成本模板!$B$2:$B$22203,MATCH(亚马逊后台模板!E1629,品名转换及头程预估及采购成本模板!$A$2:$A$22203,0)),"")</f>
        <v/>
      </c>
      <c r="AA1629" s="1" t="str">
        <f>IFERROR(INDEX(品名转换及头程预估及采购成本模板!$C$2:$C$22203,MATCH(亚马逊后台模板!E1629,品名转换及头程预估及采购成本模板!$A$2:$A$22203,0)),"")</f>
        <v/>
      </c>
      <c r="AB1629" s="4" t="str">
        <f t="shared" si="133"/>
        <v/>
      </c>
      <c r="AC1629" s="1" t="str">
        <f>IFERROR(IF(AB1629="是",INDEX(自发货!$AJ$2:$AJ$22222,MATCH(亚马逊后台模板!D1629,自发货!$E$2:$E$22222,0)),IF(A1629&lt;&gt;"",0,"")),"")</f>
        <v/>
      </c>
      <c r="AD1629" s="1" t="str">
        <f t="shared" si="134"/>
        <v/>
      </c>
      <c r="AE1629" s="1" t="str">
        <f>IF(AB1629="否",IFERROR(INDEX(品名转换及头程预估及采购成本模板!$D$2:$D$22203,MATCH(亚马逊后台模板!E1629,品名转换及头程预估及采购成本模板!$A$2:$A$22203,0)),""),"")</f>
        <v/>
      </c>
      <c r="AF1629" s="4" t="str">
        <f t="shared" si="135"/>
        <v/>
      </c>
    </row>
    <row r="1630" spans="24:32" x14ac:dyDescent="0.15">
      <c r="X1630" s="4" t="str">
        <f t="shared" si="136"/>
        <v/>
      </c>
      <c r="Y1630" s="1" t="str">
        <f t="shared" si="137"/>
        <v/>
      </c>
      <c r="Z1630" s="4" t="str">
        <f>IFERROR(INDEX(品名转换及头程预估及采购成本模板!$B$2:$B$22203,MATCH(亚马逊后台模板!E1630,品名转换及头程预估及采购成本模板!$A$2:$A$22203,0)),"")</f>
        <v/>
      </c>
      <c r="AA1630" s="1" t="str">
        <f>IFERROR(INDEX(品名转换及头程预估及采购成本模板!$C$2:$C$22203,MATCH(亚马逊后台模板!E1630,品名转换及头程预估及采购成本模板!$A$2:$A$22203,0)),"")</f>
        <v/>
      </c>
      <c r="AB1630" s="4" t="str">
        <f t="shared" si="133"/>
        <v/>
      </c>
      <c r="AC1630" s="1" t="str">
        <f>IFERROR(IF(AB1630="是",INDEX(自发货!$AJ$2:$AJ$22222,MATCH(亚马逊后台模板!D1630,自发货!$E$2:$E$22222,0)),IF(A1630&lt;&gt;"",0,"")),"")</f>
        <v/>
      </c>
      <c r="AD1630" s="1" t="str">
        <f t="shared" si="134"/>
        <v/>
      </c>
      <c r="AE1630" s="1" t="str">
        <f>IF(AB1630="否",IFERROR(INDEX(品名转换及头程预估及采购成本模板!$D$2:$D$22203,MATCH(亚马逊后台模板!E1630,品名转换及头程预估及采购成本模板!$A$2:$A$22203,0)),""),"")</f>
        <v/>
      </c>
      <c r="AF1630" s="4" t="str">
        <f t="shared" si="135"/>
        <v/>
      </c>
    </row>
    <row r="1631" spans="24:32" x14ac:dyDescent="0.15">
      <c r="X1631" s="4" t="str">
        <f t="shared" si="136"/>
        <v/>
      </c>
      <c r="Y1631" s="1" t="str">
        <f t="shared" si="137"/>
        <v/>
      </c>
      <c r="Z1631" s="4" t="str">
        <f>IFERROR(INDEX(品名转换及头程预估及采购成本模板!$B$2:$B$22203,MATCH(亚马逊后台模板!E1631,品名转换及头程预估及采购成本模板!$A$2:$A$22203,0)),"")</f>
        <v/>
      </c>
      <c r="AA1631" s="1" t="str">
        <f>IFERROR(INDEX(品名转换及头程预估及采购成本模板!$C$2:$C$22203,MATCH(亚马逊后台模板!E1631,品名转换及头程预估及采购成本模板!$A$2:$A$22203,0)),"")</f>
        <v/>
      </c>
      <c r="AB1631" s="4" t="str">
        <f t="shared" si="133"/>
        <v/>
      </c>
      <c r="AC1631" s="1" t="str">
        <f>IFERROR(IF(AB1631="是",INDEX(自发货!$AJ$2:$AJ$22222,MATCH(亚马逊后台模板!D1631,自发货!$E$2:$E$22222,0)),IF(A1631&lt;&gt;"",0,"")),"")</f>
        <v/>
      </c>
      <c r="AD1631" s="1" t="str">
        <f t="shared" si="134"/>
        <v/>
      </c>
      <c r="AE1631" s="1" t="str">
        <f>IF(AB1631="否",IFERROR(INDEX(品名转换及头程预估及采购成本模板!$D$2:$D$22203,MATCH(亚马逊后台模板!E1631,品名转换及头程预估及采购成本模板!$A$2:$A$22203,0)),""),"")</f>
        <v/>
      </c>
      <c r="AF1631" s="4" t="str">
        <f t="shared" si="135"/>
        <v/>
      </c>
    </row>
    <row r="1632" spans="24:32" x14ac:dyDescent="0.15">
      <c r="X1632" s="4" t="str">
        <f t="shared" si="136"/>
        <v/>
      </c>
      <c r="Y1632" s="1" t="str">
        <f t="shared" si="137"/>
        <v/>
      </c>
      <c r="Z1632" s="4" t="str">
        <f>IFERROR(INDEX(品名转换及头程预估及采购成本模板!$B$2:$B$22203,MATCH(亚马逊后台模板!E1632,品名转换及头程预估及采购成本模板!$A$2:$A$22203,0)),"")</f>
        <v/>
      </c>
      <c r="AA1632" s="1" t="str">
        <f>IFERROR(INDEX(品名转换及头程预估及采购成本模板!$C$2:$C$22203,MATCH(亚马逊后台模板!E1632,品名转换及头程预估及采购成本模板!$A$2:$A$22203,0)),"")</f>
        <v/>
      </c>
      <c r="AB1632" s="4" t="str">
        <f t="shared" si="133"/>
        <v/>
      </c>
      <c r="AC1632" s="1" t="str">
        <f>IFERROR(IF(AB1632="是",INDEX(自发货!$AJ$2:$AJ$22222,MATCH(亚马逊后台模板!D1632,自发货!$E$2:$E$22222,0)),IF(A1632&lt;&gt;"",0,"")),"")</f>
        <v/>
      </c>
      <c r="AD1632" s="1" t="str">
        <f t="shared" si="134"/>
        <v/>
      </c>
      <c r="AE1632" s="1" t="str">
        <f>IF(AB1632="否",IFERROR(INDEX(品名转换及头程预估及采购成本模板!$D$2:$D$22203,MATCH(亚马逊后台模板!E1632,品名转换及头程预估及采购成本模板!$A$2:$A$22203,0)),""),"")</f>
        <v/>
      </c>
      <c r="AF1632" s="4" t="str">
        <f t="shared" si="135"/>
        <v/>
      </c>
    </row>
    <row r="1633" spans="24:32" x14ac:dyDescent="0.15">
      <c r="X1633" s="4" t="str">
        <f t="shared" si="136"/>
        <v/>
      </c>
      <c r="Y1633" s="1" t="str">
        <f t="shared" si="137"/>
        <v/>
      </c>
      <c r="Z1633" s="4" t="str">
        <f>IFERROR(INDEX(品名转换及头程预估及采购成本模板!$B$2:$B$22203,MATCH(亚马逊后台模板!E1633,品名转换及头程预估及采购成本模板!$A$2:$A$22203,0)),"")</f>
        <v/>
      </c>
      <c r="AA1633" s="1" t="str">
        <f>IFERROR(INDEX(品名转换及头程预估及采购成本模板!$C$2:$C$22203,MATCH(亚马逊后台模板!E1633,品名转换及头程预估及采购成本模板!$A$2:$A$22203,0)),"")</f>
        <v/>
      </c>
      <c r="AB1633" s="4" t="str">
        <f t="shared" si="133"/>
        <v/>
      </c>
      <c r="AC1633" s="1" t="str">
        <f>IFERROR(IF(AB1633="是",INDEX(自发货!$AJ$2:$AJ$22222,MATCH(亚马逊后台模板!D1633,自发货!$E$2:$E$22222,0)),IF(A1633&lt;&gt;"",0,"")),"")</f>
        <v/>
      </c>
      <c r="AD1633" s="1" t="str">
        <f t="shared" si="134"/>
        <v/>
      </c>
      <c r="AE1633" s="1" t="str">
        <f>IF(AB1633="否",IFERROR(INDEX(品名转换及头程预估及采购成本模板!$D$2:$D$22203,MATCH(亚马逊后台模板!E1633,品名转换及头程预估及采购成本模板!$A$2:$A$22203,0)),""),"")</f>
        <v/>
      </c>
      <c r="AF1633" s="4" t="str">
        <f t="shared" si="135"/>
        <v/>
      </c>
    </row>
    <row r="1634" spans="24:32" x14ac:dyDescent="0.15">
      <c r="X1634" s="4" t="str">
        <f t="shared" si="136"/>
        <v/>
      </c>
      <c r="Y1634" s="1" t="str">
        <f t="shared" si="137"/>
        <v/>
      </c>
      <c r="Z1634" s="4" t="str">
        <f>IFERROR(INDEX(品名转换及头程预估及采购成本模板!$B$2:$B$22203,MATCH(亚马逊后台模板!E1634,品名转换及头程预估及采购成本模板!$A$2:$A$22203,0)),"")</f>
        <v/>
      </c>
      <c r="AA1634" s="1" t="str">
        <f>IFERROR(INDEX(品名转换及头程预估及采购成本模板!$C$2:$C$22203,MATCH(亚马逊后台模板!E1634,品名转换及头程预估及采购成本模板!$A$2:$A$22203,0)),"")</f>
        <v/>
      </c>
      <c r="AB1634" s="4" t="str">
        <f t="shared" si="133"/>
        <v/>
      </c>
      <c r="AC1634" s="1" t="str">
        <f>IFERROR(IF(AB1634="是",INDEX(自发货!$AJ$2:$AJ$22222,MATCH(亚马逊后台模板!D1634,自发货!$E$2:$E$22222,0)),IF(A1634&lt;&gt;"",0,"")),"")</f>
        <v/>
      </c>
      <c r="AD1634" s="1" t="str">
        <f t="shared" si="134"/>
        <v/>
      </c>
      <c r="AE1634" s="1" t="str">
        <f>IF(AB1634="否",IFERROR(INDEX(品名转换及头程预估及采购成本模板!$D$2:$D$22203,MATCH(亚马逊后台模板!E1634,品名转换及头程预估及采购成本模板!$A$2:$A$22203,0)),""),"")</f>
        <v/>
      </c>
      <c r="AF1634" s="4" t="str">
        <f t="shared" si="135"/>
        <v/>
      </c>
    </row>
    <row r="1635" spans="24:32" x14ac:dyDescent="0.15">
      <c r="X1635" s="4" t="str">
        <f t="shared" si="136"/>
        <v/>
      </c>
      <c r="Y1635" s="1" t="str">
        <f t="shared" si="137"/>
        <v/>
      </c>
      <c r="Z1635" s="4" t="str">
        <f>IFERROR(INDEX(品名转换及头程预估及采购成本模板!$B$2:$B$22203,MATCH(亚马逊后台模板!E1635,品名转换及头程预估及采购成本模板!$A$2:$A$22203,0)),"")</f>
        <v/>
      </c>
      <c r="AA1635" s="1" t="str">
        <f>IFERROR(INDEX(品名转换及头程预估及采购成本模板!$C$2:$C$22203,MATCH(亚马逊后台模板!E1635,品名转换及头程预估及采购成本模板!$A$2:$A$22203,0)),"")</f>
        <v/>
      </c>
      <c r="AB1635" s="4" t="str">
        <f t="shared" si="133"/>
        <v/>
      </c>
      <c r="AC1635" s="1" t="str">
        <f>IFERROR(IF(AB1635="是",INDEX(自发货!$AJ$2:$AJ$22222,MATCH(亚马逊后台模板!D1635,自发货!$E$2:$E$22222,0)),IF(A1635&lt;&gt;"",0,"")),"")</f>
        <v/>
      </c>
      <c r="AD1635" s="1" t="str">
        <f t="shared" si="134"/>
        <v/>
      </c>
      <c r="AE1635" s="1" t="str">
        <f>IF(AB1635="否",IFERROR(INDEX(品名转换及头程预估及采购成本模板!$D$2:$D$22203,MATCH(亚马逊后台模板!E1635,品名转换及头程预估及采购成本模板!$A$2:$A$22203,0)),""),"")</f>
        <v/>
      </c>
      <c r="AF1635" s="4" t="str">
        <f t="shared" si="135"/>
        <v/>
      </c>
    </row>
    <row r="1636" spans="24:32" x14ac:dyDescent="0.15">
      <c r="X1636" s="4" t="str">
        <f t="shared" si="136"/>
        <v/>
      </c>
      <c r="Y1636" s="1" t="str">
        <f t="shared" si="137"/>
        <v/>
      </c>
      <c r="Z1636" s="4" t="str">
        <f>IFERROR(INDEX(品名转换及头程预估及采购成本模板!$B$2:$B$22203,MATCH(亚马逊后台模板!E1636,品名转换及头程预估及采购成本模板!$A$2:$A$22203,0)),"")</f>
        <v/>
      </c>
      <c r="AA1636" s="1" t="str">
        <f>IFERROR(INDEX(品名转换及头程预估及采购成本模板!$C$2:$C$22203,MATCH(亚马逊后台模板!E1636,品名转换及头程预估及采购成本模板!$A$2:$A$22203,0)),"")</f>
        <v/>
      </c>
      <c r="AB1636" s="4" t="str">
        <f t="shared" si="133"/>
        <v/>
      </c>
      <c r="AC1636" s="1" t="str">
        <f>IFERROR(IF(AB1636="是",INDEX(自发货!$AJ$2:$AJ$22222,MATCH(亚马逊后台模板!D1636,自发货!$E$2:$E$22222,0)),IF(A1636&lt;&gt;"",0,"")),"")</f>
        <v/>
      </c>
      <c r="AD1636" s="1" t="str">
        <f t="shared" si="134"/>
        <v/>
      </c>
      <c r="AE1636" s="1" t="str">
        <f>IF(AB1636="否",IFERROR(INDEX(品名转换及头程预估及采购成本模板!$D$2:$D$22203,MATCH(亚马逊后台模板!E1636,品名转换及头程预估及采购成本模板!$A$2:$A$22203,0)),""),"")</f>
        <v/>
      </c>
      <c r="AF1636" s="4" t="str">
        <f t="shared" si="135"/>
        <v/>
      </c>
    </row>
    <row r="1637" spans="24:32" x14ac:dyDescent="0.15">
      <c r="X1637" s="4" t="str">
        <f t="shared" si="136"/>
        <v/>
      </c>
      <c r="Y1637" s="1" t="str">
        <f t="shared" si="137"/>
        <v/>
      </c>
      <c r="Z1637" s="4" t="str">
        <f>IFERROR(INDEX(品名转换及头程预估及采购成本模板!$B$2:$B$22203,MATCH(亚马逊后台模板!E1637,品名转换及头程预估及采购成本模板!$A$2:$A$22203,0)),"")</f>
        <v/>
      </c>
      <c r="AA1637" s="1" t="str">
        <f>IFERROR(INDEX(品名转换及头程预估及采购成本模板!$C$2:$C$22203,MATCH(亚马逊后台模板!E1637,品名转换及头程预估及采购成本模板!$A$2:$A$22203,0)),"")</f>
        <v/>
      </c>
      <c r="AB1637" s="4" t="str">
        <f t="shared" si="133"/>
        <v/>
      </c>
      <c r="AC1637" s="1" t="str">
        <f>IFERROR(IF(AB1637="是",INDEX(自发货!$AJ$2:$AJ$22222,MATCH(亚马逊后台模板!D1637,自发货!$E$2:$E$22222,0)),IF(A1637&lt;&gt;"",0,"")),"")</f>
        <v/>
      </c>
      <c r="AD1637" s="1" t="str">
        <f t="shared" si="134"/>
        <v/>
      </c>
      <c r="AE1637" s="1" t="str">
        <f>IF(AB1637="否",IFERROR(INDEX(品名转换及头程预估及采购成本模板!$D$2:$D$22203,MATCH(亚马逊后台模板!E1637,品名转换及头程预估及采购成本模板!$A$2:$A$22203,0)),""),"")</f>
        <v/>
      </c>
      <c r="AF1637" s="4" t="str">
        <f t="shared" si="135"/>
        <v/>
      </c>
    </row>
    <row r="1638" spans="24:32" x14ac:dyDescent="0.15">
      <c r="X1638" s="4" t="str">
        <f t="shared" si="136"/>
        <v/>
      </c>
      <c r="Y1638" s="1" t="str">
        <f t="shared" si="137"/>
        <v/>
      </c>
      <c r="Z1638" s="4" t="str">
        <f>IFERROR(INDEX(品名转换及头程预估及采购成本模板!$B$2:$B$22203,MATCH(亚马逊后台模板!E1638,品名转换及头程预估及采购成本模板!$A$2:$A$22203,0)),"")</f>
        <v/>
      </c>
      <c r="AA1638" s="1" t="str">
        <f>IFERROR(INDEX(品名转换及头程预估及采购成本模板!$C$2:$C$22203,MATCH(亚马逊后台模板!E1638,品名转换及头程预估及采购成本模板!$A$2:$A$22203,0)),"")</f>
        <v/>
      </c>
      <c r="AB1638" s="4" t="str">
        <f t="shared" si="133"/>
        <v/>
      </c>
      <c r="AC1638" s="1" t="str">
        <f>IFERROR(IF(AB1638="是",INDEX(自发货!$AJ$2:$AJ$22222,MATCH(亚马逊后台模板!D1638,自发货!$E$2:$E$22222,0)),IF(A1638&lt;&gt;"",0,"")),"")</f>
        <v/>
      </c>
      <c r="AD1638" s="1" t="str">
        <f t="shared" si="134"/>
        <v/>
      </c>
      <c r="AE1638" s="1" t="str">
        <f>IF(AB1638="否",IFERROR(INDEX(品名转换及头程预估及采购成本模板!$D$2:$D$22203,MATCH(亚马逊后台模板!E1638,品名转换及头程预估及采购成本模板!$A$2:$A$22203,0)),""),"")</f>
        <v/>
      </c>
      <c r="AF1638" s="4" t="str">
        <f t="shared" si="135"/>
        <v/>
      </c>
    </row>
    <row r="1639" spans="24:32" x14ac:dyDescent="0.15">
      <c r="X1639" s="4" t="str">
        <f t="shared" si="136"/>
        <v/>
      </c>
      <c r="Y1639" s="1" t="str">
        <f t="shared" si="137"/>
        <v/>
      </c>
      <c r="Z1639" s="4" t="str">
        <f>IFERROR(INDEX(品名转换及头程预估及采购成本模板!$B$2:$B$22203,MATCH(亚马逊后台模板!E1639,品名转换及头程预估及采购成本模板!$A$2:$A$22203,0)),"")</f>
        <v/>
      </c>
      <c r="AA1639" s="1" t="str">
        <f>IFERROR(INDEX(品名转换及头程预估及采购成本模板!$C$2:$C$22203,MATCH(亚马逊后台模板!E1639,品名转换及头程预估及采购成本模板!$A$2:$A$22203,0)),"")</f>
        <v/>
      </c>
      <c r="AB1639" s="4" t="str">
        <f t="shared" si="133"/>
        <v/>
      </c>
      <c r="AC1639" s="1" t="str">
        <f>IFERROR(IF(AB1639="是",INDEX(自发货!$AJ$2:$AJ$22222,MATCH(亚马逊后台模板!D1639,自发货!$E$2:$E$22222,0)),IF(A1639&lt;&gt;"",0,"")),"")</f>
        <v/>
      </c>
      <c r="AD1639" s="1" t="str">
        <f t="shared" si="134"/>
        <v/>
      </c>
      <c r="AE1639" s="1" t="str">
        <f>IF(AB1639="否",IFERROR(INDEX(品名转换及头程预估及采购成本模板!$D$2:$D$22203,MATCH(亚马逊后台模板!E1639,品名转换及头程预估及采购成本模板!$A$2:$A$22203,0)),""),"")</f>
        <v/>
      </c>
      <c r="AF1639" s="4" t="str">
        <f t="shared" si="135"/>
        <v/>
      </c>
    </row>
    <row r="1640" spans="24:32" x14ac:dyDescent="0.15">
      <c r="X1640" s="4" t="str">
        <f t="shared" si="136"/>
        <v/>
      </c>
      <c r="Y1640" s="1" t="str">
        <f t="shared" si="137"/>
        <v/>
      </c>
      <c r="Z1640" s="4" t="str">
        <f>IFERROR(INDEX(品名转换及头程预估及采购成本模板!$B$2:$B$22203,MATCH(亚马逊后台模板!E1640,品名转换及头程预估及采购成本模板!$A$2:$A$22203,0)),"")</f>
        <v/>
      </c>
      <c r="AA1640" s="1" t="str">
        <f>IFERROR(INDEX(品名转换及头程预估及采购成本模板!$C$2:$C$22203,MATCH(亚马逊后台模板!E1640,品名转换及头程预估及采购成本模板!$A$2:$A$22203,0)),"")</f>
        <v/>
      </c>
      <c r="AB1640" s="4" t="str">
        <f t="shared" si="133"/>
        <v/>
      </c>
      <c r="AC1640" s="1" t="str">
        <f>IFERROR(IF(AB1640="是",INDEX(自发货!$AJ$2:$AJ$22222,MATCH(亚马逊后台模板!D1640,自发货!$E$2:$E$22222,0)),IF(A1640&lt;&gt;"",0,"")),"")</f>
        <v/>
      </c>
      <c r="AD1640" s="1" t="str">
        <f t="shared" si="134"/>
        <v/>
      </c>
      <c r="AE1640" s="1" t="str">
        <f>IF(AB1640="否",IFERROR(INDEX(品名转换及头程预估及采购成本模板!$D$2:$D$22203,MATCH(亚马逊后台模板!E1640,品名转换及头程预估及采购成本模板!$A$2:$A$22203,0)),""),"")</f>
        <v/>
      </c>
      <c r="AF1640" s="4" t="str">
        <f t="shared" si="135"/>
        <v/>
      </c>
    </row>
    <row r="1641" spans="24:32" x14ac:dyDescent="0.15">
      <c r="X1641" s="4" t="str">
        <f t="shared" si="136"/>
        <v/>
      </c>
      <c r="Y1641" s="1" t="str">
        <f t="shared" si="137"/>
        <v/>
      </c>
      <c r="Z1641" s="4" t="str">
        <f>IFERROR(INDEX(品名转换及头程预估及采购成本模板!$B$2:$B$22203,MATCH(亚马逊后台模板!E1641,品名转换及头程预估及采购成本模板!$A$2:$A$22203,0)),"")</f>
        <v/>
      </c>
      <c r="AA1641" s="1" t="str">
        <f>IFERROR(INDEX(品名转换及头程预估及采购成本模板!$C$2:$C$22203,MATCH(亚马逊后台模板!E1641,品名转换及头程预估及采购成本模板!$A$2:$A$22203,0)),"")</f>
        <v/>
      </c>
      <c r="AB1641" s="4" t="str">
        <f t="shared" si="133"/>
        <v/>
      </c>
      <c r="AC1641" s="1" t="str">
        <f>IFERROR(IF(AB1641="是",INDEX(自发货!$AJ$2:$AJ$22222,MATCH(亚马逊后台模板!D1641,自发货!$E$2:$E$22222,0)),IF(A1641&lt;&gt;"",0,"")),"")</f>
        <v/>
      </c>
      <c r="AD1641" s="1" t="str">
        <f t="shared" si="134"/>
        <v/>
      </c>
      <c r="AE1641" s="1" t="str">
        <f>IF(AB1641="否",IFERROR(INDEX(品名转换及头程预估及采购成本模板!$D$2:$D$22203,MATCH(亚马逊后台模板!E1641,品名转换及头程预估及采购成本模板!$A$2:$A$22203,0)),""),"")</f>
        <v/>
      </c>
      <c r="AF1641" s="4" t="str">
        <f t="shared" si="135"/>
        <v/>
      </c>
    </row>
    <row r="1642" spans="24:32" x14ac:dyDescent="0.15">
      <c r="X1642" s="4" t="str">
        <f t="shared" si="136"/>
        <v/>
      </c>
      <c r="Y1642" s="1" t="str">
        <f t="shared" si="137"/>
        <v/>
      </c>
      <c r="Z1642" s="4" t="str">
        <f>IFERROR(INDEX(品名转换及头程预估及采购成本模板!$B$2:$B$22203,MATCH(亚马逊后台模板!E1642,品名转换及头程预估及采购成本模板!$A$2:$A$22203,0)),"")</f>
        <v/>
      </c>
      <c r="AA1642" s="1" t="str">
        <f>IFERROR(INDEX(品名转换及头程预估及采购成本模板!$C$2:$C$22203,MATCH(亚马逊后台模板!E1642,品名转换及头程预估及采购成本模板!$A$2:$A$22203,0)),"")</f>
        <v/>
      </c>
      <c r="AB1642" s="4" t="str">
        <f t="shared" si="133"/>
        <v/>
      </c>
      <c r="AC1642" s="1" t="str">
        <f>IFERROR(IF(AB1642="是",INDEX(自发货!$AJ$2:$AJ$22222,MATCH(亚马逊后台模板!D1642,自发货!$E$2:$E$22222,0)),IF(A1642&lt;&gt;"",0,"")),"")</f>
        <v/>
      </c>
      <c r="AD1642" s="1" t="str">
        <f t="shared" si="134"/>
        <v/>
      </c>
      <c r="AE1642" s="1" t="str">
        <f>IF(AB1642="否",IFERROR(INDEX(品名转换及头程预估及采购成本模板!$D$2:$D$22203,MATCH(亚马逊后台模板!E1642,品名转换及头程预估及采购成本模板!$A$2:$A$22203,0)),""),"")</f>
        <v/>
      </c>
      <c r="AF1642" s="4" t="str">
        <f t="shared" si="135"/>
        <v/>
      </c>
    </row>
    <row r="1643" spans="24:32" x14ac:dyDescent="0.15">
      <c r="X1643" s="4" t="str">
        <f t="shared" si="136"/>
        <v/>
      </c>
      <c r="Y1643" s="1" t="str">
        <f t="shared" si="137"/>
        <v/>
      </c>
      <c r="Z1643" s="4" t="str">
        <f>IFERROR(INDEX(品名转换及头程预估及采购成本模板!$B$2:$B$22203,MATCH(亚马逊后台模板!E1643,品名转换及头程预估及采购成本模板!$A$2:$A$22203,0)),"")</f>
        <v/>
      </c>
      <c r="AA1643" s="1" t="str">
        <f>IFERROR(INDEX(品名转换及头程预估及采购成本模板!$C$2:$C$22203,MATCH(亚马逊后台模板!E1643,品名转换及头程预估及采购成本模板!$A$2:$A$22203,0)),"")</f>
        <v/>
      </c>
      <c r="AB1643" s="4" t="str">
        <f t="shared" si="133"/>
        <v/>
      </c>
      <c r="AC1643" s="1" t="str">
        <f>IFERROR(IF(AB1643="是",INDEX(自发货!$AJ$2:$AJ$22222,MATCH(亚马逊后台模板!D1643,自发货!$E$2:$E$22222,0)),IF(A1643&lt;&gt;"",0,"")),"")</f>
        <v/>
      </c>
      <c r="AD1643" s="1" t="str">
        <f t="shared" si="134"/>
        <v/>
      </c>
      <c r="AE1643" s="1" t="str">
        <f>IF(AB1643="否",IFERROR(INDEX(品名转换及头程预估及采购成本模板!$D$2:$D$22203,MATCH(亚马逊后台模板!E1643,品名转换及头程预估及采购成本模板!$A$2:$A$22203,0)),""),"")</f>
        <v/>
      </c>
      <c r="AF1643" s="4" t="str">
        <f t="shared" si="135"/>
        <v/>
      </c>
    </row>
    <row r="1644" spans="24:32" x14ac:dyDescent="0.15">
      <c r="X1644" s="4" t="str">
        <f t="shared" si="136"/>
        <v/>
      </c>
      <c r="Y1644" s="1" t="str">
        <f t="shared" si="137"/>
        <v/>
      </c>
      <c r="Z1644" s="4" t="str">
        <f>IFERROR(INDEX(品名转换及头程预估及采购成本模板!$B$2:$B$22203,MATCH(亚马逊后台模板!E1644,品名转换及头程预估及采购成本模板!$A$2:$A$22203,0)),"")</f>
        <v/>
      </c>
      <c r="AA1644" s="1" t="str">
        <f>IFERROR(INDEX(品名转换及头程预估及采购成本模板!$C$2:$C$22203,MATCH(亚马逊后台模板!E1644,品名转换及头程预估及采购成本模板!$A$2:$A$22203,0)),"")</f>
        <v/>
      </c>
      <c r="AB1644" s="4" t="str">
        <f t="shared" si="133"/>
        <v/>
      </c>
      <c r="AC1644" s="1" t="str">
        <f>IFERROR(IF(AB1644="是",INDEX(自发货!$AJ$2:$AJ$22222,MATCH(亚马逊后台模板!D1644,自发货!$E$2:$E$22222,0)),IF(A1644&lt;&gt;"",0,"")),"")</f>
        <v/>
      </c>
      <c r="AD1644" s="1" t="str">
        <f t="shared" si="134"/>
        <v/>
      </c>
      <c r="AE1644" s="1" t="str">
        <f>IF(AB1644="否",IFERROR(INDEX(品名转换及头程预估及采购成本模板!$D$2:$D$22203,MATCH(亚马逊后台模板!E1644,品名转换及头程预估及采购成本模板!$A$2:$A$22203,0)),""),"")</f>
        <v/>
      </c>
      <c r="AF1644" s="4" t="str">
        <f t="shared" si="135"/>
        <v/>
      </c>
    </row>
    <row r="1645" spans="24:32" x14ac:dyDescent="0.15">
      <c r="X1645" s="4" t="str">
        <f t="shared" si="136"/>
        <v/>
      </c>
      <c r="Y1645" s="1" t="str">
        <f t="shared" si="137"/>
        <v/>
      </c>
      <c r="Z1645" s="4" t="str">
        <f>IFERROR(INDEX(品名转换及头程预估及采购成本模板!$B$2:$B$22203,MATCH(亚马逊后台模板!E1645,品名转换及头程预估及采购成本模板!$A$2:$A$22203,0)),"")</f>
        <v/>
      </c>
      <c r="AA1645" s="1" t="str">
        <f>IFERROR(INDEX(品名转换及头程预估及采购成本模板!$C$2:$C$22203,MATCH(亚马逊后台模板!E1645,品名转换及头程预估及采购成本模板!$A$2:$A$22203,0)),"")</f>
        <v/>
      </c>
      <c r="AB1645" s="4" t="str">
        <f t="shared" ref="AB1645:AB1708" si="138">IF(A1645&lt;&gt;"",IF(I1645="Seller","是","否"),"")</f>
        <v/>
      </c>
      <c r="AC1645" s="1" t="str">
        <f>IFERROR(IF(AB1645="是",INDEX(自发货!$AJ$2:$AJ$22222,MATCH(亚马逊后台模板!D1645,自发货!$E$2:$E$22222,0)),IF(A1645&lt;&gt;"",0,"")),"")</f>
        <v/>
      </c>
      <c r="AD1645" s="1" t="str">
        <f t="shared" ref="AD1645:AD1708" si="139">IFERROR(IF(Y1645="正常订单",W1645*X1645-AA1645-AC1645,W1645*X1645),"")</f>
        <v/>
      </c>
      <c r="AE1645" s="1" t="str">
        <f>IF(AB1645="否",IFERROR(INDEX(品名转换及头程预估及采购成本模板!$D$2:$D$22203,MATCH(亚马逊后台模板!E1645,品名转换及头程预估及采购成本模板!$A$2:$A$22203,0)),""),"")</f>
        <v/>
      </c>
      <c r="AF1645" s="4" t="str">
        <f t="shared" si="135"/>
        <v/>
      </c>
    </row>
    <row r="1646" spans="24:32" x14ac:dyDescent="0.15">
      <c r="X1646" s="4" t="str">
        <f t="shared" si="136"/>
        <v/>
      </c>
      <c r="Y1646" s="1" t="str">
        <f t="shared" si="137"/>
        <v/>
      </c>
      <c r="Z1646" s="4" t="str">
        <f>IFERROR(INDEX(品名转换及头程预估及采购成本模板!$B$2:$B$22203,MATCH(亚马逊后台模板!E1646,品名转换及头程预估及采购成本模板!$A$2:$A$22203,0)),"")</f>
        <v/>
      </c>
      <c r="AA1646" s="1" t="str">
        <f>IFERROR(INDEX(品名转换及头程预估及采购成本模板!$C$2:$C$22203,MATCH(亚马逊后台模板!E1646,品名转换及头程预估及采购成本模板!$A$2:$A$22203,0)),"")</f>
        <v/>
      </c>
      <c r="AB1646" s="4" t="str">
        <f t="shared" si="138"/>
        <v/>
      </c>
      <c r="AC1646" s="1" t="str">
        <f>IFERROR(IF(AB1646="是",INDEX(自发货!$AJ$2:$AJ$22222,MATCH(亚马逊后台模板!D1646,自发货!$E$2:$E$22222,0)),IF(A1646&lt;&gt;"",0,"")),"")</f>
        <v/>
      </c>
      <c r="AD1646" s="1" t="str">
        <f t="shared" si="139"/>
        <v/>
      </c>
      <c r="AE1646" s="1" t="str">
        <f>IF(AB1646="否",IFERROR(INDEX(品名转换及头程预估及采购成本模板!$D$2:$D$22203,MATCH(亚马逊后台模板!E1646,品名转换及头程预估及采购成本模板!$A$2:$A$22203,0)),""),"")</f>
        <v/>
      </c>
      <c r="AF1646" s="4" t="str">
        <f t="shared" si="135"/>
        <v/>
      </c>
    </row>
    <row r="1647" spans="24:32" x14ac:dyDescent="0.15">
      <c r="X1647" s="4" t="str">
        <f t="shared" si="136"/>
        <v/>
      </c>
      <c r="Y1647" s="1" t="str">
        <f t="shared" si="137"/>
        <v/>
      </c>
      <c r="Z1647" s="4" t="str">
        <f>IFERROR(INDEX(品名转换及头程预估及采购成本模板!$B$2:$B$22203,MATCH(亚马逊后台模板!E1647,品名转换及头程预估及采购成本模板!$A$2:$A$22203,0)),"")</f>
        <v/>
      </c>
      <c r="AA1647" s="1" t="str">
        <f>IFERROR(INDEX(品名转换及头程预估及采购成本模板!$C$2:$C$22203,MATCH(亚马逊后台模板!E1647,品名转换及头程预估及采购成本模板!$A$2:$A$22203,0)),"")</f>
        <v/>
      </c>
      <c r="AB1647" s="4" t="str">
        <f t="shared" si="138"/>
        <v/>
      </c>
      <c r="AC1647" s="1" t="str">
        <f>IFERROR(IF(AB1647="是",INDEX(自发货!$AJ$2:$AJ$22222,MATCH(亚马逊后台模板!D1647,自发货!$E$2:$E$22222,0)),IF(A1647&lt;&gt;"",0,"")),"")</f>
        <v/>
      </c>
      <c r="AD1647" s="1" t="str">
        <f t="shared" si="139"/>
        <v/>
      </c>
      <c r="AE1647" s="1" t="str">
        <f>IF(AB1647="否",IFERROR(INDEX(品名转换及头程预估及采购成本模板!$D$2:$D$22203,MATCH(亚马逊后台模板!E1647,品名转换及头程预估及采购成本模板!$A$2:$A$22203,0)),""),"")</f>
        <v/>
      </c>
      <c r="AF1647" s="4" t="str">
        <f t="shared" ref="AF1647:AF1710" si="140">IF(Y1647="","",IF(OR(AND(Y1647="正常订单",Z1647=""),AND(AB1647="是",AC1647="")),"异常","正常"))</f>
        <v/>
      </c>
    </row>
    <row r="1648" spans="24:32" x14ac:dyDescent="0.15">
      <c r="X1648" s="4" t="str">
        <f t="shared" ref="X1648:X1711" si="141">IF(A1648&lt;&gt;"",6.89,"")</f>
        <v/>
      </c>
      <c r="Y1648" s="1" t="str">
        <f t="shared" si="137"/>
        <v/>
      </c>
      <c r="Z1648" s="4" t="str">
        <f>IFERROR(INDEX(品名转换及头程预估及采购成本模板!$B$2:$B$22203,MATCH(亚马逊后台模板!E1648,品名转换及头程预估及采购成本模板!$A$2:$A$22203,0)),"")</f>
        <v/>
      </c>
      <c r="AA1648" s="1" t="str">
        <f>IFERROR(INDEX(品名转换及头程预估及采购成本模板!$C$2:$C$22203,MATCH(亚马逊后台模板!E1648,品名转换及头程预估及采购成本模板!$A$2:$A$22203,0)),"")</f>
        <v/>
      </c>
      <c r="AB1648" s="4" t="str">
        <f t="shared" si="138"/>
        <v/>
      </c>
      <c r="AC1648" s="1" t="str">
        <f>IFERROR(IF(AB1648="是",INDEX(自发货!$AJ$2:$AJ$22222,MATCH(亚马逊后台模板!D1648,自发货!$E$2:$E$22222,0)),IF(A1648&lt;&gt;"",0,"")),"")</f>
        <v/>
      </c>
      <c r="AD1648" s="1" t="str">
        <f t="shared" si="139"/>
        <v/>
      </c>
      <c r="AE1648" s="1" t="str">
        <f>IF(AB1648="否",IFERROR(INDEX(品名转换及头程预估及采购成本模板!$D$2:$D$22203,MATCH(亚马逊后台模板!E1648,品名转换及头程预估及采购成本模板!$A$2:$A$22203,0)),""),"")</f>
        <v/>
      </c>
      <c r="AF1648" s="4" t="str">
        <f t="shared" si="140"/>
        <v/>
      </c>
    </row>
    <row r="1649" spans="24:32" x14ac:dyDescent="0.15">
      <c r="X1649" s="4" t="str">
        <f t="shared" si="141"/>
        <v/>
      </c>
      <c r="Y1649" s="1" t="str">
        <f t="shared" si="137"/>
        <v/>
      </c>
      <c r="Z1649" s="4" t="str">
        <f>IFERROR(INDEX(品名转换及头程预估及采购成本模板!$B$2:$B$22203,MATCH(亚马逊后台模板!E1649,品名转换及头程预估及采购成本模板!$A$2:$A$22203,0)),"")</f>
        <v/>
      </c>
      <c r="AA1649" s="1" t="str">
        <f>IFERROR(INDEX(品名转换及头程预估及采购成本模板!$C$2:$C$22203,MATCH(亚马逊后台模板!E1649,品名转换及头程预估及采购成本模板!$A$2:$A$22203,0)),"")</f>
        <v/>
      </c>
      <c r="AB1649" s="4" t="str">
        <f t="shared" si="138"/>
        <v/>
      </c>
      <c r="AC1649" s="1" t="str">
        <f>IFERROR(IF(AB1649="是",INDEX(自发货!$AJ$2:$AJ$22222,MATCH(亚马逊后台模板!D1649,自发货!$E$2:$E$22222,0)),IF(A1649&lt;&gt;"",0,"")),"")</f>
        <v/>
      </c>
      <c r="AD1649" s="1" t="str">
        <f t="shared" si="139"/>
        <v/>
      </c>
      <c r="AE1649" s="1" t="str">
        <f>IF(AB1649="否",IFERROR(INDEX(品名转换及头程预估及采购成本模板!$D$2:$D$22203,MATCH(亚马逊后台模板!E1649,品名转换及头程预估及采购成本模板!$A$2:$A$22203,0)),""),"")</f>
        <v/>
      </c>
      <c r="AF1649" s="4" t="str">
        <f t="shared" si="140"/>
        <v/>
      </c>
    </row>
    <row r="1650" spans="24:32" x14ac:dyDescent="0.15">
      <c r="X1650" s="4" t="str">
        <f t="shared" si="141"/>
        <v/>
      </c>
      <c r="Y1650" s="1" t="str">
        <f t="shared" si="137"/>
        <v/>
      </c>
      <c r="Z1650" s="4" t="str">
        <f>IFERROR(INDEX(品名转换及头程预估及采购成本模板!$B$2:$B$22203,MATCH(亚马逊后台模板!E1650,品名转换及头程预估及采购成本模板!$A$2:$A$22203,0)),"")</f>
        <v/>
      </c>
      <c r="AA1650" s="1" t="str">
        <f>IFERROR(INDEX(品名转换及头程预估及采购成本模板!$C$2:$C$22203,MATCH(亚马逊后台模板!E1650,品名转换及头程预估及采购成本模板!$A$2:$A$22203,0)),"")</f>
        <v/>
      </c>
      <c r="AB1650" s="4" t="str">
        <f t="shared" si="138"/>
        <v/>
      </c>
      <c r="AC1650" s="1" t="str">
        <f>IFERROR(IF(AB1650="是",INDEX(自发货!$AJ$2:$AJ$22222,MATCH(亚马逊后台模板!D1650,自发货!$E$2:$E$22222,0)),IF(A1650&lt;&gt;"",0,"")),"")</f>
        <v/>
      </c>
      <c r="AD1650" s="1" t="str">
        <f t="shared" si="139"/>
        <v/>
      </c>
      <c r="AE1650" s="1" t="str">
        <f>IF(AB1650="否",IFERROR(INDEX(品名转换及头程预估及采购成本模板!$D$2:$D$22203,MATCH(亚马逊后台模板!E1650,品名转换及头程预估及采购成本模板!$A$2:$A$22203,0)),""),"")</f>
        <v/>
      </c>
      <c r="AF1650" s="4" t="str">
        <f t="shared" si="140"/>
        <v/>
      </c>
    </row>
    <row r="1651" spans="24:32" x14ac:dyDescent="0.15">
      <c r="X1651" s="4" t="str">
        <f t="shared" si="141"/>
        <v/>
      </c>
      <c r="Y1651" s="1" t="str">
        <f t="shared" si="137"/>
        <v/>
      </c>
      <c r="Z1651" s="4" t="str">
        <f>IFERROR(INDEX(品名转换及头程预估及采购成本模板!$B$2:$B$22203,MATCH(亚马逊后台模板!E1651,品名转换及头程预估及采购成本模板!$A$2:$A$22203,0)),"")</f>
        <v/>
      </c>
      <c r="AA1651" s="1" t="str">
        <f>IFERROR(INDEX(品名转换及头程预估及采购成本模板!$C$2:$C$22203,MATCH(亚马逊后台模板!E1651,品名转换及头程预估及采购成本模板!$A$2:$A$22203,0)),"")</f>
        <v/>
      </c>
      <c r="AB1651" s="4" t="str">
        <f t="shared" si="138"/>
        <v/>
      </c>
      <c r="AC1651" s="1" t="str">
        <f>IFERROR(IF(AB1651="是",INDEX(自发货!$AJ$2:$AJ$22222,MATCH(亚马逊后台模板!D1651,自发货!$E$2:$E$22222,0)),IF(A1651&lt;&gt;"",0,"")),"")</f>
        <v/>
      </c>
      <c r="AD1651" s="1" t="str">
        <f t="shared" si="139"/>
        <v/>
      </c>
      <c r="AE1651" s="1" t="str">
        <f>IF(AB1651="否",IFERROR(INDEX(品名转换及头程预估及采购成本模板!$D$2:$D$22203,MATCH(亚马逊后台模板!E1651,品名转换及头程预估及采购成本模板!$A$2:$A$22203,0)),""),"")</f>
        <v/>
      </c>
      <c r="AF1651" s="4" t="str">
        <f t="shared" si="140"/>
        <v/>
      </c>
    </row>
    <row r="1652" spans="24:32" x14ac:dyDescent="0.15">
      <c r="X1652" s="4" t="str">
        <f t="shared" si="141"/>
        <v/>
      </c>
      <c r="Y1652" s="1" t="str">
        <f t="shared" si="137"/>
        <v/>
      </c>
      <c r="Z1652" s="4" t="str">
        <f>IFERROR(INDEX(品名转换及头程预估及采购成本模板!$B$2:$B$22203,MATCH(亚马逊后台模板!E1652,品名转换及头程预估及采购成本模板!$A$2:$A$22203,0)),"")</f>
        <v/>
      </c>
      <c r="AA1652" s="1" t="str">
        <f>IFERROR(INDEX(品名转换及头程预估及采购成本模板!$C$2:$C$22203,MATCH(亚马逊后台模板!E1652,品名转换及头程预估及采购成本模板!$A$2:$A$22203,0)),"")</f>
        <v/>
      </c>
      <c r="AB1652" s="4" t="str">
        <f t="shared" si="138"/>
        <v/>
      </c>
      <c r="AC1652" s="1" t="str">
        <f>IFERROR(IF(AB1652="是",INDEX(自发货!$AJ$2:$AJ$22222,MATCH(亚马逊后台模板!D1652,自发货!$E$2:$E$22222,0)),IF(A1652&lt;&gt;"",0,"")),"")</f>
        <v/>
      </c>
      <c r="AD1652" s="1" t="str">
        <f t="shared" si="139"/>
        <v/>
      </c>
      <c r="AE1652" s="1" t="str">
        <f>IF(AB1652="否",IFERROR(INDEX(品名转换及头程预估及采购成本模板!$D$2:$D$22203,MATCH(亚马逊后台模板!E1652,品名转换及头程预估及采购成本模板!$A$2:$A$22203,0)),""),"")</f>
        <v/>
      </c>
      <c r="AF1652" s="4" t="str">
        <f t="shared" si="140"/>
        <v/>
      </c>
    </row>
    <row r="1653" spans="24:32" x14ac:dyDescent="0.15">
      <c r="X1653" s="4" t="str">
        <f t="shared" si="141"/>
        <v/>
      </c>
      <c r="Y1653" s="1" t="str">
        <f t="shared" si="137"/>
        <v/>
      </c>
      <c r="Z1653" s="4" t="str">
        <f>IFERROR(INDEX(品名转换及头程预估及采购成本模板!$B$2:$B$22203,MATCH(亚马逊后台模板!E1653,品名转换及头程预估及采购成本模板!$A$2:$A$22203,0)),"")</f>
        <v/>
      </c>
      <c r="AA1653" s="1" t="str">
        <f>IFERROR(INDEX(品名转换及头程预估及采购成本模板!$C$2:$C$22203,MATCH(亚马逊后台模板!E1653,品名转换及头程预估及采购成本模板!$A$2:$A$22203,0)),"")</f>
        <v/>
      </c>
      <c r="AB1653" s="4" t="str">
        <f t="shared" si="138"/>
        <v/>
      </c>
      <c r="AC1653" s="1" t="str">
        <f>IFERROR(IF(AB1653="是",INDEX(自发货!$AJ$2:$AJ$22222,MATCH(亚马逊后台模板!D1653,自发货!$E$2:$E$22222,0)),IF(A1653&lt;&gt;"",0,"")),"")</f>
        <v/>
      </c>
      <c r="AD1653" s="1" t="str">
        <f t="shared" si="139"/>
        <v/>
      </c>
      <c r="AE1653" s="1" t="str">
        <f>IF(AB1653="否",IFERROR(INDEX(品名转换及头程预估及采购成本模板!$D$2:$D$22203,MATCH(亚马逊后台模板!E1653,品名转换及头程预估及采购成本模板!$A$2:$A$22203,0)),""),"")</f>
        <v/>
      </c>
      <c r="AF1653" s="4" t="str">
        <f t="shared" si="140"/>
        <v/>
      </c>
    </row>
    <row r="1654" spans="24:32" x14ac:dyDescent="0.15">
      <c r="X1654" s="4" t="str">
        <f t="shared" si="141"/>
        <v/>
      </c>
      <c r="Y1654" s="1" t="str">
        <f t="shared" si="137"/>
        <v/>
      </c>
      <c r="Z1654" s="4" t="str">
        <f>IFERROR(INDEX(品名转换及头程预估及采购成本模板!$B$2:$B$22203,MATCH(亚马逊后台模板!E1654,品名转换及头程预估及采购成本模板!$A$2:$A$22203,0)),"")</f>
        <v/>
      </c>
      <c r="AA1654" s="1" t="str">
        <f>IFERROR(INDEX(品名转换及头程预估及采购成本模板!$C$2:$C$22203,MATCH(亚马逊后台模板!E1654,品名转换及头程预估及采购成本模板!$A$2:$A$22203,0)),"")</f>
        <v/>
      </c>
      <c r="AB1654" s="4" t="str">
        <f t="shared" si="138"/>
        <v/>
      </c>
      <c r="AC1654" s="1" t="str">
        <f>IFERROR(IF(AB1654="是",INDEX(自发货!$AJ$2:$AJ$22222,MATCH(亚马逊后台模板!D1654,自发货!$E$2:$E$22222,0)),IF(A1654&lt;&gt;"",0,"")),"")</f>
        <v/>
      </c>
      <c r="AD1654" s="1" t="str">
        <f t="shared" si="139"/>
        <v/>
      </c>
      <c r="AE1654" s="1" t="str">
        <f>IF(AB1654="否",IFERROR(INDEX(品名转换及头程预估及采购成本模板!$D$2:$D$22203,MATCH(亚马逊后台模板!E1654,品名转换及头程预估及采购成本模板!$A$2:$A$22203,0)),""),"")</f>
        <v/>
      </c>
      <c r="AF1654" s="4" t="str">
        <f t="shared" si="140"/>
        <v/>
      </c>
    </row>
    <row r="1655" spans="24:32" x14ac:dyDescent="0.15">
      <c r="X1655" s="4" t="str">
        <f t="shared" si="141"/>
        <v/>
      </c>
      <c r="Y1655" s="1" t="str">
        <f t="shared" si="137"/>
        <v/>
      </c>
      <c r="Z1655" s="4" t="str">
        <f>IFERROR(INDEX(品名转换及头程预估及采购成本模板!$B$2:$B$22203,MATCH(亚马逊后台模板!E1655,品名转换及头程预估及采购成本模板!$A$2:$A$22203,0)),"")</f>
        <v/>
      </c>
      <c r="AA1655" s="1" t="str">
        <f>IFERROR(INDEX(品名转换及头程预估及采购成本模板!$C$2:$C$22203,MATCH(亚马逊后台模板!E1655,品名转换及头程预估及采购成本模板!$A$2:$A$22203,0)),"")</f>
        <v/>
      </c>
      <c r="AB1655" s="4" t="str">
        <f t="shared" si="138"/>
        <v/>
      </c>
      <c r="AC1655" s="1" t="str">
        <f>IFERROR(IF(AB1655="是",INDEX(自发货!$AJ$2:$AJ$22222,MATCH(亚马逊后台模板!D1655,自发货!$E$2:$E$22222,0)),IF(A1655&lt;&gt;"",0,"")),"")</f>
        <v/>
      </c>
      <c r="AD1655" s="1" t="str">
        <f t="shared" si="139"/>
        <v/>
      </c>
      <c r="AE1655" s="1" t="str">
        <f>IF(AB1655="否",IFERROR(INDEX(品名转换及头程预估及采购成本模板!$D$2:$D$22203,MATCH(亚马逊后台模板!E1655,品名转换及头程预估及采购成本模板!$A$2:$A$22203,0)),""),"")</f>
        <v/>
      </c>
      <c r="AF1655" s="4" t="str">
        <f t="shared" si="140"/>
        <v/>
      </c>
    </row>
    <row r="1656" spans="24:32" x14ac:dyDescent="0.15">
      <c r="X1656" s="4" t="str">
        <f t="shared" si="141"/>
        <v/>
      </c>
      <c r="Y1656" s="1" t="str">
        <f t="shared" si="137"/>
        <v/>
      </c>
      <c r="Z1656" s="4" t="str">
        <f>IFERROR(INDEX(品名转换及头程预估及采购成本模板!$B$2:$B$22203,MATCH(亚马逊后台模板!E1656,品名转换及头程预估及采购成本模板!$A$2:$A$22203,0)),"")</f>
        <v/>
      </c>
      <c r="AA1656" s="1" t="str">
        <f>IFERROR(INDEX(品名转换及头程预估及采购成本模板!$C$2:$C$22203,MATCH(亚马逊后台模板!E1656,品名转换及头程预估及采购成本模板!$A$2:$A$22203,0)),"")</f>
        <v/>
      </c>
      <c r="AB1656" s="4" t="str">
        <f t="shared" si="138"/>
        <v/>
      </c>
      <c r="AC1656" s="1" t="str">
        <f>IFERROR(IF(AB1656="是",INDEX(自发货!$AJ$2:$AJ$22222,MATCH(亚马逊后台模板!D1656,自发货!$E$2:$E$22222,0)),IF(A1656&lt;&gt;"",0,"")),"")</f>
        <v/>
      </c>
      <c r="AD1656" s="1" t="str">
        <f t="shared" si="139"/>
        <v/>
      </c>
      <c r="AE1656" s="1" t="str">
        <f>IF(AB1656="否",IFERROR(INDEX(品名转换及头程预估及采购成本模板!$D$2:$D$22203,MATCH(亚马逊后台模板!E1656,品名转换及头程预估及采购成本模板!$A$2:$A$22203,0)),""),"")</f>
        <v/>
      </c>
      <c r="AF1656" s="4" t="str">
        <f t="shared" si="140"/>
        <v/>
      </c>
    </row>
    <row r="1657" spans="24:32" x14ac:dyDescent="0.15">
      <c r="X1657" s="4" t="str">
        <f t="shared" si="141"/>
        <v/>
      </c>
      <c r="Y1657" s="1" t="str">
        <f t="shared" si="137"/>
        <v/>
      </c>
      <c r="Z1657" s="4" t="str">
        <f>IFERROR(INDEX(品名转换及头程预估及采购成本模板!$B$2:$B$22203,MATCH(亚马逊后台模板!E1657,品名转换及头程预估及采购成本模板!$A$2:$A$22203,0)),"")</f>
        <v/>
      </c>
      <c r="AA1657" s="1" t="str">
        <f>IFERROR(INDEX(品名转换及头程预估及采购成本模板!$C$2:$C$22203,MATCH(亚马逊后台模板!E1657,品名转换及头程预估及采购成本模板!$A$2:$A$22203,0)),"")</f>
        <v/>
      </c>
      <c r="AB1657" s="4" t="str">
        <f t="shared" si="138"/>
        <v/>
      </c>
      <c r="AC1657" s="1" t="str">
        <f>IFERROR(IF(AB1657="是",INDEX(自发货!$AJ$2:$AJ$22222,MATCH(亚马逊后台模板!D1657,自发货!$E$2:$E$22222,0)),IF(A1657&lt;&gt;"",0,"")),"")</f>
        <v/>
      </c>
      <c r="AD1657" s="1" t="str">
        <f t="shared" si="139"/>
        <v/>
      </c>
      <c r="AE1657" s="1" t="str">
        <f>IF(AB1657="否",IFERROR(INDEX(品名转换及头程预估及采购成本模板!$D$2:$D$22203,MATCH(亚马逊后台模板!E1657,品名转换及头程预估及采购成本模板!$A$2:$A$22203,0)),""),"")</f>
        <v/>
      </c>
      <c r="AF1657" s="4" t="str">
        <f t="shared" si="140"/>
        <v/>
      </c>
    </row>
    <row r="1658" spans="24:32" x14ac:dyDescent="0.15">
      <c r="X1658" s="4" t="str">
        <f t="shared" si="141"/>
        <v/>
      </c>
      <c r="Y1658" s="1" t="str">
        <f t="shared" si="137"/>
        <v/>
      </c>
      <c r="Z1658" s="4" t="str">
        <f>IFERROR(INDEX(品名转换及头程预估及采购成本模板!$B$2:$B$22203,MATCH(亚马逊后台模板!E1658,品名转换及头程预估及采购成本模板!$A$2:$A$22203,0)),"")</f>
        <v/>
      </c>
      <c r="AA1658" s="1" t="str">
        <f>IFERROR(INDEX(品名转换及头程预估及采购成本模板!$C$2:$C$22203,MATCH(亚马逊后台模板!E1658,品名转换及头程预估及采购成本模板!$A$2:$A$22203,0)),"")</f>
        <v/>
      </c>
      <c r="AB1658" s="4" t="str">
        <f t="shared" si="138"/>
        <v/>
      </c>
      <c r="AC1658" s="1" t="str">
        <f>IFERROR(IF(AB1658="是",INDEX(自发货!$AJ$2:$AJ$22222,MATCH(亚马逊后台模板!D1658,自发货!$E$2:$E$22222,0)),IF(A1658&lt;&gt;"",0,"")),"")</f>
        <v/>
      </c>
      <c r="AD1658" s="1" t="str">
        <f t="shared" si="139"/>
        <v/>
      </c>
      <c r="AE1658" s="1" t="str">
        <f>IF(AB1658="否",IFERROR(INDEX(品名转换及头程预估及采购成本模板!$D$2:$D$22203,MATCH(亚马逊后台模板!E1658,品名转换及头程预估及采购成本模板!$A$2:$A$22203,0)),""),"")</f>
        <v/>
      </c>
      <c r="AF1658" s="4" t="str">
        <f t="shared" si="140"/>
        <v/>
      </c>
    </row>
    <row r="1659" spans="24:32" x14ac:dyDescent="0.15">
      <c r="X1659" s="4" t="str">
        <f t="shared" si="141"/>
        <v/>
      </c>
      <c r="Y1659" s="1" t="str">
        <f t="shared" si="137"/>
        <v/>
      </c>
      <c r="Z1659" s="4" t="str">
        <f>IFERROR(INDEX(品名转换及头程预估及采购成本模板!$B$2:$B$22203,MATCH(亚马逊后台模板!E1659,品名转换及头程预估及采购成本模板!$A$2:$A$22203,0)),"")</f>
        <v/>
      </c>
      <c r="AA1659" s="1" t="str">
        <f>IFERROR(INDEX(品名转换及头程预估及采购成本模板!$C$2:$C$22203,MATCH(亚马逊后台模板!E1659,品名转换及头程预估及采购成本模板!$A$2:$A$22203,0)),"")</f>
        <v/>
      </c>
      <c r="AB1659" s="4" t="str">
        <f t="shared" si="138"/>
        <v/>
      </c>
      <c r="AC1659" s="1" t="str">
        <f>IFERROR(IF(AB1659="是",INDEX(自发货!$AJ$2:$AJ$22222,MATCH(亚马逊后台模板!D1659,自发货!$E$2:$E$22222,0)),IF(A1659&lt;&gt;"",0,"")),"")</f>
        <v/>
      </c>
      <c r="AD1659" s="1" t="str">
        <f t="shared" si="139"/>
        <v/>
      </c>
      <c r="AE1659" s="1" t="str">
        <f>IF(AB1659="否",IFERROR(INDEX(品名转换及头程预估及采购成本模板!$D$2:$D$22203,MATCH(亚马逊后台模板!E1659,品名转换及头程预估及采购成本模板!$A$2:$A$22203,0)),""),"")</f>
        <v/>
      </c>
      <c r="AF1659" s="4" t="str">
        <f t="shared" si="140"/>
        <v/>
      </c>
    </row>
    <row r="1660" spans="24:32" x14ac:dyDescent="0.15">
      <c r="X1660" s="4" t="str">
        <f t="shared" si="141"/>
        <v/>
      </c>
      <c r="Y1660" s="1" t="str">
        <f t="shared" si="137"/>
        <v/>
      </c>
      <c r="Z1660" s="4" t="str">
        <f>IFERROR(INDEX(品名转换及头程预估及采购成本模板!$B$2:$B$22203,MATCH(亚马逊后台模板!E1660,品名转换及头程预估及采购成本模板!$A$2:$A$22203,0)),"")</f>
        <v/>
      </c>
      <c r="AA1660" s="1" t="str">
        <f>IFERROR(INDEX(品名转换及头程预估及采购成本模板!$C$2:$C$22203,MATCH(亚马逊后台模板!E1660,品名转换及头程预估及采购成本模板!$A$2:$A$22203,0)),"")</f>
        <v/>
      </c>
      <c r="AB1660" s="4" t="str">
        <f t="shared" si="138"/>
        <v/>
      </c>
      <c r="AC1660" s="1" t="str">
        <f>IFERROR(IF(AB1660="是",INDEX(自发货!$AJ$2:$AJ$22222,MATCH(亚马逊后台模板!D1660,自发货!$E$2:$E$22222,0)),IF(A1660&lt;&gt;"",0,"")),"")</f>
        <v/>
      </c>
      <c r="AD1660" s="1" t="str">
        <f t="shared" si="139"/>
        <v/>
      </c>
      <c r="AE1660" s="1" t="str">
        <f>IF(AB1660="否",IFERROR(INDEX(品名转换及头程预估及采购成本模板!$D$2:$D$22203,MATCH(亚马逊后台模板!E1660,品名转换及头程预估及采购成本模板!$A$2:$A$22203,0)),""),"")</f>
        <v/>
      </c>
      <c r="AF1660" s="4" t="str">
        <f t="shared" si="140"/>
        <v/>
      </c>
    </row>
    <row r="1661" spans="24:32" x14ac:dyDescent="0.15">
      <c r="X1661" s="4" t="str">
        <f t="shared" si="141"/>
        <v/>
      </c>
      <c r="Y1661" s="1" t="str">
        <f t="shared" si="137"/>
        <v/>
      </c>
      <c r="Z1661" s="4" t="str">
        <f>IFERROR(INDEX(品名转换及头程预估及采购成本模板!$B$2:$B$22203,MATCH(亚马逊后台模板!E1661,品名转换及头程预估及采购成本模板!$A$2:$A$22203,0)),"")</f>
        <v/>
      </c>
      <c r="AA1661" s="1" t="str">
        <f>IFERROR(INDEX(品名转换及头程预估及采购成本模板!$C$2:$C$22203,MATCH(亚马逊后台模板!E1661,品名转换及头程预估及采购成本模板!$A$2:$A$22203,0)),"")</f>
        <v/>
      </c>
      <c r="AB1661" s="4" t="str">
        <f t="shared" si="138"/>
        <v/>
      </c>
      <c r="AC1661" s="1" t="str">
        <f>IFERROR(IF(AB1661="是",INDEX(自发货!$AJ$2:$AJ$22222,MATCH(亚马逊后台模板!D1661,自发货!$E$2:$E$22222,0)),IF(A1661&lt;&gt;"",0,"")),"")</f>
        <v/>
      </c>
      <c r="AD1661" s="1" t="str">
        <f t="shared" si="139"/>
        <v/>
      </c>
      <c r="AE1661" s="1" t="str">
        <f>IF(AB1661="否",IFERROR(INDEX(品名转换及头程预估及采购成本模板!$D$2:$D$22203,MATCH(亚马逊后台模板!E1661,品名转换及头程预估及采购成本模板!$A$2:$A$22203,0)),""),"")</f>
        <v/>
      </c>
      <c r="AF1661" s="4" t="str">
        <f t="shared" si="140"/>
        <v/>
      </c>
    </row>
    <row r="1662" spans="24:32" x14ac:dyDescent="0.15">
      <c r="X1662" s="4" t="str">
        <f t="shared" si="141"/>
        <v/>
      </c>
      <c r="Y1662" s="1" t="str">
        <f t="shared" si="137"/>
        <v/>
      </c>
      <c r="Z1662" s="4" t="str">
        <f>IFERROR(INDEX(品名转换及头程预估及采购成本模板!$B$2:$B$22203,MATCH(亚马逊后台模板!E1662,品名转换及头程预估及采购成本模板!$A$2:$A$22203,0)),"")</f>
        <v/>
      </c>
      <c r="AA1662" s="1" t="str">
        <f>IFERROR(INDEX(品名转换及头程预估及采购成本模板!$C$2:$C$22203,MATCH(亚马逊后台模板!E1662,品名转换及头程预估及采购成本模板!$A$2:$A$22203,0)),"")</f>
        <v/>
      </c>
      <c r="AB1662" s="4" t="str">
        <f t="shared" si="138"/>
        <v/>
      </c>
      <c r="AC1662" s="1" t="str">
        <f>IFERROR(IF(AB1662="是",INDEX(自发货!$AJ$2:$AJ$22222,MATCH(亚马逊后台模板!D1662,自发货!$E$2:$E$22222,0)),IF(A1662&lt;&gt;"",0,"")),"")</f>
        <v/>
      </c>
      <c r="AD1662" s="1" t="str">
        <f t="shared" si="139"/>
        <v/>
      </c>
      <c r="AE1662" s="1" t="str">
        <f>IF(AB1662="否",IFERROR(INDEX(品名转换及头程预估及采购成本模板!$D$2:$D$22203,MATCH(亚马逊后台模板!E1662,品名转换及头程预估及采购成本模板!$A$2:$A$22203,0)),""),"")</f>
        <v/>
      </c>
      <c r="AF1662" s="4" t="str">
        <f t="shared" si="140"/>
        <v/>
      </c>
    </row>
    <row r="1663" spans="24:32" x14ac:dyDescent="0.15">
      <c r="X1663" s="4" t="str">
        <f t="shared" si="141"/>
        <v/>
      </c>
      <c r="Y1663" s="1" t="str">
        <f t="shared" si="137"/>
        <v/>
      </c>
      <c r="Z1663" s="4" t="str">
        <f>IFERROR(INDEX(品名转换及头程预估及采购成本模板!$B$2:$B$22203,MATCH(亚马逊后台模板!E1663,品名转换及头程预估及采购成本模板!$A$2:$A$22203,0)),"")</f>
        <v/>
      </c>
      <c r="AA1663" s="1" t="str">
        <f>IFERROR(INDEX(品名转换及头程预估及采购成本模板!$C$2:$C$22203,MATCH(亚马逊后台模板!E1663,品名转换及头程预估及采购成本模板!$A$2:$A$22203,0)),"")</f>
        <v/>
      </c>
      <c r="AB1663" s="4" t="str">
        <f t="shared" si="138"/>
        <v/>
      </c>
      <c r="AC1663" s="1" t="str">
        <f>IFERROR(IF(AB1663="是",INDEX(自发货!$AJ$2:$AJ$22222,MATCH(亚马逊后台模板!D1663,自发货!$E$2:$E$22222,0)),IF(A1663&lt;&gt;"",0,"")),"")</f>
        <v/>
      </c>
      <c r="AD1663" s="1" t="str">
        <f t="shared" si="139"/>
        <v/>
      </c>
      <c r="AE1663" s="1" t="str">
        <f>IF(AB1663="否",IFERROR(INDEX(品名转换及头程预估及采购成本模板!$D$2:$D$22203,MATCH(亚马逊后台模板!E1663,品名转换及头程预估及采购成本模板!$A$2:$A$22203,0)),""),"")</f>
        <v/>
      </c>
      <c r="AF1663" s="4" t="str">
        <f t="shared" si="140"/>
        <v/>
      </c>
    </row>
    <row r="1664" spans="24:32" x14ac:dyDescent="0.15">
      <c r="X1664" s="4" t="str">
        <f t="shared" si="141"/>
        <v/>
      </c>
      <c r="Y1664" s="1" t="str">
        <f t="shared" si="137"/>
        <v/>
      </c>
      <c r="Z1664" s="4" t="str">
        <f>IFERROR(INDEX(品名转换及头程预估及采购成本模板!$B$2:$B$22203,MATCH(亚马逊后台模板!E1664,品名转换及头程预估及采购成本模板!$A$2:$A$22203,0)),"")</f>
        <v/>
      </c>
      <c r="AA1664" s="1" t="str">
        <f>IFERROR(INDEX(品名转换及头程预估及采购成本模板!$C$2:$C$22203,MATCH(亚马逊后台模板!E1664,品名转换及头程预估及采购成本模板!$A$2:$A$22203,0)),"")</f>
        <v/>
      </c>
      <c r="AB1664" s="4" t="str">
        <f t="shared" si="138"/>
        <v/>
      </c>
      <c r="AC1664" s="1" t="str">
        <f>IFERROR(IF(AB1664="是",INDEX(自发货!$AJ$2:$AJ$22222,MATCH(亚马逊后台模板!D1664,自发货!$E$2:$E$22222,0)),IF(A1664&lt;&gt;"",0,"")),"")</f>
        <v/>
      </c>
      <c r="AD1664" s="1" t="str">
        <f t="shared" si="139"/>
        <v/>
      </c>
      <c r="AE1664" s="1" t="str">
        <f>IF(AB1664="否",IFERROR(INDEX(品名转换及头程预估及采购成本模板!$D$2:$D$22203,MATCH(亚马逊后台模板!E1664,品名转换及头程预估及采购成本模板!$A$2:$A$22203,0)),""),"")</f>
        <v/>
      </c>
      <c r="AF1664" s="4" t="str">
        <f t="shared" si="140"/>
        <v/>
      </c>
    </row>
    <row r="1665" spans="24:32" x14ac:dyDescent="0.15">
      <c r="X1665" s="4" t="str">
        <f t="shared" si="141"/>
        <v/>
      </c>
      <c r="Y1665" s="1" t="str">
        <f t="shared" si="137"/>
        <v/>
      </c>
      <c r="Z1665" s="4" t="str">
        <f>IFERROR(INDEX(品名转换及头程预估及采购成本模板!$B$2:$B$22203,MATCH(亚马逊后台模板!E1665,品名转换及头程预估及采购成本模板!$A$2:$A$22203,0)),"")</f>
        <v/>
      </c>
      <c r="AA1665" s="1" t="str">
        <f>IFERROR(INDEX(品名转换及头程预估及采购成本模板!$C$2:$C$22203,MATCH(亚马逊后台模板!E1665,品名转换及头程预估及采购成本模板!$A$2:$A$22203,0)),"")</f>
        <v/>
      </c>
      <c r="AB1665" s="4" t="str">
        <f t="shared" si="138"/>
        <v/>
      </c>
      <c r="AC1665" s="1" t="str">
        <f>IFERROR(IF(AB1665="是",INDEX(自发货!$AJ$2:$AJ$22222,MATCH(亚马逊后台模板!D1665,自发货!$E$2:$E$22222,0)),IF(A1665&lt;&gt;"",0,"")),"")</f>
        <v/>
      </c>
      <c r="AD1665" s="1" t="str">
        <f t="shared" si="139"/>
        <v/>
      </c>
      <c r="AE1665" s="1" t="str">
        <f>IF(AB1665="否",IFERROR(INDEX(品名转换及头程预估及采购成本模板!$D$2:$D$22203,MATCH(亚马逊后台模板!E1665,品名转换及头程预估及采购成本模板!$A$2:$A$22203,0)),""),"")</f>
        <v/>
      </c>
      <c r="AF1665" s="4" t="str">
        <f t="shared" si="140"/>
        <v/>
      </c>
    </row>
    <row r="1666" spans="24:32" x14ac:dyDescent="0.15">
      <c r="X1666" s="4" t="str">
        <f t="shared" si="141"/>
        <v/>
      </c>
      <c r="Y1666" s="1" t="str">
        <f t="shared" si="137"/>
        <v/>
      </c>
      <c r="Z1666" s="4" t="str">
        <f>IFERROR(INDEX(品名转换及头程预估及采购成本模板!$B$2:$B$22203,MATCH(亚马逊后台模板!E1666,品名转换及头程预估及采购成本模板!$A$2:$A$22203,0)),"")</f>
        <v/>
      </c>
      <c r="AA1666" s="1" t="str">
        <f>IFERROR(INDEX(品名转换及头程预估及采购成本模板!$C$2:$C$22203,MATCH(亚马逊后台模板!E1666,品名转换及头程预估及采购成本模板!$A$2:$A$22203,0)),"")</f>
        <v/>
      </c>
      <c r="AB1666" s="4" t="str">
        <f t="shared" si="138"/>
        <v/>
      </c>
      <c r="AC1666" s="1" t="str">
        <f>IFERROR(IF(AB1666="是",INDEX(自发货!$AJ$2:$AJ$22222,MATCH(亚马逊后台模板!D1666,自发货!$E$2:$E$22222,0)),IF(A1666&lt;&gt;"",0,"")),"")</f>
        <v/>
      </c>
      <c r="AD1666" s="1" t="str">
        <f t="shared" si="139"/>
        <v/>
      </c>
      <c r="AE1666" s="1" t="str">
        <f>IF(AB1666="否",IFERROR(INDEX(品名转换及头程预估及采购成本模板!$D$2:$D$22203,MATCH(亚马逊后台模板!E1666,品名转换及头程预估及采购成本模板!$A$2:$A$22203,0)),""),"")</f>
        <v/>
      </c>
      <c r="AF1666" s="4" t="str">
        <f t="shared" si="140"/>
        <v/>
      </c>
    </row>
    <row r="1667" spans="24:32" x14ac:dyDescent="0.15">
      <c r="X1667" s="4" t="str">
        <f t="shared" si="141"/>
        <v/>
      </c>
      <c r="Y1667" s="1" t="str">
        <f t="shared" si="137"/>
        <v/>
      </c>
      <c r="Z1667" s="4" t="str">
        <f>IFERROR(INDEX(品名转换及头程预估及采购成本模板!$B$2:$B$22203,MATCH(亚马逊后台模板!E1667,品名转换及头程预估及采购成本模板!$A$2:$A$22203,0)),"")</f>
        <v/>
      </c>
      <c r="AA1667" s="1" t="str">
        <f>IFERROR(INDEX(品名转换及头程预估及采购成本模板!$C$2:$C$22203,MATCH(亚马逊后台模板!E1667,品名转换及头程预估及采购成本模板!$A$2:$A$22203,0)),"")</f>
        <v/>
      </c>
      <c r="AB1667" s="4" t="str">
        <f t="shared" si="138"/>
        <v/>
      </c>
      <c r="AC1667" s="1" t="str">
        <f>IFERROR(IF(AB1667="是",INDEX(自发货!$AJ$2:$AJ$22222,MATCH(亚马逊后台模板!D1667,自发货!$E$2:$E$22222,0)),IF(A1667&lt;&gt;"",0,"")),"")</f>
        <v/>
      </c>
      <c r="AD1667" s="1" t="str">
        <f t="shared" si="139"/>
        <v/>
      </c>
      <c r="AE1667" s="1" t="str">
        <f>IF(AB1667="否",IFERROR(INDEX(品名转换及头程预估及采购成本模板!$D$2:$D$22203,MATCH(亚马逊后台模板!E1667,品名转换及头程预估及采购成本模板!$A$2:$A$22203,0)),""),"")</f>
        <v/>
      </c>
      <c r="AF1667" s="4" t="str">
        <f t="shared" si="140"/>
        <v/>
      </c>
    </row>
    <row r="1668" spans="24:32" x14ac:dyDescent="0.15">
      <c r="X1668" s="4" t="str">
        <f t="shared" si="141"/>
        <v/>
      </c>
      <c r="Y1668" s="1" t="str">
        <f t="shared" si="137"/>
        <v/>
      </c>
      <c r="Z1668" s="4" t="str">
        <f>IFERROR(INDEX(品名转换及头程预估及采购成本模板!$B$2:$B$22203,MATCH(亚马逊后台模板!E1668,品名转换及头程预估及采购成本模板!$A$2:$A$22203,0)),"")</f>
        <v/>
      </c>
      <c r="AA1668" s="1" t="str">
        <f>IFERROR(INDEX(品名转换及头程预估及采购成本模板!$C$2:$C$22203,MATCH(亚马逊后台模板!E1668,品名转换及头程预估及采购成本模板!$A$2:$A$22203,0)),"")</f>
        <v/>
      </c>
      <c r="AB1668" s="4" t="str">
        <f t="shared" si="138"/>
        <v/>
      </c>
      <c r="AC1668" s="1" t="str">
        <f>IFERROR(IF(AB1668="是",INDEX(自发货!$AJ$2:$AJ$22222,MATCH(亚马逊后台模板!D1668,自发货!$E$2:$E$22222,0)),IF(A1668&lt;&gt;"",0,"")),"")</f>
        <v/>
      </c>
      <c r="AD1668" s="1" t="str">
        <f t="shared" si="139"/>
        <v/>
      </c>
      <c r="AE1668" s="1" t="str">
        <f>IF(AB1668="否",IFERROR(INDEX(品名转换及头程预估及采购成本模板!$D$2:$D$22203,MATCH(亚马逊后台模板!E1668,品名转换及头程预估及采购成本模板!$A$2:$A$22203,0)),""),"")</f>
        <v/>
      </c>
      <c r="AF1668" s="4" t="str">
        <f t="shared" si="140"/>
        <v/>
      </c>
    </row>
    <row r="1669" spans="24:32" x14ac:dyDescent="0.15">
      <c r="X1669" s="4" t="str">
        <f t="shared" si="141"/>
        <v/>
      </c>
      <c r="Y1669" s="1" t="str">
        <f t="shared" si="137"/>
        <v/>
      </c>
      <c r="Z1669" s="4" t="str">
        <f>IFERROR(INDEX(品名转换及头程预估及采购成本模板!$B$2:$B$22203,MATCH(亚马逊后台模板!E1669,品名转换及头程预估及采购成本模板!$A$2:$A$22203,0)),"")</f>
        <v/>
      </c>
      <c r="AA1669" s="1" t="str">
        <f>IFERROR(INDEX(品名转换及头程预估及采购成本模板!$C$2:$C$22203,MATCH(亚马逊后台模板!E1669,品名转换及头程预估及采购成本模板!$A$2:$A$22203,0)),"")</f>
        <v/>
      </c>
      <c r="AB1669" s="4" t="str">
        <f t="shared" si="138"/>
        <v/>
      </c>
      <c r="AC1669" s="1" t="str">
        <f>IFERROR(IF(AB1669="是",INDEX(自发货!$AJ$2:$AJ$22222,MATCH(亚马逊后台模板!D1669,自发货!$E$2:$E$22222,0)),IF(A1669&lt;&gt;"",0,"")),"")</f>
        <v/>
      </c>
      <c r="AD1669" s="1" t="str">
        <f t="shared" si="139"/>
        <v/>
      </c>
      <c r="AE1669" s="1" t="str">
        <f>IF(AB1669="否",IFERROR(INDEX(品名转换及头程预估及采购成本模板!$D$2:$D$22203,MATCH(亚马逊后台模板!E1669,品名转换及头程预估及采购成本模板!$A$2:$A$22203,0)),""),"")</f>
        <v/>
      </c>
      <c r="AF1669" s="4" t="str">
        <f t="shared" si="140"/>
        <v/>
      </c>
    </row>
    <row r="1670" spans="24:32" x14ac:dyDescent="0.15">
      <c r="X1670" s="4" t="str">
        <f t="shared" si="141"/>
        <v/>
      </c>
      <c r="Y1670" s="1" t="str">
        <f t="shared" si="137"/>
        <v/>
      </c>
      <c r="Z1670" s="4" t="str">
        <f>IFERROR(INDEX(品名转换及头程预估及采购成本模板!$B$2:$B$22203,MATCH(亚马逊后台模板!E1670,品名转换及头程预估及采购成本模板!$A$2:$A$22203,0)),"")</f>
        <v/>
      </c>
      <c r="AA1670" s="1" t="str">
        <f>IFERROR(INDEX(品名转换及头程预估及采购成本模板!$C$2:$C$22203,MATCH(亚马逊后台模板!E1670,品名转换及头程预估及采购成本模板!$A$2:$A$22203,0)),"")</f>
        <v/>
      </c>
      <c r="AB1670" s="4" t="str">
        <f t="shared" si="138"/>
        <v/>
      </c>
      <c r="AC1670" s="1" t="str">
        <f>IFERROR(IF(AB1670="是",INDEX(自发货!$AJ$2:$AJ$22222,MATCH(亚马逊后台模板!D1670,自发货!$E$2:$E$22222,0)),IF(A1670&lt;&gt;"",0,"")),"")</f>
        <v/>
      </c>
      <c r="AD1670" s="1" t="str">
        <f t="shared" si="139"/>
        <v/>
      </c>
      <c r="AE1670" s="1" t="str">
        <f>IF(AB1670="否",IFERROR(INDEX(品名转换及头程预估及采购成本模板!$D$2:$D$22203,MATCH(亚马逊后台模板!E1670,品名转换及头程预估及采购成本模板!$A$2:$A$22203,0)),""),"")</f>
        <v/>
      </c>
      <c r="AF1670" s="4" t="str">
        <f t="shared" si="140"/>
        <v/>
      </c>
    </row>
    <row r="1671" spans="24:32" x14ac:dyDescent="0.15">
      <c r="X1671" s="4" t="str">
        <f t="shared" si="141"/>
        <v/>
      </c>
      <c r="Y1671" s="1" t="str">
        <f t="shared" si="137"/>
        <v/>
      </c>
      <c r="Z1671" s="4" t="str">
        <f>IFERROR(INDEX(品名转换及头程预估及采购成本模板!$B$2:$B$22203,MATCH(亚马逊后台模板!E1671,品名转换及头程预估及采购成本模板!$A$2:$A$22203,0)),"")</f>
        <v/>
      </c>
      <c r="AA1671" s="1" t="str">
        <f>IFERROR(INDEX(品名转换及头程预估及采购成本模板!$C$2:$C$22203,MATCH(亚马逊后台模板!E1671,品名转换及头程预估及采购成本模板!$A$2:$A$22203,0)),"")</f>
        <v/>
      </c>
      <c r="AB1671" s="4" t="str">
        <f t="shared" si="138"/>
        <v/>
      </c>
      <c r="AC1671" s="1" t="str">
        <f>IFERROR(IF(AB1671="是",INDEX(自发货!$AJ$2:$AJ$22222,MATCH(亚马逊后台模板!D1671,自发货!$E$2:$E$22222,0)),IF(A1671&lt;&gt;"",0,"")),"")</f>
        <v/>
      </c>
      <c r="AD1671" s="1" t="str">
        <f t="shared" si="139"/>
        <v/>
      </c>
      <c r="AE1671" s="1" t="str">
        <f>IF(AB1671="否",IFERROR(INDEX(品名转换及头程预估及采购成本模板!$D$2:$D$22203,MATCH(亚马逊后台模板!E1671,品名转换及头程预估及采购成本模板!$A$2:$A$22203,0)),""),"")</f>
        <v/>
      </c>
      <c r="AF1671" s="4" t="str">
        <f t="shared" si="140"/>
        <v/>
      </c>
    </row>
    <row r="1672" spans="24:32" x14ac:dyDescent="0.15">
      <c r="X1672" s="4" t="str">
        <f t="shared" si="141"/>
        <v/>
      </c>
      <c r="Y1672" s="1" t="str">
        <f t="shared" si="137"/>
        <v/>
      </c>
      <c r="Z1672" s="4" t="str">
        <f>IFERROR(INDEX(品名转换及头程预估及采购成本模板!$B$2:$B$22203,MATCH(亚马逊后台模板!E1672,品名转换及头程预估及采购成本模板!$A$2:$A$22203,0)),"")</f>
        <v/>
      </c>
      <c r="AA1672" s="1" t="str">
        <f>IFERROR(INDEX(品名转换及头程预估及采购成本模板!$C$2:$C$22203,MATCH(亚马逊后台模板!E1672,品名转换及头程预估及采购成本模板!$A$2:$A$22203,0)),"")</f>
        <v/>
      </c>
      <c r="AB1672" s="4" t="str">
        <f t="shared" si="138"/>
        <v/>
      </c>
      <c r="AC1672" s="1" t="str">
        <f>IFERROR(IF(AB1672="是",INDEX(自发货!$AJ$2:$AJ$22222,MATCH(亚马逊后台模板!D1672,自发货!$E$2:$E$22222,0)),IF(A1672&lt;&gt;"",0,"")),"")</f>
        <v/>
      </c>
      <c r="AD1672" s="1" t="str">
        <f t="shared" si="139"/>
        <v/>
      </c>
      <c r="AE1672" s="1" t="str">
        <f>IF(AB1672="否",IFERROR(INDEX(品名转换及头程预估及采购成本模板!$D$2:$D$22203,MATCH(亚马逊后台模板!E1672,品名转换及头程预估及采购成本模板!$A$2:$A$22203,0)),""),"")</f>
        <v/>
      </c>
      <c r="AF1672" s="4" t="str">
        <f t="shared" si="140"/>
        <v/>
      </c>
    </row>
    <row r="1673" spans="24:32" x14ac:dyDescent="0.15">
      <c r="X1673" s="4" t="str">
        <f t="shared" si="141"/>
        <v/>
      </c>
      <c r="Y1673" s="1" t="str">
        <f t="shared" ref="Y1673:Y1736" si="142">IF(IFERROR(FIND("FBA Removal Order",F1673),0),"FBA订单移除费用",IF(C1673="Order","正常订单",IF(F1673="Cost of Advertising","广告费",IF(C1673="Transfer","回款账单要删除",IF(C1673="Refund","退款",IF(F1673="SellerPayments_Report_Fee_Subscription","平台月租费",IF(IFERROR(FIND("Save",F1673),0),"优惠卷或者折扣返点",IF(IFERROR(FIND("FBA Inventory Reimbursement",F1673),0),"FBA库存赔偿",IF(F1673="FBA Long-Term Storage Fee","FBA长期储存费",IF(C1673="Lightning Deal Fee","秒杀费",IF(F1673="FBA Inventory Storage Fee","FBA月度仓储费",IF(IFERROR(FIND("Early Reviewer Program",F1673),0),"早期评论人费用",IF(IFERROR(FIND("FBA Inventory Placement Service Fee",F1673),0),"FBA库存安置服务费",IF(IFERROR(FIND("Debt",C1673),0),"账户余额不够从信用卡扣除的费用",""))))))))))))))</f>
        <v/>
      </c>
      <c r="Z1673" s="4" t="str">
        <f>IFERROR(INDEX(品名转换及头程预估及采购成本模板!$B$2:$B$22203,MATCH(亚马逊后台模板!E1673,品名转换及头程预估及采购成本模板!$A$2:$A$22203,0)),"")</f>
        <v/>
      </c>
      <c r="AA1673" s="1" t="str">
        <f>IFERROR(INDEX(品名转换及头程预估及采购成本模板!$C$2:$C$22203,MATCH(亚马逊后台模板!E1673,品名转换及头程预估及采购成本模板!$A$2:$A$22203,0)),"")</f>
        <v/>
      </c>
      <c r="AB1673" s="4" t="str">
        <f t="shared" si="138"/>
        <v/>
      </c>
      <c r="AC1673" s="1" t="str">
        <f>IFERROR(IF(AB1673="是",INDEX(自发货!$AJ$2:$AJ$22222,MATCH(亚马逊后台模板!D1673,自发货!$E$2:$E$22222,0)),IF(A1673&lt;&gt;"",0,"")),"")</f>
        <v/>
      </c>
      <c r="AD1673" s="1" t="str">
        <f t="shared" si="139"/>
        <v/>
      </c>
      <c r="AE1673" s="1" t="str">
        <f>IF(AB1673="否",IFERROR(INDEX(品名转换及头程预估及采购成本模板!$D$2:$D$22203,MATCH(亚马逊后台模板!E1673,品名转换及头程预估及采购成本模板!$A$2:$A$22203,0)),""),"")</f>
        <v/>
      </c>
      <c r="AF1673" s="4" t="str">
        <f t="shared" si="140"/>
        <v/>
      </c>
    </row>
    <row r="1674" spans="24:32" x14ac:dyDescent="0.15">
      <c r="X1674" s="4" t="str">
        <f t="shared" si="141"/>
        <v/>
      </c>
      <c r="Y1674" s="1" t="str">
        <f t="shared" si="142"/>
        <v/>
      </c>
      <c r="Z1674" s="4" t="str">
        <f>IFERROR(INDEX(品名转换及头程预估及采购成本模板!$B$2:$B$22203,MATCH(亚马逊后台模板!E1674,品名转换及头程预估及采购成本模板!$A$2:$A$22203,0)),"")</f>
        <v/>
      </c>
      <c r="AA1674" s="1" t="str">
        <f>IFERROR(INDEX(品名转换及头程预估及采购成本模板!$C$2:$C$22203,MATCH(亚马逊后台模板!E1674,品名转换及头程预估及采购成本模板!$A$2:$A$22203,0)),"")</f>
        <v/>
      </c>
      <c r="AB1674" s="4" t="str">
        <f t="shared" si="138"/>
        <v/>
      </c>
      <c r="AC1674" s="1" t="str">
        <f>IFERROR(IF(AB1674="是",INDEX(自发货!$AJ$2:$AJ$22222,MATCH(亚马逊后台模板!D1674,自发货!$E$2:$E$22222,0)),IF(A1674&lt;&gt;"",0,"")),"")</f>
        <v/>
      </c>
      <c r="AD1674" s="1" t="str">
        <f t="shared" si="139"/>
        <v/>
      </c>
      <c r="AE1674" s="1" t="str">
        <f>IF(AB1674="否",IFERROR(INDEX(品名转换及头程预估及采购成本模板!$D$2:$D$22203,MATCH(亚马逊后台模板!E1674,品名转换及头程预估及采购成本模板!$A$2:$A$22203,0)),""),"")</f>
        <v/>
      </c>
      <c r="AF1674" s="4" t="str">
        <f t="shared" si="140"/>
        <v/>
      </c>
    </row>
    <row r="1675" spans="24:32" x14ac:dyDescent="0.15">
      <c r="X1675" s="4" t="str">
        <f t="shared" si="141"/>
        <v/>
      </c>
      <c r="Y1675" s="1" t="str">
        <f t="shared" si="142"/>
        <v/>
      </c>
      <c r="Z1675" s="4" t="str">
        <f>IFERROR(INDEX(品名转换及头程预估及采购成本模板!$B$2:$B$22203,MATCH(亚马逊后台模板!E1675,品名转换及头程预估及采购成本模板!$A$2:$A$22203,0)),"")</f>
        <v/>
      </c>
      <c r="AA1675" s="1" t="str">
        <f>IFERROR(INDEX(品名转换及头程预估及采购成本模板!$C$2:$C$22203,MATCH(亚马逊后台模板!E1675,品名转换及头程预估及采购成本模板!$A$2:$A$22203,0)),"")</f>
        <v/>
      </c>
      <c r="AB1675" s="4" t="str">
        <f t="shared" si="138"/>
        <v/>
      </c>
      <c r="AC1675" s="1" t="str">
        <f>IFERROR(IF(AB1675="是",INDEX(自发货!$AJ$2:$AJ$22222,MATCH(亚马逊后台模板!D1675,自发货!$E$2:$E$22222,0)),IF(A1675&lt;&gt;"",0,"")),"")</f>
        <v/>
      </c>
      <c r="AD1675" s="1" t="str">
        <f t="shared" si="139"/>
        <v/>
      </c>
      <c r="AE1675" s="1" t="str">
        <f>IF(AB1675="否",IFERROR(INDEX(品名转换及头程预估及采购成本模板!$D$2:$D$22203,MATCH(亚马逊后台模板!E1675,品名转换及头程预估及采购成本模板!$A$2:$A$22203,0)),""),"")</f>
        <v/>
      </c>
      <c r="AF1675" s="4" t="str">
        <f t="shared" si="140"/>
        <v/>
      </c>
    </row>
    <row r="1676" spans="24:32" x14ac:dyDescent="0.15">
      <c r="X1676" s="4" t="str">
        <f t="shared" si="141"/>
        <v/>
      </c>
      <c r="Y1676" s="1" t="str">
        <f t="shared" si="142"/>
        <v/>
      </c>
      <c r="Z1676" s="4" t="str">
        <f>IFERROR(INDEX(品名转换及头程预估及采购成本模板!$B$2:$B$22203,MATCH(亚马逊后台模板!E1676,品名转换及头程预估及采购成本模板!$A$2:$A$22203,0)),"")</f>
        <v/>
      </c>
      <c r="AA1676" s="1" t="str">
        <f>IFERROR(INDEX(品名转换及头程预估及采购成本模板!$C$2:$C$22203,MATCH(亚马逊后台模板!E1676,品名转换及头程预估及采购成本模板!$A$2:$A$22203,0)),"")</f>
        <v/>
      </c>
      <c r="AB1676" s="4" t="str">
        <f t="shared" si="138"/>
        <v/>
      </c>
      <c r="AC1676" s="1" t="str">
        <f>IFERROR(IF(AB1676="是",INDEX(自发货!$AJ$2:$AJ$22222,MATCH(亚马逊后台模板!D1676,自发货!$E$2:$E$22222,0)),IF(A1676&lt;&gt;"",0,"")),"")</f>
        <v/>
      </c>
      <c r="AD1676" s="1" t="str">
        <f t="shared" si="139"/>
        <v/>
      </c>
      <c r="AE1676" s="1" t="str">
        <f>IF(AB1676="否",IFERROR(INDEX(品名转换及头程预估及采购成本模板!$D$2:$D$22203,MATCH(亚马逊后台模板!E1676,品名转换及头程预估及采购成本模板!$A$2:$A$22203,0)),""),"")</f>
        <v/>
      </c>
      <c r="AF1676" s="4" t="str">
        <f t="shared" si="140"/>
        <v/>
      </c>
    </row>
    <row r="1677" spans="24:32" x14ac:dyDescent="0.15">
      <c r="X1677" s="4" t="str">
        <f t="shared" si="141"/>
        <v/>
      </c>
      <c r="Y1677" s="1" t="str">
        <f t="shared" si="142"/>
        <v/>
      </c>
      <c r="Z1677" s="4" t="str">
        <f>IFERROR(INDEX(品名转换及头程预估及采购成本模板!$B$2:$B$22203,MATCH(亚马逊后台模板!E1677,品名转换及头程预估及采购成本模板!$A$2:$A$22203,0)),"")</f>
        <v/>
      </c>
      <c r="AA1677" s="1" t="str">
        <f>IFERROR(INDEX(品名转换及头程预估及采购成本模板!$C$2:$C$22203,MATCH(亚马逊后台模板!E1677,品名转换及头程预估及采购成本模板!$A$2:$A$22203,0)),"")</f>
        <v/>
      </c>
      <c r="AB1677" s="4" t="str">
        <f t="shared" si="138"/>
        <v/>
      </c>
      <c r="AC1677" s="1" t="str">
        <f>IFERROR(IF(AB1677="是",INDEX(自发货!$AJ$2:$AJ$22222,MATCH(亚马逊后台模板!D1677,自发货!$E$2:$E$22222,0)),IF(A1677&lt;&gt;"",0,"")),"")</f>
        <v/>
      </c>
      <c r="AD1677" s="1" t="str">
        <f t="shared" si="139"/>
        <v/>
      </c>
      <c r="AE1677" s="1" t="str">
        <f>IF(AB1677="否",IFERROR(INDEX(品名转换及头程预估及采购成本模板!$D$2:$D$22203,MATCH(亚马逊后台模板!E1677,品名转换及头程预估及采购成本模板!$A$2:$A$22203,0)),""),"")</f>
        <v/>
      </c>
      <c r="AF1677" s="4" t="str">
        <f t="shared" si="140"/>
        <v/>
      </c>
    </row>
    <row r="1678" spans="24:32" x14ac:dyDescent="0.15">
      <c r="X1678" s="4" t="str">
        <f t="shared" si="141"/>
        <v/>
      </c>
      <c r="Y1678" s="1" t="str">
        <f t="shared" si="142"/>
        <v/>
      </c>
      <c r="Z1678" s="4" t="str">
        <f>IFERROR(INDEX(品名转换及头程预估及采购成本模板!$B$2:$B$22203,MATCH(亚马逊后台模板!E1678,品名转换及头程预估及采购成本模板!$A$2:$A$22203,0)),"")</f>
        <v/>
      </c>
      <c r="AA1678" s="1" t="str">
        <f>IFERROR(INDEX(品名转换及头程预估及采购成本模板!$C$2:$C$22203,MATCH(亚马逊后台模板!E1678,品名转换及头程预估及采购成本模板!$A$2:$A$22203,0)),"")</f>
        <v/>
      </c>
      <c r="AB1678" s="4" t="str">
        <f t="shared" si="138"/>
        <v/>
      </c>
      <c r="AC1678" s="1" t="str">
        <f>IFERROR(IF(AB1678="是",INDEX(自发货!$AJ$2:$AJ$22222,MATCH(亚马逊后台模板!D1678,自发货!$E$2:$E$22222,0)),IF(A1678&lt;&gt;"",0,"")),"")</f>
        <v/>
      </c>
      <c r="AD1678" s="1" t="str">
        <f t="shared" si="139"/>
        <v/>
      </c>
      <c r="AE1678" s="1" t="str">
        <f>IF(AB1678="否",IFERROR(INDEX(品名转换及头程预估及采购成本模板!$D$2:$D$22203,MATCH(亚马逊后台模板!E1678,品名转换及头程预估及采购成本模板!$A$2:$A$22203,0)),""),"")</f>
        <v/>
      </c>
      <c r="AF1678" s="4" t="str">
        <f t="shared" si="140"/>
        <v/>
      </c>
    </row>
    <row r="1679" spans="24:32" x14ac:dyDescent="0.15">
      <c r="X1679" s="4" t="str">
        <f t="shared" si="141"/>
        <v/>
      </c>
      <c r="Y1679" s="1" t="str">
        <f t="shared" si="142"/>
        <v/>
      </c>
      <c r="Z1679" s="4" t="str">
        <f>IFERROR(INDEX(品名转换及头程预估及采购成本模板!$B$2:$B$22203,MATCH(亚马逊后台模板!E1679,品名转换及头程预估及采购成本模板!$A$2:$A$22203,0)),"")</f>
        <v/>
      </c>
      <c r="AA1679" s="1" t="str">
        <f>IFERROR(INDEX(品名转换及头程预估及采购成本模板!$C$2:$C$22203,MATCH(亚马逊后台模板!E1679,品名转换及头程预估及采购成本模板!$A$2:$A$22203,0)),"")</f>
        <v/>
      </c>
      <c r="AB1679" s="4" t="str">
        <f t="shared" si="138"/>
        <v/>
      </c>
      <c r="AC1679" s="1" t="str">
        <f>IFERROR(IF(AB1679="是",INDEX(自发货!$AJ$2:$AJ$22222,MATCH(亚马逊后台模板!D1679,自发货!$E$2:$E$22222,0)),IF(A1679&lt;&gt;"",0,"")),"")</f>
        <v/>
      </c>
      <c r="AD1679" s="1" t="str">
        <f t="shared" si="139"/>
        <v/>
      </c>
      <c r="AE1679" s="1" t="str">
        <f>IF(AB1679="否",IFERROR(INDEX(品名转换及头程预估及采购成本模板!$D$2:$D$22203,MATCH(亚马逊后台模板!E1679,品名转换及头程预估及采购成本模板!$A$2:$A$22203,0)),""),"")</f>
        <v/>
      </c>
      <c r="AF1679" s="4" t="str">
        <f t="shared" si="140"/>
        <v/>
      </c>
    </row>
    <row r="1680" spans="24:32" x14ac:dyDescent="0.15">
      <c r="X1680" s="4" t="str">
        <f t="shared" si="141"/>
        <v/>
      </c>
      <c r="Y1680" s="1" t="str">
        <f t="shared" si="142"/>
        <v/>
      </c>
      <c r="Z1680" s="4" t="str">
        <f>IFERROR(INDEX(品名转换及头程预估及采购成本模板!$B$2:$B$22203,MATCH(亚马逊后台模板!E1680,品名转换及头程预估及采购成本模板!$A$2:$A$22203,0)),"")</f>
        <v/>
      </c>
      <c r="AA1680" s="1" t="str">
        <f>IFERROR(INDEX(品名转换及头程预估及采购成本模板!$C$2:$C$22203,MATCH(亚马逊后台模板!E1680,品名转换及头程预估及采购成本模板!$A$2:$A$22203,0)),"")</f>
        <v/>
      </c>
      <c r="AB1680" s="4" t="str">
        <f t="shared" si="138"/>
        <v/>
      </c>
      <c r="AC1680" s="1" t="str">
        <f>IFERROR(IF(AB1680="是",INDEX(自发货!$AJ$2:$AJ$22222,MATCH(亚马逊后台模板!D1680,自发货!$E$2:$E$22222,0)),IF(A1680&lt;&gt;"",0,"")),"")</f>
        <v/>
      </c>
      <c r="AD1680" s="1" t="str">
        <f t="shared" si="139"/>
        <v/>
      </c>
      <c r="AE1680" s="1" t="str">
        <f>IF(AB1680="否",IFERROR(INDEX(品名转换及头程预估及采购成本模板!$D$2:$D$22203,MATCH(亚马逊后台模板!E1680,品名转换及头程预估及采购成本模板!$A$2:$A$22203,0)),""),"")</f>
        <v/>
      </c>
      <c r="AF1680" s="4" t="str">
        <f t="shared" si="140"/>
        <v/>
      </c>
    </row>
    <row r="1681" spans="24:32" x14ac:dyDescent="0.15">
      <c r="X1681" s="4" t="str">
        <f t="shared" si="141"/>
        <v/>
      </c>
      <c r="Y1681" s="1" t="str">
        <f t="shared" si="142"/>
        <v/>
      </c>
      <c r="Z1681" s="4" t="str">
        <f>IFERROR(INDEX(品名转换及头程预估及采购成本模板!$B$2:$B$22203,MATCH(亚马逊后台模板!E1681,品名转换及头程预估及采购成本模板!$A$2:$A$22203,0)),"")</f>
        <v/>
      </c>
      <c r="AA1681" s="1" t="str">
        <f>IFERROR(INDEX(品名转换及头程预估及采购成本模板!$C$2:$C$22203,MATCH(亚马逊后台模板!E1681,品名转换及头程预估及采购成本模板!$A$2:$A$22203,0)),"")</f>
        <v/>
      </c>
      <c r="AB1681" s="4" t="str">
        <f t="shared" si="138"/>
        <v/>
      </c>
      <c r="AC1681" s="1" t="str">
        <f>IFERROR(IF(AB1681="是",INDEX(自发货!$AJ$2:$AJ$22222,MATCH(亚马逊后台模板!D1681,自发货!$E$2:$E$22222,0)),IF(A1681&lt;&gt;"",0,"")),"")</f>
        <v/>
      </c>
      <c r="AD1681" s="1" t="str">
        <f t="shared" si="139"/>
        <v/>
      </c>
      <c r="AE1681" s="1" t="str">
        <f>IF(AB1681="否",IFERROR(INDEX(品名转换及头程预估及采购成本模板!$D$2:$D$22203,MATCH(亚马逊后台模板!E1681,品名转换及头程预估及采购成本模板!$A$2:$A$22203,0)),""),"")</f>
        <v/>
      </c>
      <c r="AF1681" s="4" t="str">
        <f t="shared" si="140"/>
        <v/>
      </c>
    </row>
    <row r="1682" spans="24:32" x14ac:dyDescent="0.15">
      <c r="X1682" s="4" t="str">
        <f t="shared" si="141"/>
        <v/>
      </c>
      <c r="Y1682" s="1" t="str">
        <f t="shared" si="142"/>
        <v/>
      </c>
      <c r="Z1682" s="4" t="str">
        <f>IFERROR(INDEX(品名转换及头程预估及采购成本模板!$B$2:$B$22203,MATCH(亚马逊后台模板!E1682,品名转换及头程预估及采购成本模板!$A$2:$A$22203,0)),"")</f>
        <v/>
      </c>
      <c r="AA1682" s="1" t="str">
        <f>IFERROR(INDEX(品名转换及头程预估及采购成本模板!$C$2:$C$22203,MATCH(亚马逊后台模板!E1682,品名转换及头程预估及采购成本模板!$A$2:$A$22203,0)),"")</f>
        <v/>
      </c>
      <c r="AB1682" s="4" t="str">
        <f t="shared" si="138"/>
        <v/>
      </c>
      <c r="AC1682" s="1" t="str">
        <f>IFERROR(IF(AB1682="是",INDEX(自发货!$AJ$2:$AJ$22222,MATCH(亚马逊后台模板!D1682,自发货!$E$2:$E$22222,0)),IF(A1682&lt;&gt;"",0,"")),"")</f>
        <v/>
      </c>
      <c r="AD1682" s="1" t="str">
        <f t="shared" si="139"/>
        <v/>
      </c>
      <c r="AE1682" s="1" t="str">
        <f>IF(AB1682="否",IFERROR(INDEX(品名转换及头程预估及采购成本模板!$D$2:$D$22203,MATCH(亚马逊后台模板!E1682,品名转换及头程预估及采购成本模板!$A$2:$A$22203,0)),""),"")</f>
        <v/>
      </c>
      <c r="AF1682" s="4" t="str">
        <f t="shared" si="140"/>
        <v/>
      </c>
    </row>
    <row r="1683" spans="24:32" x14ac:dyDescent="0.15">
      <c r="X1683" s="4" t="str">
        <f t="shared" si="141"/>
        <v/>
      </c>
      <c r="Y1683" s="1" t="str">
        <f t="shared" si="142"/>
        <v/>
      </c>
      <c r="Z1683" s="4" t="str">
        <f>IFERROR(INDEX(品名转换及头程预估及采购成本模板!$B$2:$B$22203,MATCH(亚马逊后台模板!E1683,品名转换及头程预估及采购成本模板!$A$2:$A$22203,0)),"")</f>
        <v/>
      </c>
      <c r="AA1683" s="1" t="str">
        <f>IFERROR(INDEX(品名转换及头程预估及采购成本模板!$C$2:$C$22203,MATCH(亚马逊后台模板!E1683,品名转换及头程预估及采购成本模板!$A$2:$A$22203,0)),"")</f>
        <v/>
      </c>
      <c r="AB1683" s="4" t="str">
        <f t="shared" si="138"/>
        <v/>
      </c>
      <c r="AC1683" s="1" t="str">
        <f>IFERROR(IF(AB1683="是",INDEX(自发货!$AJ$2:$AJ$22222,MATCH(亚马逊后台模板!D1683,自发货!$E$2:$E$22222,0)),IF(A1683&lt;&gt;"",0,"")),"")</f>
        <v/>
      </c>
      <c r="AD1683" s="1" t="str">
        <f t="shared" si="139"/>
        <v/>
      </c>
      <c r="AE1683" s="1" t="str">
        <f>IF(AB1683="否",IFERROR(INDEX(品名转换及头程预估及采购成本模板!$D$2:$D$22203,MATCH(亚马逊后台模板!E1683,品名转换及头程预估及采购成本模板!$A$2:$A$22203,0)),""),"")</f>
        <v/>
      </c>
      <c r="AF1683" s="4" t="str">
        <f t="shared" si="140"/>
        <v/>
      </c>
    </row>
    <row r="1684" spans="24:32" x14ac:dyDescent="0.15">
      <c r="X1684" s="4" t="str">
        <f t="shared" si="141"/>
        <v/>
      </c>
      <c r="Y1684" s="1" t="str">
        <f t="shared" si="142"/>
        <v/>
      </c>
      <c r="Z1684" s="4" t="str">
        <f>IFERROR(INDEX(品名转换及头程预估及采购成本模板!$B$2:$B$22203,MATCH(亚马逊后台模板!E1684,品名转换及头程预估及采购成本模板!$A$2:$A$22203,0)),"")</f>
        <v/>
      </c>
      <c r="AA1684" s="1" t="str">
        <f>IFERROR(INDEX(品名转换及头程预估及采购成本模板!$C$2:$C$22203,MATCH(亚马逊后台模板!E1684,品名转换及头程预估及采购成本模板!$A$2:$A$22203,0)),"")</f>
        <v/>
      </c>
      <c r="AB1684" s="4" t="str">
        <f t="shared" si="138"/>
        <v/>
      </c>
      <c r="AC1684" s="1" t="str">
        <f>IFERROR(IF(AB1684="是",INDEX(自发货!$AJ$2:$AJ$22222,MATCH(亚马逊后台模板!D1684,自发货!$E$2:$E$22222,0)),IF(A1684&lt;&gt;"",0,"")),"")</f>
        <v/>
      </c>
      <c r="AD1684" s="1" t="str">
        <f t="shared" si="139"/>
        <v/>
      </c>
      <c r="AE1684" s="1" t="str">
        <f>IF(AB1684="否",IFERROR(INDEX(品名转换及头程预估及采购成本模板!$D$2:$D$22203,MATCH(亚马逊后台模板!E1684,品名转换及头程预估及采购成本模板!$A$2:$A$22203,0)),""),"")</f>
        <v/>
      </c>
      <c r="AF1684" s="4" t="str">
        <f t="shared" si="140"/>
        <v/>
      </c>
    </row>
    <row r="1685" spans="24:32" x14ac:dyDescent="0.15">
      <c r="X1685" s="4" t="str">
        <f t="shared" si="141"/>
        <v/>
      </c>
      <c r="Y1685" s="1" t="str">
        <f t="shared" si="142"/>
        <v/>
      </c>
      <c r="Z1685" s="4" t="str">
        <f>IFERROR(INDEX(品名转换及头程预估及采购成本模板!$B$2:$B$22203,MATCH(亚马逊后台模板!E1685,品名转换及头程预估及采购成本模板!$A$2:$A$22203,0)),"")</f>
        <v/>
      </c>
      <c r="AA1685" s="1" t="str">
        <f>IFERROR(INDEX(品名转换及头程预估及采购成本模板!$C$2:$C$22203,MATCH(亚马逊后台模板!E1685,品名转换及头程预估及采购成本模板!$A$2:$A$22203,0)),"")</f>
        <v/>
      </c>
      <c r="AB1685" s="4" t="str">
        <f t="shared" si="138"/>
        <v/>
      </c>
      <c r="AC1685" s="1" t="str">
        <f>IFERROR(IF(AB1685="是",INDEX(自发货!$AJ$2:$AJ$22222,MATCH(亚马逊后台模板!D1685,自发货!$E$2:$E$22222,0)),IF(A1685&lt;&gt;"",0,"")),"")</f>
        <v/>
      </c>
      <c r="AD1685" s="1" t="str">
        <f t="shared" si="139"/>
        <v/>
      </c>
      <c r="AE1685" s="1" t="str">
        <f>IF(AB1685="否",IFERROR(INDEX(品名转换及头程预估及采购成本模板!$D$2:$D$22203,MATCH(亚马逊后台模板!E1685,品名转换及头程预估及采购成本模板!$A$2:$A$22203,0)),""),"")</f>
        <v/>
      </c>
      <c r="AF1685" s="4" t="str">
        <f t="shared" si="140"/>
        <v/>
      </c>
    </row>
    <row r="1686" spans="24:32" x14ac:dyDescent="0.15">
      <c r="X1686" s="4" t="str">
        <f t="shared" si="141"/>
        <v/>
      </c>
      <c r="Y1686" s="1" t="str">
        <f t="shared" si="142"/>
        <v/>
      </c>
      <c r="Z1686" s="4" t="str">
        <f>IFERROR(INDEX(品名转换及头程预估及采购成本模板!$B$2:$B$22203,MATCH(亚马逊后台模板!E1686,品名转换及头程预估及采购成本模板!$A$2:$A$22203,0)),"")</f>
        <v/>
      </c>
      <c r="AA1686" s="1" t="str">
        <f>IFERROR(INDEX(品名转换及头程预估及采购成本模板!$C$2:$C$22203,MATCH(亚马逊后台模板!E1686,品名转换及头程预估及采购成本模板!$A$2:$A$22203,0)),"")</f>
        <v/>
      </c>
      <c r="AB1686" s="4" t="str">
        <f t="shared" si="138"/>
        <v/>
      </c>
      <c r="AC1686" s="1" t="str">
        <f>IFERROR(IF(AB1686="是",INDEX(自发货!$AJ$2:$AJ$22222,MATCH(亚马逊后台模板!D1686,自发货!$E$2:$E$22222,0)),IF(A1686&lt;&gt;"",0,"")),"")</f>
        <v/>
      </c>
      <c r="AD1686" s="1" t="str">
        <f t="shared" si="139"/>
        <v/>
      </c>
      <c r="AE1686" s="1" t="str">
        <f>IF(AB1686="否",IFERROR(INDEX(品名转换及头程预估及采购成本模板!$D$2:$D$22203,MATCH(亚马逊后台模板!E1686,品名转换及头程预估及采购成本模板!$A$2:$A$22203,0)),""),"")</f>
        <v/>
      </c>
      <c r="AF1686" s="4" t="str">
        <f t="shared" si="140"/>
        <v/>
      </c>
    </row>
    <row r="1687" spans="24:32" x14ac:dyDescent="0.15">
      <c r="X1687" s="4" t="str">
        <f t="shared" si="141"/>
        <v/>
      </c>
      <c r="Y1687" s="1" t="str">
        <f t="shared" si="142"/>
        <v/>
      </c>
      <c r="Z1687" s="4" t="str">
        <f>IFERROR(INDEX(品名转换及头程预估及采购成本模板!$B$2:$B$22203,MATCH(亚马逊后台模板!E1687,品名转换及头程预估及采购成本模板!$A$2:$A$22203,0)),"")</f>
        <v/>
      </c>
      <c r="AA1687" s="1" t="str">
        <f>IFERROR(INDEX(品名转换及头程预估及采购成本模板!$C$2:$C$22203,MATCH(亚马逊后台模板!E1687,品名转换及头程预估及采购成本模板!$A$2:$A$22203,0)),"")</f>
        <v/>
      </c>
      <c r="AB1687" s="4" t="str">
        <f t="shared" si="138"/>
        <v/>
      </c>
      <c r="AC1687" s="1" t="str">
        <f>IFERROR(IF(AB1687="是",INDEX(自发货!$AJ$2:$AJ$22222,MATCH(亚马逊后台模板!D1687,自发货!$E$2:$E$22222,0)),IF(A1687&lt;&gt;"",0,"")),"")</f>
        <v/>
      </c>
      <c r="AD1687" s="1" t="str">
        <f t="shared" si="139"/>
        <v/>
      </c>
      <c r="AE1687" s="1" t="str">
        <f>IF(AB1687="否",IFERROR(INDEX(品名转换及头程预估及采购成本模板!$D$2:$D$22203,MATCH(亚马逊后台模板!E1687,品名转换及头程预估及采购成本模板!$A$2:$A$22203,0)),""),"")</f>
        <v/>
      </c>
      <c r="AF1687" s="4" t="str">
        <f t="shared" si="140"/>
        <v/>
      </c>
    </row>
    <row r="1688" spans="24:32" x14ac:dyDescent="0.15">
      <c r="X1688" s="4" t="str">
        <f t="shared" si="141"/>
        <v/>
      </c>
      <c r="Y1688" s="1" t="str">
        <f t="shared" si="142"/>
        <v/>
      </c>
      <c r="Z1688" s="4" t="str">
        <f>IFERROR(INDEX(品名转换及头程预估及采购成本模板!$B$2:$B$22203,MATCH(亚马逊后台模板!E1688,品名转换及头程预估及采购成本模板!$A$2:$A$22203,0)),"")</f>
        <v/>
      </c>
      <c r="AA1688" s="1" t="str">
        <f>IFERROR(INDEX(品名转换及头程预估及采购成本模板!$C$2:$C$22203,MATCH(亚马逊后台模板!E1688,品名转换及头程预估及采购成本模板!$A$2:$A$22203,0)),"")</f>
        <v/>
      </c>
      <c r="AB1688" s="4" t="str">
        <f t="shared" si="138"/>
        <v/>
      </c>
      <c r="AC1688" s="1" t="str">
        <f>IFERROR(IF(AB1688="是",INDEX(自发货!$AJ$2:$AJ$22222,MATCH(亚马逊后台模板!D1688,自发货!$E$2:$E$22222,0)),IF(A1688&lt;&gt;"",0,"")),"")</f>
        <v/>
      </c>
      <c r="AD1688" s="1" t="str">
        <f t="shared" si="139"/>
        <v/>
      </c>
      <c r="AE1688" s="1" t="str">
        <f>IF(AB1688="否",IFERROR(INDEX(品名转换及头程预估及采购成本模板!$D$2:$D$22203,MATCH(亚马逊后台模板!E1688,品名转换及头程预估及采购成本模板!$A$2:$A$22203,0)),""),"")</f>
        <v/>
      </c>
      <c r="AF1688" s="4" t="str">
        <f t="shared" si="140"/>
        <v/>
      </c>
    </row>
    <row r="1689" spans="24:32" x14ac:dyDescent="0.15">
      <c r="X1689" s="4" t="str">
        <f t="shared" si="141"/>
        <v/>
      </c>
      <c r="Y1689" s="1" t="str">
        <f t="shared" si="142"/>
        <v/>
      </c>
      <c r="Z1689" s="4" t="str">
        <f>IFERROR(INDEX(品名转换及头程预估及采购成本模板!$B$2:$B$22203,MATCH(亚马逊后台模板!E1689,品名转换及头程预估及采购成本模板!$A$2:$A$22203,0)),"")</f>
        <v/>
      </c>
      <c r="AA1689" s="1" t="str">
        <f>IFERROR(INDEX(品名转换及头程预估及采购成本模板!$C$2:$C$22203,MATCH(亚马逊后台模板!E1689,品名转换及头程预估及采购成本模板!$A$2:$A$22203,0)),"")</f>
        <v/>
      </c>
      <c r="AB1689" s="4" t="str">
        <f t="shared" si="138"/>
        <v/>
      </c>
      <c r="AC1689" s="1" t="str">
        <f>IFERROR(IF(AB1689="是",INDEX(自发货!$AJ$2:$AJ$22222,MATCH(亚马逊后台模板!D1689,自发货!$E$2:$E$22222,0)),IF(A1689&lt;&gt;"",0,"")),"")</f>
        <v/>
      </c>
      <c r="AD1689" s="1" t="str">
        <f t="shared" si="139"/>
        <v/>
      </c>
      <c r="AE1689" s="1" t="str">
        <f>IF(AB1689="否",IFERROR(INDEX(品名转换及头程预估及采购成本模板!$D$2:$D$22203,MATCH(亚马逊后台模板!E1689,品名转换及头程预估及采购成本模板!$A$2:$A$22203,0)),""),"")</f>
        <v/>
      </c>
      <c r="AF1689" s="4" t="str">
        <f t="shared" si="140"/>
        <v/>
      </c>
    </row>
    <row r="1690" spans="24:32" x14ac:dyDescent="0.15">
      <c r="X1690" s="4" t="str">
        <f t="shared" si="141"/>
        <v/>
      </c>
      <c r="Y1690" s="1" t="str">
        <f t="shared" si="142"/>
        <v/>
      </c>
      <c r="Z1690" s="4" t="str">
        <f>IFERROR(INDEX(品名转换及头程预估及采购成本模板!$B$2:$B$22203,MATCH(亚马逊后台模板!E1690,品名转换及头程预估及采购成本模板!$A$2:$A$22203,0)),"")</f>
        <v/>
      </c>
      <c r="AA1690" s="1" t="str">
        <f>IFERROR(INDEX(品名转换及头程预估及采购成本模板!$C$2:$C$22203,MATCH(亚马逊后台模板!E1690,品名转换及头程预估及采购成本模板!$A$2:$A$22203,0)),"")</f>
        <v/>
      </c>
      <c r="AB1690" s="4" t="str">
        <f t="shared" si="138"/>
        <v/>
      </c>
      <c r="AC1690" s="1" t="str">
        <f>IFERROR(IF(AB1690="是",INDEX(自发货!$AJ$2:$AJ$22222,MATCH(亚马逊后台模板!D1690,自发货!$E$2:$E$22222,0)),IF(A1690&lt;&gt;"",0,"")),"")</f>
        <v/>
      </c>
      <c r="AD1690" s="1" t="str">
        <f t="shared" si="139"/>
        <v/>
      </c>
      <c r="AE1690" s="1" t="str">
        <f>IF(AB1690="否",IFERROR(INDEX(品名转换及头程预估及采购成本模板!$D$2:$D$22203,MATCH(亚马逊后台模板!E1690,品名转换及头程预估及采购成本模板!$A$2:$A$22203,0)),""),"")</f>
        <v/>
      </c>
      <c r="AF1690" s="4" t="str">
        <f t="shared" si="140"/>
        <v/>
      </c>
    </row>
    <row r="1691" spans="24:32" x14ac:dyDescent="0.15">
      <c r="X1691" s="4" t="str">
        <f t="shared" si="141"/>
        <v/>
      </c>
      <c r="Y1691" s="1" t="str">
        <f t="shared" si="142"/>
        <v/>
      </c>
      <c r="Z1691" s="4" t="str">
        <f>IFERROR(INDEX(品名转换及头程预估及采购成本模板!$B$2:$B$22203,MATCH(亚马逊后台模板!E1691,品名转换及头程预估及采购成本模板!$A$2:$A$22203,0)),"")</f>
        <v/>
      </c>
      <c r="AA1691" s="1" t="str">
        <f>IFERROR(INDEX(品名转换及头程预估及采购成本模板!$C$2:$C$22203,MATCH(亚马逊后台模板!E1691,品名转换及头程预估及采购成本模板!$A$2:$A$22203,0)),"")</f>
        <v/>
      </c>
      <c r="AB1691" s="4" t="str">
        <f t="shared" si="138"/>
        <v/>
      </c>
      <c r="AC1691" s="1" t="str">
        <f>IFERROR(IF(AB1691="是",INDEX(自发货!$AJ$2:$AJ$22222,MATCH(亚马逊后台模板!D1691,自发货!$E$2:$E$22222,0)),IF(A1691&lt;&gt;"",0,"")),"")</f>
        <v/>
      </c>
      <c r="AD1691" s="1" t="str">
        <f t="shared" si="139"/>
        <v/>
      </c>
      <c r="AE1691" s="1" t="str">
        <f>IF(AB1691="否",IFERROR(INDEX(品名转换及头程预估及采购成本模板!$D$2:$D$22203,MATCH(亚马逊后台模板!E1691,品名转换及头程预估及采购成本模板!$A$2:$A$22203,0)),""),"")</f>
        <v/>
      </c>
      <c r="AF1691" s="4" t="str">
        <f t="shared" si="140"/>
        <v/>
      </c>
    </row>
    <row r="1692" spans="24:32" x14ac:dyDescent="0.15">
      <c r="X1692" s="4" t="str">
        <f t="shared" si="141"/>
        <v/>
      </c>
      <c r="Y1692" s="1" t="str">
        <f t="shared" si="142"/>
        <v/>
      </c>
      <c r="Z1692" s="4" t="str">
        <f>IFERROR(INDEX(品名转换及头程预估及采购成本模板!$B$2:$B$22203,MATCH(亚马逊后台模板!E1692,品名转换及头程预估及采购成本模板!$A$2:$A$22203,0)),"")</f>
        <v/>
      </c>
      <c r="AA1692" s="1" t="str">
        <f>IFERROR(INDEX(品名转换及头程预估及采购成本模板!$C$2:$C$22203,MATCH(亚马逊后台模板!E1692,品名转换及头程预估及采购成本模板!$A$2:$A$22203,0)),"")</f>
        <v/>
      </c>
      <c r="AB1692" s="4" t="str">
        <f t="shared" si="138"/>
        <v/>
      </c>
      <c r="AC1692" s="1" t="str">
        <f>IFERROR(IF(AB1692="是",INDEX(自发货!$AJ$2:$AJ$22222,MATCH(亚马逊后台模板!D1692,自发货!$E$2:$E$22222,0)),IF(A1692&lt;&gt;"",0,"")),"")</f>
        <v/>
      </c>
      <c r="AD1692" s="1" t="str">
        <f t="shared" si="139"/>
        <v/>
      </c>
      <c r="AE1692" s="1" t="str">
        <f>IF(AB1692="否",IFERROR(INDEX(品名转换及头程预估及采购成本模板!$D$2:$D$22203,MATCH(亚马逊后台模板!E1692,品名转换及头程预估及采购成本模板!$A$2:$A$22203,0)),""),"")</f>
        <v/>
      </c>
      <c r="AF1692" s="4" t="str">
        <f t="shared" si="140"/>
        <v/>
      </c>
    </row>
    <row r="1693" spans="24:32" x14ac:dyDescent="0.15">
      <c r="X1693" s="4" t="str">
        <f t="shared" si="141"/>
        <v/>
      </c>
      <c r="Y1693" s="1" t="str">
        <f t="shared" si="142"/>
        <v/>
      </c>
      <c r="Z1693" s="4" t="str">
        <f>IFERROR(INDEX(品名转换及头程预估及采购成本模板!$B$2:$B$22203,MATCH(亚马逊后台模板!E1693,品名转换及头程预估及采购成本模板!$A$2:$A$22203,0)),"")</f>
        <v/>
      </c>
      <c r="AA1693" s="1" t="str">
        <f>IFERROR(INDEX(品名转换及头程预估及采购成本模板!$C$2:$C$22203,MATCH(亚马逊后台模板!E1693,品名转换及头程预估及采购成本模板!$A$2:$A$22203,0)),"")</f>
        <v/>
      </c>
      <c r="AB1693" s="4" t="str">
        <f t="shared" si="138"/>
        <v/>
      </c>
      <c r="AC1693" s="1" t="str">
        <f>IFERROR(IF(AB1693="是",INDEX(自发货!$AJ$2:$AJ$22222,MATCH(亚马逊后台模板!D1693,自发货!$E$2:$E$22222,0)),IF(A1693&lt;&gt;"",0,"")),"")</f>
        <v/>
      </c>
      <c r="AD1693" s="1" t="str">
        <f t="shared" si="139"/>
        <v/>
      </c>
      <c r="AE1693" s="1" t="str">
        <f>IF(AB1693="否",IFERROR(INDEX(品名转换及头程预估及采购成本模板!$D$2:$D$22203,MATCH(亚马逊后台模板!E1693,品名转换及头程预估及采购成本模板!$A$2:$A$22203,0)),""),"")</f>
        <v/>
      </c>
      <c r="AF1693" s="4" t="str">
        <f t="shared" si="140"/>
        <v/>
      </c>
    </row>
    <row r="1694" spans="24:32" x14ac:dyDescent="0.15">
      <c r="X1694" s="4" t="str">
        <f t="shared" si="141"/>
        <v/>
      </c>
      <c r="Y1694" s="1" t="str">
        <f t="shared" si="142"/>
        <v/>
      </c>
      <c r="Z1694" s="4" t="str">
        <f>IFERROR(INDEX(品名转换及头程预估及采购成本模板!$B$2:$B$22203,MATCH(亚马逊后台模板!E1694,品名转换及头程预估及采购成本模板!$A$2:$A$22203,0)),"")</f>
        <v/>
      </c>
      <c r="AA1694" s="1" t="str">
        <f>IFERROR(INDEX(品名转换及头程预估及采购成本模板!$C$2:$C$22203,MATCH(亚马逊后台模板!E1694,品名转换及头程预估及采购成本模板!$A$2:$A$22203,0)),"")</f>
        <v/>
      </c>
      <c r="AB1694" s="4" t="str">
        <f t="shared" si="138"/>
        <v/>
      </c>
      <c r="AC1694" s="1" t="str">
        <f>IFERROR(IF(AB1694="是",INDEX(自发货!$AJ$2:$AJ$22222,MATCH(亚马逊后台模板!D1694,自发货!$E$2:$E$22222,0)),IF(A1694&lt;&gt;"",0,"")),"")</f>
        <v/>
      </c>
      <c r="AD1694" s="1" t="str">
        <f t="shared" si="139"/>
        <v/>
      </c>
      <c r="AE1694" s="1" t="str">
        <f>IF(AB1694="否",IFERROR(INDEX(品名转换及头程预估及采购成本模板!$D$2:$D$22203,MATCH(亚马逊后台模板!E1694,品名转换及头程预估及采购成本模板!$A$2:$A$22203,0)),""),"")</f>
        <v/>
      </c>
      <c r="AF1694" s="4" t="str">
        <f t="shared" si="140"/>
        <v/>
      </c>
    </row>
    <row r="1695" spans="24:32" x14ac:dyDescent="0.15">
      <c r="X1695" s="4" t="str">
        <f t="shared" si="141"/>
        <v/>
      </c>
      <c r="Y1695" s="1" t="str">
        <f t="shared" si="142"/>
        <v/>
      </c>
      <c r="Z1695" s="4" t="str">
        <f>IFERROR(INDEX(品名转换及头程预估及采购成本模板!$B$2:$B$22203,MATCH(亚马逊后台模板!E1695,品名转换及头程预估及采购成本模板!$A$2:$A$22203,0)),"")</f>
        <v/>
      </c>
      <c r="AA1695" s="1" t="str">
        <f>IFERROR(INDEX(品名转换及头程预估及采购成本模板!$C$2:$C$22203,MATCH(亚马逊后台模板!E1695,品名转换及头程预估及采购成本模板!$A$2:$A$22203,0)),"")</f>
        <v/>
      </c>
      <c r="AB1695" s="4" t="str">
        <f t="shared" si="138"/>
        <v/>
      </c>
      <c r="AC1695" s="1" t="str">
        <f>IFERROR(IF(AB1695="是",INDEX(自发货!$AJ$2:$AJ$22222,MATCH(亚马逊后台模板!D1695,自发货!$E$2:$E$22222,0)),IF(A1695&lt;&gt;"",0,"")),"")</f>
        <v/>
      </c>
      <c r="AD1695" s="1" t="str">
        <f t="shared" si="139"/>
        <v/>
      </c>
      <c r="AE1695" s="1" t="str">
        <f>IF(AB1695="否",IFERROR(INDEX(品名转换及头程预估及采购成本模板!$D$2:$D$22203,MATCH(亚马逊后台模板!E1695,品名转换及头程预估及采购成本模板!$A$2:$A$22203,0)),""),"")</f>
        <v/>
      </c>
      <c r="AF1695" s="4" t="str">
        <f t="shared" si="140"/>
        <v/>
      </c>
    </row>
    <row r="1696" spans="24:32" x14ac:dyDescent="0.15">
      <c r="X1696" s="4" t="str">
        <f t="shared" si="141"/>
        <v/>
      </c>
      <c r="Y1696" s="1" t="str">
        <f t="shared" si="142"/>
        <v/>
      </c>
      <c r="Z1696" s="4" t="str">
        <f>IFERROR(INDEX(品名转换及头程预估及采购成本模板!$B$2:$B$22203,MATCH(亚马逊后台模板!E1696,品名转换及头程预估及采购成本模板!$A$2:$A$22203,0)),"")</f>
        <v/>
      </c>
      <c r="AA1696" s="1" t="str">
        <f>IFERROR(INDEX(品名转换及头程预估及采购成本模板!$C$2:$C$22203,MATCH(亚马逊后台模板!E1696,品名转换及头程预估及采购成本模板!$A$2:$A$22203,0)),"")</f>
        <v/>
      </c>
      <c r="AB1696" s="4" t="str">
        <f t="shared" si="138"/>
        <v/>
      </c>
      <c r="AC1696" s="1" t="str">
        <f>IFERROR(IF(AB1696="是",INDEX(自发货!$AJ$2:$AJ$22222,MATCH(亚马逊后台模板!D1696,自发货!$E$2:$E$22222,0)),IF(A1696&lt;&gt;"",0,"")),"")</f>
        <v/>
      </c>
      <c r="AD1696" s="1" t="str">
        <f t="shared" si="139"/>
        <v/>
      </c>
      <c r="AE1696" s="1" t="str">
        <f>IF(AB1696="否",IFERROR(INDEX(品名转换及头程预估及采购成本模板!$D$2:$D$22203,MATCH(亚马逊后台模板!E1696,品名转换及头程预估及采购成本模板!$A$2:$A$22203,0)),""),"")</f>
        <v/>
      </c>
      <c r="AF1696" s="4" t="str">
        <f t="shared" si="140"/>
        <v/>
      </c>
    </row>
    <row r="1697" spans="24:32" x14ac:dyDescent="0.15">
      <c r="X1697" s="4" t="str">
        <f t="shared" si="141"/>
        <v/>
      </c>
      <c r="Y1697" s="1" t="str">
        <f t="shared" si="142"/>
        <v/>
      </c>
      <c r="Z1697" s="4" t="str">
        <f>IFERROR(INDEX(品名转换及头程预估及采购成本模板!$B$2:$B$22203,MATCH(亚马逊后台模板!E1697,品名转换及头程预估及采购成本模板!$A$2:$A$22203,0)),"")</f>
        <v/>
      </c>
      <c r="AA1697" s="1" t="str">
        <f>IFERROR(INDEX(品名转换及头程预估及采购成本模板!$C$2:$C$22203,MATCH(亚马逊后台模板!E1697,品名转换及头程预估及采购成本模板!$A$2:$A$22203,0)),"")</f>
        <v/>
      </c>
      <c r="AB1697" s="4" t="str">
        <f t="shared" si="138"/>
        <v/>
      </c>
      <c r="AC1697" s="1" t="str">
        <f>IFERROR(IF(AB1697="是",INDEX(自发货!$AJ$2:$AJ$22222,MATCH(亚马逊后台模板!D1697,自发货!$E$2:$E$22222,0)),IF(A1697&lt;&gt;"",0,"")),"")</f>
        <v/>
      </c>
      <c r="AD1697" s="1" t="str">
        <f t="shared" si="139"/>
        <v/>
      </c>
      <c r="AE1697" s="1" t="str">
        <f>IF(AB1697="否",IFERROR(INDEX(品名转换及头程预估及采购成本模板!$D$2:$D$22203,MATCH(亚马逊后台模板!E1697,品名转换及头程预估及采购成本模板!$A$2:$A$22203,0)),""),"")</f>
        <v/>
      </c>
      <c r="AF1697" s="4" t="str">
        <f t="shared" si="140"/>
        <v/>
      </c>
    </row>
    <row r="1698" spans="24:32" x14ac:dyDescent="0.15">
      <c r="X1698" s="4" t="str">
        <f t="shared" si="141"/>
        <v/>
      </c>
      <c r="Y1698" s="1" t="str">
        <f t="shared" si="142"/>
        <v/>
      </c>
      <c r="Z1698" s="4" t="str">
        <f>IFERROR(INDEX(品名转换及头程预估及采购成本模板!$B$2:$B$22203,MATCH(亚马逊后台模板!E1698,品名转换及头程预估及采购成本模板!$A$2:$A$22203,0)),"")</f>
        <v/>
      </c>
      <c r="AA1698" s="1" t="str">
        <f>IFERROR(INDEX(品名转换及头程预估及采购成本模板!$C$2:$C$22203,MATCH(亚马逊后台模板!E1698,品名转换及头程预估及采购成本模板!$A$2:$A$22203,0)),"")</f>
        <v/>
      </c>
      <c r="AB1698" s="4" t="str">
        <f t="shared" si="138"/>
        <v/>
      </c>
      <c r="AC1698" s="1" t="str">
        <f>IFERROR(IF(AB1698="是",INDEX(自发货!$AJ$2:$AJ$22222,MATCH(亚马逊后台模板!D1698,自发货!$E$2:$E$22222,0)),IF(A1698&lt;&gt;"",0,"")),"")</f>
        <v/>
      </c>
      <c r="AD1698" s="1" t="str">
        <f t="shared" si="139"/>
        <v/>
      </c>
      <c r="AE1698" s="1" t="str">
        <f>IF(AB1698="否",IFERROR(INDEX(品名转换及头程预估及采购成本模板!$D$2:$D$22203,MATCH(亚马逊后台模板!E1698,品名转换及头程预估及采购成本模板!$A$2:$A$22203,0)),""),"")</f>
        <v/>
      </c>
      <c r="AF1698" s="4" t="str">
        <f t="shared" si="140"/>
        <v/>
      </c>
    </row>
    <row r="1699" spans="24:32" x14ac:dyDescent="0.15">
      <c r="X1699" s="4" t="str">
        <f t="shared" si="141"/>
        <v/>
      </c>
      <c r="Y1699" s="1" t="str">
        <f t="shared" si="142"/>
        <v/>
      </c>
      <c r="Z1699" s="4" t="str">
        <f>IFERROR(INDEX(品名转换及头程预估及采购成本模板!$B$2:$B$22203,MATCH(亚马逊后台模板!E1699,品名转换及头程预估及采购成本模板!$A$2:$A$22203,0)),"")</f>
        <v/>
      </c>
      <c r="AA1699" s="1" t="str">
        <f>IFERROR(INDEX(品名转换及头程预估及采购成本模板!$C$2:$C$22203,MATCH(亚马逊后台模板!E1699,品名转换及头程预估及采购成本模板!$A$2:$A$22203,0)),"")</f>
        <v/>
      </c>
      <c r="AB1699" s="4" t="str">
        <f t="shared" si="138"/>
        <v/>
      </c>
      <c r="AC1699" s="1" t="str">
        <f>IFERROR(IF(AB1699="是",INDEX(自发货!$AJ$2:$AJ$22222,MATCH(亚马逊后台模板!D1699,自发货!$E$2:$E$22222,0)),IF(A1699&lt;&gt;"",0,"")),"")</f>
        <v/>
      </c>
      <c r="AD1699" s="1" t="str">
        <f t="shared" si="139"/>
        <v/>
      </c>
      <c r="AE1699" s="1" t="str">
        <f>IF(AB1699="否",IFERROR(INDEX(品名转换及头程预估及采购成本模板!$D$2:$D$22203,MATCH(亚马逊后台模板!E1699,品名转换及头程预估及采购成本模板!$A$2:$A$22203,0)),""),"")</f>
        <v/>
      </c>
      <c r="AF1699" s="4" t="str">
        <f t="shared" si="140"/>
        <v/>
      </c>
    </row>
    <row r="1700" spans="24:32" x14ac:dyDescent="0.15">
      <c r="X1700" s="4" t="str">
        <f t="shared" si="141"/>
        <v/>
      </c>
      <c r="Y1700" s="1" t="str">
        <f t="shared" si="142"/>
        <v/>
      </c>
      <c r="Z1700" s="4" t="str">
        <f>IFERROR(INDEX(品名转换及头程预估及采购成本模板!$B$2:$B$22203,MATCH(亚马逊后台模板!E1700,品名转换及头程预估及采购成本模板!$A$2:$A$22203,0)),"")</f>
        <v/>
      </c>
      <c r="AA1700" s="1" t="str">
        <f>IFERROR(INDEX(品名转换及头程预估及采购成本模板!$C$2:$C$22203,MATCH(亚马逊后台模板!E1700,品名转换及头程预估及采购成本模板!$A$2:$A$22203,0)),"")</f>
        <v/>
      </c>
      <c r="AB1700" s="4" t="str">
        <f t="shared" si="138"/>
        <v/>
      </c>
      <c r="AC1700" s="1" t="str">
        <f>IFERROR(IF(AB1700="是",INDEX(自发货!$AJ$2:$AJ$22222,MATCH(亚马逊后台模板!D1700,自发货!$E$2:$E$22222,0)),IF(A1700&lt;&gt;"",0,"")),"")</f>
        <v/>
      </c>
      <c r="AD1700" s="1" t="str">
        <f t="shared" si="139"/>
        <v/>
      </c>
      <c r="AE1700" s="1" t="str">
        <f>IF(AB1700="否",IFERROR(INDEX(品名转换及头程预估及采购成本模板!$D$2:$D$22203,MATCH(亚马逊后台模板!E1700,品名转换及头程预估及采购成本模板!$A$2:$A$22203,0)),""),"")</f>
        <v/>
      </c>
      <c r="AF1700" s="4" t="str">
        <f t="shared" si="140"/>
        <v/>
      </c>
    </row>
    <row r="1701" spans="24:32" x14ac:dyDescent="0.15">
      <c r="X1701" s="4" t="str">
        <f t="shared" si="141"/>
        <v/>
      </c>
      <c r="Y1701" s="1" t="str">
        <f t="shared" si="142"/>
        <v/>
      </c>
      <c r="Z1701" s="4" t="str">
        <f>IFERROR(INDEX(品名转换及头程预估及采购成本模板!$B$2:$B$22203,MATCH(亚马逊后台模板!E1701,品名转换及头程预估及采购成本模板!$A$2:$A$22203,0)),"")</f>
        <v/>
      </c>
      <c r="AA1701" s="1" t="str">
        <f>IFERROR(INDEX(品名转换及头程预估及采购成本模板!$C$2:$C$22203,MATCH(亚马逊后台模板!E1701,品名转换及头程预估及采购成本模板!$A$2:$A$22203,0)),"")</f>
        <v/>
      </c>
      <c r="AB1701" s="4" t="str">
        <f t="shared" si="138"/>
        <v/>
      </c>
      <c r="AC1701" s="1" t="str">
        <f>IFERROR(IF(AB1701="是",INDEX(自发货!$AJ$2:$AJ$22222,MATCH(亚马逊后台模板!D1701,自发货!$E$2:$E$22222,0)),IF(A1701&lt;&gt;"",0,"")),"")</f>
        <v/>
      </c>
      <c r="AD1701" s="1" t="str">
        <f t="shared" si="139"/>
        <v/>
      </c>
      <c r="AE1701" s="1" t="str">
        <f>IF(AB1701="否",IFERROR(INDEX(品名转换及头程预估及采购成本模板!$D$2:$D$22203,MATCH(亚马逊后台模板!E1701,品名转换及头程预估及采购成本模板!$A$2:$A$22203,0)),""),"")</f>
        <v/>
      </c>
      <c r="AF1701" s="4" t="str">
        <f t="shared" si="140"/>
        <v/>
      </c>
    </row>
    <row r="1702" spans="24:32" x14ac:dyDescent="0.15">
      <c r="X1702" s="4" t="str">
        <f t="shared" si="141"/>
        <v/>
      </c>
      <c r="Y1702" s="1" t="str">
        <f t="shared" si="142"/>
        <v/>
      </c>
      <c r="Z1702" s="4" t="str">
        <f>IFERROR(INDEX(品名转换及头程预估及采购成本模板!$B$2:$B$22203,MATCH(亚马逊后台模板!E1702,品名转换及头程预估及采购成本模板!$A$2:$A$22203,0)),"")</f>
        <v/>
      </c>
      <c r="AA1702" s="1" t="str">
        <f>IFERROR(INDEX(品名转换及头程预估及采购成本模板!$C$2:$C$22203,MATCH(亚马逊后台模板!E1702,品名转换及头程预估及采购成本模板!$A$2:$A$22203,0)),"")</f>
        <v/>
      </c>
      <c r="AB1702" s="4" t="str">
        <f t="shared" si="138"/>
        <v/>
      </c>
      <c r="AC1702" s="1" t="str">
        <f>IFERROR(IF(AB1702="是",INDEX(自发货!$AJ$2:$AJ$22222,MATCH(亚马逊后台模板!D1702,自发货!$E$2:$E$22222,0)),IF(A1702&lt;&gt;"",0,"")),"")</f>
        <v/>
      </c>
      <c r="AD1702" s="1" t="str">
        <f t="shared" si="139"/>
        <v/>
      </c>
      <c r="AE1702" s="1" t="str">
        <f>IF(AB1702="否",IFERROR(INDEX(品名转换及头程预估及采购成本模板!$D$2:$D$22203,MATCH(亚马逊后台模板!E1702,品名转换及头程预估及采购成本模板!$A$2:$A$22203,0)),""),"")</f>
        <v/>
      </c>
      <c r="AF1702" s="4" t="str">
        <f t="shared" si="140"/>
        <v/>
      </c>
    </row>
    <row r="1703" spans="24:32" x14ac:dyDescent="0.15">
      <c r="X1703" s="4" t="str">
        <f t="shared" si="141"/>
        <v/>
      </c>
      <c r="Y1703" s="1" t="str">
        <f t="shared" si="142"/>
        <v/>
      </c>
      <c r="Z1703" s="4" t="str">
        <f>IFERROR(INDEX(品名转换及头程预估及采购成本模板!$B$2:$B$22203,MATCH(亚马逊后台模板!E1703,品名转换及头程预估及采购成本模板!$A$2:$A$22203,0)),"")</f>
        <v/>
      </c>
      <c r="AA1703" s="1" t="str">
        <f>IFERROR(INDEX(品名转换及头程预估及采购成本模板!$C$2:$C$22203,MATCH(亚马逊后台模板!E1703,品名转换及头程预估及采购成本模板!$A$2:$A$22203,0)),"")</f>
        <v/>
      </c>
      <c r="AB1703" s="4" t="str">
        <f t="shared" si="138"/>
        <v/>
      </c>
      <c r="AC1703" s="1" t="str">
        <f>IFERROR(IF(AB1703="是",INDEX(自发货!$AJ$2:$AJ$22222,MATCH(亚马逊后台模板!D1703,自发货!$E$2:$E$22222,0)),IF(A1703&lt;&gt;"",0,"")),"")</f>
        <v/>
      </c>
      <c r="AD1703" s="1" t="str">
        <f t="shared" si="139"/>
        <v/>
      </c>
      <c r="AE1703" s="1" t="str">
        <f>IF(AB1703="否",IFERROR(INDEX(品名转换及头程预估及采购成本模板!$D$2:$D$22203,MATCH(亚马逊后台模板!E1703,品名转换及头程预估及采购成本模板!$A$2:$A$22203,0)),""),"")</f>
        <v/>
      </c>
      <c r="AF1703" s="4" t="str">
        <f t="shared" si="140"/>
        <v/>
      </c>
    </row>
    <row r="1704" spans="24:32" x14ac:dyDescent="0.15">
      <c r="X1704" s="4" t="str">
        <f t="shared" si="141"/>
        <v/>
      </c>
      <c r="Y1704" s="1" t="str">
        <f t="shared" si="142"/>
        <v/>
      </c>
      <c r="Z1704" s="4" t="str">
        <f>IFERROR(INDEX(品名转换及头程预估及采购成本模板!$B$2:$B$22203,MATCH(亚马逊后台模板!E1704,品名转换及头程预估及采购成本模板!$A$2:$A$22203,0)),"")</f>
        <v/>
      </c>
      <c r="AA1704" s="1" t="str">
        <f>IFERROR(INDEX(品名转换及头程预估及采购成本模板!$C$2:$C$22203,MATCH(亚马逊后台模板!E1704,品名转换及头程预估及采购成本模板!$A$2:$A$22203,0)),"")</f>
        <v/>
      </c>
      <c r="AB1704" s="4" t="str">
        <f t="shared" si="138"/>
        <v/>
      </c>
      <c r="AC1704" s="1" t="str">
        <f>IFERROR(IF(AB1704="是",INDEX(自发货!$AJ$2:$AJ$22222,MATCH(亚马逊后台模板!D1704,自发货!$E$2:$E$22222,0)),IF(A1704&lt;&gt;"",0,"")),"")</f>
        <v/>
      </c>
      <c r="AD1704" s="1" t="str">
        <f t="shared" si="139"/>
        <v/>
      </c>
      <c r="AE1704" s="1" t="str">
        <f>IF(AB1704="否",IFERROR(INDEX(品名转换及头程预估及采购成本模板!$D$2:$D$22203,MATCH(亚马逊后台模板!E1704,品名转换及头程预估及采购成本模板!$A$2:$A$22203,0)),""),"")</f>
        <v/>
      </c>
      <c r="AF1704" s="4" t="str">
        <f t="shared" si="140"/>
        <v/>
      </c>
    </row>
    <row r="1705" spans="24:32" x14ac:dyDescent="0.15">
      <c r="X1705" s="4" t="str">
        <f t="shared" si="141"/>
        <v/>
      </c>
      <c r="Y1705" s="1" t="str">
        <f t="shared" si="142"/>
        <v/>
      </c>
      <c r="Z1705" s="4" t="str">
        <f>IFERROR(INDEX(品名转换及头程预估及采购成本模板!$B$2:$B$22203,MATCH(亚马逊后台模板!E1705,品名转换及头程预估及采购成本模板!$A$2:$A$22203,0)),"")</f>
        <v/>
      </c>
      <c r="AA1705" s="1" t="str">
        <f>IFERROR(INDEX(品名转换及头程预估及采购成本模板!$C$2:$C$22203,MATCH(亚马逊后台模板!E1705,品名转换及头程预估及采购成本模板!$A$2:$A$22203,0)),"")</f>
        <v/>
      </c>
      <c r="AB1705" s="4" t="str">
        <f t="shared" si="138"/>
        <v/>
      </c>
      <c r="AC1705" s="1" t="str">
        <f>IFERROR(IF(AB1705="是",INDEX(自发货!$AJ$2:$AJ$22222,MATCH(亚马逊后台模板!D1705,自发货!$E$2:$E$22222,0)),IF(A1705&lt;&gt;"",0,"")),"")</f>
        <v/>
      </c>
      <c r="AD1705" s="1" t="str">
        <f t="shared" si="139"/>
        <v/>
      </c>
      <c r="AE1705" s="1" t="str">
        <f>IF(AB1705="否",IFERROR(INDEX(品名转换及头程预估及采购成本模板!$D$2:$D$22203,MATCH(亚马逊后台模板!E1705,品名转换及头程预估及采购成本模板!$A$2:$A$22203,0)),""),"")</f>
        <v/>
      </c>
      <c r="AF1705" s="4" t="str">
        <f t="shared" si="140"/>
        <v/>
      </c>
    </row>
    <row r="1706" spans="24:32" x14ac:dyDescent="0.15">
      <c r="X1706" s="4" t="str">
        <f t="shared" si="141"/>
        <v/>
      </c>
      <c r="Y1706" s="1" t="str">
        <f t="shared" si="142"/>
        <v/>
      </c>
      <c r="Z1706" s="4" t="str">
        <f>IFERROR(INDEX(品名转换及头程预估及采购成本模板!$B$2:$B$22203,MATCH(亚马逊后台模板!E1706,品名转换及头程预估及采购成本模板!$A$2:$A$22203,0)),"")</f>
        <v/>
      </c>
      <c r="AA1706" s="1" t="str">
        <f>IFERROR(INDEX(品名转换及头程预估及采购成本模板!$C$2:$C$22203,MATCH(亚马逊后台模板!E1706,品名转换及头程预估及采购成本模板!$A$2:$A$22203,0)),"")</f>
        <v/>
      </c>
      <c r="AB1706" s="4" t="str">
        <f t="shared" si="138"/>
        <v/>
      </c>
      <c r="AC1706" s="1" t="str">
        <f>IFERROR(IF(AB1706="是",INDEX(自发货!$AJ$2:$AJ$22222,MATCH(亚马逊后台模板!D1706,自发货!$E$2:$E$22222,0)),IF(A1706&lt;&gt;"",0,"")),"")</f>
        <v/>
      </c>
      <c r="AD1706" s="1" t="str">
        <f t="shared" si="139"/>
        <v/>
      </c>
      <c r="AE1706" s="1" t="str">
        <f>IF(AB1706="否",IFERROR(INDEX(品名转换及头程预估及采购成本模板!$D$2:$D$22203,MATCH(亚马逊后台模板!E1706,品名转换及头程预估及采购成本模板!$A$2:$A$22203,0)),""),"")</f>
        <v/>
      </c>
      <c r="AF1706" s="4" t="str">
        <f t="shared" si="140"/>
        <v/>
      </c>
    </row>
    <row r="1707" spans="24:32" x14ac:dyDescent="0.15">
      <c r="X1707" s="4" t="str">
        <f t="shared" si="141"/>
        <v/>
      </c>
      <c r="Y1707" s="1" t="str">
        <f t="shared" si="142"/>
        <v/>
      </c>
      <c r="Z1707" s="4" t="str">
        <f>IFERROR(INDEX(品名转换及头程预估及采购成本模板!$B$2:$B$22203,MATCH(亚马逊后台模板!E1707,品名转换及头程预估及采购成本模板!$A$2:$A$22203,0)),"")</f>
        <v/>
      </c>
      <c r="AA1707" s="1" t="str">
        <f>IFERROR(INDEX(品名转换及头程预估及采购成本模板!$C$2:$C$22203,MATCH(亚马逊后台模板!E1707,品名转换及头程预估及采购成本模板!$A$2:$A$22203,0)),"")</f>
        <v/>
      </c>
      <c r="AB1707" s="4" t="str">
        <f t="shared" si="138"/>
        <v/>
      </c>
      <c r="AC1707" s="1" t="str">
        <f>IFERROR(IF(AB1707="是",INDEX(自发货!$AJ$2:$AJ$22222,MATCH(亚马逊后台模板!D1707,自发货!$E$2:$E$22222,0)),IF(A1707&lt;&gt;"",0,"")),"")</f>
        <v/>
      </c>
      <c r="AD1707" s="1" t="str">
        <f t="shared" si="139"/>
        <v/>
      </c>
      <c r="AE1707" s="1" t="str">
        <f>IF(AB1707="否",IFERROR(INDEX(品名转换及头程预估及采购成本模板!$D$2:$D$22203,MATCH(亚马逊后台模板!E1707,品名转换及头程预估及采购成本模板!$A$2:$A$22203,0)),""),"")</f>
        <v/>
      </c>
      <c r="AF1707" s="4" t="str">
        <f t="shared" si="140"/>
        <v/>
      </c>
    </row>
    <row r="1708" spans="24:32" x14ac:dyDescent="0.15">
      <c r="X1708" s="4" t="str">
        <f t="shared" si="141"/>
        <v/>
      </c>
      <c r="Y1708" s="1" t="str">
        <f t="shared" si="142"/>
        <v/>
      </c>
      <c r="Z1708" s="4" t="str">
        <f>IFERROR(INDEX(品名转换及头程预估及采购成本模板!$B$2:$B$22203,MATCH(亚马逊后台模板!E1708,品名转换及头程预估及采购成本模板!$A$2:$A$22203,0)),"")</f>
        <v/>
      </c>
      <c r="AA1708" s="1" t="str">
        <f>IFERROR(INDEX(品名转换及头程预估及采购成本模板!$C$2:$C$22203,MATCH(亚马逊后台模板!E1708,品名转换及头程预估及采购成本模板!$A$2:$A$22203,0)),"")</f>
        <v/>
      </c>
      <c r="AB1708" s="4" t="str">
        <f t="shared" si="138"/>
        <v/>
      </c>
      <c r="AC1708" s="1" t="str">
        <f>IFERROR(IF(AB1708="是",INDEX(自发货!$AJ$2:$AJ$22222,MATCH(亚马逊后台模板!D1708,自发货!$E$2:$E$22222,0)),IF(A1708&lt;&gt;"",0,"")),"")</f>
        <v/>
      </c>
      <c r="AD1708" s="1" t="str">
        <f t="shared" si="139"/>
        <v/>
      </c>
      <c r="AE1708" s="1" t="str">
        <f>IF(AB1708="否",IFERROR(INDEX(品名转换及头程预估及采购成本模板!$D$2:$D$22203,MATCH(亚马逊后台模板!E1708,品名转换及头程预估及采购成本模板!$A$2:$A$22203,0)),""),"")</f>
        <v/>
      </c>
      <c r="AF1708" s="4" t="str">
        <f t="shared" si="140"/>
        <v/>
      </c>
    </row>
    <row r="1709" spans="24:32" x14ac:dyDescent="0.15">
      <c r="X1709" s="4" t="str">
        <f t="shared" si="141"/>
        <v/>
      </c>
      <c r="Y1709" s="1" t="str">
        <f t="shared" si="142"/>
        <v/>
      </c>
      <c r="Z1709" s="4" t="str">
        <f>IFERROR(INDEX(品名转换及头程预估及采购成本模板!$B$2:$B$22203,MATCH(亚马逊后台模板!E1709,品名转换及头程预估及采购成本模板!$A$2:$A$22203,0)),"")</f>
        <v/>
      </c>
      <c r="AA1709" s="1" t="str">
        <f>IFERROR(INDEX(品名转换及头程预估及采购成本模板!$C$2:$C$22203,MATCH(亚马逊后台模板!E1709,品名转换及头程预估及采购成本模板!$A$2:$A$22203,0)),"")</f>
        <v/>
      </c>
      <c r="AB1709" s="4" t="str">
        <f t="shared" ref="AB1709:AB1772" si="143">IF(A1709&lt;&gt;"",IF(I1709="Seller","是","否"),"")</f>
        <v/>
      </c>
      <c r="AC1709" s="1" t="str">
        <f>IFERROR(IF(AB1709="是",INDEX(自发货!$AJ$2:$AJ$22222,MATCH(亚马逊后台模板!D1709,自发货!$E$2:$E$22222,0)),IF(A1709&lt;&gt;"",0,"")),"")</f>
        <v/>
      </c>
      <c r="AD1709" s="1" t="str">
        <f t="shared" ref="AD1709:AD1772" si="144">IFERROR(IF(Y1709="正常订单",W1709*X1709-AA1709-AC1709,W1709*X1709),"")</f>
        <v/>
      </c>
      <c r="AE1709" s="1" t="str">
        <f>IF(AB1709="否",IFERROR(INDEX(品名转换及头程预估及采购成本模板!$D$2:$D$22203,MATCH(亚马逊后台模板!E1709,品名转换及头程预估及采购成本模板!$A$2:$A$22203,0)),""),"")</f>
        <v/>
      </c>
      <c r="AF1709" s="4" t="str">
        <f t="shared" si="140"/>
        <v/>
      </c>
    </row>
    <row r="1710" spans="24:32" x14ac:dyDescent="0.15">
      <c r="X1710" s="4" t="str">
        <f t="shared" si="141"/>
        <v/>
      </c>
      <c r="Y1710" s="1" t="str">
        <f t="shared" si="142"/>
        <v/>
      </c>
      <c r="Z1710" s="4" t="str">
        <f>IFERROR(INDEX(品名转换及头程预估及采购成本模板!$B$2:$B$22203,MATCH(亚马逊后台模板!E1710,品名转换及头程预估及采购成本模板!$A$2:$A$22203,0)),"")</f>
        <v/>
      </c>
      <c r="AA1710" s="1" t="str">
        <f>IFERROR(INDEX(品名转换及头程预估及采购成本模板!$C$2:$C$22203,MATCH(亚马逊后台模板!E1710,品名转换及头程预估及采购成本模板!$A$2:$A$22203,0)),"")</f>
        <v/>
      </c>
      <c r="AB1710" s="4" t="str">
        <f t="shared" si="143"/>
        <v/>
      </c>
      <c r="AC1710" s="1" t="str">
        <f>IFERROR(IF(AB1710="是",INDEX(自发货!$AJ$2:$AJ$22222,MATCH(亚马逊后台模板!D1710,自发货!$E$2:$E$22222,0)),IF(A1710&lt;&gt;"",0,"")),"")</f>
        <v/>
      </c>
      <c r="AD1710" s="1" t="str">
        <f t="shared" si="144"/>
        <v/>
      </c>
      <c r="AE1710" s="1" t="str">
        <f>IF(AB1710="否",IFERROR(INDEX(品名转换及头程预估及采购成本模板!$D$2:$D$22203,MATCH(亚马逊后台模板!E1710,品名转换及头程预估及采购成本模板!$A$2:$A$22203,0)),""),"")</f>
        <v/>
      </c>
      <c r="AF1710" s="4" t="str">
        <f t="shared" si="140"/>
        <v/>
      </c>
    </row>
    <row r="1711" spans="24:32" x14ac:dyDescent="0.15">
      <c r="X1711" s="4" t="str">
        <f t="shared" si="141"/>
        <v/>
      </c>
      <c r="Y1711" s="1" t="str">
        <f t="shared" si="142"/>
        <v/>
      </c>
      <c r="Z1711" s="4" t="str">
        <f>IFERROR(INDEX(品名转换及头程预估及采购成本模板!$B$2:$B$22203,MATCH(亚马逊后台模板!E1711,品名转换及头程预估及采购成本模板!$A$2:$A$22203,0)),"")</f>
        <v/>
      </c>
      <c r="AA1711" s="1" t="str">
        <f>IFERROR(INDEX(品名转换及头程预估及采购成本模板!$C$2:$C$22203,MATCH(亚马逊后台模板!E1711,品名转换及头程预估及采购成本模板!$A$2:$A$22203,0)),"")</f>
        <v/>
      </c>
      <c r="AB1711" s="4" t="str">
        <f t="shared" si="143"/>
        <v/>
      </c>
      <c r="AC1711" s="1" t="str">
        <f>IFERROR(IF(AB1711="是",INDEX(自发货!$AJ$2:$AJ$22222,MATCH(亚马逊后台模板!D1711,自发货!$E$2:$E$22222,0)),IF(A1711&lt;&gt;"",0,"")),"")</f>
        <v/>
      </c>
      <c r="AD1711" s="1" t="str">
        <f t="shared" si="144"/>
        <v/>
      </c>
      <c r="AE1711" s="1" t="str">
        <f>IF(AB1711="否",IFERROR(INDEX(品名转换及头程预估及采购成本模板!$D$2:$D$22203,MATCH(亚马逊后台模板!E1711,品名转换及头程预估及采购成本模板!$A$2:$A$22203,0)),""),"")</f>
        <v/>
      </c>
      <c r="AF1711" s="4" t="str">
        <f t="shared" ref="AF1711:AF1774" si="145">IF(Y1711="","",IF(OR(AND(Y1711="正常订单",Z1711=""),AND(AB1711="是",AC1711="")),"异常","正常"))</f>
        <v/>
      </c>
    </row>
    <row r="1712" spans="24:32" x14ac:dyDescent="0.15">
      <c r="X1712" s="4" t="str">
        <f t="shared" ref="X1712:X1775" si="146">IF(A1712&lt;&gt;"",6.89,"")</f>
        <v/>
      </c>
      <c r="Y1712" s="1" t="str">
        <f t="shared" si="142"/>
        <v/>
      </c>
      <c r="Z1712" s="4" t="str">
        <f>IFERROR(INDEX(品名转换及头程预估及采购成本模板!$B$2:$B$22203,MATCH(亚马逊后台模板!E1712,品名转换及头程预估及采购成本模板!$A$2:$A$22203,0)),"")</f>
        <v/>
      </c>
      <c r="AA1712" s="1" t="str">
        <f>IFERROR(INDEX(品名转换及头程预估及采购成本模板!$C$2:$C$22203,MATCH(亚马逊后台模板!E1712,品名转换及头程预估及采购成本模板!$A$2:$A$22203,0)),"")</f>
        <v/>
      </c>
      <c r="AB1712" s="4" t="str">
        <f t="shared" si="143"/>
        <v/>
      </c>
      <c r="AC1712" s="1" t="str">
        <f>IFERROR(IF(AB1712="是",INDEX(自发货!$AJ$2:$AJ$22222,MATCH(亚马逊后台模板!D1712,自发货!$E$2:$E$22222,0)),IF(A1712&lt;&gt;"",0,"")),"")</f>
        <v/>
      </c>
      <c r="AD1712" s="1" t="str">
        <f t="shared" si="144"/>
        <v/>
      </c>
      <c r="AE1712" s="1" t="str">
        <f>IF(AB1712="否",IFERROR(INDEX(品名转换及头程预估及采购成本模板!$D$2:$D$22203,MATCH(亚马逊后台模板!E1712,品名转换及头程预估及采购成本模板!$A$2:$A$22203,0)),""),"")</f>
        <v/>
      </c>
      <c r="AF1712" s="4" t="str">
        <f t="shared" si="145"/>
        <v/>
      </c>
    </row>
    <row r="1713" spans="24:32" x14ac:dyDescent="0.15">
      <c r="X1713" s="4" t="str">
        <f t="shared" si="146"/>
        <v/>
      </c>
      <c r="Y1713" s="1" t="str">
        <f t="shared" si="142"/>
        <v/>
      </c>
      <c r="Z1713" s="4" t="str">
        <f>IFERROR(INDEX(品名转换及头程预估及采购成本模板!$B$2:$B$22203,MATCH(亚马逊后台模板!E1713,品名转换及头程预估及采购成本模板!$A$2:$A$22203,0)),"")</f>
        <v/>
      </c>
      <c r="AA1713" s="1" t="str">
        <f>IFERROR(INDEX(品名转换及头程预估及采购成本模板!$C$2:$C$22203,MATCH(亚马逊后台模板!E1713,品名转换及头程预估及采购成本模板!$A$2:$A$22203,0)),"")</f>
        <v/>
      </c>
      <c r="AB1713" s="4" t="str">
        <f t="shared" si="143"/>
        <v/>
      </c>
      <c r="AC1713" s="1" t="str">
        <f>IFERROR(IF(AB1713="是",INDEX(自发货!$AJ$2:$AJ$22222,MATCH(亚马逊后台模板!D1713,自发货!$E$2:$E$22222,0)),IF(A1713&lt;&gt;"",0,"")),"")</f>
        <v/>
      </c>
      <c r="AD1713" s="1" t="str">
        <f t="shared" si="144"/>
        <v/>
      </c>
      <c r="AE1713" s="1" t="str">
        <f>IF(AB1713="否",IFERROR(INDEX(品名转换及头程预估及采购成本模板!$D$2:$D$22203,MATCH(亚马逊后台模板!E1713,品名转换及头程预估及采购成本模板!$A$2:$A$22203,0)),""),"")</f>
        <v/>
      </c>
      <c r="AF1713" s="4" t="str">
        <f t="shared" si="145"/>
        <v/>
      </c>
    </row>
    <row r="1714" spans="24:32" x14ac:dyDescent="0.15">
      <c r="X1714" s="4" t="str">
        <f t="shared" si="146"/>
        <v/>
      </c>
      <c r="Y1714" s="1" t="str">
        <f t="shared" si="142"/>
        <v/>
      </c>
      <c r="Z1714" s="4" t="str">
        <f>IFERROR(INDEX(品名转换及头程预估及采购成本模板!$B$2:$B$22203,MATCH(亚马逊后台模板!E1714,品名转换及头程预估及采购成本模板!$A$2:$A$22203,0)),"")</f>
        <v/>
      </c>
      <c r="AA1714" s="1" t="str">
        <f>IFERROR(INDEX(品名转换及头程预估及采购成本模板!$C$2:$C$22203,MATCH(亚马逊后台模板!E1714,品名转换及头程预估及采购成本模板!$A$2:$A$22203,0)),"")</f>
        <v/>
      </c>
      <c r="AB1714" s="4" t="str">
        <f t="shared" si="143"/>
        <v/>
      </c>
      <c r="AC1714" s="1" t="str">
        <f>IFERROR(IF(AB1714="是",INDEX(自发货!$AJ$2:$AJ$22222,MATCH(亚马逊后台模板!D1714,自发货!$E$2:$E$22222,0)),IF(A1714&lt;&gt;"",0,"")),"")</f>
        <v/>
      </c>
      <c r="AD1714" s="1" t="str">
        <f t="shared" si="144"/>
        <v/>
      </c>
      <c r="AE1714" s="1" t="str">
        <f>IF(AB1714="否",IFERROR(INDEX(品名转换及头程预估及采购成本模板!$D$2:$D$22203,MATCH(亚马逊后台模板!E1714,品名转换及头程预估及采购成本模板!$A$2:$A$22203,0)),""),"")</f>
        <v/>
      </c>
      <c r="AF1714" s="4" t="str">
        <f t="shared" si="145"/>
        <v/>
      </c>
    </row>
    <row r="1715" spans="24:32" x14ac:dyDescent="0.15">
      <c r="X1715" s="4" t="str">
        <f t="shared" si="146"/>
        <v/>
      </c>
      <c r="Y1715" s="1" t="str">
        <f t="shared" si="142"/>
        <v/>
      </c>
      <c r="Z1715" s="4" t="str">
        <f>IFERROR(INDEX(品名转换及头程预估及采购成本模板!$B$2:$B$22203,MATCH(亚马逊后台模板!E1715,品名转换及头程预估及采购成本模板!$A$2:$A$22203,0)),"")</f>
        <v/>
      </c>
      <c r="AA1715" s="1" t="str">
        <f>IFERROR(INDEX(品名转换及头程预估及采购成本模板!$C$2:$C$22203,MATCH(亚马逊后台模板!E1715,品名转换及头程预估及采购成本模板!$A$2:$A$22203,0)),"")</f>
        <v/>
      </c>
      <c r="AB1715" s="4" t="str">
        <f t="shared" si="143"/>
        <v/>
      </c>
      <c r="AC1715" s="1" t="str">
        <f>IFERROR(IF(AB1715="是",INDEX(自发货!$AJ$2:$AJ$22222,MATCH(亚马逊后台模板!D1715,自发货!$E$2:$E$22222,0)),IF(A1715&lt;&gt;"",0,"")),"")</f>
        <v/>
      </c>
      <c r="AD1715" s="1" t="str">
        <f t="shared" si="144"/>
        <v/>
      </c>
      <c r="AE1715" s="1" t="str">
        <f>IF(AB1715="否",IFERROR(INDEX(品名转换及头程预估及采购成本模板!$D$2:$D$22203,MATCH(亚马逊后台模板!E1715,品名转换及头程预估及采购成本模板!$A$2:$A$22203,0)),""),"")</f>
        <v/>
      </c>
      <c r="AF1715" s="4" t="str">
        <f t="shared" si="145"/>
        <v/>
      </c>
    </row>
    <row r="1716" spans="24:32" x14ac:dyDescent="0.15">
      <c r="X1716" s="4" t="str">
        <f t="shared" si="146"/>
        <v/>
      </c>
      <c r="Y1716" s="1" t="str">
        <f t="shared" si="142"/>
        <v/>
      </c>
      <c r="Z1716" s="4" t="str">
        <f>IFERROR(INDEX(品名转换及头程预估及采购成本模板!$B$2:$B$22203,MATCH(亚马逊后台模板!E1716,品名转换及头程预估及采购成本模板!$A$2:$A$22203,0)),"")</f>
        <v/>
      </c>
      <c r="AA1716" s="1" t="str">
        <f>IFERROR(INDEX(品名转换及头程预估及采购成本模板!$C$2:$C$22203,MATCH(亚马逊后台模板!E1716,品名转换及头程预估及采购成本模板!$A$2:$A$22203,0)),"")</f>
        <v/>
      </c>
      <c r="AB1716" s="4" t="str">
        <f t="shared" si="143"/>
        <v/>
      </c>
      <c r="AC1716" s="1" t="str">
        <f>IFERROR(IF(AB1716="是",INDEX(自发货!$AJ$2:$AJ$22222,MATCH(亚马逊后台模板!D1716,自发货!$E$2:$E$22222,0)),IF(A1716&lt;&gt;"",0,"")),"")</f>
        <v/>
      </c>
      <c r="AD1716" s="1" t="str">
        <f t="shared" si="144"/>
        <v/>
      </c>
      <c r="AE1716" s="1" t="str">
        <f>IF(AB1716="否",IFERROR(INDEX(品名转换及头程预估及采购成本模板!$D$2:$D$22203,MATCH(亚马逊后台模板!E1716,品名转换及头程预估及采购成本模板!$A$2:$A$22203,0)),""),"")</f>
        <v/>
      </c>
      <c r="AF1716" s="4" t="str">
        <f t="shared" si="145"/>
        <v/>
      </c>
    </row>
    <row r="1717" spans="24:32" x14ac:dyDescent="0.15">
      <c r="X1717" s="4" t="str">
        <f t="shared" si="146"/>
        <v/>
      </c>
      <c r="Y1717" s="1" t="str">
        <f t="shared" si="142"/>
        <v/>
      </c>
      <c r="Z1717" s="4" t="str">
        <f>IFERROR(INDEX(品名转换及头程预估及采购成本模板!$B$2:$B$22203,MATCH(亚马逊后台模板!E1717,品名转换及头程预估及采购成本模板!$A$2:$A$22203,0)),"")</f>
        <v/>
      </c>
      <c r="AA1717" s="1" t="str">
        <f>IFERROR(INDEX(品名转换及头程预估及采购成本模板!$C$2:$C$22203,MATCH(亚马逊后台模板!E1717,品名转换及头程预估及采购成本模板!$A$2:$A$22203,0)),"")</f>
        <v/>
      </c>
      <c r="AB1717" s="4" t="str">
        <f t="shared" si="143"/>
        <v/>
      </c>
      <c r="AC1717" s="1" t="str">
        <f>IFERROR(IF(AB1717="是",INDEX(自发货!$AJ$2:$AJ$22222,MATCH(亚马逊后台模板!D1717,自发货!$E$2:$E$22222,0)),IF(A1717&lt;&gt;"",0,"")),"")</f>
        <v/>
      </c>
      <c r="AD1717" s="1" t="str">
        <f t="shared" si="144"/>
        <v/>
      </c>
      <c r="AE1717" s="1" t="str">
        <f>IF(AB1717="否",IFERROR(INDEX(品名转换及头程预估及采购成本模板!$D$2:$D$22203,MATCH(亚马逊后台模板!E1717,品名转换及头程预估及采购成本模板!$A$2:$A$22203,0)),""),"")</f>
        <v/>
      </c>
      <c r="AF1717" s="4" t="str">
        <f t="shared" si="145"/>
        <v/>
      </c>
    </row>
    <row r="1718" spans="24:32" x14ac:dyDescent="0.15">
      <c r="X1718" s="4" t="str">
        <f t="shared" si="146"/>
        <v/>
      </c>
      <c r="Y1718" s="1" t="str">
        <f t="shared" si="142"/>
        <v/>
      </c>
      <c r="Z1718" s="4" t="str">
        <f>IFERROR(INDEX(品名转换及头程预估及采购成本模板!$B$2:$B$22203,MATCH(亚马逊后台模板!E1718,品名转换及头程预估及采购成本模板!$A$2:$A$22203,0)),"")</f>
        <v/>
      </c>
      <c r="AA1718" s="1" t="str">
        <f>IFERROR(INDEX(品名转换及头程预估及采购成本模板!$C$2:$C$22203,MATCH(亚马逊后台模板!E1718,品名转换及头程预估及采购成本模板!$A$2:$A$22203,0)),"")</f>
        <v/>
      </c>
      <c r="AB1718" s="4" t="str">
        <f t="shared" si="143"/>
        <v/>
      </c>
      <c r="AC1718" s="1" t="str">
        <f>IFERROR(IF(AB1718="是",INDEX(自发货!$AJ$2:$AJ$22222,MATCH(亚马逊后台模板!D1718,自发货!$E$2:$E$22222,0)),IF(A1718&lt;&gt;"",0,"")),"")</f>
        <v/>
      </c>
      <c r="AD1718" s="1" t="str">
        <f t="shared" si="144"/>
        <v/>
      </c>
      <c r="AE1718" s="1" t="str">
        <f>IF(AB1718="否",IFERROR(INDEX(品名转换及头程预估及采购成本模板!$D$2:$D$22203,MATCH(亚马逊后台模板!E1718,品名转换及头程预估及采购成本模板!$A$2:$A$22203,0)),""),"")</f>
        <v/>
      </c>
      <c r="AF1718" s="4" t="str">
        <f t="shared" si="145"/>
        <v/>
      </c>
    </row>
    <row r="1719" spans="24:32" x14ac:dyDescent="0.15">
      <c r="X1719" s="4" t="str">
        <f t="shared" si="146"/>
        <v/>
      </c>
      <c r="Y1719" s="1" t="str">
        <f t="shared" si="142"/>
        <v/>
      </c>
      <c r="Z1719" s="4" t="str">
        <f>IFERROR(INDEX(品名转换及头程预估及采购成本模板!$B$2:$B$22203,MATCH(亚马逊后台模板!E1719,品名转换及头程预估及采购成本模板!$A$2:$A$22203,0)),"")</f>
        <v/>
      </c>
      <c r="AA1719" s="1" t="str">
        <f>IFERROR(INDEX(品名转换及头程预估及采购成本模板!$C$2:$C$22203,MATCH(亚马逊后台模板!E1719,品名转换及头程预估及采购成本模板!$A$2:$A$22203,0)),"")</f>
        <v/>
      </c>
      <c r="AB1719" s="4" t="str">
        <f t="shared" si="143"/>
        <v/>
      </c>
      <c r="AC1719" s="1" t="str">
        <f>IFERROR(IF(AB1719="是",INDEX(自发货!$AJ$2:$AJ$22222,MATCH(亚马逊后台模板!D1719,自发货!$E$2:$E$22222,0)),IF(A1719&lt;&gt;"",0,"")),"")</f>
        <v/>
      </c>
      <c r="AD1719" s="1" t="str">
        <f t="shared" si="144"/>
        <v/>
      </c>
      <c r="AE1719" s="1" t="str">
        <f>IF(AB1719="否",IFERROR(INDEX(品名转换及头程预估及采购成本模板!$D$2:$D$22203,MATCH(亚马逊后台模板!E1719,品名转换及头程预估及采购成本模板!$A$2:$A$22203,0)),""),"")</f>
        <v/>
      </c>
      <c r="AF1719" s="4" t="str">
        <f t="shared" si="145"/>
        <v/>
      </c>
    </row>
    <row r="1720" spans="24:32" x14ac:dyDescent="0.15">
      <c r="X1720" s="4" t="str">
        <f t="shared" si="146"/>
        <v/>
      </c>
      <c r="Y1720" s="1" t="str">
        <f t="shared" si="142"/>
        <v/>
      </c>
      <c r="Z1720" s="4" t="str">
        <f>IFERROR(INDEX(品名转换及头程预估及采购成本模板!$B$2:$B$22203,MATCH(亚马逊后台模板!E1720,品名转换及头程预估及采购成本模板!$A$2:$A$22203,0)),"")</f>
        <v/>
      </c>
      <c r="AA1720" s="1" t="str">
        <f>IFERROR(INDEX(品名转换及头程预估及采购成本模板!$C$2:$C$22203,MATCH(亚马逊后台模板!E1720,品名转换及头程预估及采购成本模板!$A$2:$A$22203,0)),"")</f>
        <v/>
      </c>
      <c r="AB1720" s="4" t="str">
        <f t="shared" si="143"/>
        <v/>
      </c>
      <c r="AC1720" s="1" t="str">
        <f>IFERROR(IF(AB1720="是",INDEX(自发货!$AJ$2:$AJ$22222,MATCH(亚马逊后台模板!D1720,自发货!$E$2:$E$22222,0)),IF(A1720&lt;&gt;"",0,"")),"")</f>
        <v/>
      </c>
      <c r="AD1720" s="1" t="str">
        <f t="shared" si="144"/>
        <v/>
      </c>
      <c r="AE1720" s="1" t="str">
        <f>IF(AB1720="否",IFERROR(INDEX(品名转换及头程预估及采购成本模板!$D$2:$D$22203,MATCH(亚马逊后台模板!E1720,品名转换及头程预估及采购成本模板!$A$2:$A$22203,0)),""),"")</f>
        <v/>
      </c>
      <c r="AF1720" s="4" t="str">
        <f t="shared" si="145"/>
        <v/>
      </c>
    </row>
    <row r="1721" spans="24:32" x14ac:dyDescent="0.15">
      <c r="X1721" s="4" t="str">
        <f t="shared" si="146"/>
        <v/>
      </c>
      <c r="Y1721" s="1" t="str">
        <f t="shared" si="142"/>
        <v/>
      </c>
      <c r="Z1721" s="4" t="str">
        <f>IFERROR(INDEX(品名转换及头程预估及采购成本模板!$B$2:$B$22203,MATCH(亚马逊后台模板!E1721,品名转换及头程预估及采购成本模板!$A$2:$A$22203,0)),"")</f>
        <v/>
      </c>
      <c r="AA1721" s="1" t="str">
        <f>IFERROR(INDEX(品名转换及头程预估及采购成本模板!$C$2:$C$22203,MATCH(亚马逊后台模板!E1721,品名转换及头程预估及采购成本模板!$A$2:$A$22203,0)),"")</f>
        <v/>
      </c>
      <c r="AB1721" s="4" t="str">
        <f t="shared" si="143"/>
        <v/>
      </c>
      <c r="AC1721" s="1" t="str">
        <f>IFERROR(IF(AB1721="是",INDEX(自发货!$AJ$2:$AJ$22222,MATCH(亚马逊后台模板!D1721,自发货!$E$2:$E$22222,0)),IF(A1721&lt;&gt;"",0,"")),"")</f>
        <v/>
      </c>
      <c r="AD1721" s="1" t="str">
        <f t="shared" si="144"/>
        <v/>
      </c>
      <c r="AE1721" s="1" t="str">
        <f>IF(AB1721="否",IFERROR(INDEX(品名转换及头程预估及采购成本模板!$D$2:$D$22203,MATCH(亚马逊后台模板!E1721,品名转换及头程预估及采购成本模板!$A$2:$A$22203,0)),""),"")</f>
        <v/>
      </c>
      <c r="AF1721" s="4" t="str">
        <f t="shared" si="145"/>
        <v/>
      </c>
    </row>
    <row r="1722" spans="24:32" x14ac:dyDescent="0.15">
      <c r="X1722" s="4" t="str">
        <f t="shared" si="146"/>
        <v/>
      </c>
      <c r="Y1722" s="1" t="str">
        <f t="shared" si="142"/>
        <v/>
      </c>
      <c r="Z1722" s="4" t="str">
        <f>IFERROR(INDEX(品名转换及头程预估及采购成本模板!$B$2:$B$22203,MATCH(亚马逊后台模板!E1722,品名转换及头程预估及采购成本模板!$A$2:$A$22203,0)),"")</f>
        <v/>
      </c>
      <c r="AA1722" s="1" t="str">
        <f>IFERROR(INDEX(品名转换及头程预估及采购成本模板!$C$2:$C$22203,MATCH(亚马逊后台模板!E1722,品名转换及头程预估及采购成本模板!$A$2:$A$22203,0)),"")</f>
        <v/>
      </c>
      <c r="AB1722" s="4" t="str">
        <f t="shared" si="143"/>
        <v/>
      </c>
      <c r="AC1722" s="1" t="str">
        <f>IFERROR(IF(AB1722="是",INDEX(自发货!$AJ$2:$AJ$22222,MATCH(亚马逊后台模板!D1722,自发货!$E$2:$E$22222,0)),IF(A1722&lt;&gt;"",0,"")),"")</f>
        <v/>
      </c>
      <c r="AD1722" s="1" t="str">
        <f t="shared" si="144"/>
        <v/>
      </c>
      <c r="AE1722" s="1" t="str">
        <f>IF(AB1722="否",IFERROR(INDEX(品名转换及头程预估及采购成本模板!$D$2:$D$22203,MATCH(亚马逊后台模板!E1722,品名转换及头程预估及采购成本模板!$A$2:$A$22203,0)),""),"")</f>
        <v/>
      </c>
      <c r="AF1722" s="4" t="str">
        <f t="shared" si="145"/>
        <v/>
      </c>
    </row>
    <row r="1723" spans="24:32" x14ac:dyDescent="0.15">
      <c r="X1723" s="4" t="str">
        <f t="shared" si="146"/>
        <v/>
      </c>
      <c r="Y1723" s="1" t="str">
        <f t="shared" si="142"/>
        <v/>
      </c>
      <c r="Z1723" s="4" t="str">
        <f>IFERROR(INDEX(品名转换及头程预估及采购成本模板!$B$2:$B$22203,MATCH(亚马逊后台模板!E1723,品名转换及头程预估及采购成本模板!$A$2:$A$22203,0)),"")</f>
        <v/>
      </c>
      <c r="AA1723" s="1" t="str">
        <f>IFERROR(INDEX(品名转换及头程预估及采购成本模板!$C$2:$C$22203,MATCH(亚马逊后台模板!E1723,品名转换及头程预估及采购成本模板!$A$2:$A$22203,0)),"")</f>
        <v/>
      </c>
      <c r="AB1723" s="4" t="str">
        <f t="shared" si="143"/>
        <v/>
      </c>
      <c r="AC1723" s="1" t="str">
        <f>IFERROR(IF(AB1723="是",INDEX(自发货!$AJ$2:$AJ$22222,MATCH(亚马逊后台模板!D1723,自发货!$E$2:$E$22222,0)),IF(A1723&lt;&gt;"",0,"")),"")</f>
        <v/>
      </c>
      <c r="AD1723" s="1" t="str">
        <f t="shared" si="144"/>
        <v/>
      </c>
      <c r="AE1723" s="1" t="str">
        <f>IF(AB1723="否",IFERROR(INDEX(品名转换及头程预估及采购成本模板!$D$2:$D$22203,MATCH(亚马逊后台模板!E1723,品名转换及头程预估及采购成本模板!$A$2:$A$22203,0)),""),"")</f>
        <v/>
      </c>
      <c r="AF1723" s="4" t="str">
        <f t="shared" si="145"/>
        <v/>
      </c>
    </row>
    <row r="1724" spans="24:32" x14ac:dyDescent="0.15">
      <c r="X1724" s="4" t="str">
        <f t="shared" si="146"/>
        <v/>
      </c>
      <c r="Y1724" s="1" t="str">
        <f t="shared" si="142"/>
        <v/>
      </c>
      <c r="Z1724" s="4" t="str">
        <f>IFERROR(INDEX(品名转换及头程预估及采购成本模板!$B$2:$B$22203,MATCH(亚马逊后台模板!E1724,品名转换及头程预估及采购成本模板!$A$2:$A$22203,0)),"")</f>
        <v/>
      </c>
      <c r="AA1724" s="1" t="str">
        <f>IFERROR(INDEX(品名转换及头程预估及采购成本模板!$C$2:$C$22203,MATCH(亚马逊后台模板!E1724,品名转换及头程预估及采购成本模板!$A$2:$A$22203,0)),"")</f>
        <v/>
      </c>
      <c r="AB1724" s="4" t="str">
        <f t="shared" si="143"/>
        <v/>
      </c>
      <c r="AC1724" s="1" t="str">
        <f>IFERROR(IF(AB1724="是",INDEX(自发货!$AJ$2:$AJ$22222,MATCH(亚马逊后台模板!D1724,自发货!$E$2:$E$22222,0)),IF(A1724&lt;&gt;"",0,"")),"")</f>
        <v/>
      </c>
      <c r="AD1724" s="1" t="str">
        <f t="shared" si="144"/>
        <v/>
      </c>
      <c r="AE1724" s="1" t="str">
        <f>IF(AB1724="否",IFERROR(INDEX(品名转换及头程预估及采购成本模板!$D$2:$D$22203,MATCH(亚马逊后台模板!E1724,品名转换及头程预估及采购成本模板!$A$2:$A$22203,0)),""),"")</f>
        <v/>
      </c>
      <c r="AF1724" s="4" t="str">
        <f t="shared" si="145"/>
        <v/>
      </c>
    </row>
    <row r="1725" spans="24:32" x14ac:dyDescent="0.15">
      <c r="X1725" s="4" t="str">
        <f t="shared" si="146"/>
        <v/>
      </c>
      <c r="Y1725" s="1" t="str">
        <f t="shared" si="142"/>
        <v/>
      </c>
      <c r="Z1725" s="4" t="str">
        <f>IFERROR(INDEX(品名转换及头程预估及采购成本模板!$B$2:$B$22203,MATCH(亚马逊后台模板!E1725,品名转换及头程预估及采购成本模板!$A$2:$A$22203,0)),"")</f>
        <v/>
      </c>
      <c r="AA1725" s="1" t="str">
        <f>IFERROR(INDEX(品名转换及头程预估及采购成本模板!$C$2:$C$22203,MATCH(亚马逊后台模板!E1725,品名转换及头程预估及采购成本模板!$A$2:$A$22203,0)),"")</f>
        <v/>
      </c>
      <c r="AB1725" s="4" t="str">
        <f t="shared" si="143"/>
        <v/>
      </c>
      <c r="AC1725" s="1" t="str">
        <f>IFERROR(IF(AB1725="是",INDEX(自发货!$AJ$2:$AJ$22222,MATCH(亚马逊后台模板!D1725,自发货!$E$2:$E$22222,0)),IF(A1725&lt;&gt;"",0,"")),"")</f>
        <v/>
      </c>
      <c r="AD1725" s="1" t="str">
        <f t="shared" si="144"/>
        <v/>
      </c>
      <c r="AE1725" s="1" t="str">
        <f>IF(AB1725="否",IFERROR(INDEX(品名转换及头程预估及采购成本模板!$D$2:$D$22203,MATCH(亚马逊后台模板!E1725,品名转换及头程预估及采购成本模板!$A$2:$A$22203,0)),""),"")</f>
        <v/>
      </c>
      <c r="AF1725" s="4" t="str">
        <f t="shared" si="145"/>
        <v/>
      </c>
    </row>
    <row r="1726" spans="24:32" x14ac:dyDescent="0.15">
      <c r="X1726" s="4" t="str">
        <f t="shared" si="146"/>
        <v/>
      </c>
      <c r="Y1726" s="1" t="str">
        <f t="shared" si="142"/>
        <v/>
      </c>
      <c r="Z1726" s="4" t="str">
        <f>IFERROR(INDEX(品名转换及头程预估及采购成本模板!$B$2:$B$22203,MATCH(亚马逊后台模板!E1726,品名转换及头程预估及采购成本模板!$A$2:$A$22203,0)),"")</f>
        <v/>
      </c>
      <c r="AA1726" s="1" t="str">
        <f>IFERROR(INDEX(品名转换及头程预估及采购成本模板!$C$2:$C$22203,MATCH(亚马逊后台模板!E1726,品名转换及头程预估及采购成本模板!$A$2:$A$22203,0)),"")</f>
        <v/>
      </c>
      <c r="AB1726" s="4" t="str">
        <f t="shared" si="143"/>
        <v/>
      </c>
      <c r="AC1726" s="1" t="str">
        <f>IFERROR(IF(AB1726="是",INDEX(自发货!$AJ$2:$AJ$22222,MATCH(亚马逊后台模板!D1726,自发货!$E$2:$E$22222,0)),IF(A1726&lt;&gt;"",0,"")),"")</f>
        <v/>
      </c>
      <c r="AD1726" s="1" t="str">
        <f t="shared" si="144"/>
        <v/>
      </c>
      <c r="AE1726" s="1" t="str">
        <f>IF(AB1726="否",IFERROR(INDEX(品名转换及头程预估及采购成本模板!$D$2:$D$22203,MATCH(亚马逊后台模板!E1726,品名转换及头程预估及采购成本模板!$A$2:$A$22203,0)),""),"")</f>
        <v/>
      </c>
      <c r="AF1726" s="4" t="str">
        <f t="shared" si="145"/>
        <v/>
      </c>
    </row>
    <row r="1727" spans="24:32" x14ac:dyDescent="0.15">
      <c r="X1727" s="4" t="str">
        <f t="shared" si="146"/>
        <v/>
      </c>
      <c r="Y1727" s="1" t="str">
        <f t="shared" si="142"/>
        <v/>
      </c>
      <c r="Z1727" s="4" t="str">
        <f>IFERROR(INDEX(品名转换及头程预估及采购成本模板!$B$2:$B$22203,MATCH(亚马逊后台模板!E1727,品名转换及头程预估及采购成本模板!$A$2:$A$22203,0)),"")</f>
        <v/>
      </c>
      <c r="AA1727" s="1" t="str">
        <f>IFERROR(INDEX(品名转换及头程预估及采购成本模板!$C$2:$C$22203,MATCH(亚马逊后台模板!E1727,品名转换及头程预估及采购成本模板!$A$2:$A$22203,0)),"")</f>
        <v/>
      </c>
      <c r="AB1727" s="4" t="str">
        <f t="shared" si="143"/>
        <v/>
      </c>
      <c r="AC1727" s="1" t="str">
        <f>IFERROR(IF(AB1727="是",INDEX(自发货!$AJ$2:$AJ$22222,MATCH(亚马逊后台模板!D1727,自发货!$E$2:$E$22222,0)),IF(A1727&lt;&gt;"",0,"")),"")</f>
        <v/>
      </c>
      <c r="AD1727" s="1" t="str">
        <f t="shared" si="144"/>
        <v/>
      </c>
      <c r="AE1727" s="1" t="str">
        <f>IF(AB1727="否",IFERROR(INDEX(品名转换及头程预估及采购成本模板!$D$2:$D$22203,MATCH(亚马逊后台模板!E1727,品名转换及头程预估及采购成本模板!$A$2:$A$22203,0)),""),"")</f>
        <v/>
      </c>
      <c r="AF1727" s="4" t="str">
        <f t="shared" si="145"/>
        <v/>
      </c>
    </row>
    <row r="1728" spans="24:32" x14ac:dyDescent="0.15">
      <c r="X1728" s="4" t="str">
        <f t="shared" si="146"/>
        <v/>
      </c>
      <c r="Y1728" s="1" t="str">
        <f t="shared" si="142"/>
        <v/>
      </c>
      <c r="Z1728" s="4" t="str">
        <f>IFERROR(INDEX(品名转换及头程预估及采购成本模板!$B$2:$B$22203,MATCH(亚马逊后台模板!E1728,品名转换及头程预估及采购成本模板!$A$2:$A$22203,0)),"")</f>
        <v/>
      </c>
      <c r="AA1728" s="1" t="str">
        <f>IFERROR(INDEX(品名转换及头程预估及采购成本模板!$C$2:$C$22203,MATCH(亚马逊后台模板!E1728,品名转换及头程预估及采购成本模板!$A$2:$A$22203,0)),"")</f>
        <v/>
      </c>
      <c r="AB1728" s="4" t="str">
        <f t="shared" si="143"/>
        <v/>
      </c>
      <c r="AC1728" s="1" t="str">
        <f>IFERROR(IF(AB1728="是",INDEX(自发货!$AJ$2:$AJ$22222,MATCH(亚马逊后台模板!D1728,自发货!$E$2:$E$22222,0)),IF(A1728&lt;&gt;"",0,"")),"")</f>
        <v/>
      </c>
      <c r="AD1728" s="1" t="str">
        <f t="shared" si="144"/>
        <v/>
      </c>
      <c r="AE1728" s="1" t="str">
        <f>IF(AB1728="否",IFERROR(INDEX(品名转换及头程预估及采购成本模板!$D$2:$D$22203,MATCH(亚马逊后台模板!E1728,品名转换及头程预估及采购成本模板!$A$2:$A$22203,0)),""),"")</f>
        <v/>
      </c>
      <c r="AF1728" s="4" t="str">
        <f t="shared" si="145"/>
        <v/>
      </c>
    </row>
    <row r="1729" spans="24:32" x14ac:dyDescent="0.15">
      <c r="X1729" s="4" t="str">
        <f t="shared" si="146"/>
        <v/>
      </c>
      <c r="Y1729" s="1" t="str">
        <f t="shared" si="142"/>
        <v/>
      </c>
      <c r="Z1729" s="4" t="str">
        <f>IFERROR(INDEX(品名转换及头程预估及采购成本模板!$B$2:$B$22203,MATCH(亚马逊后台模板!E1729,品名转换及头程预估及采购成本模板!$A$2:$A$22203,0)),"")</f>
        <v/>
      </c>
      <c r="AA1729" s="1" t="str">
        <f>IFERROR(INDEX(品名转换及头程预估及采购成本模板!$C$2:$C$22203,MATCH(亚马逊后台模板!E1729,品名转换及头程预估及采购成本模板!$A$2:$A$22203,0)),"")</f>
        <v/>
      </c>
      <c r="AB1729" s="4" t="str">
        <f t="shared" si="143"/>
        <v/>
      </c>
      <c r="AC1729" s="1" t="str">
        <f>IFERROR(IF(AB1729="是",INDEX(自发货!$AJ$2:$AJ$22222,MATCH(亚马逊后台模板!D1729,自发货!$E$2:$E$22222,0)),IF(A1729&lt;&gt;"",0,"")),"")</f>
        <v/>
      </c>
      <c r="AD1729" s="1" t="str">
        <f t="shared" si="144"/>
        <v/>
      </c>
      <c r="AE1729" s="1" t="str">
        <f>IF(AB1729="否",IFERROR(INDEX(品名转换及头程预估及采购成本模板!$D$2:$D$22203,MATCH(亚马逊后台模板!E1729,品名转换及头程预估及采购成本模板!$A$2:$A$22203,0)),""),"")</f>
        <v/>
      </c>
      <c r="AF1729" s="4" t="str">
        <f t="shared" si="145"/>
        <v/>
      </c>
    </row>
    <row r="1730" spans="24:32" x14ac:dyDescent="0.15">
      <c r="X1730" s="4" t="str">
        <f t="shared" si="146"/>
        <v/>
      </c>
      <c r="Y1730" s="1" t="str">
        <f t="shared" si="142"/>
        <v/>
      </c>
      <c r="Z1730" s="4" t="str">
        <f>IFERROR(INDEX(品名转换及头程预估及采购成本模板!$B$2:$B$22203,MATCH(亚马逊后台模板!E1730,品名转换及头程预估及采购成本模板!$A$2:$A$22203,0)),"")</f>
        <v/>
      </c>
      <c r="AA1730" s="1" t="str">
        <f>IFERROR(INDEX(品名转换及头程预估及采购成本模板!$C$2:$C$22203,MATCH(亚马逊后台模板!E1730,品名转换及头程预估及采购成本模板!$A$2:$A$22203,0)),"")</f>
        <v/>
      </c>
      <c r="AB1730" s="4" t="str">
        <f t="shared" si="143"/>
        <v/>
      </c>
      <c r="AC1730" s="1" t="str">
        <f>IFERROR(IF(AB1730="是",INDEX(自发货!$AJ$2:$AJ$22222,MATCH(亚马逊后台模板!D1730,自发货!$E$2:$E$22222,0)),IF(A1730&lt;&gt;"",0,"")),"")</f>
        <v/>
      </c>
      <c r="AD1730" s="1" t="str">
        <f t="shared" si="144"/>
        <v/>
      </c>
      <c r="AE1730" s="1" t="str">
        <f>IF(AB1730="否",IFERROR(INDEX(品名转换及头程预估及采购成本模板!$D$2:$D$22203,MATCH(亚马逊后台模板!E1730,品名转换及头程预估及采购成本模板!$A$2:$A$22203,0)),""),"")</f>
        <v/>
      </c>
      <c r="AF1730" s="4" t="str">
        <f t="shared" si="145"/>
        <v/>
      </c>
    </row>
    <row r="1731" spans="24:32" x14ac:dyDescent="0.15">
      <c r="X1731" s="4" t="str">
        <f t="shared" si="146"/>
        <v/>
      </c>
      <c r="Y1731" s="1" t="str">
        <f t="shared" si="142"/>
        <v/>
      </c>
      <c r="Z1731" s="4" t="str">
        <f>IFERROR(INDEX(品名转换及头程预估及采购成本模板!$B$2:$B$22203,MATCH(亚马逊后台模板!E1731,品名转换及头程预估及采购成本模板!$A$2:$A$22203,0)),"")</f>
        <v/>
      </c>
      <c r="AA1731" s="1" t="str">
        <f>IFERROR(INDEX(品名转换及头程预估及采购成本模板!$C$2:$C$22203,MATCH(亚马逊后台模板!E1731,品名转换及头程预估及采购成本模板!$A$2:$A$22203,0)),"")</f>
        <v/>
      </c>
      <c r="AB1731" s="4" t="str">
        <f t="shared" si="143"/>
        <v/>
      </c>
      <c r="AC1731" s="1" t="str">
        <f>IFERROR(IF(AB1731="是",INDEX(自发货!$AJ$2:$AJ$22222,MATCH(亚马逊后台模板!D1731,自发货!$E$2:$E$22222,0)),IF(A1731&lt;&gt;"",0,"")),"")</f>
        <v/>
      </c>
      <c r="AD1731" s="1" t="str">
        <f t="shared" si="144"/>
        <v/>
      </c>
      <c r="AE1731" s="1" t="str">
        <f>IF(AB1731="否",IFERROR(INDEX(品名转换及头程预估及采购成本模板!$D$2:$D$22203,MATCH(亚马逊后台模板!E1731,品名转换及头程预估及采购成本模板!$A$2:$A$22203,0)),""),"")</f>
        <v/>
      </c>
      <c r="AF1731" s="4" t="str">
        <f t="shared" si="145"/>
        <v/>
      </c>
    </row>
    <row r="1732" spans="24:32" x14ac:dyDescent="0.15">
      <c r="X1732" s="4" t="str">
        <f t="shared" si="146"/>
        <v/>
      </c>
      <c r="Y1732" s="1" t="str">
        <f t="shared" si="142"/>
        <v/>
      </c>
      <c r="Z1732" s="4" t="str">
        <f>IFERROR(INDEX(品名转换及头程预估及采购成本模板!$B$2:$B$22203,MATCH(亚马逊后台模板!E1732,品名转换及头程预估及采购成本模板!$A$2:$A$22203,0)),"")</f>
        <v/>
      </c>
      <c r="AA1732" s="1" t="str">
        <f>IFERROR(INDEX(品名转换及头程预估及采购成本模板!$C$2:$C$22203,MATCH(亚马逊后台模板!E1732,品名转换及头程预估及采购成本模板!$A$2:$A$22203,0)),"")</f>
        <v/>
      </c>
      <c r="AB1732" s="4" t="str">
        <f t="shared" si="143"/>
        <v/>
      </c>
      <c r="AC1732" s="1" t="str">
        <f>IFERROR(IF(AB1732="是",INDEX(自发货!$AJ$2:$AJ$22222,MATCH(亚马逊后台模板!D1732,自发货!$E$2:$E$22222,0)),IF(A1732&lt;&gt;"",0,"")),"")</f>
        <v/>
      </c>
      <c r="AD1732" s="1" t="str">
        <f t="shared" si="144"/>
        <v/>
      </c>
      <c r="AE1732" s="1" t="str">
        <f>IF(AB1732="否",IFERROR(INDEX(品名转换及头程预估及采购成本模板!$D$2:$D$22203,MATCH(亚马逊后台模板!E1732,品名转换及头程预估及采购成本模板!$A$2:$A$22203,0)),""),"")</f>
        <v/>
      </c>
      <c r="AF1732" s="4" t="str">
        <f t="shared" si="145"/>
        <v/>
      </c>
    </row>
    <row r="1733" spans="24:32" x14ac:dyDescent="0.15">
      <c r="X1733" s="4" t="str">
        <f t="shared" si="146"/>
        <v/>
      </c>
      <c r="Y1733" s="1" t="str">
        <f t="shared" si="142"/>
        <v/>
      </c>
      <c r="Z1733" s="4" t="str">
        <f>IFERROR(INDEX(品名转换及头程预估及采购成本模板!$B$2:$B$22203,MATCH(亚马逊后台模板!E1733,品名转换及头程预估及采购成本模板!$A$2:$A$22203,0)),"")</f>
        <v/>
      </c>
      <c r="AA1733" s="1" t="str">
        <f>IFERROR(INDEX(品名转换及头程预估及采购成本模板!$C$2:$C$22203,MATCH(亚马逊后台模板!E1733,品名转换及头程预估及采购成本模板!$A$2:$A$22203,0)),"")</f>
        <v/>
      </c>
      <c r="AB1733" s="4" t="str">
        <f t="shared" si="143"/>
        <v/>
      </c>
      <c r="AC1733" s="1" t="str">
        <f>IFERROR(IF(AB1733="是",INDEX(自发货!$AJ$2:$AJ$22222,MATCH(亚马逊后台模板!D1733,自发货!$E$2:$E$22222,0)),IF(A1733&lt;&gt;"",0,"")),"")</f>
        <v/>
      </c>
      <c r="AD1733" s="1" t="str">
        <f t="shared" si="144"/>
        <v/>
      </c>
      <c r="AE1733" s="1" t="str">
        <f>IF(AB1733="否",IFERROR(INDEX(品名转换及头程预估及采购成本模板!$D$2:$D$22203,MATCH(亚马逊后台模板!E1733,品名转换及头程预估及采购成本模板!$A$2:$A$22203,0)),""),"")</f>
        <v/>
      </c>
      <c r="AF1733" s="4" t="str">
        <f t="shared" si="145"/>
        <v/>
      </c>
    </row>
    <row r="1734" spans="24:32" x14ac:dyDescent="0.15">
      <c r="X1734" s="4" t="str">
        <f t="shared" si="146"/>
        <v/>
      </c>
      <c r="Y1734" s="1" t="str">
        <f t="shared" si="142"/>
        <v/>
      </c>
      <c r="Z1734" s="4" t="str">
        <f>IFERROR(INDEX(品名转换及头程预估及采购成本模板!$B$2:$B$22203,MATCH(亚马逊后台模板!E1734,品名转换及头程预估及采购成本模板!$A$2:$A$22203,0)),"")</f>
        <v/>
      </c>
      <c r="AA1734" s="1" t="str">
        <f>IFERROR(INDEX(品名转换及头程预估及采购成本模板!$C$2:$C$22203,MATCH(亚马逊后台模板!E1734,品名转换及头程预估及采购成本模板!$A$2:$A$22203,0)),"")</f>
        <v/>
      </c>
      <c r="AB1734" s="4" t="str">
        <f t="shared" si="143"/>
        <v/>
      </c>
      <c r="AC1734" s="1" t="str">
        <f>IFERROR(IF(AB1734="是",INDEX(自发货!$AJ$2:$AJ$22222,MATCH(亚马逊后台模板!D1734,自发货!$E$2:$E$22222,0)),IF(A1734&lt;&gt;"",0,"")),"")</f>
        <v/>
      </c>
      <c r="AD1734" s="1" t="str">
        <f t="shared" si="144"/>
        <v/>
      </c>
      <c r="AE1734" s="1" t="str">
        <f>IF(AB1734="否",IFERROR(INDEX(品名转换及头程预估及采购成本模板!$D$2:$D$22203,MATCH(亚马逊后台模板!E1734,品名转换及头程预估及采购成本模板!$A$2:$A$22203,0)),""),"")</f>
        <v/>
      </c>
      <c r="AF1734" s="4" t="str">
        <f t="shared" si="145"/>
        <v/>
      </c>
    </row>
    <row r="1735" spans="24:32" x14ac:dyDescent="0.15">
      <c r="X1735" s="4" t="str">
        <f t="shared" si="146"/>
        <v/>
      </c>
      <c r="Y1735" s="1" t="str">
        <f t="shared" si="142"/>
        <v/>
      </c>
      <c r="Z1735" s="4" t="str">
        <f>IFERROR(INDEX(品名转换及头程预估及采购成本模板!$B$2:$B$22203,MATCH(亚马逊后台模板!E1735,品名转换及头程预估及采购成本模板!$A$2:$A$22203,0)),"")</f>
        <v/>
      </c>
      <c r="AA1735" s="1" t="str">
        <f>IFERROR(INDEX(品名转换及头程预估及采购成本模板!$C$2:$C$22203,MATCH(亚马逊后台模板!E1735,品名转换及头程预估及采购成本模板!$A$2:$A$22203,0)),"")</f>
        <v/>
      </c>
      <c r="AB1735" s="4" t="str">
        <f t="shared" si="143"/>
        <v/>
      </c>
      <c r="AC1735" s="1" t="str">
        <f>IFERROR(IF(AB1735="是",INDEX(自发货!$AJ$2:$AJ$22222,MATCH(亚马逊后台模板!D1735,自发货!$E$2:$E$22222,0)),IF(A1735&lt;&gt;"",0,"")),"")</f>
        <v/>
      </c>
      <c r="AD1735" s="1" t="str">
        <f t="shared" si="144"/>
        <v/>
      </c>
      <c r="AE1735" s="1" t="str">
        <f>IF(AB1735="否",IFERROR(INDEX(品名转换及头程预估及采购成本模板!$D$2:$D$22203,MATCH(亚马逊后台模板!E1735,品名转换及头程预估及采购成本模板!$A$2:$A$22203,0)),""),"")</f>
        <v/>
      </c>
      <c r="AF1735" s="4" t="str">
        <f t="shared" si="145"/>
        <v/>
      </c>
    </row>
    <row r="1736" spans="24:32" x14ac:dyDescent="0.15">
      <c r="X1736" s="4" t="str">
        <f t="shared" si="146"/>
        <v/>
      </c>
      <c r="Y1736" s="1" t="str">
        <f t="shared" si="142"/>
        <v/>
      </c>
      <c r="Z1736" s="4" t="str">
        <f>IFERROR(INDEX(品名转换及头程预估及采购成本模板!$B$2:$B$22203,MATCH(亚马逊后台模板!E1736,品名转换及头程预估及采购成本模板!$A$2:$A$22203,0)),"")</f>
        <v/>
      </c>
      <c r="AA1736" s="1" t="str">
        <f>IFERROR(INDEX(品名转换及头程预估及采购成本模板!$C$2:$C$22203,MATCH(亚马逊后台模板!E1736,品名转换及头程预估及采购成本模板!$A$2:$A$22203,0)),"")</f>
        <v/>
      </c>
      <c r="AB1736" s="4" t="str">
        <f t="shared" si="143"/>
        <v/>
      </c>
      <c r="AC1736" s="1" t="str">
        <f>IFERROR(IF(AB1736="是",INDEX(自发货!$AJ$2:$AJ$22222,MATCH(亚马逊后台模板!D1736,自发货!$E$2:$E$22222,0)),IF(A1736&lt;&gt;"",0,"")),"")</f>
        <v/>
      </c>
      <c r="AD1736" s="1" t="str">
        <f t="shared" si="144"/>
        <v/>
      </c>
      <c r="AE1736" s="1" t="str">
        <f>IF(AB1736="否",IFERROR(INDEX(品名转换及头程预估及采购成本模板!$D$2:$D$22203,MATCH(亚马逊后台模板!E1736,品名转换及头程预估及采购成本模板!$A$2:$A$22203,0)),""),"")</f>
        <v/>
      </c>
      <c r="AF1736" s="4" t="str">
        <f t="shared" si="145"/>
        <v/>
      </c>
    </row>
    <row r="1737" spans="24:32" x14ac:dyDescent="0.15">
      <c r="X1737" s="4" t="str">
        <f t="shared" si="146"/>
        <v/>
      </c>
      <c r="Y1737" s="1" t="str">
        <f t="shared" ref="Y1737:Y1800" si="147">IF(IFERROR(FIND("FBA Removal Order",F1737),0),"FBA订单移除费用",IF(C1737="Order","正常订单",IF(F1737="Cost of Advertising","广告费",IF(C1737="Transfer","回款账单要删除",IF(C1737="Refund","退款",IF(F1737="SellerPayments_Report_Fee_Subscription","平台月租费",IF(IFERROR(FIND("Save",F1737),0),"优惠卷或者折扣返点",IF(IFERROR(FIND("FBA Inventory Reimbursement",F1737),0),"FBA库存赔偿",IF(F1737="FBA Long-Term Storage Fee","FBA长期储存费",IF(C1737="Lightning Deal Fee","秒杀费",IF(F1737="FBA Inventory Storage Fee","FBA月度仓储费",IF(IFERROR(FIND("Early Reviewer Program",F1737),0),"早期评论人费用",IF(IFERROR(FIND("FBA Inventory Placement Service Fee",F1737),0),"FBA库存安置服务费",IF(IFERROR(FIND("Debt",C1737),0),"账户余额不够从信用卡扣除的费用",""))))))))))))))</f>
        <v/>
      </c>
      <c r="Z1737" s="4" t="str">
        <f>IFERROR(INDEX(品名转换及头程预估及采购成本模板!$B$2:$B$22203,MATCH(亚马逊后台模板!E1737,品名转换及头程预估及采购成本模板!$A$2:$A$22203,0)),"")</f>
        <v/>
      </c>
      <c r="AA1737" s="1" t="str">
        <f>IFERROR(INDEX(品名转换及头程预估及采购成本模板!$C$2:$C$22203,MATCH(亚马逊后台模板!E1737,品名转换及头程预估及采购成本模板!$A$2:$A$22203,0)),"")</f>
        <v/>
      </c>
      <c r="AB1737" s="4" t="str">
        <f t="shared" si="143"/>
        <v/>
      </c>
      <c r="AC1737" s="1" t="str">
        <f>IFERROR(IF(AB1737="是",INDEX(自发货!$AJ$2:$AJ$22222,MATCH(亚马逊后台模板!D1737,自发货!$E$2:$E$22222,0)),IF(A1737&lt;&gt;"",0,"")),"")</f>
        <v/>
      </c>
      <c r="AD1737" s="1" t="str">
        <f t="shared" si="144"/>
        <v/>
      </c>
      <c r="AE1737" s="1" t="str">
        <f>IF(AB1737="否",IFERROR(INDEX(品名转换及头程预估及采购成本模板!$D$2:$D$22203,MATCH(亚马逊后台模板!E1737,品名转换及头程预估及采购成本模板!$A$2:$A$22203,0)),""),"")</f>
        <v/>
      </c>
      <c r="AF1737" s="4" t="str">
        <f t="shared" si="145"/>
        <v/>
      </c>
    </row>
    <row r="1738" spans="24:32" x14ac:dyDescent="0.15">
      <c r="X1738" s="4" t="str">
        <f t="shared" si="146"/>
        <v/>
      </c>
      <c r="Y1738" s="1" t="str">
        <f t="shared" si="147"/>
        <v/>
      </c>
      <c r="Z1738" s="4" t="str">
        <f>IFERROR(INDEX(品名转换及头程预估及采购成本模板!$B$2:$B$22203,MATCH(亚马逊后台模板!E1738,品名转换及头程预估及采购成本模板!$A$2:$A$22203,0)),"")</f>
        <v/>
      </c>
      <c r="AA1738" s="1" t="str">
        <f>IFERROR(INDEX(品名转换及头程预估及采购成本模板!$C$2:$C$22203,MATCH(亚马逊后台模板!E1738,品名转换及头程预估及采购成本模板!$A$2:$A$22203,0)),"")</f>
        <v/>
      </c>
      <c r="AB1738" s="4" t="str">
        <f t="shared" si="143"/>
        <v/>
      </c>
      <c r="AC1738" s="1" t="str">
        <f>IFERROR(IF(AB1738="是",INDEX(自发货!$AJ$2:$AJ$22222,MATCH(亚马逊后台模板!D1738,自发货!$E$2:$E$22222,0)),IF(A1738&lt;&gt;"",0,"")),"")</f>
        <v/>
      </c>
      <c r="AD1738" s="1" t="str">
        <f t="shared" si="144"/>
        <v/>
      </c>
      <c r="AE1738" s="1" t="str">
        <f>IF(AB1738="否",IFERROR(INDEX(品名转换及头程预估及采购成本模板!$D$2:$D$22203,MATCH(亚马逊后台模板!E1738,品名转换及头程预估及采购成本模板!$A$2:$A$22203,0)),""),"")</f>
        <v/>
      </c>
      <c r="AF1738" s="4" t="str">
        <f t="shared" si="145"/>
        <v/>
      </c>
    </row>
    <row r="1739" spans="24:32" x14ac:dyDescent="0.15">
      <c r="X1739" s="4" t="str">
        <f t="shared" si="146"/>
        <v/>
      </c>
      <c r="Y1739" s="1" t="str">
        <f t="shared" si="147"/>
        <v/>
      </c>
      <c r="Z1739" s="4" t="str">
        <f>IFERROR(INDEX(品名转换及头程预估及采购成本模板!$B$2:$B$22203,MATCH(亚马逊后台模板!E1739,品名转换及头程预估及采购成本模板!$A$2:$A$22203,0)),"")</f>
        <v/>
      </c>
      <c r="AA1739" s="1" t="str">
        <f>IFERROR(INDEX(品名转换及头程预估及采购成本模板!$C$2:$C$22203,MATCH(亚马逊后台模板!E1739,品名转换及头程预估及采购成本模板!$A$2:$A$22203,0)),"")</f>
        <v/>
      </c>
      <c r="AB1739" s="4" t="str">
        <f t="shared" si="143"/>
        <v/>
      </c>
      <c r="AC1739" s="1" t="str">
        <f>IFERROR(IF(AB1739="是",INDEX(自发货!$AJ$2:$AJ$22222,MATCH(亚马逊后台模板!D1739,自发货!$E$2:$E$22222,0)),IF(A1739&lt;&gt;"",0,"")),"")</f>
        <v/>
      </c>
      <c r="AD1739" s="1" t="str">
        <f t="shared" si="144"/>
        <v/>
      </c>
      <c r="AE1739" s="1" t="str">
        <f>IF(AB1739="否",IFERROR(INDEX(品名转换及头程预估及采购成本模板!$D$2:$D$22203,MATCH(亚马逊后台模板!E1739,品名转换及头程预估及采购成本模板!$A$2:$A$22203,0)),""),"")</f>
        <v/>
      </c>
      <c r="AF1739" s="4" t="str">
        <f t="shared" si="145"/>
        <v/>
      </c>
    </row>
    <row r="1740" spans="24:32" x14ac:dyDescent="0.15">
      <c r="X1740" s="4" t="str">
        <f t="shared" si="146"/>
        <v/>
      </c>
      <c r="Y1740" s="1" t="str">
        <f t="shared" si="147"/>
        <v/>
      </c>
      <c r="Z1740" s="4" t="str">
        <f>IFERROR(INDEX(品名转换及头程预估及采购成本模板!$B$2:$B$22203,MATCH(亚马逊后台模板!E1740,品名转换及头程预估及采购成本模板!$A$2:$A$22203,0)),"")</f>
        <v/>
      </c>
      <c r="AA1740" s="1" t="str">
        <f>IFERROR(INDEX(品名转换及头程预估及采购成本模板!$C$2:$C$22203,MATCH(亚马逊后台模板!E1740,品名转换及头程预估及采购成本模板!$A$2:$A$22203,0)),"")</f>
        <v/>
      </c>
      <c r="AB1740" s="4" t="str">
        <f t="shared" si="143"/>
        <v/>
      </c>
      <c r="AC1740" s="1" t="str">
        <f>IFERROR(IF(AB1740="是",INDEX(自发货!$AJ$2:$AJ$22222,MATCH(亚马逊后台模板!D1740,自发货!$E$2:$E$22222,0)),IF(A1740&lt;&gt;"",0,"")),"")</f>
        <v/>
      </c>
      <c r="AD1740" s="1" t="str">
        <f t="shared" si="144"/>
        <v/>
      </c>
      <c r="AE1740" s="1" t="str">
        <f>IF(AB1740="否",IFERROR(INDEX(品名转换及头程预估及采购成本模板!$D$2:$D$22203,MATCH(亚马逊后台模板!E1740,品名转换及头程预估及采购成本模板!$A$2:$A$22203,0)),""),"")</f>
        <v/>
      </c>
      <c r="AF1740" s="4" t="str">
        <f t="shared" si="145"/>
        <v/>
      </c>
    </row>
    <row r="1741" spans="24:32" x14ac:dyDescent="0.15">
      <c r="X1741" s="4" t="str">
        <f t="shared" si="146"/>
        <v/>
      </c>
      <c r="Y1741" s="1" t="str">
        <f t="shared" si="147"/>
        <v/>
      </c>
      <c r="Z1741" s="4" t="str">
        <f>IFERROR(INDEX(品名转换及头程预估及采购成本模板!$B$2:$B$22203,MATCH(亚马逊后台模板!E1741,品名转换及头程预估及采购成本模板!$A$2:$A$22203,0)),"")</f>
        <v/>
      </c>
      <c r="AA1741" s="1" t="str">
        <f>IFERROR(INDEX(品名转换及头程预估及采购成本模板!$C$2:$C$22203,MATCH(亚马逊后台模板!E1741,品名转换及头程预估及采购成本模板!$A$2:$A$22203,0)),"")</f>
        <v/>
      </c>
      <c r="AB1741" s="4" t="str">
        <f t="shared" si="143"/>
        <v/>
      </c>
      <c r="AC1741" s="1" t="str">
        <f>IFERROR(IF(AB1741="是",INDEX(自发货!$AJ$2:$AJ$22222,MATCH(亚马逊后台模板!D1741,自发货!$E$2:$E$22222,0)),IF(A1741&lt;&gt;"",0,"")),"")</f>
        <v/>
      </c>
      <c r="AD1741" s="1" t="str">
        <f t="shared" si="144"/>
        <v/>
      </c>
      <c r="AE1741" s="1" t="str">
        <f>IF(AB1741="否",IFERROR(INDEX(品名转换及头程预估及采购成本模板!$D$2:$D$22203,MATCH(亚马逊后台模板!E1741,品名转换及头程预估及采购成本模板!$A$2:$A$22203,0)),""),"")</f>
        <v/>
      </c>
      <c r="AF1741" s="4" t="str">
        <f t="shared" si="145"/>
        <v/>
      </c>
    </row>
    <row r="1742" spans="24:32" x14ac:dyDescent="0.15">
      <c r="X1742" s="4" t="str">
        <f t="shared" si="146"/>
        <v/>
      </c>
      <c r="Y1742" s="1" t="str">
        <f t="shared" si="147"/>
        <v/>
      </c>
      <c r="Z1742" s="4" t="str">
        <f>IFERROR(INDEX(品名转换及头程预估及采购成本模板!$B$2:$B$22203,MATCH(亚马逊后台模板!E1742,品名转换及头程预估及采购成本模板!$A$2:$A$22203,0)),"")</f>
        <v/>
      </c>
      <c r="AA1742" s="1" t="str">
        <f>IFERROR(INDEX(品名转换及头程预估及采购成本模板!$C$2:$C$22203,MATCH(亚马逊后台模板!E1742,品名转换及头程预估及采购成本模板!$A$2:$A$22203,0)),"")</f>
        <v/>
      </c>
      <c r="AB1742" s="4" t="str">
        <f t="shared" si="143"/>
        <v/>
      </c>
      <c r="AC1742" s="1" t="str">
        <f>IFERROR(IF(AB1742="是",INDEX(自发货!$AJ$2:$AJ$22222,MATCH(亚马逊后台模板!D1742,自发货!$E$2:$E$22222,0)),IF(A1742&lt;&gt;"",0,"")),"")</f>
        <v/>
      </c>
      <c r="AD1742" s="1" t="str">
        <f t="shared" si="144"/>
        <v/>
      </c>
      <c r="AE1742" s="1" t="str">
        <f>IF(AB1742="否",IFERROR(INDEX(品名转换及头程预估及采购成本模板!$D$2:$D$22203,MATCH(亚马逊后台模板!E1742,品名转换及头程预估及采购成本模板!$A$2:$A$22203,0)),""),"")</f>
        <v/>
      </c>
      <c r="AF1742" s="4" t="str">
        <f t="shared" si="145"/>
        <v/>
      </c>
    </row>
    <row r="1743" spans="24:32" x14ac:dyDescent="0.15">
      <c r="X1743" s="4" t="str">
        <f t="shared" si="146"/>
        <v/>
      </c>
      <c r="Y1743" s="1" t="str">
        <f t="shared" si="147"/>
        <v/>
      </c>
      <c r="Z1743" s="4" t="str">
        <f>IFERROR(INDEX(品名转换及头程预估及采购成本模板!$B$2:$B$22203,MATCH(亚马逊后台模板!E1743,品名转换及头程预估及采购成本模板!$A$2:$A$22203,0)),"")</f>
        <v/>
      </c>
      <c r="AA1743" s="1" t="str">
        <f>IFERROR(INDEX(品名转换及头程预估及采购成本模板!$C$2:$C$22203,MATCH(亚马逊后台模板!E1743,品名转换及头程预估及采购成本模板!$A$2:$A$22203,0)),"")</f>
        <v/>
      </c>
      <c r="AB1743" s="4" t="str">
        <f t="shared" si="143"/>
        <v/>
      </c>
      <c r="AC1743" s="1" t="str">
        <f>IFERROR(IF(AB1743="是",INDEX(自发货!$AJ$2:$AJ$22222,MATCH(亚马逊后台模板!D1743,自发货!$E$2:$E$22222,0)),IF(A1743&lt;&gt;"",0,"")),"")</f>
        <v/>
      </c>
      <c r="AD1743" s="1" t="str">
        <f t="shared" si="144"/>
        <v/>
      </c>
      <c r="AE1743" s="1" t="str">
        <f>IF(AB1743="否",IFERROR(INDEX(品名转换及头程预估及采购成本模板!$D$2:$D$22203,MATCH(亚马逊后台模板!E1743,品名转换及头程预估及采购成本模板!$A$2:$A$22203,0)),""),"")</f>
        <v/>
      </c>
      <c r="AF1743" s="4" t="str">
        <f t="shared" si="145"/>
        <v/>
      </c>
    </row>
    <row r="1744" spans="24:32" x14ac:dyDescent="0.15">
      <c r="X1744" s="4" t="str">
        <f t="shared" si="146"/>
        <v/>
      </c>
      <c r="Y1744" s="1" t="str">
        <f t="shared" si="147"/>
        <v/>
      </c>
      <c r="Z1744" s="4" t="str">
        <f>IFERROR(INDEX(品名转换及头程预估及采购成本模板!$B$2:$B$22203,MATCH(亚马逊后台模板!E1744,品名转换及头程预估及采购成本模板!$A$2:$A$22203,0)),"")</f>
        <v/>
      </c>
      <c r="AA1744" s="1" t="str">
        <f>IFERROR(INDEX(品名转换及头程预估及采购成本模板!$C$2:$C$22203,MATCH(亚马逊后台模板!E1744,品名转换及头程预估及采购成本模板!$A$2:$A$22203,0)),"")</f>
        <v/>
      </c>
      <c r="AB1744" s="4" t="str">
        <f t="shared" si="143"/>
        <v/>
      </c>
      <c r="AC1744" s="1" t="str">
        <f>IFERROR(IF(AB1744="是",INDEX(自发货!$AJ$2:$AJ$22222,MATCH(亚马逊后台模板!D1744,自发货!$E$2:$E$22222,0)),IF(A1744&lt;&gt;"",0,"")),"")</f>
        <v/>
      </c>
      <c r="AD1744" s="1" t="str">
        <f t="shared" si="144"/>
        <v/>
      </c>
      <c r="AE1744" s="1" t="str">
        <f>IF(AB1744="否",IFERROR(INDEX(品名转换及头程预估及采购成本模板!$D$2:$D$22203,MATCH(亚马逊后台模板!E1744,品名转换及头程预估及采购成本模板!$A$2:$A$22203,0)),""),"")</f>
        <v/>
      </c>
      <c r="AF1744" s="4" t="str">
        <f t="shared" si="145"/>
        <v/>
      </c>
    </row>
    <row r="1745" spans="24:32" x14ac:dyDescent="0.15">
      <c r="X1745" s="4" t="str">
        <f t="shared" si="146"/>
        <v/>
      </c>
      <c r="Y1745" s="1" t="str">
        <f t="shared" si="147"/>
        <v/>
      </c>
      <c r="Z1745" s="4" t="str">
        <f>IFERROR(INDEX(品名转换及头程预估及采购成本模板!$B$2:$B$22203,MATCH(亚马逊后台模板!E1745,品名转换及头程预估及采购成本模板!$A$2:$A$22203,0)),"")</f>
        <v/>
      </c>
      <c r="AA1745" s="1" t="str">
        <f>IFERROR(INDEX(品名转换及头程预估及采购成本模板!$C$2:$C$22203,MATCH(亚马逊后台模板!E1745,品名转换及头程预估及采购成本模板!$A$2:$A$22203,0)),"")</f>
        <v/>
      </c>
      <c r="AB1745" s="4" t="str">
        <f t="shared" si="143"/>
        <v/>
      </c>
      <c r="AC1745" s="1" t="str">
        <f>IFERROR(IF(AB1745="是",INDEX(自发货!$AJ$2:$AJ$22222,MATCH(亚马逊后台模板!D1745,自发货!$E$2:$E$22222,0)),IF(A1745&lt;&gt;"",0,"")),"")</f>
        <v/>
      </c>
      <c r="AD1745" s="1" t="str">
        <f t="shared" si="144"/>
        <v/>
      </c>
      <c r="AE1745" s="1" t="str">
        <f>IF(AB1745="否",IFERROR(INDEX(品名转换及头程预估及采购成本模板!$D$2:$D$22203,MATCH(亚马逊后台模板!E1745,品名转换及头程预估及采购成本模板!$A$2:$A$22203,0)),""),"")</f>
        <v/>
      </c>
      <c r="AF1745" s="4" t="str">
        <f t="shared" si="145"/>
        <v/>
      </c>
    </row>
    <row r="1746" spans="24:32" x14ac:dyDescent="0.15">
      <c r="X1746" s="4" t="str">
        <f t="shared" si="146"/>
        <v/>
      </c>
      <c r="Y1746" s="1" t="str">
        <f t="shared" si="147"/>
        <v/>
      </c>
      <c r="Z1746" s="4" t="str">
        <f>IFERROR(INDEX(品名转换及头程预估及采购成本模板!$B$2:$B$22203,MATCH(亚马逊后台模板!E1746,品名转换及头程预估及采购成本模板!$A$2:$A$22203,0)),"")</f>
        <v/>
      </c>
      <c r="AA1746" s="1" t="str">
        <f>IFERROR(INDEX(品名转换及头程预估及采购成本模板!$C$2:$C$22203,MATCH(亚马逊后台模板!E1746,品名转换及头程预估及采购成本模板!$A$2:$A$22203,0)),"")</f>
        <v/>
      </c>
      <c r="AB1746" s="4" t="str">
        <f t="shared" si="143"/>
        <v/>
      </c>
      <c r="AC1746" s="1" t="str">
        <f>IFERROR(IF(AB1746="是",INDEX(自发货!$AJ$2:$AJ$22222,MATCH(亚马逊后台模板!D1746,自发货!$E$2:$E$22222,0)),IF(A1746&lt;&gt;"",0,"")),"")</f>
        <v/>
      </c>
      <c r="AD1746" s="1" t="str">
        <f t="shared" si="144"/>
        <v/>
      </c>
      <c r="AE1746" s="1" t="str">
        <f>IF(AB1746="否",IFERROR(INDEX(品名转换及头程预估及采购成本模板!$D$2:$D$22203,MATCH(亚马逊后台模板!E1746,品名转换及头程预估及采购成本模板!$A$2:$A$22203,0)),""),"")</f>
        <v/>
      </c>
      <c r="AF1746" s="4" t="str">
        <f t="shared" si="145"/>
        <v/>
      </c>
    </row>
    <row r="1747" spans="24:32" x14ac:dyDescent="0.15">
      <c r="X1747" s="4" t="str">
        <f t="shared" si="146"/>
        <v/>
      </c>
      <c r="Y1747" s="1" t="str">
        <f t="shared" si="147"/>
        <v/>
      </c>
      <c r="Z1747" s="4" t="str">
        <f>IFERROR(INDEX(品名转换及头程预估及采购成本模板!$B$2:$B$22203,MATCH(亚马逊后台模板!E1747,品名转换及头程预估及采购成本模板!$A$2:$A$22203,0)),"")</f>
        <v/>
      </c>
      <c r="AA1747" s="1" t="str">
        <f>IFERROR(INDEX(品名转换及头程预估及采购成本模板!$C$2:$C$22203,MATCH(亚马逊后台模板!E1747,品名转换及头程预估及采购成本模板!$A$2:$A$22203,0)),"")</f>
        <v/>
      </c>
      <c r="AB1747" s="4" t="str">
        <f t="shared" si="143"/>
        <v/>
      </c>
      <c r="AC1747" s="1" t="str">
        <f>IFERROR(IF(AB1747="是",INDEX(自发货!$AJ$2:$AJ$22222,MATCH(亚马逊后台模板!D1747,自发货!$E$2:$E$22222,0)),IF(A1747&lt;&gt;"",0,"")),"")</f>
        <v/>
      </c>
      <c r="AD1747" s="1" t="str">
        <f t="shared" si="144"/>
        <v/>
      </c>
      <c r="AE1747" s="1" t="str">
        <f>IF(AB1747="否",IFERROR(INDEX(品名转换及头程预估及采购成本模板!$D$2:$D$22203,MATCH(亚马逊后台模板!E1747,品名转换及头程预估及采购成本模板!$A$2:$A$22203,0)),""),"")</f>
        <v/>
      </c>
      <c r="AF1747" s="4" t="str">
        <f t="shared" si="145"/>
        <v/>
      </c>
    </row>
    <row r="1748" spans="24:32" x14ac:dyDescent="0.15">
      <c r="X1748" s="4" t="str">
        <f t="shared" si="146"/>
        <v/>
      </c>
      <c r="Y1748" s="1" t="str">
        <f t="shared" si="147"/>
        <v/>
      </c>
      <c r="Z1748" s="4" t="str">
        <f>IFERROR(INDEX(品名转换及头程预估及采购成本模板!$B$2:$B$22203,MATCH(亚马逊后台模板!E1748,品名转换及头程预估及采购成本模板!$A$2:$A$22203,0)),"")</f>
        <v/>
      </c>
      <c r="AA1748" s="1" t="str">
        <f>IFERROR(INDEX(品名转换及头程预估及采购成本模板!$C$2:$C$22203,MATCH(亚马逊后台模板!E1748,品名转换及头程预估及采购成本模板!$A$2:$A$22203,0)),"")</f>
        <v/>
      </c>
      <c r="AB1748" s="4" t="str">
        <f t="shared" si="143"/>
        <v/>
      </c>
      <c r="AC1748" s="1" t="str">
        <f>IFERROR(IF(AB1748="是",INDEX(自发货!$AJ$2:$AJ$22222,MATCH(亚马逊后台模板!D1748,自发货!$E$2:$E$22222,0)),IF(A1748&lt;&gt;"",0,"")),"")</f>
        <v/>
      </c>
      <c r="AD1748" s="1" t="str">
        <f t="shared" si="144"/>
        <v/>
      </c>
      <c r="AE1748" s="1" t="str">
        <f>IF(AB1748="否",IFERROR(INDEX(品名转换及头程预估及采购成本模板!$D$2:$D$22203,MATCH(亚马逊后台模板!E1748,品名转换及头程预估及采购成本模板!$A$2:$A$22203,0)),""),"")</f>
        <v/>
      </c>
      <c r="AF1748" s="4" t="str">
        <f t="shared" si="145"/>
        <v/>
      </c>
    </row>
    <row r="1749" spans="24:32" x14ac:dyDescent="0.15">
      <c r="X1749" s="4" t="str">
        <f t="shared" si="146"/>
        <v/>
      </c>
      <c r="Y1749" s="1" t="str">
        <f t="shared" si="147"/>
        <v/>
      </c>
      <c r="Z1749" s="4" t="str">
        <f>IFERROR(INDEX(品名转换及头程预估及采购成本模板!$B$2:$B$22203,MATCH(亚马逊后台模板!E1749,品名转换及头程预估及采购成本模板!$A$2:$A$22203,0)),"")</f>
        <v/>
      </c>
      <c r="AA1749" s="1" t="str">
        <f>IFERROR(INDEX(品名转换及头程预估及采购成本模板!$C$2:$C$22203,MATCH(亚马逊后台模板!E1749,品名转换及头程预估及采购成本模板!$A$2:$A$22203,0)),"")</f>
        <v/>
      </c>
      <c r="AB1749" s="4" t="str">
        <f t="shared" si="143"/>
        <v/>
      </c>
      <c r="AC1749" s="1" t="str">
        <f>IFERROR(IF(AB1749="是",INDEX(自发货!$AJ$2:$AJ$22222,MATCH(亚马逊后台模板!D1749,自发货!$E$2:$E$22222,0)),IF(A1749&lt;&gt;"",0,"")),"")</f>
        <v/>
      </c>
      <c r="AD1749" s="1" t="str">
        <f t="shared" si="144"/>
        <v/>
      </c>
      <c r="AE1749" s="1" t="str">
        <f>IF(AB1749="否",IFERROR(INDEX(品名转换及头程预估及采购成本模板!$D$2:$D$22203,MATCH(亚马逊后台模板!E1749,品名转换及头程预估及采购成本模板!$A$2:$A$22203,0)),""),"")</f>
        <v/>
      </c>
      <c r="AF1749" s="4" t="str">
        <f t="shared" si="145"/>
        <v/>
      </c>
    </row>
    <row r="1750" spans="24:32" x14ac:dyDescent="0.15">
      <c r="X1750" s="4" t="str">
        <f t="shared" si="146"/>
        <v/>
      </c>
      <c r="Y1750" s="1" t="str">
        <f t="shared" si="147"/>
        <v/>
      </c>
      <c r="Z1750" s="4" t="str">
        <f>IFERROR(INDEX(品名转换及头程预估及采购成本模板!$B$2:$B$22203,MATCH(亚马逊后台模板!E1750,品名转换及头程预估及采购成本模板!$A$2:$A$22203,0)),"")</f>
        <v/>
      </c>
      <c r="AA1750" s="1" t="str">
        <f>IFERROR(INDEX(品名转换及头程预估及采购成本模板!$C$2:$C$22203,MATCH(亚马逊后台模板!E1750,品名转换及头程预估及采购成本模板!$A$2:$A$22203,0)),"")</f>
        <v/>
      </c>
      <c r="AB1750" s="4" t="str">
        <f t="shared" si="143"/>
        <v/>
      </c>
      <c r="AC1750" s="1" t="str">
        <f>IFERROR(IF(AB1750="是",INDEX(自发货!$AJ$2:$AJ$22222,MATCH(亚马逊后台模板!D1750,自发货!$E$2:$E$22222,0)),IF(A1750&lt;&gt;"",0,"")),"")</f>
        <v/>
      </c>
      <c r="AD1750" s="1" t="str">
        <f t="shared" si="144"/>
        <v/>
      </c>
      <c r="AE1750" s="1" t="str">
        <f>IF(AB1750="否",IFERROR(INDEX(品名转换及头程预估及采购成本模板!$D$2:$D$22203,MATCH(亚马逊后台模板!E1750,品名转换及头程预估及采购成本模板!$A$2:$A$22203,0)),""),"")</f>
        <v/>
      </c>
      <c r="AF1750" s="4" t="str">
        <f t="shared" si="145"/>
        <v/>
      </c>
    </row>
    <row r="1751" spans="24:32" x14ac:dyDescent="0.15">
      <c r="X1751" s="4" t="str">
        <f t="shared" si="146"/>
        <v/>
      </c>
      <c r="Y1751" s="1" t="str">
        <f t="shared" si="147"/>
        <v/>
      </c>
      <c r="Z1751" s="4" t="str">
        <f>IFERROR(INDEX(品名转换及头程预估及采购成本模板!$B$2:$B$22203,MATCH(亚马逊后台模板!E1751,品名转换及头程预估及采购成本模板!$A$2:$A$22203,0)),"")</f>
        <v/>
      </c>
      <c r="AA1751" s="1" t="str">
        <f>IFERROR(INDEX(品名转换及头程预估及采购成本模板!$C$2:$C$22203,MATCH(亚马逊后台模板!E1751,品名转换及头程预估及采购成本模板!$A$2:$A$22203,0)),"")</f>
        <v/>
      </c>
      <c r="AB1751" s="4" t="str">
        <f t="shared" si="143"/>
        <v/>
      </c>
      <c r="AC1751" s="1" t="str">
        <f>IFERROR(IF(AB1751="是",INDEX(自发货!$AJ$2:$AJ$22222,MATCH(亚马逊后台模板!D1751,自发货!$E$2:$E$22222,0)),IF(A1751&lt;&gt;"",0,"")),"")</f>
        <v/>
      </c>
      <c r="AD1751" s="1" t="str">
        <f t="shared" si="144"/>
        <v/>
      </c>
      <c r="AE1751" s="1" t="str">
        <f>IF(AB1751="否",IFERROR(INDEX(品名转换及头程预估及采购成本模板!$D$2:$D$22203,MATCH(亚马逊后台模板!E1751,品名转换及头程预估及采购成本模板!$A$2:$A$22203,0)),""),"")</f>
        <v/>
      </c>
      <c r="AF1751" s="4" t="str">
        <f t="shared" si="145"/>
        <v/>
      </c>
    </row>
    <row r="1752" spans="24:32" x14ac:dyDescent="0.15">
      <c r="X1752" s="4" t="str">
        <f t="shared" si="146"/>
        <v/>
      </c>
      <c r="Y1752" s="1" t="str">
        <f t="shared" si="147"/>
        <v/>
      </c>
      <c r="Z1752" s="4" t="str">
        <f>IFERROR(INDEX(品名转换及头程预估及采购成本模板!$B$2:$B$22203,MATCH(亚马逊后台模板!E1752,品名转换及头程预估及采购成本模板!$A$2:$A$22203,0)),"")</f>
        <v/>
      </c>
      <c r="AA1752" s="1" t="str">
        <f>IFERROR(INDEX(品名转换及头程预估及采购成本模板!$C$2:$C$22203,MATCH(亚马逊后台模板!E1752,品名转换及头程预估及采购成本模板!$A$2:$A$22203,0)),"")</f>
        <v/>
      </c>
      <c r="AB1752" s="4" t="str">
        <f t="shared" si="143"/>
        <v/>
      </c>
      <c r="AC1752" s="1" t="str">
        <f>IFERROR(IF(AB1752="是",INDEX(自发货!$AJ$2:$AJ$22222,MATCH(亚马逊后台模板!D1752,自发货!$E$2:$E$22222,0)),IF(A1752&lt;&gt;"",0,"")),"")</f>
        <v/>
      </c>
      <c r="AD1752" s="1" t="str">
        <f t="shared" si="144"/>
        <v/>
      </c>
      <c r="AE1752" s="1" t="str">
        <f>IF(AB1752="否",IFERROR(INDEX(品名转换及头程预估及采购成本模板!$D$2:$D$22203,MATCH(亚马逊后台模板!E1752,品名转换及头程预估及采购成本模板!$A$2:$A$22203,0)),""),"")</f>
        <v/>
      </c>
      <c r="AF1752" s="4" t="str">
        <f t="shared" si="145"/>
        <v/>
      </c>
    </row>
    <row r="1753" spans="24:32" x14ac:dyDescent="0.15">
      <c r="X1753" s="4" t="str">
        <f t="shared" si="146"/>
        <v/>
      </c>
      <c r="Y1753" s="1" t="str">
        <f t="shared" si="147"/>
        <v/>
      </c>
      <c r="Z1753" s="4" t="str">
        <f>IFERROR(INDEX(品名转换及头程预估及采购成本模板!$B$2:$B$22203,MATCH(亚马逊后台模板!E1753,品名转换及头程预估及采购成本模板!$A$2:$A$22203,0)),"")</f>
        <v/>
      </c>
      <c r="AA1753" s="1" t="str">
        <f>IFERROR(INDEX(品名转换及头程预估及采购成本模板!$C$2:$C$22203,MATCH(亚马逊后台模板!E1753,品名转换及头程预估及采购成本模板!$A$2:$A$22203,0)),"")</f>
        <v/>
      </c>
      <c r="AB1753" s="4" t="str">
        <f t="shared" si="143"/>
        <v/>
      </c>
      <c r="AC1753" s="1" t="str">
        <f>IFERROR(IF(AB1753="是",INDEX(自发货!$AJ$2:$AJ$22222,MATCH(亚马逊后台模板!D1753,自发货!$E$2:$E$22222,0)),IF(A1753&lt;&gt;"",0,"")),"")</f>
        <v/>
      </c>
      <c r="AD1753" s="1" t="str">
        <f t="shared" si="144"/>
        <v/>
      </c>
      <c r="AE1753" s="1" t="str">
        <f>IF(AB1753="否",IFERROR(INDEX(品名转换及头程预估及采购成本模板!$D$2:$D$22203,MATCH(亚马逊后台模板!E1753,品名转换及头程预估及采购成本模板!$A$2:$A$22203,0)),""),"")</f>
        <v/>
      </c>
      <c r="AF1753" s="4" t="str">
        <f t="shared" si="145"/>
        <v/>
      </c>
    </row>
    <row r="1754" spans="24:32" x14ac:dyDescent="0.15">
      <c r="X1754" s="4" t="str">
        <f t="shared" si="146"/>
        <v/>
      </c>
      <c r="Y1754" s="1" t="str">
        <f t="shared" si="147"/>
        <v/>
      </c>
      <c r="Z1754" s="4" t="str">
        <f>IFERROR(INDEX(品名转换及头程预估及采购成本模板!$B$2:$B$22203,MATCH(亚马逊后台模板!E1754,品名转换及头程预估及采购成本模板!$A$2:$A$22203,0)),"")</f>
        <v/>
      </c>
      <c r="AA1754" s="1" t="str">
        <f>IFERROR(INDEX(品名转换及头程预估及采购成本模板!$C$2:$C$22203,MATCH(亚马逊后台模板!E1754,品名转换及头程预估及采购成本模板!$A$2:$A$22203,0)),"")</f>
        <v/>
      </c>
      <c r="AB1754" s="4" t="str">
        <f t="shared" si="143"/>
        <v/>
      </c>
      <c r="AC1754" s="1" t="str">
        <f>IFERROR(IF(AB1754="是",INDEX(自发货!$AJ$2:$AJ$22222,MATCH(亚马逊后台模板!D1754,自发货!$E$2:$E$22222,0)),IF(A1754&lt;&gt;"",0,"")),"")</f>
        <v/>
      </c>
      <c r="AD1754" s="1" t="str">
        <f t="shared" si="144"/>
        <v/>
      </c>
      <c r="AE1754" s="1" t="str">
        <f>IF(AB1754="否",IFERROR(INDEX(品名转换及头程预估及采购成本模板!$D$2:$D$22203,MATCH(亚马逊后台模板!E1754,品名转换及头程预估及采购成本模板!$A$2:$A$22203,0)),""),"")</f>
        <v/>
      </c>
      <c r="AF1754" s="4" t="str">
        <f t="shared" si="145"/>
        <v/>
      </c>
    </row>
    <row r="1755" spans="24:32" x14ac:dyDescent="0.15">
      <c r="X1755" s="4" t="str">
        <f t="shared" si="146"/>
        <v/>
      </c>
      <c r="Y1755" s="1" t="str">
        <f t="shared" si="147"/>
        <v/>
      </c>
      <c r="Z1755" s="4" t="str">
        <f>IFERROR(INDEX(品名转换及头程预估及采购成本模板!$B$2:$B$22203,MATCH(亚马逊后台模板!E1755,品名转换及头程预估及采购成本模板!$A$2:$A$22203,0)),"")</f>
        <v/>
      </c>
      <c r="AA1755" s="1" t="str">
        <f>IFERROR(INDEX(品名转换及头程预估及采购成本模板!$C$2:$C$22203,MATCH(亚马逊后台模板!E1755,品名转换及头程预估及采购成本模板!$A$2:$A$22203,0)),"")</f>
        <v/>
      </c>
      <c r="AB1755" s="4" t="str">
        <f t="shared" si="143"/>
        <v/>
      </c>
      <c r="AC1755" s="1" t="str">
        <f>IFERROR(IF(AB1755="是",INDEX(自发货!$AJ$2:$AJ$22222,MATCH(亚马逊后台模板!D1755,自发货!$E$2:$E$22222,0)),IF(A1755&lt;&gt;"",0,"")),"")</f>
        <v/>
      </c>
      <c r="AD1755" s="1" t="str">
        <f t="shared" si="144"/>
        <v/>
      </c>
      <c r="AE1755" s="1" t="str">
        <f>IF(AB1755="否",IFERROR(INDEX(品名转换及头程预估及采购成本模板!$D$2:$D$22203,MATCH(亚马逊后台模板!E1755,品名转换及头程预估及采购成本模板!$A$2:$A$22203,0)),""),"")</f>
        <v/>
      </c>
      <c r="AF1755" s="4" t="str">
        <f t="shared" si="145"/>
        <v/>
      </c>
    </row>
    <row r="1756" spans="24:32" x14ac:dyDescent="0.15">
      <c r="X1756" s="4" t="str">
        <f t="shared" si="146"/>
        <v/>
      </c>
      <c r="Y1756" s="1" t="str">
        <f t="shared" si="147"/>
        <v/>
      </c>
      <c r="Z1756" s="4" t="str">
        <f>IFERROR(INDEX(品名转换及头程预估及采购成本模板!$B$2:$B$22203,MATCH(亚马逊后台模板!E1756,品名转换及头程预估及采购成本模板!$A$2:$A$22203,0)),"")</f>
        <v/>
      </c>
      <c r="AA1756" s="1" t="str">
        <f>IFERROR(INDEX(品名转换及头程预估及采购成本模板!$C$2:$C$22203,MATCH(亚马逊后台模板!E1756,品名转换及头程预估及采购成本模板!$A$2:$A$22203,0)),"")</f>
        <v/>
      </c>
      <c r="AB1756" s="4" t="str">
        <f t="shared" si="143"/>
        <v/>
      </c>
      <c r="AC1756" s="1" t="str">
        <f>IFERROR(IF(AB1756="是",INDEX(自发货!$AJ$2:$AJ$22222,MATCH(亚马逊后台模板!D1756,自发货!$E$2:$E$22222,0)),IF(A1756&lt;&gt;"",0,"")),"")</f>
        <v/>
      </c>
      <c r="AD1756" s="1" t="str">
        <f t="shared" si="144"/>
        <v/>
      </c>
      <c r="AE1756" s="1" t="str">
        <f>IF(AB1756="否",IFERROR(INDEX(品名转换及头程预估及采购成本模板!$D$2:$D$22203,MATCH(亚马逊后台模板!E1756,品名转换及头程预估及采购成本模板!$A$2:$A$22203,0)),""),"")</f>
        <v/>
      </c>
      <c r="AF1756" s="4" t="str">
        <f t="shared" si="145"/>
        <v/>
      </c>
    </row>
    <row r="1757" spans="24:32" x14ac:dyDescent="0.15">
      <c r="X1757" s="4" t="str">
        <f t="shared" si="146"/>
        <v/>
      </c>
      <c r="Y1757" s="1" t="str">
        <f t="shared" si="147"/>
        <v/>
      </c>
      <c r="Z1757" s="4" t="str">
        <f>IFERROR(INDEX(品名转换及头程预估及采购成本模板!$B$2:$B$22203,MATCH(亚马逊后台模板!E1757,品名转换及头程预估及采购成本模板!$A$2:$A$22203,0)),"")</f>
        <v/>
      </c>
      <c r="AA1757" s="1" t="str">
        <f>IFERROR(INDEX(品名转换及头程预估及采购成本模板!$C$2:$C$22203,MATCH(亚马逊后台模板!E1757,品名转换及头程预估及采购成本模板!$A$2:$A$22203,0)),"")</f>
        <v/>
      </c>
      <c r="AB1757" s="4" t="str">
        <f t="shared" si="143"/>
        <v/>
      </c>
      <c r="AC1757" s="1" t="str">
        <f>IFERROR(IF(AB1757="是",INDEX(自发货!$AJ$2:$AJ$22222,MATCH(亚马逊后台模板!D1757,自发货!$E$2:$E$22222,0)),IF(A1757&lt;&gt;"",0,"")),"")</f>
        <v/>
      </c>
      <c r="AD1757" s="1" t="str">
        <f t="shared" si="144"/>
        <v/>
      </c>
      <c r="AE1757" s="1" t="str">
        <f>IF(AB1757="否",IFERROR(INDEX(品名转换及头程预估及采购成本模板!$D$2:$D$22203,MATCH(亚马逊后台模板!E1757,品名转换及头程预估及采购成本模板!$A$2:$A$22203,0)),""),"")</f>
        <v/>
      </c>
      <c r="AF1757" s="4" t="str">
        <f t="shared" si="145"/>
        <v/>
      </c>
    </row>
    <row r="1758" spans="24:32" x14ac:dyDescent="0.15">
      <c r="X1758" s="4" t="str">
        <f t="shared" si="146"/>
        <v/>
      </c>
      <c r="Y1758" s="1" t="str">
        <f t="shared" si="147"/>
        <v/>
      </c>
      <c r="Z1758" s="4" t="str">
        <f>IFERROR(INDEX(品名转换及头程预估及采购成本模板!$B$2:$B$22203,MATCH(亚马逊后台模板!E1758,品名转换及头程预估及采购成本模板!$A$2:$A$22203,0)),"")</f>
        <v/>
      </c>
      <c r="AA1758" s="1" t="str">
        <f>IFERROR(INDEX(品名转换及头程预估及采购成本模板!$C$2:$C$22203,MATCH(亚马逊后台模板!E1758,品名转换及头程预估及采购成本模板!$A$2:$A$22203,0)),"")</f>
        <v/>
      </c>
      <c r="AB1758" s="4" t="str">
        <f t="shared" si="143"/>
        <v/>
      </c>
      <c r="AC1758" s="1" t="str">
        <f>IFERROR(IF(AB1758="是",INDEX(自发货!$AJ$2:$AJ$22222,MATCH(亚马逊后台模板!D1758,自发货!$E$2:$E$22222,0)),IF(A1758&lt;&gt;"",0,"")),"")</f>
        <v/>
      </c>
      <c r="AD1758" s="1" t="str">
        <f t="shared" si="144"/>
        <v/>
      </c>
      <c r="AE1758" s="1" t="str">
        <f>IF(AB1758="否",IFERROR(INDEX(品名转换及头程预估及采购成本模板!$D$2:$D$22203,MATCH(亚马逊后台模板!E1758,品名转换及头程预估及采购成本模板!$A$2:$A$22203,0)),""),"")</f>
        <v/>
      </c>
      <c r="AF1758" s="4" t="str">
        <f t="shared" si="145"/>
        <v/>
      </c>
    </row>
    <row r="1759" spans="24:32" x14ac:dyDescent="0.15">
      <c r="X1759" s="4" t="str">
        <f t="shared" si="146"/>
        <v/>
      </c>
      <c r="Y1759" s="1" t="str">
        <f t="shared" si="147"/>
        <v/>
      </c>
      <c r="Z1759" s="4" t="str">
        <f>IFERROR(INDEX(品名转换及头程预估及采购成本模板!$B$2:$B$22203,MATCH(亚马逊后台模板!E1759,品名转换及头程预估及采购成本模板!$A$2:$A$22203,0)),"")</f>
        <v/>
      </c>
      <c r="AA1759" s="1" t="str">
        <f>IFERROR(INDEX(品名转换及头程预估及采购成本模板!$C$2:$C$22203,MATCH(亚马逊后台模板!E1759,品名转换及头程预估及采购成本模板!$A$2:$A$22203,0)),"")</f>
        <v/>
      </c>
      <c r="AB1759" s="4" t="str">
        <f t="shared" si="143"/>
        <v/>
      </c>
      <c r="AC1759" s="1" t="str">
        <f>IFERROR(IF(AB1759="是",INDEX(自发货!$AJ$2:$AJ$22222,MATCH(亚马逊后台模板!D1759,自发货!$E$2:$E$22222,0)),IF(A1759&lt;&gt;"",0,"")),"")</f>
        <v/>
      </c>
      <c r="AD1759" s="1" t="str">
        <f t="shared" si="144"/>
        <v/>
      </c>
      <c r="AE1759" s="1" t="str">
        <f>IF(AB1759="否",IFERROR(INDEX(品名转换及头程预估及采购成本模板!$D$2:$D$22203,MATCH(亚马逊后台模板!E1759,品名转换及头程预估及采购成本模板!$A$2:$A$22203,0)),""),"")</f>
        <v/>
      </c>
      <c r="AF1759" s="4" t="str">
        <f t="shared" si="145"/>
        <v/>
      </c>
    </row>
    <row r="1760" spans="24:32" x14ac:dyDescent="0.15">
      <c r="X1760" s="4" t="str">
        <f t="shared" si="146"/>
        <v/>
      </c>
      <c r="Y1760" s="1" t="str">
        <f t="shared" si="147"/>
        <v/>
      </c>
      <c r="Z1760" s="4" t="str">
        <f>IFERROR(INDEX(品名转换及头程预估及采购成本模板!$B$2:$B$22203,MATCH(亚马逊后台模板!E1760,品名转换及头程预估及采购成本模板!$A$2:$A$22203,0)),"")</f>
        <v/>
      </c>
      <c r="AA1760" s="1" t="str">
        <f>IFERROR(INDEX(品名转换及头程预估及采购成本模板!$C$2:$C$22203,MATCH(亚马逊后台模板!E1760,品名转换及头程预估及采购成本模板!$A$2:$A$22203,0)),"")</f>
        <v/>
      </c>
      <c r="AB1760" s="4" t="str">
        <f t="shared" si="143"/>
        <v/>
      </c>
      <c r="AC1760" s="1" t="str">
        <f>IFERROR(IF(AB1760="是",INDEX(自发货!$AJ$2:$AJ$22222,MATCH(亚马逊后台模板!D1760,自发货!$E$2:$E$22222,0)),IF(A1760&lt;&gt;"",0,"")),"")</f>
        <v/>
      </c>
      <c r="AD1760" s="1" t="str">
        <f t="shared" si="144"/>
        <v/>
      </c>
      <c r="AE1760" s="1" t="str">
        <f>IF(AB1760="否",IFERROR(INDEX(品名转换及头程预估及采购成本模板!$D$2:$D$22203,MATCH(亚马逊后台模板!E1760,品名转换及头程预估及采购成本模板!$A$2:$A$22203,0)),""),"")</f>
        <v/>
      </c>
      <c r="AF1760" s="4" t="str">
        <f t="shared" si="145"/>
        <v/>
      </c>
    </row>
    <row r="1761" spans="24:32" x14ac:dyDescent="0.15">
      <c r="X1761" s="4" t="str">
        <f t="shared" si="146"/>
        <v/>
      </c>
      <c r="Y1761" s="1" t="str">
        <f t="shared" si="147"/>
        <v/>
      </c>
      <c r="Z1761" s="4" t="str">
        <f>IFERROR(INDEX(品名转换及头程预估及采购成本模板!$B$2:$B$22203,MATCH(亚马逊后台模板!E1761,品名转换及头程预估及采购成本模板!$A$2:$A$22203,0)),"")</f>
        <v/>
      </c>
      <c r="AA1761" s="1" t="str">
        <f>IFERROR(INDEX(品名转换及头程预估及采购成本模板!$C$2:$C$22203,MATCH(亚马逊后台模板!E1761,品名转换及头程预估及采购成本模板!$A$2:$A$22203,0)),"")</f>
        <v/>
      </c>
      <c r="AB1761" s="4" t="str">
        <f t="shared" si="143"/>
        <v/>
      </c>
      <c r="AC1761" s="1" t="str">
        <f>IFERROR(IF(AB1761="是",INDEX(自发货!$AJ$2:$AJ$22222,MATCH(亚马逊后台模板!D1761,自发货!$E$2:$E$22222,0)),IF(A1761&lt;&gt;"",0,"")),"")</f>
        <v/>
      </c>
      <c r="AD1761" s="1" t="str">
        <f t="shared" si="144"/>
        <v/>
      </c>
      <c r="AE1761" s="1" t="str">
        <f>IF(AB1761="否",IFERROR(INDEX(品名转换及头程预估及采购成本模板!$D$2:$D$22203,MATCH(亚马逊后台模板!E1761,品名转换及头程预估及采购成本模板!$A$2:$A$22203,0)),""),"")</f>
        <v/>
      </c>
      <c r="AF1761" s="4" t="str">
        <f t="shared" si="145"/>
        <v/>
      </c>
    </row>
    <row r="1762" spans="24:32" x14ac:dyDescent="0.15">
      <c r="X1762" s="4" t="str">
        <f t="shared" si="146"/>
        <v/>
      </c>
      <c r="Y1762" s="1" t="str">
        <f t="shared" si="147"/>
        <v/>
      </c>
      <c r="Z1762" s="4" t="str">
        <f>IFERROR(INDEX(品名转换及头程预估及采购成本模板!$B$2:$B$22203,MATCH(亚马逊后台模板!E1762,品名转换及头程预估及采购成本模板!$A$2:$A$22203,0)),"")</f>
        <v/>
      </c>
      <c r="AA1762" s="1" t="str">
        <f>IFERROR(INDEX(品名转换及头程预估及采购成本模板!$C$2:$C$22203,MATCH(亚马逊后台模板!E1762,品名转换及头程预估及采购成本模板!$A$2:$A$22203,0)),"")</f>
        <v/>
      </c>
      <c r="AB1762" s="4" t="str">
        <f t="shared" si="143"/>
        <v/>
      </c>
      <c r="AC1762" s="1" t="str">
        <f>IFERROR(IF(AB1762="是",INDEX(自发货!$AJ$2:$AJ$22222,MATCH(亚马逊后台模板!D1762,自发货!$E$2:$E$22222,0)),IF(A1762&lt;&gt;"",0,"")),"")</f>
        <v/>
      </c>
      <c r="AD1762" s="1" t="str">
        <f t="shared" si="144"/>
        <v/>
      </c>
      <c r="AE1762" s="1" t="str">
        <f>IF(AB1762="否",IFERROR(INDEX(品名转换及头程预估及采购成本模板!$D$2:$D$22203,MATCH(亚马逊后台模板!E1762,品名转换及头程预估及采购成本模板!$A$2:$A$22203,0)),""),"")</f>
        <v/>
      </c>
      <c r="AF1762" s="4" t="str">
        <f t="shared" si="145"/>
        <v/>
      </c>
    </row>
    <row r="1763" spans="24:32" x14ac:dyDescent="0.15">
      <c r="X1763" s="4" t="str">
        <f t="shared" si="146"/>
        <v/>
      </c>
      <c r="Y1763" s="1" t="str">
        <f t="shared" si="147"/>
        <v/>
      </c>
      <c r="Z1763" s="4" t="str">
        <f>IFERROR(INDEX(品名转换及头程预估及采购成本模板!$B$2:$B$22203,MATCH(亚马逊后台模板!E1763,品名转换及头程预估及采购成本模板!$A$2:$A$22203,0)),"")</f>
        <v/>
      </c>
      <c r="AA1763" s="1" t="str">
        <f>IFERROR(INDEX(品名转换及头程预估及采购成本模板!$C$2:$C$22203,MATCH(亚马逊后台模板!E1763,品名转换及头程预估及采购成本模板!$A$2:$A$22203,0)),"")</f>
        <v/>
      </c>
      <c r="AB1763" s="4" t="str">
        <f t="shared" si="143"/>
        <v/>
      </c>
      <c r="AC1763" s="1" t="str">
        <f>IFERROR(IF(AB1763="是",INDEX(自发货!$AJ$2:$AJ$22222,MATCH(亚马逊后台模板!D1763,自发货!$E$2:$E$22222,0)),IF(A1763&lt;&gt;"",0,"")),"")</f>
        <v/>
      </c>
      <c r="AD1763" s="1" t="str">
        <f t="shared" si="144"/>
        <v/>
      </c>
      <c r="AE1763" s="1" t="str">
        <f>IF(AB1763="否",IFERROR(INDEX(品名转换及头程预估及采购成本模板!$D$2:$D$22203,MATCH(亚马逊后台模板!E1763,品名转换及头程预估及采购成本模板!$A$2:$A$22203,0)),""),"")</f>
        <v/>
      </c>
      <c r="AF1763" s="4" t="str">
        <f t="shared" si="145"/>
        <v/>
      </c>
    </row>
    <row r="1764" spans="24:32" x14ac:dyDescent="0.15">
      <c r="X1764" s="4" t="str">
        <f t="shared" si="146"/>
        <v/>
      </c>
      <c r="Y1764" s="1" t="str">
        <f t="shared" si="147"/>
        <v/>
      </c>
      <c r="Z1764" s="4" t="str">
        <f>IFERROR(INDEX(品名转换及头程预估及采购成本模板!$B$2:$B$22203,MATCH(亚马逊后台模板!E1764,品名转换及头程预估及采购成本模板!$A$2:$A$22203,0)),"")</f>
        <v/>
      </c>
      <c r="AA1764" s="1" t="str">
        <f>IFERROR(INDEX(品名转换及头程预估及采购成本模板!$C$2:$C$22203,MATCH(亚马逊后台模板!E1764,品名转换及头程预估及采购成本模板!$A$2:$A$22203,0)),"")</f>
        <v/>
      </c>
      <c r="AB1764" s="4" t="str">
        <f t="shared" si="143"/>
        <v/>
      </c>
      <c r="AC1764" s="1" t="str">
        <f>IFERROR(IF(AB1764="是",INDEX(自发货!$AJ$2:$AJ$22222,MATCH(亚马逊后台模板!D1764,自发货!$E$2:$E$22222,0)),IF(A1764&lt;&gt;"",0,"")),"")</f>
        <v/>
      </c>
      <c r="AD1764" s="1" t="str">
        <f t="shared" si="144"/>
        <v/>
      </c>
      <c r="AE1764" s="1" t="str">
        <f>IF(AB1764="否",IFERROR(INDEX(品名转换及头程预估及采购成本模板!$D$2:$D$22203,MATCH(亚马逊后台模板!E1764,品名转换及头程预估及采购成本模板!$A$2:$A$22203,0)),""),"")</f>
        <v/>
      </c>
      <c r="AF1764" s="4" t="str">
        <f t="shared" si="145"/>
        <v/>
      </c>
    </row>
    <row r="1765" spans="24:32" x14ac:dyDescent="0.15">
      <c r="X1765" s="4" t="str">
        <f t="shared" si="146"/>
        <v/>
      </c>
      <c r="Y1765" s="1" t="str">
        <f t="shared" si="147"/>
        <v/>
      </c>
      <c r="Z1765" s="4" t="str">
        <f>IFERROR(INDEX(品名转换及头程预估及采购成本模板!$B$2:$B$22203,MATCH(亚马逊后台模板!E1765,品名转换及头程预估及采购成本模板!$A$2:$A$22203,0)),"")</f>
        <v/>
      </c>
      <c r="AA1765" s="1" t="str">
        <f>IFERROR(INDEX(品名转换及头程预估及采购成本模板!$C$2:$C$22203,MATCH(亚马逊后台模板!E1765,品名转换及头程预估及采购成本模板!$A$2:$A$22203,0)),"")</f>
        <v/>
      </c>
      <c r="AB1765" s="4" t="str">
        <f t="shared" si="143"/>
        <v/>
      </c>
      <c r="AC1765" s="1" t="str">
        <f>IFERROR(IF(AB1765="是",INDEX(自发货!$AJ$2:$AJ$22222,MATCH(亚马逊后台模板!D1765,自发货!$E$2:$E$22222,0)),IF(A1765&lt;&gt;"",0,"")),"")</f>
        <v/>
      </c>
      <c r="AD1765" s="1" t="str">
        <f t="shared" si="144"/>
        <v/>
      </c>
      <c r="AE1765" s="1" t="str">
        <f>IF(AB1765="否",IFERROR(INDEX(品名转换及头程预估及采购成本模板!$D$2:$D$22203,MATCH(亚马逊后台模板!E1765,品名转换及头程预估及采购成本模板!$A$2:$A$22203,0)),""),"")</f>
        <v/>
      </c>
      <c r="AF1765" s="4" t="str">
        <f t="shared" si="145"/>
        <v/>
      </c>
    </row>
    <row r="1766" spans="24:32" x14ac:dyDescent="0.15">
      <c r="X1766" s="4" t="str">
        <f t="shared" si="146"/>
        <v/>
      </c>
      <c r="Y1766" s="1" t="str">
        <f t="shared" si="147"/>
        <v/>
      </c>
      <c r="Z1766" s="4" t="str">
        <f>IFERROR(INDEX(品名转换及头程预估及采购成本模板!$B$2:$B$22203,MATCH(亚马逊后台模板!E1766,品名转换及头程预估及采购成本模板!$A$2:$A$22203,0)),"")</f>
        <v/>
      </c>
      <c r="AA1766" s="1" t="str">
        <f>IFERROR(INDEX(品名转换及头程预估及采购成本模板!$C$2:$C$22203,MATCH(亚马逊后台模板!E1766,品名转换及头程预估及采购成本模板!$A$2:$A$22203,0)),"")</f>
        <v/>
      </c>
      <c r="AB1766" s="4" t="str">
        <f t="shared" si="143"/>
        <v/>
      </c>
      <c r="AC1766" s="1" t="str">
        <f>IFERROR(IF(AB1766="是",INDEX(自发货!$AJ$2:$AJ$22222,MATCH(亚马逊后台模板!D1766,自发货!$E$2:$E$22222,0)),IF(A1766&lt;&gt;"",0,"")),"")</f>
        <v/>
      </c>
      <c r="AD1766" s="1" t="str">
        <f t="shared" si="144"/>
        <v/>
      </c>
      <c r="AE1766" s="1" t="str">
        <f>IF(AB1766="否",IFERROR(INDEX(品名转换及头程预估及采购成本模板!$D$2:$D$22203,MATCH(亚马逊后台模板!E1766,品名转换及头程预估及采购成本模板!$A$2:$A$22203,0)),""),"")</f>
        <v/>
      </c>
      <c r="AF1766" s="4" t="str">
        <f t="shared" si="145"/>
        <v/>
      </c>
    </row>
    <row r="1767" spans="24:32" x14ac:dyDescent="0.15">
      <c r="X1767" s="4" t="str">
        <f t="shared" si="146"/>
        <v/>
      </c>
      <c r="Y1767" s="1" t="str">
        <f t="shared" si="147"/>
        <v/>
      </c>
      <c r="Z1767" s="4" t="str">
        <f>IFERROR(INDEX(品名转换及头程预估及采购成本模板!$B$2:$B$22203,MATCH(亚马逊后台模板!E1767,品名转换及头程预估及采购成本模板!$A$2:$A$22203,0)),"")</f>
        <v/>
      </c>
      <c r="AA1767" s="1" t="str">
        <f>IFERROR(INDEX(品名转换及头程预估及采购成本模板!$C$2:$C$22203,MATCH(亚马逊后台模板!E1767,品名转换及头程预估及采购成本模板!$A$2:$A$22203,0)),"")</f>
        <v/>
      </c>
      <c r="AB1767" s="4" t="str">
        <f t="shared" si="143"/>
        <v/>
      </c>
      <c r="AC1767" s="1" t="str">
        <f>IFERROR(IF(AB1767="是",INDEX(自发货!$AJ$2:$AJ$22222,MATCH(亚马逊后台模板!D1767,自发货!$E$2:$E$22222,0)),IF(A1767&lt;&gt;"",0,"")),"")</f>
        <v/>
      </c>
      <c r="AD1767" s="1" t="str">
        <f t="shared" si="144"/>
        <v/>
      </c>
      <c r="AE1767" s="1" t="str">
        <f>IF(AB1767="否",IFERROR(INDEX(品名转换及头程预估及采购成本模板!$D$2:$D$22203,MATCH(亚马逊后台模板!E1767,品名转换及头程预估及采购成本模板!$A$2:$A$22203,0)),""),"")</f>
        <v/>
      </c>
      <c r="AF1767" s="4" t="str">
        <f t="shared" si="145"/>
        <v/>
      </c>
    </row>
    <row r="1768" spans="24:32" x14ac:dyDescent="0.15">
      <c r="X1768" s="4" t="str">
        <f t="shared" si="146"/>
        <v/>
      </c>
      <c r="Y1768" s="1" t="str">
        <f t="shared" si="147"/>
        <v/>
      </c>
      <c r="Z1768" s="4" t="str">
        <f>IFERROR(INDEX(品名转换及头程预估及采购成本模板!$B$2:$B$22203,MATCH(亚马逊后台模板!E1768,品名转换及头程预估及采购成本模板!$A$2:$A$22203,0)),"")</f>
        <v/>
      </c>
      <c r="AA1768" s="1" t="str">
        <f>IFERROR(INDEX(品名转换及头程预估及采购成本模板!$C$2:$C$22203,MATCH(亚马逊后台模板!E1768,品名转换及头程预估及采购成本模板!$A$2:$A$22203,0)),"")</f>
        <v/>
      </c>
      <c r="AB1768" s="4" t="str">
        <f t="shared" si="143"/>
        <v/>
      </c>
      <c r="AC1768" s="1" t="str">
        <f>IFERROR(IF(AB1768="是",INDEX(自发货!$AJ$2:$AJ$22222,MATCH(亚马逊后台模板!D1768,自发货!$E$2:$E$22222,0)),IF(A1768&lt;&gt;"",0,"")),"")</f>
        <v/>
      </c>
      <c r="AD1768" s="1" t="str">
        <f t="shared" si="144"/>
        <v/>
      </c>
      <c r="AE1768" s="1" t="str">
        <f>IF(AB1768="否",IFERROR(INDEX(品名转换及头程预估及采购成本模板!$D$2:$D$22203,MATCH(亚马逊后台模板!E1768,品名转换及头程预估及采购成本模板!$A$2:$A$22203,0)),""),"")</f>
        <v/>
      </c>
      <c r="AF1768" s="4" t="str">
        <f t="shared" si="145"/>
        <v/>
      </c>
    </row>
    <row r="1769" spans="24:32" x14ac:dyDescent="0.15">
      <c r="X1769" s="4" t="str">
        <f t="shared" si="146"/>
        <v/>
      </c>
      <c r="Y1769" s="1" t="str">
        <f t="shared" si="147"/>
        <v/>
      </c>
      <c r="Z1769" s="4" t="str">
        <f>IFERROR(INDEX(品名转换及头程预估及采购成本模板!$B$2:$B$22203,MATCH(亚马逊后台模板!E1769,品名转换及头程预估及采购成本模板!$A$2:$A$22203,0)),"")</f>
        <v/>
      </c>
      <c r="AA1769" s="1" t="str">
        <f>IFERROR(INDEX(品名转换及头程预估及采购成本模板!$C$2:$C$22203,MATCH(亚马逊后台模板!E1769,品名转换及头程预估及采购成本模板!$A$2:$A$22203,0)),"")</f>
        <v/>
      </c>
      <c r="AB1769" s="4" t="str">
        <f t="shared" si="143"/>
        <v/>
      </c>
      <c r="AC1769" s="1" t="str">
        <f>IFERROR(IF(AB1769="是",INDEX(自发货!$AJ$2:$AJ$22222,MATCH(亚马逊后台模板!D1769,自发货!$E$2:$E$22222,0)),IF(A1769&lt;&gt;"",0,"")),"")</f>
        <v/>
      </c>
      <c r="AD1769" s="1" t="str">
        <f t="shared" si="144"/>
        <v/>
      </c>
      <c r="AE1769" s="1" t="str">
        <f>IF(AB1769="否",IFERROR(INDEX(品名转换及头程预估及采购成本模板!$D$2:$D$22203,MATCH(亚马逊后台模板!E1769,品名转换及头程预估及采购成本模板!$A$2:$A$22203,0)),""),"")</f>
        <v/>
      </c>
      <c r="AF1769" s="4" t="str">
        <f t="shared" si="145"/>
        <v/>
      </c>
    </row>
    <row r="1770" spans="24:32" x14ac:dyDescent="0.15">
      <c r="X1770" s="4" t="str">
        <f t="shared" si="146"/>
        <v/>
      </c>
      <c r="Y1770" s="1" t="str">
        <f t="shared" si="147"/>
        <v/>
      </c>
      <c r="Z1770" s="4" t="str">
        <f>IFERROR(INDEX(品名转换及头程预估及采购成本模板!$B$2:$B$22203,MATCH(亚马逊后台模板!E1770,品名转换及头程预估及采购成本模板!$A$2:$A$22203,0)),"")</f>
        <v/>
      </c>
      <c r="AA1770" s="1" t="str">
        <f>IFERROR(INDEX(品名转换及头程预估及采购成本模板!$C$2:$C$22203,MATCH(亚马逊后台模板!E1770,品名转换及头程预估及采购成本模板!$A$2:$A$22203,0)),"")</f>
        <v/>
      </c>
      <c r="AB1770" s="4" t="str">
        <f t="shared" si="143"/>
        <v/>
      </c>
      <c r="AC1770" s="1" t="str">
        <f>IFERROR(IF(AB1770="是",INDEX(自发货!$AJ$2:$AJ$22222,MATCH(亚马逊后台模板!D1770,自发货!$E$2:$E$22222,0)),IF(A1770&lt;&gt;"",0,"")),"")</f>
        <v/>
      </c>
      <c r="AD1770" s="1" t="str">
        <f t="shared" si="144"/>
        <v/>
      </c>
      <c r="AE1770" s="1" t="str">
        <f>IF(AB1770="否",IFERROR(INDEX(品名转换及头程预估及采购成本模板!$D$2:$D$22203,MATCH(亚马逊后台模板!E1770,品名转换及头程预估及采购成本模板!$A$2:$A$22203,0)),""),"")</f>
        <v/>
      </c>
      <c r="AF1770" s="4" t="str">
        <f t="shared" si="145"/>
        <v/>
      </c>
    </row>
    <row r="1771" spans="24:32" x14ac:dyDescent="0.15">
      <c r="X1771" s="4" t="str">
        <f t="shared" si="146"/>
        <v/>
      </c>
      <c r="Y1771" s="1" t="str">
        <f t="shared" si="147"/>
        <v/>
      </c>
      <c r="Z1771" s="4" t="str">
        <f>IFERROR(INDEX(品名转换及头程预估及采购成本模板!$B$2:$B$22203,MATCH(亚马逊后台模板!E1771,品名转换及头程预估及采购成本模板!$A$2:$A$22203,0)),"")</f>
        <v/>
      </c>
      <c r="AA1771" s="1" t="str">
        <f>IFERROR(INDEX(品名转换及头程预估及采购成本模板!$C$2:$C$22203,MATCH(亚马逊后台模板!E1771,品名转换及头程预估及采购成本模板!$A$2:$A$22203,0)),"")</f>
        <v/>
      </c>
      <c r="AB1771" s="4" t="str">
        <f t="shared" si="143"/>
        <v/>
      </c>
      <c r="AC1771" s="1" t="str">
        <f>IFERROR(IF(AB1771="是",INDEX(自发货!$AJ$2:$AJ$22222,MATCH(亚马逊后台模板!D1771,自发货!$E$2:$E$22222,0)),IF(A1771&lt;&gt;"",0,"")),"")</f>
        <v/>
      </c>
      <c r="AD1771" s="1" t="str">
        <f t="shared" si="144"/>
        <v/>
      </c>
      <c r="AE1771" s="1" t="str">
        <f>IF(AB1771="否",IFERROR(INDEX(品名转换及头程预估及采购成本模板!$D$2:$D$22203,MATCH(亚马逊后台模板!E1771,品名转换及头程预估及采购成本模板!$A$2:$A$22203,0)),""),"")</f>
        <v/>
      </c>
      <c r="AF1771" s="4" t="str">
        <f t="shared" si="145"/>
        <v/>
      </c>
    </row>
    <row r="1772" spans="24:32" x14ac:dyDescent="0.15">
      <c r="X1772" s="4" t="str">
        <f t="shared" si="146"/>
        <v/>
      </c>
      <c r="Y1772" s="1" t="str">
        <f t="shared" si="147"/>
        <v/>
      </c>
      <c r="Z1772" s="4" t="str">
        <f>IFERROR(INDEX(品名转换及头程预估及采购成本模板!$B$2:$B$22203,MATCH(亚马逊后台模板!E1772,品名转换及头程预估及采购成本模板!$A$2:$A$22203,0)),"")</f>
        <v/>
      </c>
      <c r="AA1772" s="1" t="str">
        <f>IFERROR(INDEX(品名转换及头程预估及采购成本模板!$C$2:$C$22203,MATCH(亚马逊后台模板!E1772,品名转换及头程预估及采购成本模板!$A$2:$A$22203,0)),"")</f>
        <v/>
      </c>
      <c r="AB1772" s="4" t="str">
        <f t="shared" si="143"/>
        <v/>
      </c>
      <c r="AC1772" s="1" t="str">
        <f>IFERROR(IF(AB1772="是",INDEX(自发货!$AJ$2:$AJ$22222,MATCH(亚马逊后台模板!D1772,自发货!$E$2:$E$22222,0)),IF(A1772&lt;&gt;"",0,"")),"")</f>
        <v/>
      </c>
      <c r="AD1772" s="1" t="str">
        <f t="shared" si="144"/>
        <v/>
      </c>
      <c r="AE1772" s="1" t="str">
        <f>IF(AB1772="否",IFERROR(INDEX(品名转换及头程预估及采购成本模板!$D$2:$D$22203,MATCH(亚马逊后台模板!E1772,品名转换及头程预估及采购成本模板!$A$2:$A$22203,0)),""),"")</f>
        <v/>
      </c>
      <c r="AF1772" s="4" t="str">
        <f t="shared" si="145"/>
        <v/>
      </c>
    </row>
    <row r="1773" spans="24:32" x14ac:dyDescent="0.15">
      <c r="X1773" s="4" t="str">
        <f t="shared" si="146"/>
        <v/>
      </c>
      <c r="Y1773" s="1" t="str">
        <f t="shared" si="147"/>
        <v/>
      </c>
      <c r="Z1773" s="4" t="str">
        <f>IFERROR(INDEX(品名转换及头程预估及采购成本模板!$B$2:$B$22203,MATCH(亚马逊后台模板!E1773,品名转换及头程预估及采购成本模板!$A$2:$A$22203,0)),"")</f>
        <v/>
      </c>
      <c r="AA1773" s="1" t="str">
        <f>IFERROR(INDEX(品名转换及头程预估及采购成本模板!$C$2:$C$22203,MATCH(亚马逊后台模板!E1773,品名转换及头程预估及采购成本模板!$A$2:$A$22203,0)),"")</f>
        <v/>
      </c>
      <c r="AB1773" s="4" t="str">
        <f t="shared" ref="AB1773:AB1836" si="148">IF(A1773&lt;&gt;"",IF(I1773="Seller","是","否"),"")</f>
        <v/>
      </c>
      <c r="AC1773" s="1" t="str">
        <f>IFERROR(IF(AB1773="是",INDEX(自发货!$AJ$2:$AJ$22222,MATCH(亚马逊后台模板!D1773,自发货!$E$2:$E$22222,0)),IF(A1773&lt;&gt;"",0,"")),"")</f>
        <v/>
      </c>
      <c r="AD1773" s="1" t="str">
        <f t="shared" ref="AD1773:AD1836" si="149">IFERROR(IF(Y1773="正常订单",W1773*X1773-AA1773-AC1773,W1773*X1773),"")</f>
        <v/>
      </c>
      <c r="AE1773" s="1" t="str">
        <f>IF(AB1773="否",IFERROR(INDEX(品名转换及头程预估及采购成本模板!$D$2:$D$22203,MATCH(亚马逊后台模板!E1773,品名转换及头程预估及采购成本模板!$A$2:$A$22203,0)),""),"")</f>
        <v/>
      </c>
      <c r="AF1773" s="4" t="str">
        <f t="shared" si="145"/>
        <v/>
      </c>
    </row>
    <row r="1774" spans="24:32" x14ac:dyDescent="0.15">
      <c r="X1774" s="4" t="str">
        <f t="shared" si="146"/>
        <v/>
      </c>
      <c r="Y1774" s="1" t="str">
        <f t="shared" si="147"/>
        <v/>
      </c>
      <c r="Z1774" s="4" t="str">
        <f>IFERROR(INDEX(品名转换及头程预估及采购成本模板!$B$2:$B$22203,MATCH(亚马逊后台模板!E1774,品名转换及头程预估及采购成本模板!$A$2:$A$22203,0)),"")</f>
        <v/>
      </c>
      <c r="AA1774" s="1" t="str">
        <f>IFERROR(INDEX(品名转换及头程预估及采购成本模板!$C$2:$C$22203,MATCH(亚马逊后台模板!E1774,品名转换及头程预估及采购成本模板!$A$2:$A$22203,0)),"")</f>
        <v/>
      </c>
      <c r="AB1774" s="4" t="str">
        <f t="shared" si="148"/>
        <v/>
      </c>
      <c r="AC1774" s="1" t="str">
        <f>IFERROR(IF(AB1774="是",INDEX(自发货!$AJ$2:$AJ$22222,MATCH(亚马逊后台模板!D1774,自发货!$E$2:$E$22222,0)),IF(A1774&lt;&gt;"",0,"")),"")</f>
        <v/>
      </c>
      <c r="AD1774" s="1" t="str">
        <f t="shared" si="149"/>
        <v/>
      </c>
      <c r="AE1774" s="1" t="str">
        <f>IF(AB1774="否",IFERROR(INDEX(品名转换及头程预估及采购成本模板!$D$2:$D$22203,MATCH(亚马逊后台模板!E1774,品名转换及头程预估及采购成本模板!$A$2:$A$22203,0)),""),"")</f>
        <v/>
      </c>
      <c r="AF1774" s="4" t="str">
        <f t="shared" si="145"/>
        <v/>
      </c>
    </row>
    <row r="1775" spans="24:32" x14ac:dyDescent="0.15">
      <c r="X1775" s="4" t="str">
        <f t="shared" si="146"/>
        <v/>
      </c>
      <c r="Y1775" s="1" t="str">
        <f t="shared" si="147"/>
        <v/>
      </c>
      <c r="Z1775" s="4" t="str">
        <f>IFERROR(INDEX(品名转换及头程预估及采购成本模板!$B$2:$B$22203,MATCH(亚马逊后台模板!E1775,品名转换及头程预估及采购成本模板!$A$2:$A$22203,0)),"")</f>
        <v/>
      </c>
      <c r="AA1775" s="1" t="str">
        <f>IFERROR(INDEX(品名转换及头程预估及采购成本模板!$C$2:$C$22203,MATCH(亚马逊后台模板!E1775,品名转换及头程预估及采购成本模板!$A$2:$A$22203,0)),"")</f>
        <v/>
      </c>
      <c r="AB1775" s="4" t="str">
        <f t="shared" si="148"/>
        <v/>
      </c>
      <c r="AC1775" s="1" t="str">
        <f>IFERROR(IF(AB1775="是",INDEX(自发货!$AJ$2:$AJ$22222,MATCH(亚马逊后台模板!D1775,自发货!$E$2:$E$22222,0)),IF(A1775&lt;&gt;"",0,"")),"")</f>
        <v/>
      </c>
      <c r="AD1775" s="1" t="str">
        <f t="shared" si="149"/>
        <v/>
      </c>
      <c r="AE1775" s="1" t="str">
        <f>IF(AB1775="否",IFERROR(INDEX(品名转换及头程预估及采购成本模板!$D$2:$D$22203,MATCH(亚马逊后台模板!E1775,品名转换及头程预估及采购成本模板!$A$2:$A$22203,0)),""),"")</f>
        <v/>
      </c>
      <c r="AF1775" s="4" t="str">
        <f t="shared" ref="AF1775:AF1838" si="150">IF(Y1775="","",IF(OR(AND(Y1775="正常订单",Z1775=""),AND(AB1775="是",AC1775="")),"异常","正常"))</f>
        <v/>
      </c>
    </row>
    <row r="1776" spans="24:32" x14ac:dyDescent="0.15">
      <c r="X1776" s="4" t="str">
        <f t="shared" ref="X1776:X1839" si="151">IF(A1776&lt;&gt;"",6.89,"")</f>
        <v/>
      </c>
      <c r="Y1776" s="1" t="str">
        <f t="shared" si="147"/>
        <v/>
      </c>
      <c r="Z1776" s="4" t="str">
        <f>IFERROR(INDEX(品名转换及头程预估及采购成本模板!$B$2:$B$22203,MATCH(亚马逊后台模板!E1776,品名转换及头程预估及采购成本模板!$A$2:$A$22203,0)),"")</f>
        <v/>
      </c>
      <c r="AA1776" s="1" t="str">
        <f>IFERROR(INDEX(品名转换及头程预估及采购成本模板!$C$2:$C$22203,MATCH(亚马逊后台模板!E1776,品名转换及头程预估及采购成本模板!$A$2:$A$22203,0)),"")</f>
        <v/>
      </c>
      <c r="AB1776" s="4" t="str">
        <f t="shared" si="148"/>
        <v/>
      </c>
      <c r="AC1776" s="1" t="str">
        <f>IFERROR(IF(AB1776="是",INDEX(自发货!$AJ$2:$AJ$22222,MATCH(亚马逊后台模板!D1776,自发货!$E$2:$E$22222,0)),IF(A1776&lt;&gt;"",0,"")),"")</f>
        <v/>
      </c>
      <c r="AD1776" s="1" t="str">
        <f t="shared" si="149"/>
        <v/>
      </c>
      <c r="AE1776" s="1" t="str">
        <f>IF(AB1776="否",IFERROR(INDEX(品名转换及头程预估及采购成本模板!$D$2:$D$22203,MATCH(亚马逊后台模板!E1776,品名转换及头程预估及采购成本模板!$A$2:$A$22203,0)),""),"")</f>
        <v/>
      </c>
      <c r="AF1776" s="4" t="str">
        <f t="shared" si="150"/>
        <v/>
      </c>
    </row>
    <row r="1777" spans="24:32" x14ac:dyDescent="0.15">
      <c r="X1777" s="4" t="str">
        <f t="shared" si="151"/>
        <v/>
      </c>
      <c r="Y1777" s="1" t="str">
        <f t="shared" si="147"/>
        <v/>
      </c>
      <c r="Z1777" s="4" t="str">
        <f>IFERROR(INDEX(品名转换及头程预估及采购成本模板!$B$2:$B$22203,MATCH(亚马逊后台模板!E1777,品名转换及头程预估及采购成本模板!$A$2:$A$22203,0)),"")</f>
        <v/>
      </c>
      <c r="AA1777" s="1" t="str">
        <f>IFERROR(INDEX(品名转换及头程预估及采购成本模板!$C$2:$C$22203,MATCH(亚马逊后台模板!E1777,品名转换及头程预估及采购成本模板!$A$2:$A$22203,0)),"")</f>
        <v/>
      </c>
      <c r="AB1777" s="4" t="str">
        <f t="shared" si="148"/>
        <v/>
      </c>
      <c r="AC1777" s="1" t="str">
        <f>IFERROR(IF(AB1777="是",INDEX(自发货!$AJ$2:$AJ$22222,MATCH(亚马逊后台模板!D1777,自发货!$E$2:$E$22222,0)),IF(A1777&lt;&gt;"",0,"")),"")</f>
        <v/>
      </c>
      <c r="AD1777" s="1" t="str">
        <f t="shared" si="149"/>
        <v/>
      </c>
      <c r="AE1777" s="1" t="str">
        <f>IF(AB1777="否",IFERROR(INDEX(品名转换及头程预估及采购成本模板!$D$2:$D$22203,MATCH(亚马逊后台模板!E1777,品名转换及头程预估及采购成本模板!$A$2:$A$22203,0)),""),"")</f>
        <v/>
      </c>
      <c r="AF1777" s="4" t="str">
        <f t="shared" si="150"/>
        <v/>
      </c>
    </row>
    <row r="1778" spans="24:32" x14ac:dyDescent="0.15">
      <c r="X1778" s="4" t="str">
        <f t="shared" si="151"/>
        <v/>
      </c>
      <c r="Y1778" s="1" t="str">
        <f t="shared" si="147"/>
        <v/>
      </c>
      <c r="Z1778" s="4" t="str">
        <f>IFERROR(INDEX(品名转换及头程预估及采购成本模板!$B$2:$B$22203,MATCH(亚马逊后台模板!E1778,品名转换及头程预估及采购成本模板!$A$2:$A$22203,0)),"")</f>
        <v/>
      </c>
      <c r="AA1778" s="1" t="str">
        <f>IFERROR(INDEX(品名转换及头程预估及采购成本模板!$C$2:$C$22203,MATCH(亚马逊后台模板!E1778,品名转换及头程预估及采购成本模板!$A$2:$A$22203,0)),"")</f>
        <v/>
      </c>
      <c r="AB1778" s="4" t="str">
        <f t="shared" si="148"/>
        <v/>
      </c>
      <c r="AC1778" s="1" t="str">
        <f>IFERROR(IF(AB1778="是",INDEX(自发货!$AJ$2:$AJ$22222,MATCH(亚马逊后台模板!D1778,自发货!$E$2:$E$22222,0)),IF(A1778&lt;&gt;"",0,"")),"")</f>
        <v/>
      </c>
      <c r="AD1778" s="1" t="str">
        <f t="shared" si="149"/>
        <v/>
      </c>
      <c r="AE1778" s="1" t="str">
        <f>IF(AB1778="否",IFERROR(INDEX(品名转换及头程预估及采购成本模板!$D$2:$D$22203,MATCH(亚马逊后台模板!E1778,品名转换及头程预估及采购成本模板!$A$2:$A$22203,0)),""),"")</f>
        <v/>
      </c>
      <c r="AF1778" s="4" t="str">
        <f t="shared" si="150"/>
        <v/>
      </c>
    </row>
    <row r="1779" spans="24:32" x14ac:dyDescent="0.15">
      <c r="X1779" s="4" t="str">
        <f t="shared" si="151"/>
        <v/>
      </c>
      <c r="Y1779" s="1" t="str">
        <f t="shared" si="147"/>
        <v/>
      </c>
      <c r="Z1779" s="4" t="str">
        <f>IFERROR(INDEX(品名转换及头程预估及采购成本模板!$B$2:$B$22203,MATCH(亚马逊后台模板!E1779,品名转换及头程预估及采购成本模板!$A$2:$A$22203,0)),"")</f>
        <v/>
      </c>
      <c r="AA1779" s="1" t="str">
        <f>IFERROR(INDEX(品名转换及头程预估及采购成本模板!$C$2:$C$22203,MATCH(亚马逊后台模板!E1779,品名转换及头程预估及采购成本模板!$A$2:$A$22203,0)),"")</f>
        <v/>
      </c>
      <c r="AB1779" s="4" t="str">
        <f t="shared" si="148"/>
        <v/>
      </c>
      <c r="AC1779" s="1" t="str">
        <f>IFERROR(IF(AB1779="是",INDEX(自发货!$AJ$2:$AJ$22222,MATCH(亚马逊后台模板!D1779,自发货!$E$2:$E$22222,0)),IF(A1779&lt;&gt;"",0,"")),"")</f>
        <v/>
      </c>
      <c r="AD1779" s="1" t="str">
        <f t="shared" si="149"/>
        <v/>
      </c>
      <c r="AE1779" s="1" t="str">
        <f>IF(AB1779="否",IFERROR(INDEX(品名转换及头程预估及采购成本模板!$D$2:$D$22203,MATCH(亚马逊后台模板!E1779,品名转换及头程预估及采购成本模板!$A$2:$A$22203,0)),""),"")</f>
        <v/>
      </c>
      <c r="AF1779" s="4" t="str">
        <f t="shared" si="150"/>
        <v/>
      </c>
    </row>
    <row r="1780" spans="24:32" x14ac:dyDescent="0.15">
      <c r="X1780" s="4" t="str">
        <f t="shared" si="151"/>
        <v/>
      </c>
      <c r="Y1780" s="1" t="str">
        <f t="shared" si="147"/>
        <v/>
      </c>
      <c r="Z1780" s="4" t="str">
        <f>IFERROR(INDEX(品名转换及头程预估及采购成本模板!$B$2:$B$22203,MATCH(亚马逊后台模板!E1780,品名转换及头程预估及采购成本模板!$A$2:$A$22203,0)),"")</f>
        <v/>
      </c>
      <c r="AA1780" s="1" t="str">
        <f>IFERROR(INDEX(品名转换及头程预估及采购成本模板!$C$2:$C$22203,MATCH(亚马逊后台模板!E1780,品名转换及头程预估及采购成本模板!$A$2:$A$22203,0)),"")</f>
        <v/>
      </c>
      <c r="AB1780" s="4" t="str">
        <f t="shared" si="148"/>
        <v/>
      </c>
      <c r="AC1780" s="1" t="str">
        <f>IFERROR(IF(AB1780="是",INDEX(自发货!$AJ$2:$AJ$22222,MATCH(亚马逊后台模板!D1780,自发货!$E$2:$E$22222,0)),IF(A1780&lt;&gt;"",0,"")),"")</f>
        <v/>
      </c>
      <c r="AD1780" s="1" t="str">
        <f t="shared" si="149"/>
        <v/>
      </c>
      <c r="AE1780" s="1" t="str">
        <f>IF(AB1780="否",IFERROR(INDEX(品名转换及头程预估及采购成本模板!$D$2:$D$22203,MATCH(亚马逊后台模板!E1780,品名转换及头程预估及采购成本模板!$A$2:$A$22203,0)),""),"")</f>
        <v/>
      </c>
      <c r="AF1780" s="4" t="str">
        <f t="shared" si="150"/>
        <v/>
      </c>
    </row>
    <row r="1781" spans="24:32" x14ac:dyDescent="0.15">
      <c r="X1781" s="4" t="str">
        <f t="shared" si="151"/>
        <v/>
      </c>
      <c r="Y1781" s="1" t="str">
        <f t="shared" si="147"/>
        <v/>
      </c>
      <c r="Z1781" s="4" t="str">
        <f>IFERROR(INDEX(品名转换及头程预估及采购成本模板!$B$2:$B$22203,MATCH(亚马逊后台模板!E1781,品名转换及头程预估及采购成本模板!$A$2:$A$22203,0)),"")</f>
        <v/>
      </c>
      <c r="AA1781" s="1" t="str">
        <f>IFERROR(INDEX(品名转换及头程预估及采购成本模板!$C$2:$C$22203,MATCH(亚马逊后台模板!E1781,品名转换及头程预估及采购成本模板!$A$2:$A$22203,0)),"")</f>
        <v/>
      </c>
      <c r="AB1781" s="4" t="str">
        <f t="shared" si="148"/>
        <v/>
      </c>
      <c r="AC1781" s="1" t="str">
        <f>IFERROR(IF(AB1781="是",INDEX(自发货!$AJ$2:$AJ$22222,MATCH(亚马逊后台模板!D1781,自发货!$E$2:$E$22222,0)),IF(A1781&lt;&gt;"",0,"")),"")</f>
        <v/>
      </c>
      <c r="AD1781" s="1" t="str">
        <f t="shared" si="149"/>
        <v/>
      </c>
      <c r="AE1781" s="1" t="str">
        <f>IF(AB1781="否",IFERROR(INDEX(品名转换及头程预估及采购成本模板!$D$2:$D$22203,MATCH(亚马逊后台模板!E1781,品名转换及头程预估及采购成本模板!$A$2:$A$22203,0)),""),"")</f>
        <v/>
      </c>
      <c r="AF1781" s="4" t="str">
        <f t="shared" si="150"/>
        <v/>
      </c>
    </row>
    <row r="1782" spans="24:32" x14ac:dyDescent="0.15">
      <c r="X1782" s="4" t="str">
        <f t="shared" si="151"/>
        <v/>
      </c>
      <c r="Y1782" s="1" t="str">
        <f t="shared" si="147"/>
        <v/>
      </c>
      <c r="Z1782" s="4" t="str">
        <f>IFERROR(INDEX(品名转换及头程预估及采购成本模板!$B$2:$B$22203,MATCH(亚马逊后台模板!E1782,品名转换及头程预估及采购成本模板!$A$2:$A$22203,0)),"")</f>
        <v/>
      </c>
      <c r="AA1782" s="1" t="str">
        <f>IFERROR(INDEX(品名转换及头程预估及采购成本模板!$C$2:$C$22203,MATCH(亚马逊后台模板!E1782,品名转换及头程预估及采购成本模板!$A$2:$A$22203,0)),"")</f>
        <v/>
      </c>
      <c r="AB1782" s="4" t="str">
        <f t="shared" si="148"/>
        <v/>
      </c>
      <c r="AC1782" s="1" t="str">
        <f>IFERROR(IF(AB1782="是",INDEX(自发货!$AJ$2:$AJ$22222,MATCH(亚马逊后台模板!D1782,自发货!$E$2:$E$22222,0)),IF(A1782&lt;&gt;"",0,"")),"")</f>
        <v/>
      </c>
      <c r="AD1782" s="1" t="str">
        <f t="shared" si="149"/>
        <v/>
      </c>
      <c r="AE1782" s="1" t="str">
        <f>IF(AB1782="否",IFERROR(INDEX(品名转换及头程预估及采购成本模板!$D$2:$D$22203,MATCH(亚马逊后台模板!E1782,品名转换及头程预估及采购成本模板!$A$2:$A$22203,0)),""),"")</f>
        <v/>
      </c>
      <c r="AF1782" s="4" t="str">
        <f t="shared" si="150"/>
        <v/>
      </c>
    </row>
    <row r="1783" spans="24:32" x14ac:dyDescent="0.15">
      <c r="X1783" s="4" t="str">
        <f t="shared" si="151"/>
        <v/>
      </c>
      <c r="Y1783" s="1" t="str">
        <f t="shared" si="147"/>
        <v/>
      </c>
      <c r="Z1783" s="4" t="str">
        <f>IFERROR(INDEX(品名转换及头程预估及采购成本模板!$B$2:$B$22203,MATCH(亚马逊后台模板!E1783,品名转换及头程预估及采购成本模板!$A$2:$A$22203,0)),"")</f>
        <v/>
      </c>
      <c r="AA1783" s="1" t="str">
        <f>IFERROR(INDEX(品名转换及头程预估及采购成本模板!$C$2:$C$22203,MATCH(亚马逊后台模板!E1783,品名转换及头程预估及采购成本模板!$A$2:$A$22203,0)),"")</f>
        <v/>
      </c>
      <c r="AB1783" s="4" t="str">
        <f t="shared" si="148"/>
        <v/>
      </c>
      <c r="AC1783" s="1" t="str">
        <f>IFERROR(IF(AB1783="是",INDEX(自发货!$AJ$2:$AJ$22222,MATCH(亚马逊后台模板!D1783,自发货!$E$2:$E$22222,0)),IF(A1783&lt;&gt;"",0,"")),"")</f>
        <v/>
      </c>
      <c r="AD1783" s="1" t="str">
        <f t="shared" si="149"/>
        <v/>
      </c>
      <c r="AE1783" s="1" t="str">
        <f>IF(AB1783="否",IFERROR(INDEX(品名转换及头程预估及采购成本模板!$D$2:$D$22203,MATCH(亚马逊后台模板!E1783,品名转换及头程预估及采购成本模板!$A$2:$A$22203,0)),""),"")</f>
        <v/>
      </c>
      <c r="AF1783" s="4" t="str">
        <f t="shared" si="150"/>
        <v/>
      </c>
    </row>
    <row r="1784" spans="24:32" x14ac:dyDescent="0.15">
      <c r="X1784" s="4" t="str">
        <f t="shared" si="151"/>
        <v/>
      </c>
      <c r="Y1784" s="1" t="str">
        <f t="shared" si="147"/>
        <v/>
      </c>
      <c r="Z1784" s="4" t="str">
        <f>IFERROR(INDEX(品名转换及头程预估及采购成本模板!$B$2:$B$22203,MATCH(亚马逊后台模板!E1784,品名转换及头程预估及采购成本模板!$A$2:$A$22203,0)),"")</f>
        <v/>
      </c>
      <c r="AA1784" s="1" t="str">
        <f>IFERROR(INDEX(品名转换及头程预估及采购成本模板!$C$2:$C$22203,MATCH(亚马逊后台模板!E1784,品名转换及头程预估及采购成本模板!$A$2:$A$22203,0)),"")</f>
        <v/>
      </c>
      <c r="AB1784" s="4" t="str">
        <f t="shared" si="148"/>
        <v/>
      </c>
      <c r="AC1784" s="1" t="str">
        <f>IFERROR(IF(AB1784="是",INDEX(自发货!$AJ$2:$AJ$22222,MATCH(亚马逊后台模板!D1784,自发货!$E$2:$E$22222,0)),IF(A1784&lt;&gt;"",0,"")),"")</f>
        <v/>
      </c>
      <c r="AD1784" s="1" t="str">
        <f t="shared" si="149"/>
        <v/>
      </c>
      <c r="AE1784" s="1" t="str">
        <f>IF(AB1784="否",IFERROR(INDEX(品名转换及头程预估及采购成本模板!$D$2:$D$22203,MATCH(亚马逊后台模板!E1784,品名转换及头程预估及采购成本模板!$A$2:$A$22203,0)),""),"")</f>
        <v/>
      </c>
      <c r="AF1784" s="4" t="str">
        <f t="shared" si="150"/>
        <v/>
      </c>
    </row>
    <row r="1785" spans="24:32" x14ac:dyDescent="0.15">
      <c r="X1785" s="4" t="str">
        <f t="shared" si="151"/>
        <v/>
      </c>
      <c r="Y1785" s="1" t="str">
        <f t="shared" si="147"/>
        <v/>
      </c>
      <c r="Z1785" s="4" t="str">
        <f>IFERROR(INDEX(品名转换及头程预估及采购成本模板!$B$2:$B$22203,MATCH(亚马逊后台模板!E1785,品名转换及头程预估及采购成本模板!$A$2:$A$22203,0)),"")</f>
        <v/>
      </c>
      <c r="AA1785" s="1" t="str">
        <f>IFERROR(INDEX(品名转换及头程预估及采购成本模板!$C$2:$C$22203,MATCH(亚马逊后台模板!E1785,品名转换及头程预估及采购成本模板!$A$2:$A$22203,0)),"")</f>
        <v/>
      </c>
      <c r="AB1785" s="4" t="str">
        <f t="shared" si="148"/>
        <v/>
      </c>
      <c r="AC1785" s="1" t="str">
        <f>IFERROR(IF(AB1785="是",INDEX(自发货!$AJ$2:$AJ$22222,MATCH(亚马逊后台模板!D1785,自发货!$E$2:$E$22222,0)),IF(A1785&lt;&gt;"",0,"")),"")</f>
        <v/>
      </c>
      <c r="AD1785" s="1" t="str">
        <f t="shared" si="149"/>
        <v/>
      </c>
      <c r="AE1785" s="1" t="str">
        <f>IF(AB1785="否",IFERROR(INDEX(品名转换及头程预估及采购成本模板!$D$2:$D$22203,MATCH(亚马逊后台模板!E1785,品名转换及头程预估及采购成本模板!$A$2:$A$22203,0)),""),"")</f>
        <v/>
      </c>
      <c r="AF1785" s="4" t="str">
        <f t="shared" si="150"/>
        <v/>
      </c>
    </row>
    <row r="1786" spans="24:32" x14ac:dyDescent="0.15">
      <c r="X1786" s="4" t="str">
        <f t="shared" si="151"/>
        <v/>
      </c>
      <c r="Y1786" s="1" t="str">
        <f t="shared" si="147"/>
        <v/>
      </c>
      <c r="Z1786" s="4" t="str">
        <f>IFERROR(INDEX(品名转换及头程预估及采购成本模板!$B$2:$B$22203,MATCH(亚马逊后台模板!E1786,品名转换及头程预估及采购成本模板!$A$2:$A$22203,0)),"")</f>
        <v/>
      </c>
      <c r="AA1786" s="1" t="str">
        <f>IFERROR(INDEX(品名转换及头程预估及采购成本模板!$C$2:$C$22203,MATCH(亚马逊后台模板!E1786,品名转换及头程预估及采购成本模板!$A$2:$A$22203,0)),"")</f>
        <v/>
      </c>
      <c r="AB1786" s="4" t="str">
        <f t="shared" si="148"/>
        <v/>
      </c>
      <c r="AC1786" s="1" t="str">
        <f>IFERROR(IF(AB1786="是",INDEX(自发货!$AJ$2:$AJ$22222,MATCH(亚马逊后台模板!D1786,自发货!$E$2:$E$22222,0)),IF(A1786&lt;&gt;"",0,"")),"")</f>
        <v/>
      </c>
      <c r="AD1786" s="1" t="str">
        <f t="shared" si="149"/>
        <v/>
      </c>
      <c r="AE1786" s="1" t="str">
        <f>IF(AB1786="否",IFERROR(INDEX(品名转换及头程预估及采购成本模板!$D$2:$D$22203,MATCH(亚马逊后台模板!E1786,品名转换及头程预估及采购成本模板!$A$2:$A$22203,0)),""),"")</f>
        <v/>
      </c>
      <c r="AF1786" s="4" t="str">
        <f t="shared" si="150"/>
        <v/>
      </c>
    </row>
    <row r="1787" spans="24:32" x14ac:dyDescent="0.15">
      <c r="X1787" s="4" t="str">
        <f t="shared" si="151"/>
        <v/>
      </c>
      <c r="Y1787" s="1" t="str">
        <f t="shared" si="147"/>
        <v/>
      </c>
      <c r="Z1787" s="4" t="str">
        <f>IFERROR(INDEX(品名转换及头程预估及采购成本模板!$B$2:$B$22203,MATCH(亚马逊后台模板!E1787,品名转换及头程预估及采购成本模板!$A$2:$A$22203,0)),"")</f>
        <v/>
      </c>
      <c r="AA1787" s="1" t="str">
        <f>IFERROR(INDEX(品名转换及头程预估及采购成本模板!$C$2:$C$22203,MATCH(亚马逊后台模板!E1787,品名转换及头程预估及采购成本模板!$A$2:$A$22203,0)),"")</f>
        <v/>
      </c>
      <c r="AB1787" s="4" t="str">
        <f t="shared" si="148"/>
        <v/>
      </c>
      <c r="AC1787" s="1" t="str">
        <f>IFERROR(IF(AB1787="是",INDEX(自发货!$AJ$2:$AJ$22222,MATCH(亚马逊后台模板!D1787,自发货!$E$2:$E$22222,0)),IF(A1787&lt;&gt;"",0,"")),"")</f>
        <v/>
      </c>
      <c r="AD1787" s="1" t="str">
        <f t="shared" si="149"/>
        <v/>
      </c>
      <c r="AE1787" s="1" t="str">
        <f>IF(AB1787="否",IFERROR(INDEX(品名转换及头程预估及采购成本模板!$D$2:$D$22203,MATCH(亚马逊后台模板!E1787,品名转换及头程预估及采购成本模板!$A$2:$A$22203,0)),""),"")</f>
        <v/>
      </c>
      <c r="AF1787" s="4" t="str">
        <f t="shared" si="150"/>
        <v/>
      </c>
    </row>
    <row r="1788" spans="24:32" x14ac:dyDescent="0.15">
      <c r="X1788" s="4" t="str">
        <f t="shared" si="151"/>
        <v/>
      </c>
      <c r="Y1788" s="1" t="str">
        <f t="shared" si="147"/>
        <v/>
      </c>
      <c r="Z1788" s="4" t="str">
        <f>IFERROR(INDEX(品名转换及头程预估及采购成本模板!$B$2:$B$22203,MATCH(亚马逊后台模板!E1788,品名转换及头程预估及采购成本模板!$A$2:$A$22203,0)),"")</f>
        <v/>
      </c>
      <c r="AA1788" s="1" t="str">
        <f>IFERROR(INDEX(品名转换及头程预估及采购成本模板!$C$2:$C$22203,MATCH(亚马逊后台模板!E1788,品名转换及头程预估及采购成本模板!$A$2:$A$22203,0)),"")</f>
        <v/>
      </c>
      <c r="AB1788" s="4" t="str">
        <f t="shared" si="148"/>
        <v/>
      </c>
      <c r="AC1788" s="1" t="str">
        <f>IFERROR(IF(AB1788="是",INDEX(自发货!$AJ$2:$AJ$22222,MATCH(亚马逊后台模板!D1788,自发货!$E$2:$E$22222,0)),IF(A1788&lt;&gt;"",0,"")),"")</f>
        <v/>
      </c>
      <c r="AD1788" s="1" t="str">
        <f t="shared" si="149"/>
        <v/>
      </c>
      <c r="AE1788" s="1" t="str">
        <f>IF(AB1788="否",IFERROR(INDEX(品名转换及头程预估及采购成本模板!$D$2:$D$22203,MATCH(亚马逊后台模板!E1788,品名转换及头程预估及采购成本模板!$A$2:$A$22203,0)),""),"")</f>
        <v/>
      </c>
      <c r="AF1788" s="4" t="str">
        <f t="shared" si="150"/>
        <v/>
      </c>
    </row>
    <row r="1789" spans="24:32" x14ac:dyDescent="0.15">
      <c r="X1789" s="4" t="str">
        <f t="shared" si="151"/>
        <v/>
      </c>
      <c r="Y1789" s="1" t="str">
        <f t="shared" si="147"/>
        <v/>
      </c>
      <c r="Z1789" s="4" t="str">
        <f>IFERROR(INDEX(品名转换及头程预估及采购成本模板!$B$2:$B$22203,MATCH(亚马逊后台模板!E1789,品名转换及头程预估及采购成本模板!$A$2:$A$22203,0)),"")</f>
        <v/>
      </c>
      <c r="AA1789" s="1" t="str">
        <f>IFERROR(INDEX(品名转换及头程预估及采购成本模板!$C$2:$C$22203,MATCH(亚马逊后台模板!E1789,品名转换及头程预估及采购成本模板!$A$2:$A$22203,0)),"")</f>
        <v/>
      </c>
      <c r="AB1789" s="4" t="str">
        <f t="shared" si="148"/>
        <v/>
      </c>
      <c r="AC1789" s="1" t="str">
        <f>IFERROR(IF(AB1789="是",INDEX(自发货!$AJ$2:$AJ$22222,MATCH(亚马逊后台模板!D1789,自发货!$E$2:$E$22222,0)),IF(A1789&lt;&gt;"",0,"")),"")</f>
        <v/>
      </c>
      <c r="AD1789" s="1" t="str">
        <f t="shared" si="149"/>
        <v/>
      </c>
      <c r="AE1789" s="1" t="str">
        <f>IF(AB1789="否",IFERROR(INDEX(品名转换及头程预估及采购成本模板!$D$2:$D$22203,MATCH(亚马逊后台模板!E1789,品名转换及头程预估及采购成本模板!$A$2:$A$22203,0)),""),"")</f>
        <v/>
      </c>
      <c r="AF1789" s="4" t="str">
        <f t="shared" si="150"/>
        <v/>
      </c>
    </row>
    <row r="1790" spans="24:32" x14ac:dyDescent="0.15">
      <c r="X1790" s="4" t="str">
        <f t="shared" si="151"/>
        <v/>
      </c>
      <c r="Y1790" s="1" t="str">
        <f t="shared" si="147"/>
        <v/>
      </c>
      <c r="Z1790" s="4" t="str">
        <f>IFERROR(INDEX(品名转换及头程预估及采购成本模板!$B$2:$B$22203,MATCH(亚马逊后台模板!E1790,品名转换及头程预估及采购成本模板!$A$2:$A$22203,0)),"")</f>
        <v/>
      </c>
      <c r="AA1790" s="1" t="str">
        <f>IFERROR(INDEX(品名转换及头程预估及采购成本模板!$C$2:$C$22203,MATCH(亚马逊后台模板!E1790,品名转换及头程预估及采购成本模板!$A$2:$A$22203,0)),"")</f>
        <v/>
      </c>
      <c r="AB1790" s="4" t="str">
        <f t="shared" si="148"/>
        <v/>
      </c>
      <c r="AC1790" s="1" t="str">
        <f>IFERROR(IF(AB1790="是",INDEX(自发货!$AJ$2:$AJ$22222,MATCH(亚马逊后台模板!D1790,自发货!$E$2:$E$22222,0)),IF(A1790&lt;&gt;"",0,"")),"")</f>
        <v/>
      </c>
      <c r="AD1790" s="1" t="str">
        <f t="shared" si="149"/>
        <v/>
      </c>
      <c r="AE1790" s="1" t="str">
        <f>IF(AB1790="否",IFERROR(INDEX(品名转换及头程预估及采购成本模板!$D$2:$D$22203,MATCH(亚马逊后台模板!E1790,品名转换及头程预估及采购成本模板!$A$2:$A$22203,0)),""),"")</f>
        <v/>
      </c>
      <c r="AF1790" s="4" t="str">
        <f t="shared" si="150"/>
        <v/>
      </c>
    </row>
    <row r="1791" spans="24:32" x14ac:dyDescent="0.15">
      <c r="X1791" s="4" t="str">
        <f t="shared" si="151"/>
        <v/>
      </c>
      <c r="Y1791" s="1" t="str">
        <f t="shared" si="147"/>
        <v/>
      </c>
      <c r="Z1791" s="4" t="str">
        <f>IFERROR(INDEX(品名转换及头程预估及采购成本模板!$B$2:$B$22203,MATCH(亚马逊后台模板!E1791,品名转换及头程预估及采购成本模板!$A$2:$A$22203,0)),"")</f>
        <v/>
      </c>
      <c r="AA1791" s="1" t="str">
        <f>IFERROR(INDEX(品名转换及头程预估及采购成本模板!$C$2:$C$22203,MATCH(亚马逊后台模板!E1791,品名转换及头程预估及采购成本模板!$A$2:$A$22203,0)),"")</f>
        <v/>
      </c>
      <c r="AB1791" s="4" t="str">
        <f t="shared" si="148"/>
        <v/>
      </c>
      <c r="AC1791" s="1" t="str">
        <f>IFERROR(IF(AB1791="是",INDEX(自发货!$AJ$2:$AJ$22222,MATCH(亚马逊后台模板!D1791,自发货!$E$2:$E$22222,0)),IF(A1791&lt;&gt;"",0,"")),"")</f>
        <v/>
      </c>
      <c r="AD1791" s="1" t="str">
        <f t="shared" si="149"/>
        <v/>
      </c>
      <c r="AE1791" s="1" t="str">
        <f>IF(AB1791="否",IFERROR(INDEX(品名转换及头程预估及采购成本模板!$D$2:$D$22203,MATCH(亚马逊后台模板!E1791,品名转换及头程预估及采购成本模板!$A$2:$A$22203,0)),""),"")</f>
        <v/>
      </c>
      <c r="AF1791" s="4" t="str">
        <f t="shared" si="150"/>
        <v/>
      </c>
    </row>
    <row r="1792" spans="24:32" x14ac:dyDescent="0.15">
      <c r="X1792" s="4" t="str">
        <f t="shared" si="151"/>
        <v/>
      </c>
      <c r="Y1792" s="1" t="str">
        <f t="shared" si="147"/>
        <v/>
      </c>
      <c r="Z1792" s="4" t="str">
        <f>IFERROR(INDEX(品名转换及头程预估及采购成本模板!$B$2:$B$22203,MATCH(亚马逊后台模板!E1792,品名转换及头程预估及采购成本模板!$A$2:$A$22203,0)),"")</f>
        <v/>
      </c>
      <c r="AA1792" s="1" t="str">
        <f>IFERROR(INDEX(品名转换及头程预估及采购成本模板!$C$2:$C$22203,MATCH(亚马逊后台模板!E1792,品名转换及头程预估及采购成本模板!$A$2:$A$22203,0)),"")</f>
        <v/>
      </c>
      <c r="AB1792" s="4" t="str">
        <f t="shared" si="148"/>
        <v/>
      </c>
      <c r="AC1792" s="1" t="str">
        <f>IFERROR(IF(AB1792="是",INDEX(自发货!$AJ$2:$AJ$22222,MATCH(亚马逊后台模板!D1792,自发货!$E$2:$E$22222,0)),IF(A1792&lt;&gt;"",0,"")),"")</f>
        <v/>
      </c>
      <c r="AD1792" s="1" t="str">
        <f t="shared" si="149"/>
        <v/>
      </c>
      <c r="AE1792" s="1" t="str">
        <f>IF(AB1792="否",IFERROR(INDEX(品名转换及头程预估及采购成本模板!$D$2:$D$22203,MATCH(亚马逊后台模板!E1792,品名转换及头程预估及采购成本模板!$A$2:$A$22203,0)),""),"")</f>
        <v/>
      </c>
      <c r="AF1792" s="4" t="str">
        <f t="shared" si="150"/>
        <v/>
      </c>
    </row>
    <row r="1793" spans="24:32" x14ac:dyDescent="0.15">
      <c r="X1793" s="4" t="str">
        <f t="shared" si="151"/>
        <v/>
      </c>
      <c r="Y1793" s="1" t="str">
        <f t="shared" si="147"/>
        <v/>
      </c>
      <c r="Z1793" s="4" t="str">
        <f>IFERROR(INDEX(品名转换及头程预估及采购成本模板!$B$2:$B$22203,MATCH(亚马逊后台模板!E1793,品名转换及头程预估及采购成本模板!$A$2:$A$22203,0)),"")</f>
        <v/>
      </c>
      <c r="AA1793" s="1" t="str">
        <f>IFERROR(INDEX(品名转换及头程预估及采购成本模板!$C$2:$C$22203,MATCH(亚马逊后台模板!E1793,品名转换及头程预估及采购成本模板!$A$2:$A$22203,0)),"")</f>
        <v/>
      </c>
      <c r="AB1793" s="4" t="str">
        <f t="shared" si="148"/>
        <v/>
      </c>
      <c r="AC1793" s="1" t="str">
        <f>IFERROR(IF(AB1793="是",INDEX(自发货!$AJ$2:$AJ$22222,MATCH(亚马逊后台模板!D1793,自发货!$E$2:$E$22222,0)),IF(A1793&lt;&gt;"",0,"")),"")</f>
        <v/>
      </c>
      <c r="AD1793" s="1" t="str">
        <f t="shared" si="149"/>
        <v/>
      </c>
      <c r="AE1793" s="1" t="str">
        <f>IF(AB1793="否",IFERROR(INDEX(品名转换及头程预估及采购成本模板!$D$2:$D$22203,MATCH(亚马逊后台模板!E1793,品名转换及头程预估及采购成本模板!$A$2:$A$22203,0)),""),"")</f>
        <v/>
      </c>
      <c r="AF1793" s="4" t="str">
        <f t="shared" si="150"/>
        <v/>
      </c>
    </row>
    <row r="1794" spans="24:32" x14ac:dyDescent="0.15">
      <c r="X1794" s="4" t="str">
        <f t="shared" si="151"/>
        <v/>
      </c>
      <c r="Y1794" s="1" t="str">
        <f t="shared" si="147"/>
        <v/>
      </c>
      <c r="Z1794" s="4" t="str">
        <f>IFERROR(INDEX(品名转换及头程预估及采购成本模板!$B$2:$B$22203,MATCH(亚马逊后台模板!E1794,品名转换及头程预估及采购成本模板!$A$2:$A$22203,0)),"")</f>
        <v/>
      </c>
      <c r="AA1794" s="1" t="str">
        <f>IFERROR(INDEX(品名转换及头程预估及采购成本模板!$C$2:$C$22203,MATCH(亚马逊后台模板!E1794,品名转换及头程预估及采购成本模板!$A$2:$A$22203,0)),"")</f>
        <v/>
      </c>
      <c r="AB1794" s="4" t="str">
        <f t="shared" si="148"/>
        <v/>
      </c>
      <c r="AC1794" s="1" t="str">
        <f>IFERROR(IF(AB1794="是",INDEX(自发货!$AJ$2:$AJ$22222,MATCH(亚马逊后台模板!D1794,自发货!$E$2:$E$22222,0)),IF(A1794&lt;&gt;"",0,"")),"")</f>
        <v/>
      </c>
      <c r="AD1794" s="1" t="str">
        <f t="shared" si="149"/>
        <v/>
      </c>
      <c r="AE1794" s="1" t="str">
        <f>IF(AB1794="否",IFERROR(INDEX(品名转换及头程预估及采购成本模板!$D$2:$D$22203,MATCH(亚马逊后台模板!E1794,品名转换及头程预估及采购成本模板!$A$2:$A$22203,0)),""),"")</f>
        <v/>
      </c>
      <c r="AF1794" s="4" t="str">
        <f t="shared" si="150"/>
        <v/>
      </c>
    </row>
    <row r="1795" spans="24:32" x14ac:dyDescent="0.15">
      <c r="X1795" s="4" t="str">
        <f t="shared" si="151"/>
        <v/>
      </c>
      <c r="Y1795" s="1" t="str">
        <f t="shared" si="147"/>
        <v/>
      </c>
      <c r="Z1795" s="4" t="str">
        <f>IFERROR(INDEX(品名转换及头程预估及采购成本模板!$B$2:$B$22203,MATCH(亚马逊后台模板!E1795,品名转换及头程预估及采购成本模板!$A$2:$A$22203,0)),"")</f>
        <v/>
      </c>
      <c r="AA1795" s="1" t="str">
        <f>IFERROR(INDEX(品名转换及头程预估及采购成本模板!$C$2:$C$22203,MATCH(亚马逊后台模板!E1795,品名转换及头程预估及采购成本模板!$A$2:$A$22203,0)),"")</f>
        <v/>
      </c>
      <c r="AB1795" s="4" t="str">
        <f t="shared" si="148"/>
        <v/>
      </c>
      <c r="AC1795" s="1" t="str">
        <f>IFERROR(IF(AB1795="是",INDEX(自发货!$AJ$2:$AJ$22222,MATCH(亚马逊后台模板!D1795,自发货!$E$2:$E$22222,0)),IF(A1795&lt;&gt;"",0,"")),"")</f>
        <v/>
      </c>
      <c r="AD1795" s="1" t="str">
        <f t="shared" si="149"/>
        <v/>
      </c>
      <c r="AE1795" s="1" t="str">
        <f>IF(AB1795="否",IFERROR(INDEX(品名转换及头程预估及采购成本模板!$D$2:$D$22203,MATCH(亚马逊后台模板!E1795,品名转换及头程预估及采购成本模板!$A$2:$A$22203,0)),""),"")</f>
        <v/>
      </c>
      <c r="AF1795" s="4" t="str">
        <f t="shared" si="150"/>
        <v/>
      </c>
    </row>
    <row r="1796" spans="24:32" x14ac:dyDescent="0.15">
      <c r="X1796" s="4" t="str">
        <f t="shared" si="151"/>
        <v/>
      </c>
      <c r="Y1796" s="1" t="str">
        <f t="shared" si="147"/>
        <v/>
      </c>
      <c r="Z1796" s="4" t="str">
        <f>IFERROR(INDEX(品名转换及头程预估及采购成本模板!$B$2:$B$22203,MATCH(亚马逊后台模板!E1796,品名转换及头程预估及采购成本模板!$A$2:$A$22203,0)),"")</f>
        <v/>
      </c>
      <c r="AA1796" s="1" t="str">
        <f>IFERROR(INDEX(品名转换及头程预估及采购成本模板!$C$2:$C$22203,MATCH(亚马逊后台模板!E1796,品名转换及头程预估及采购成本模板!$A$2:$A$22203,0)),"")</f>
        <v/>
      </c>
      <c r="AB1796" s="4" t="str">
        <f t="shared" si="148"/>
        <v/>
      </c>
      <c r="AC1796" s="1" t="str">
        <f>IFERROR(IF(AB1796="是",INDEX(自发货!$AJ$2:$AJ$22222,MATCH(亚马逊后台模板!D1796,自发货!$E$2:$E$22222,0)),IF(A1796&lt;&gt;"",0,"")),"")</f>
        <v/>
      </c>
      <c r="AD1796" s="1" t="str">
        <f t="shared" si="149"/>
        <v/>
      </c>
      <c r="AE1796" s="1" t="str">
        <f>IF(AB1796="否",IFERROR(INDEX(品名转换及头程预估及采购成本模板!$D$2:$D$22203,MATCH(亚马逊后台模板!E1796,品名转换及头程预估及采购成本模板!$A$2:$A$22203,0)),""),"")</f>
        <v/>
      </c>
      <c r="AF1796" s="4" t="str">
        <f t="shared" si="150"/>
        <v/>
      </c>
    </row>
    <row r="1797" spans="24:32" x14ac:dyDescent="0.15">
      <c r="X1797" s="4" t="str">
        <f t="shared" si="151"/>
        <v/>
      </c>
      <c r="Y1797" s="1" t="str">
        <f t="shared" si="147"/>
        <v/>
      </c>
      <c r="Z1797" s="4" t="str">
        <f>IFERROR(INDEX(品名转换及头程预估及采购成本模板!$B$2:$B$22203,MATCH(亚马逊后台模板!E1797,品名转换及头程预估及采购成本模板!$A$2:$A$22203,0)),"")</f>
        <v/>
      </c>
      <c r="AA1797" s="1" t="str">
        <f>IFERROR(INDEX(品名转换及头程预估及采购成本模板!$C$2:$C$22203,MATCH(亚马逊后台模板!E1797,品名转换及头程预估及采购成本模板!$A$2:$A$22203,0)),"")</f>
        <v/>
      </c>
      <c r="AB1797" s="4" t="str">
        <f t="shared" si="148"/>
        <v/>
      </c>
      <c r="AC1797" s="1" t="str">
        <f>IFERROR(IF(AB1797="是",INDEX(自发货!$AJ$2:$AJ$22222,MATCH(亚马逊后台模板!D1797,自发货!$E$2:$E$22222,0)),IF(A1797&lt;&gt;"",0,"")),"")</f>
        <v/>
      </c>
      <c r="AD1797" s="1" t="str">
        <f t="shared" si="149"/>
        <v/>
      </c>
      <c r="AE1797" s="1" t="str">
        <f>IF(AB1797="否",IFERROR(INDEX(品名转换及头程预估及采购成本模板!$D$2:$D$22203,MATCH(亚马逊后台模板!E1797,品名转换及头程预估及采购成本模板!$A$2:$A$22203,0)),""),"")</f>
        <v/>
      </c>
      <c r="AF1797" s="4" t="str">
        <f t="shared" si="150"/>
        <v/>
      </c>
    </row>
    <row r="1798" spans="24:32" x14ac:dyDescent="0.15">
      <c r="X1798" s="4" t="str">
        <f t="shared" si="151"/>
        <v/>
      </c>
      <c r="Y1798" s="1" t="str">
        <f t="shared" si="147"/>
        <v/>
      </c>
      <c r="Z1798" s="4" t="str">
        <f>IFERROR(INDEX(品名转换及头程预估及采购成本模板!$B$2:$B$22203,MATCH(亚马逊后台模板!E1798,品名转换及头程预估及采购成本模板!$A$2:$A$22203,0)),"")</f>
        <v/>
      </c>
      <c r="AA1798" s="1" t="str">
        <f>IFERROR(INDEX(品名转换及头程预估及采购成本模板!$C$2:$C$22203,MATCH(亚马逊后台模板!E1798,品名转换及头程预估及采购成本模板!$A$2:$A$22203,0)),"")</f>
        <v/>
      </c>
      <c r="AB1798" s="4" t="str">
        <f t="shared" si="148"/>
        <v/>
      </c>
      <c r="AC1798" s="1" t="str">
        <f>IFERROR(IF(AB1798="是",INDEX(自发货!$AJ$2:$AJ$22222,MATCH(亚马逊后台模板!D1798,自发货!$E$2:$E$22222,0)),IF(A1798&lt;&gt;"",0,"")),"")</f>
        <v/>
      </c>
      <c r="AD1798" s="1" t="str">
        <f t="shared" si="149"/>
        <v/>
      </c>
      <c r="AE1798" s="1" t="str">
        <f>IF(AB1798="否",IFERROR(INDEX(品名转换及头程预估及采购成本模板!$D$2:$D$22203,MATCH(亚马逊后台模板!E1798,品名转换及头程预估及采购成本模板!$A$2:$A$22203,0)),""),"")</f>
        <v/>
      </c>
      <c r="AF1798" s="4" t="str">
        <f t="shared" si="150"/>
        <v/>
      </c>
    </row>
    <row r="1799" spans="24:32" x14ac:dyDescent="0.15">
      <c r="X1799" s="4" t="str">
        <f t="shared" si="151"/>
        <v/>
      </c>
      <c r="Y1799" s="1" t="str">
        <f t="shared" si="147"/>
        <v/>
      </c>
      <c r="Z1799" s="4" t="str">
        <f>IFERROR(INDEX(品名转换及头程预估及采购成本模板!$B$2:$B$22203,MATCH(亚马逊后台模板!E1799,品名转换及头程预估及采购成本模板!$A$2:$A$22203,0)),"")</f>
        <v/>
      </c>
      <c r="AA1799" s="1" t="str">
        <f>IFERROR(INDEX(品名转换及头程预估及采购成本模板!$C$2:$C$22203,MATCH(亚马逊后台模板!E1799,品名转换及头程预估及采购成本模板!$A$2:$A$22203,0)),"")</f>
        <v/>
      </c>
      <c r="AB1799" s="4" t="str">
        <f t="shared" si="148"/>
        <v/>
      </c>
      <c r="AC1799" s="1" t="str">
        <f>IFERROR(IF(AB1799="是",INDEX(自发货!$AJ$2:$AJ$22222,MATCH(亚马逊后台模板!D1799,自发货!$E$2:$E$22222,0)),IF(A1799&lt;&gt;"",0,"")),"")</f>
        <v/>
      </c>
      <c r="AD1799" s="1" t="str">
        <f t="shared" si="149"/>
        <v/>
      </c>
      <c r="AE1799" s="1" t="str">
        <f>IF(AB1799="否",IFERROR(INDEX(品名转换及头程预估及采购成本模板!$D$2:$D$22203,MATCH(亚马逊后台模板!E1799,品名转换及头程预估及采购成本模板!$A$2:$A$22203,0)),""),"")</f>
        <v/>
      </c>
      <c r="AF1799" s="4" t="str">
        <f t="shared" si="150"/>
        <v/>
      </c>
    </row>
    <row r="1800" spans="24:32" x14ac:dyDescent="0.15">
      <c r="X1800" s="4" t="str">
        <f t="shared" si="151"/>
        <v/>
      </c>
      <c r="Y1800" s="1" t="str">
        <f t="shared" si="147"/>
        <v/>
      </c>
      <c r="Z1800" s="4" t="str">
        <f>IFERROR(INDEX(品名转换及头程预估及采购成本模板!$B$2:$B$22203,MATCH(亚马逊后台模板!E1800,品名转换及头程预估及采购成本模板!$A$2:$A$22203,0)),"")</f>
        <v/>
      </c>
      <c r="AA1800" s="1" t="str">
        <f>IFERROR(INDEX(品名转换及头程预估及采购成本模板!$C$2:$C$22203,MATCH(亚马逊后台模板!E1800,品名转换及头程预估及采购成本模板!$A$2:$A$22203,0)),"")</f>
        <v/>
      </c>
      <c r="AB1800" s="4" t="str">
        <f t="shared" si="148"/>
        <v/>
      </c>
      <c r="AC1800" s="1" t="str">
        <f>IFERROR(IF(AB1800="是",INDEX(自发货!$AJ$2:$AJ$22222,MATCH(亚马逊后台模板!D1800,自发货!$E$2:$E$22222,0)),IF(A1800&lt;&gt;"",0,"")),"")</f>
        <v/>
      </c>
      <c r="AD1800" s="1" t="str">
        <f t="shared" si="149"/>
        <v/>
      </c>
      <c r="AE1800" s="1" t="str">
        <f>IF(AB1800="否",IFERROR(INDEX(品名转换及头程预估及采购成本模板!$D$2:$D$22203,MATCH(亚马逊后台模板!E1800,品名转换及头程预估及采购成本模板!$A$2:$A$22203,0)),""),"")</f>
        <v/>
      </c>
      <c r="AF1800" s="4" t="str">
        <f t="shared" si="150"/>
        <v/>
      </c>
    </row>
    <row r="1801" spans="24:32" x14ac:dyDescent="0.15">
      <c r="X1801" s="4" t="str">
        <f t="shared" si="151"/>
        <v/>
      </c>
      <c r="Y1801" s="1" t="str">
        <f t="shared" ref="Y1801:Y1864" si="152">IF(IFERROR(FIND("FBA Removal Order",F1801),0),"FBA订单移除费用",IF(C1801="Order","正常订单",IF(F1801="Cost of Advertising","广告费",IF(C1801="Transfer","回款账单要删除",IF(C1801="Refund","退款",IF(F1801="SellerPayments_Report_Fee_Subscription","平台月租费",IF(IFERROR(FIND("Save",F1801),0),"优惠卷或者折扣返点",IF(IFERROR(FIND("FBA Inventory Reimbursement",F1801),0),"FBA库存赔偿",IF(F1801="FBA Long-Term Storage Fee","FBA长期储存费",IF(C1801="Lightning Deal Fee","秒杀费",IF(F1801="FBA Inventory Storage Fee","FBA月度仓储费",IF(IFERROR(FIND("Early Reviewer Program",F1801),0),"早期评论人费用",IF(IFERROR(FIND("FBA Inventory Placement Service Fee",F1801),0),"FBA库存安置服务费",IF(IFERROR(FIND("Debt",C1801),0),"账户余额不够从信用卡扣除的费用",""))))))))))))))</f>
        <v/>
      </c>
      <c r="Z1801" s="4" t="str">
        <f>IFERROR(INDEX(品名转换及头程预估及采购成本模板!$B$2:$B$22203,MATCH(亚马逊后台模板!E1801,品名转换及头程预估及采购成本模板!$A$2:$A$22203,0)),"")</f>
        <v/>
      </c>
      <c r="AA1801" s="1" t="str">
        <f>IFERROR(INDEX(品名转换及头程预估及采购成本模板!$C$2:$C$22203,MATCH(亚马逊后台模板!E1801,品名转换及头程预估及采购成本模板!$A$2:$A$22203,0)),"")</f>
        <v/>
      </c>
      <c r="AB1801" s="4" t="str">
        <f t="shared" si="148"/>
        <v/>
      </c>
      <c r="AC1801" s="1" t="str">
        <f>IFERROR(IF(AB1801="是",INDEX(自发货!$AJ$2:$AJ$22222,MATCH(亚马逊后台模板!D1801,自发货!$E$2:$E$22222,0)),IF(A1801&lt;&gt;"",0,"")),"")</f>
        <v/>
      </c>
      <c r="AD1801" s="1" t="str">
        <f t="shared" si="149"/>
        <v/>
      </c>
      <c r="AE1801" s="1" t="str">
        <f>IF(AB1801="否",IFERROR(INDEX(品名转换及头程预估及采购成本模板!$D$2:$D$22203,MATCH(亚马逊后台模板!E1801,品名转换及头程预估及采购成本模板!$A$2:$A$22203,0)),""),"")</f>
        <v/>
      </c>
      <c r="AF1801" s="4" t="str">
        <f t="shared" si="150"/>
        <v/>
      </c>
    </row>
    <row r="1802" spans="24:32" x14ac:dyDescent="0.15">
      <c r="X1802" s="4" t="str">
        <f t="shared" si="151"/>
        <v/>
      </c>
      <c r="Y1802" s="1" t="str">
        <f t="shared" si="152"/>
        <v/>
      </c>
      <c r="Z1802" s="4" t="str">
        <f>IFERROR(INDEX(品名转换及头程预估及采购成本模板!$B$2:$B$22203,MATCH(亚马逊后台模板!E1802,品名转换及头程预估及采购成本模板!$A$2:$A$22203,0)),"")</f>
        <v/>
      </c>
      <c r="AA1802" s="1" t="str">
        <f>IFERROR(INDEX(品名转换及头程预估及采购成本模板!$C$2:$C$22203,MATCH(亚马逊后台模板!E1802,品名转换及头程预估及采购成本模板!$A$2:$A$22203,0)),"")</f>
        <v/>
      </c>
      <c r="AB1802" s="4" t="str">
        <f t="shared" si="148"/>
        <v/>
      </c>
      <c r="AC1802" s="1" t="str">
        <f>IFERROR(IF(AB1802="是",INDEX(自发货!$AJ$2:$AJ$22222,MATCH(亚马逊后台模板!D1802,自发货!$E$2:$E$22222,0)),IF(A1802&lt;&gt;"",0,"")),"")</f>
        <v/>
      </c>
      <c r="AD1802" s="1" t="str">
        <f t="shared" si="149"/>
        <v/>
      </c>
      <c r="AE1802" s="1" t="str">
        <f>IF(AB1802="否",IFERROR(INDEX(品名转换及头程预估及采购成本模板!$D$2:$D$22203,MATCH(亚马逊后台模板!E1802,品名转换及头程预估及采购成本模板!$A$2:$A$22203,0)),""),"")</f>
        <v/>
      </c>
      <c r="AF1802" s="4" t="str">
        <f t="shared" si="150"/>
        <v/>
      </c>
    </row>
    <row r="1803" spans="24:32" x14ac:dyDescent="0.15">
      <c r="X1803" s="4" t="str">
        <f t="shared" si="151"/>
        <v/>
      </c>
      <c r="Y1803" s="1" t="str">
        <f t="shared" si="152"/>
        <v/>
      </c>
      <c r="Z1803" s="4" t="str">
        <f>IFERROR(INDEX(品名转换及头程预估及采购成本模板!$B$2:$B$22203,MATCH(亚马逊后台模板!E1803,品名转换及头程预估及采购成本模板!$A$2:$A$22203,0)),"")</f>
        <v/>
      </c>
      <c r="AA1803" s="1" t="str">
        <f>IFERROR(INDEX(品名转换及头程预估及采购成本模板!$C$2:$C$22203,MATCH(亚马逊后台模板!E1803,品名转换及头程预估及采购成本模板!$A$2:$A$22203,0)),"")</f>
        <v/>
      </c>
      <c r="AB1803" s="4" t="str">
        <f t="shared" si="148"/>
        <v/>
      </c>
      <c r="AC1803" s="1" t="str">
        <f>IFERROR(IF(AB1803="是",INDEX(自发货!$AJ$2:$AJ$22222,MATCH(亚马逊后台模板!D1803,自发货!$E$2:$E$22222,0)),IF(A1803&lt;&gt;"",0,"")),"")</f>
        <v/>
      </c>
      <c r="AD1803" s="1" t="str">
        <f t="shared" si="149"/>
        <v/>
      </c>
      <c r="AE1803" s="1" t="str">
        <f>IF(AB1803="否",IFERROR(INDEX(品名转换及头程预估及采购成本模板!$D$2:$D$22203,MATCH(亚马逊后台模板!E1803,品名转换及头程预估及采购成本模板!$A$2:$A$22203,0)),""),"")</f>
        <v/>
      </c>
      <c r="AF1803" s="4" t="str">
        <f t="shared" si="150"/>
        <v/>
      </c>
    </row>
    <row r="1804" spans="24:32" x14ac:dyDescent="0.15">
      <c r="X1804" s="4" t="str">
        <f t="shared" si="151"/>
        <v/>
      </c>
      <c r="Y1804" s="1" t="str">
        <f t="shared" si="152"/>
        <v/>
      </c>
      <c r="Z1804" s="4" t="str">
        <f>IFERROR(INDEX(品名转换及头程预估及采购成本模板!$B$2:$B$22203,MATCH(亚马逊后台模板!E1804,品名转换及头程预估及采购成本模板!$A$2:$A$22203,0)),"")</f>
        <v/>
      </c>
      <c r="AA1804" s="1" t="str">
        <f>IFERROR(INDEX(品名转换及头程预估及采购成本模板!$C$2:$C$22203,MATCH(亚马逊后台模板!E1804,品名转换及头程预估及采购成本模板!$A$2:$A$22203,0)),"")</f>
        <v/>
      </c>
      <c r="AB1804" s="4" t="str">
        <f t="shared" si="148"/>
        <v/>
      </c>
      <c r="AC1804" s="1" t="str">
        <f>IFERROR(IF(AB1804="是",INDEX(自发货!$AJ$2:$AJ$22222,MATCH(亚马逊后台模板!D1804,自发货!$E$2:$E$22222,0)),IF(A1804&lt;&gt;"",0,"")),"")</f>
        <v/>
      </c>
      <c r="AD1804" s="1" t="str">
        <f t="shared" si="149"/>
        <v/>
      </c>
      <c r="AE1804" s="1" t="str">
        <f>IF(AB1804="否",IFERROR(INDEX(品名转换及头程预估及采购成本模板!$D$2:$D$22203,MATCH(亚马逊后台模板!E1804,品名转换及头程预估及采购成本模板!$A$2:$A$22203,0)),""),"")</f>
        <v/>
      </c>
      <c r="AF1804" s="4" t="str">
        <f t="shared" si="150"/>
        <v/>
      </c>
    </row>
    <row r="1805" spans="24:32" x14ac:dyDescent="0.15">
      <c r="X1805" s="4" t="str">
        <f t="shared" si="151"/>
        <v/>
      </c>
      <c r="Y1805" s="1" t="str">
        <f t="shared" si="152"/>
        <v/>
      </c>
      <c r="Z1805" s="4" t="str">
        <f>IFERROR(INDEX(品名转换及头程预估及采购成本模板!$B$2:$B$22203,MATCH(亚马逊后台模板!E1805,品名转换及头程预估及采购成本模板!$A$2:$A$22203,0)),"")</f>
        <v/>
      </c>
      <c r="AA1805" s="1" t="str">
        <f>IFERROR(INDEX(品名转换及头程预估及采购成本模板!$C$2:$C$22203,MATCH(亚马逊后台模板!E1805,品名转换及头程预估及采购成本模板!$A$2:$A$22203,0)),"")</f>
        <v/>
      </c>
      <c r="AB1805" s="4" t="str">
        <f t="shared" si="148"/>
        <v/>
      </c>
      <c r="AC1805" s="1" t="str">
        <f>IFERROR(IF(AB1805="是",INDEX(自发货!$AJ$2:$AJ$22222,MATCH(亚马逊后台模板!D1805,自发货!$E$2:$E$22222,0)),IF(A1805&lt;&gt;"",0,"")),"")</f>
        <v/>
      </c>
      <c r="AD1805" s="1" t="str">
        <f t="shared" si="149"/>
        <v/>
      </c>
      <c r="AE1805" s="1" t="str">
        <f>IF(AB1805="否",IFERROR(INDEX(品名转换及头程预估及采购成本模板!$D$2:$D$22203,MATCH(亚马逊后台模板!E1805,品名转换及头程预估及采购成本模板!$A$2:$A$22203,0)),""),"")</f>
        <v/>
      </c>
      <c r="AF1805" s="4" t="str">
        <f t="shared" si="150"/>
        <v/>
      </c>
    </row>
    <row r="1806" spans="24:32" x14ac:dyDescent="0.15">
      <c r="X1806" s="4" t="str">
        <f t="shared" si="151"/>
        <v/>
      </c>
      <c r="Y1806" s="1" t="str">
        <f t="shared" si="152"/>
        <v/>
      </c>
      <c r="Z1806" s="4" t="str">
        <f>IFERROR(INDEX(品名转换及头程预估及采购成本模板!$B$2:$B$22203,MATCH(亚马逊后台模板!E1806,品名转换及头程预估及采购成本模板!$A$2:$A$22203,0)),"")</f>
        <v/>
      </c>
      <c r="AA1806" s="1" t="str">
        <f>IFERROR(INDEX(品名转换及头程预估及采购成本模板!$C$2:$C$22203,MATCH(亚马逊后台模板!E1806,品名转换及头程预估及采购成本模板!$A$2:$A$22203,0)),"")</f>
        <v/>
      </c>
      <c r="AB1806" s="4" t="str">
        <f t="shared" si="148"/>
        <v/>
      </c>
      <c r="AC1806" s="1" t="str">
        <f>IFERROR(IF(AB1806="是",INDEX(自发货!$AJ$2:$AJ$22222,MATCH(亚马逊后台模板!D1806,自发货!$E$2:$E$22222,0)),IF(A1806&lt;&gt;"",0,"")),"")</f>
        <v/>
      </c>
      <c r="AD1806" s="1" t="str">
        <f t="shared" si="149"/>
        <v/>
      </c>
      <c r="AE1806" s="1" t="str">
        <f>IF(AB1806="否",IFERROR(INDEX(品名转换及头程预估及采购成本模板!$D$2:$D$22203,MATCH(亚马逊后台模板!E1806,品名转换及头程预估及采购成本模板!$A$2:$A$22203,0)),""),"")</f>
        <v/>
      </c>
      <c r="AF1806" s="4" t="str">
        <f t="shared" si="150"/>
        <v/>
      </c>
    </row>
    <row r="1807" spans="24:32" x14ac:dyDescent="0.15">
      <c r="X1807" s="4" t="str">
        <f t="shared" si="151"/>
        <v/>
      </c>
      <c r="Y1807" s="1" t="str">
        <f t="shared" si="152"/>
        <v/>
      </c>
      <c r="Z1807" s="4" t="str">
        <f>IFERROR(INDEX(品名转换及头程预估及采购成本模板!$B$2:$B$22203,MATCH(亚马逊后台模板!E1807,品名转换及头程预估及采购成本模板!$A$2:$A$22203,0)),"")</f>
        <v/>
      </c>
      <c r="AA1807" s="1" t="str">
        <f>IFERROR(INDEX(品名转换及头程预估及采购成本模板!$C$2:$C$22203,MATCH(亚马逊后台模板!E1807,品名转换及头程预估及采购成本模板!$A$2:$A$22203,0)),"")</f>
        <v/>
      </c>
      <c r="AB1807" s="4" t="str">
        <f t="shared" si="148"/>
        <v/>
      </c>
      <c r="AC1807" s="1" t="str">
        <f>IFERROR(IF(AB1807="是",INDEX(自发货!$AJ$2:$AJ$22222,MATCH(亚马逊后台模板!D1807,自发货!$E$2:$E$22222,0)),IF(A1807&lt;&gt;"",0,"")),"")</f>
        <v/>
      </c>
      <c r="AD1807" s="1" t="str">
        <f t="shared" si="149"/>
        <v/>
      </c>
      <c r="AE1807" s="1" t="str">
        <f>IF(AB1807="否",IFERROR(INDEX(品名转换及头程预估及采购成本模板!$D$2:$D$22203,MATCH(亚马逊后台模板!E1807,品名转换及头程预估及采购成本模板!$A$2:$A$22203,0)),""),"")</f>
        <v/>
      </c>
      <c r="AF1807" s="4" t="str">
        <f t="shared" si="150"/>
        <v/>
      </c>
    </row>
    <row r="1808" spans="24:32" x14ac:dyDescent="0.15">
      <c r="X1808" s="4" t="str">
        <f t="shared" si="151"/>
        <v/>
      </c>
      <c r="Y1808" s="1" t="str">
        <f t="shared" si="152"/>
        <v/>
      </c>
      <c r="Z1808" s="4" t="str">
        <f>IFERROR(INDEX(品名转换及头程预估及采购成本模板!$B$2:$B$22203,MATCH(亚马逊后台模板!E1808,品名转换及头程预估及采购成本模板!$A$2:$A$22203,0)),"")</f>
        <v/>
      </c>
      <c r="AA1808" s="1" t="str">
        <f>IFERROR(INDEX(品名转换及头程预估及采购成本模板!$C$2:$C$22203,MATCH(亚马逊后台模板!E1808,品名转换及头程预估及采购成本模板!$A$2:$A$22203,0)),"")</f>
        <v/>
      </c>
      <c r="AB1808" s="4" t="str">
        <f t="shared" si="148"/>
        <v/>
      </c>
      <c r="AC1808" s="1" t="str">
        <f>IFERROR(IF(AB1808="是",INDEX(自发货!$AJ$2:$AJ$22222,MATCH(亚马逊后台模板!D1808,自发货!$E$2:$E$22222,0)),IF(A1808&lt;&gt;"",0,"")),"")</f>
        <v/>
      </c>
      <c r="AD1808" s="1" t="str">
        <f t="shared" si="149"/>
        <v/>
      </c>
      <c r="AE1808" s="1" t="str">
        <f>IF(AB1808="否",IFERROR(INDEX(品名转换及头程预估及采购成本模板!$D$2:$D$22203,MATCH(亚马逊后台模板!E1808,品名转换及头程预估及采购成本模板!$A$2:$A$22203,0)),""),"")</f>
        <v/>
      </c>
      <c r="AF1808" s="4" t="str">
        <f t="shared" si="150"/>
        <v/>
      </c>
    </row>
    <row r="1809" spans="24:32" x14ac:dyDescent="0.15">
      <c r="X1809" s="4" t="str">
        <f t="shared" si="151"/>
        <v/>
      </c>
      <c r="Y1809" s="1" t="str">
        <f t="shared" si="152"/>
        <v/>
      </c>
      <c r="Z1809" s="4" t="str">
        <f>IFERROR(INDEX(品名转换及头程预估及采购成本模板!$B$2:$B$22203,MATCH(亚马逊后台模板!E1809,品名转换及头程预估及采购成本模板!$A$2:$A$22203,0)),"")</f>
        <v/>
      </c>
      <c r="AA1809" s="1" t="str">
        <f>IFERROR(INDEX(品名转换及头程预估及采购成本模板!$C$2:$C$22203,MATCH(亚马逊后台模板!E1809,品名转换及头程预估及采购成本模板!$A$2:$A$22203,0)),"")</f>
        <v/>
      </c>
      <c r="AB1809" s="4" t="str">
        <f t="shared" si="148"/>
        <v/>
      </c>
      <c r="AC1809" s="1" t="str">
        <f>IFERROR(IF(AB1809="是",INDEX(自发货!$AJ$2:$AJ$22222,MATCH(亚马逊后台模板!D1809,自发货!$E$2:$E$22222,0)),IF(A1809&lt;&gt;"",0,"")),"")</f>
        <v/>
      </c>
      <c r="AD1809" s="1" t="str">
        <f t="shared" si="149"/>
        <v/>
      </c>
      <c r="AE1809" s="1" t="str">
        <f>IF(AB1809="否",IFERROR(INDEX(品名转换及头程预估及采购成本模板!$D$2:$D$22203,MATCH(亚马逊后台模板!E1809,品名转换及头程预估及采购成本模板!$A$2:$A$22203,0)),""),"")</f>
        <v/>
      </c>
      <c r="AF1809" s="4" t="str">
        <f t="shared" si="150"/>
        <v/>
      </c>
    </row>
    <row r="1810" spans="24:32" x14ac:dyDescent="0.15">
      <c r="X1810" s="4" t="str">
        <f t="shared" si="151"/>
        <v/>
      </c>
      <c r="Y1810" s="1" t="str">
        <f t="shared" si="152"/>
        <v/>
      </c>
      <c r="Z1810" s="4" t="str">
        <f>IFERROR(INDEX(品名转换及头程预估及采购成本模板!$B$2:$B$22203,MATCH(亚马逊后台模板!E1810,品名转换及头程预估及采购成本模板!$A$2:$A$22203,0)),"")</f>
        <v/>
      </c>
      <c r="AA1810" s="1" t="str">
        <f>IFERROR(INDEX(品名转换及头程预估及采购成本模板!$C$2:$C$22203,MATCH(亚马逊后台模板!E1810,品名转换及头程预估及采购成本模板!$A$2:$A$22203,0)),"")</f>
        <v/>
      </c>
      <c r="AB1810" s="4" t="str">
        <f t="shared" si="148"/>
        <v/>
      </c>
      <c r="AC1810" s="1" t="str">
        <f>IFERROR(IF(AB1810="是",INDEX(自发货!$AJ$2:$AJ$22222,MATCH(亚马逊后台模板!D1810,自发货!$E$2:$E$22222,0)),IF(A1810&lt;&gt;"",0,"")),"")</f>
        <v/>
      </c>
      <c r="AD1810" s="1" t="str">
        <f t="shared" si="149"/>
        <v/>
      </c>
      <c r="AE1810" s="1" t="str">
        <f>IF(AB1810="否",IFERROR(INDEX(品名转换及头程预估及采购成本模板!$D$2:$D$22203,MATCH(亚马逊后台模板!E1810,品名转换及头程预估及采购成本模板!$A$2:$A$22203,0)),""),"")</f>
        <v/>
      </c>
      <c r="AF1810" s="4" t="str">
        <f t="shared" si="150"/>
        <v/>
      </c>
    </row>
    <row r="1811" spans="24:32" x14ac:dyDescent="0.15">
      <c r="X1811" s="4" t="str">
        <f t="shared" si="151"/>
        <v/>
      </c>
      <c r="Y1811" s="1" t="str">
        <f t="shared" si="152"/>
        <v/>
      </c>
      <c r="Z1811" s="4" t="str">
        <f>IFERROR(INDEX(品名转换及头程预估及采购成本模板!$B$2:$B$22203,MATCH(亚马逊后台模板!E1811,品名转换及头程预估及采购成本模板!$A$2:$A$22203,0)),"")</f>
        <v/>
      </c>
      <c r="AA1811" s="1" t="str">
        <f>IFERROR(INDEX(品名转换及头程预估及采购成本模板!$C$2:$C$22203,MATCH(亚马逊后台模板!E1811,品名转换及头程预估及采购成本模板!$A$2:$A$22203,0)),"")</f>
        <v/>
      </c>
      <c r="AB1811" s="4" t="str">
        <f t="shared" si="148"/>
        <v/>
      </c>
      <c r="AC1811" s="1" t="str">
        <f>IFERROR(IF(AB1811="是",INDEX(自发货!$AJ$2:$AJ$22222,MATCH(亚马逊后台模板!D1811,自发货!$E$2:$E$22222,0)),IF(A1811&lt;&gt;"",0,"")),"")</f>
        <v/>
      </c>
      <c r="AD1811" s="1" t="str">
        <f t="shared" si="149"/>
        <v/>
      </c>
      <c r="AE1811" s="1" t="str">
        <f>IF(AB1811="否",IFERROR(INDEX(品名转换及头程预估及采购成本模板!$D$2:$D$22203,MATCH(亚马逊后台模板!E1811,品名转换及头程预估及采购成本模板!$A$2:$A$22203,0)),""),"")</f>
        <v/>
      </c>
      <c r="AF1811" s="4" t="str">
        <f t="shared" si="150"/>
        <v/>
      </c>
    </row>
    <row r="1812" spans="24:32" x14ac:dyDescent="0.15">
      <c r="X1812" s="4" t="str">
        <f t="shared" si="151"/>
        <v/>
      </c>
      <c r="Y1812" s="1" t="str">
        <f t="shared" si="152"/>
        <v/>
      </c>
      <c r="Z1812" s="4" t="str">
        <f>IFERROR(INDEX(品名转换及头程预估及采购成本模板!$B$2:$B$22203,MATCH(亚马逊后台模板!E1812,品名转换及头程预估及采购成本模板!$A$2:$A$22203,0)),"")</f>
        <v/>
      </c>
      <c r="AA1812" s="1" t="str">
        <f>IFERROR(INDEX(品名转换及头程预估及采购成本模板!$C$2:$C$22203,MATCH(亚马逊后台模板!E1812,品名转换及头程预估及采购成本模板!$A$2:$A$22203,0)),"")</f>
        <v/>
      </c>
      <c r="AB1812" s="4" t="str">
        <f t="shared" si="148"/>
        <v/>
      </c>
      <c r="AC1812" s="1" t="str">
        <f>IFERROR(IF(AB1812="是",INDEX(自发货!$AJ$2:$AJ$22222,MATCH(亚马逊后台模板!D1812,自发货!$E$2:$E$22222,0)),IF(A1812&lt;&gt;"",0,"")),"")</f>
        <v/>
      </c>
      <c r="AD1812" s="1" t="str">
        <f t="shared" si="149"/>
        <v/>
      </c>
      <c r="AE1812" s="1" t="str">
        <f>IF(AB1812="否",IFERROR(INDEX(品名转换及头程预估及采购成本模板!$D$2:$D$22203,MATCH(亚马逊后台模板!E1812,品名转换及头程预估及采购成本模板!$A$2:$A$22203,0)),""),"")</f>
        <v/>
      </c>
      <c r="AF1812" s="4" t="str">
        <f t="shared" si="150"/>
        <v/>
      </c>
    </row>
    <row r="1813" spans="24:32" x14ac:dyDescent="0.15">
      <c r="X1813" s="4" t="str">
        <f t="shared" si="151"/>
        <v/>
      </c>
      <c r="Y1813" s="1" t="str">
        <f t="shared" si="152"/>
        <v/>
      </c>
      <c r="Z1813" s="4" t="str">
        <f>IFERROR(INDEX(品名转换及头程预估及采购成本模板!$B$2:$B$22203,MATCH(亚马逊后台模板!E1813,品名转换及头程预估及采购成本模板!$A$2:$A$22203,0)),"")</f>
        <v/>
      </c>
      <c r="AA1813" s="1" t="str">
        <f>IFERROR(INDEX(品名转换及头程预估及采购成本模板!$C$2:$C$22203,MATCH(亚马逊后台模板!E1813,品名转换及头程预估及采购成本模板!$A$2:$A$22203,0)),"")</f>
        <v/>
      </c>
      <c r="AB1813" s="4" t="str">
        <f t="shared" si="148"/>
        <v/>
      </c>
      <c r="AC1813" s="1" t="str">
        <f>IFERROR(IF(AB1813="是",INDEX(自发货!$AJ$2:$AJ$22222,MATCH(亚马逊后台模板!D1813,自发货!$E$2:$E$22222,0)),IF(A1813&lt;&gt;"",0,"")),"")</f>
        <v/>
      </c>
      <c r="AD1813" s="1" t="str">
        <f t="shared" si="149"/>
        <v/>
      </c>
      <c r="AE1813" s="1" t="str">
        <f>IF(AB1813="否",IFERROR(INDEX(品名转换及头程预估及采购成本模板!$D$2:$D$22203,MATCH(亚马逊后台模板!E1813,品名转换及头程预估及采购成本模板!$A$2:$A$22203,0)),""),"")</f>
        <v/>
      </c>
      <c r="AF1813" s="4" t="str">
        <f t="shared" si="150"/>
        <v/>
      </c>
    </row>
    <row r="1814" spans="24:32" x14ac:dyDescent="0.15">
      <c r="X1814" s="4" t="str">
        <f t="shared" si="151"/>
        <v/>
      </c>
      <c r="Y1814" s="1" t="str">
        <f t="shared" si="152"/>
        <v/>
      </c>
      <c r="Z1814" s="4" t="str">
        <f>IFERROR(INDEX(品名转换及头程预估及采购成本模板!$B$2:$B$22203,MATCH(亚马逊后台模板!E1814,品名转换及头程预估及采购成本模板!$A$2:$A$22203,0)),"")</f>
        <v/>
      </c>
      <c r="AA1814" s="1" t="str">
        <f>IFERROR(INDEX(品名转换及头程预估及采购成本模板!$C$2:$C$22203,MATCH(亚马逊后台模板!E1814,品名转换及头程预估及采购成本模板!$A$2:$A$22203,0)),"")</f>
        <v/>
      </c>
      <c r="AB1814" s="4" t="str">
        <f t="shared" si="148"/>
        <v/>
      </c>
      <c r="AC1814" s="1" t="str">
        <f>IFERROR(IF(AB1814="是",INDEX(自发货!$AJ$2:$AJ$22222,MATCH(亚马逊后台模板!D1814,自发货!$E$2:$E$22222,0)),IF(A1814&lt;&gt;"",0,"")),"")</f>
        <v/>
      </c>
      <c r="AD1814" s="1" t="str">
        <f t="shared" si="149"/>
        <v/>
      </c>
      <c r="AE1814" s="1" t="str">
        <f>IF(AB1814="否",IFERROR(INDEX(品名转换及头程预估及采购成本模板!$D$2:$D$22203,MATCH(亚马逊后台模板!E1814,品名转换及头程预估及采购成本模板!$A$2:$A$22203,0)),""),"")</f>
        <v/>
      </c>
      <c r="AF1814" s="4" t="str">
        <f t="shared" si="150"/>
        <v/>
      </c>
    </row>
    <row r="1815" spans="24:32" x14ac:dyDescent="0.15">
      <c r="X1815" s="4" t="str">
        <f t="shared" si="151"/>
        <v/>
      </c>
      <c r="Y1815" s="1" t="str">
        <f t="shared" si="152"/>
        <v/>
      </c>
      <c r="Z1815" s="4" t="str">
        <f>IFERROR(INDEX(品名转换及头程预估及采购成本模板!$B$2:$B$22203,MATCH(亚马逊后台模板!E1815,品名转换及头程预估及采购成本模板!$A$2:$A$22203,0)),"")</f>
        <v/>
      </c>
      <c r="AA1815" s="1" t="str">
        <f>IFERROR(INDEX(品名转换及头程预估及采购成本模板!$C$2:$C$22203,MATCH(亚马逊后台模板!E1815,品名转换及头程预估及采购成本模板!$A$2:$A$22203,0)),"")</f>
        <v/>
      </c>
      <c r="AB1815" s="4" t="str">
        <f t="shared" si="148"/>
        <v/>
      </c>
      <c r="AC1815" s="1" t="str">
        <f>IFERROR(IF(AB1815="是",INDEX(自发货!$AJ$2:$AJ$22222,MATCH(亚马逊后台模板!D1815,自发货!$E$2:$E$22222,0)),IF(A1815&lt;&gt;"",0,"")),"")</f>
        <v/>
      </c>
      <c r="AD1815" s="1" t="str">
        <f t="shared" si="149"/>
        <v/>
      </c>
      <c r="AE1815" s="1" t="str">
        <f>IF(AB1815="否",IFERROR(INDEX(品名转换及头程预估及采购成本模板!$D$2:$D$22203,MATCH(亚马逊后台模板!E1815,品名转换及头程预估及采购成本模板!$A$2:$A$22203,0)),""),"")</f>
        <v/>
      </c>
      <c r="AF1815" s="4" t="str">
        <f t="shared" si="150"/>
        <v/>
      </c>
    </row>
    <row r="1816" spans="24:32" x14ac:dyDescent="0.15">
      <c r="X1816" s="4" t="str">
        <f t="shared" si="151"/>
        <v/>
      </c>
      <c r="Y1816" s="1" t="str">
        <f t="shared" si="152"/>
        <v/>
      </c>
      <c r="Z1816" s="4" t="str">
        <f>IFERROR(INDEX(品名转换及头程预估及采购成本模板!$B$2:$B$22203,MATCH(亚马逊后台模板!E1816,品名转换及头程预估及采购成本模板!$A$2:$A$22203,0)),"")</f>
        <v/>
      </c>
      <c r="AA1816" s="1" t="str">
        <f>IFERROR(INDEX(品名转换及头程预估及采购成本模板!$C$2:$C$22203,MATCH(亚马逊后台模板!E1816,品名转换及头程预估及采购成本模板!$A$2:$A$22203,0)),"")</f>
        <v/>
      </c>
      <c r="AB1816" s="4" t="str">
        <f t="shared" si="148"/>
        <v/>
      </c>
      <c r="AC1816" s="1" t="str">
        <f>IFERROR(IF(AB1816="是",INDEX(自发货!$AJ$2:$AJ$22222,MATCH(亚马逊后台模板!D1816,自发货!$E$2:$E$22222,0)),IF(A1816&lt;&gt;"",0,"")),"")</f>
        <v/>
      </c>
      <c r="AD1816" s="1" t="str">
        <f t="shared" si="149"/>
        <v/>
      </c>
      <c r="AE1816" s="1" t="str">
        <f>IF(AB1816="否",IFERROR(INDEX(品名转换及头程预估及采购成本模板!$D$2:$D$22203,MATCH(亚马逊后台模板!E1816,品名转换及头程预估及采购成本模板!$A$2:$A$22203,0)),""),"")</f>
        <v/>
      </c>
      <c r="AF1816" s="4" t="str">
        <f t="shared" si="150"/>
        <v/>
      </c>
    </row>
    <row r="1817" spans="24:32" x14ac:dyDescent="0.15">
      <c r="X1817" s="4" t="str">
        <f t="shared" si="151"/>
        <v/>
      </c>
      <c r="Y1817" s="1" t="str">
        <f t="shared" si="152"/>
        <v/>
      </c>
      <c r="Z1817" s="4" t="str">
        <f>IFERROR(INDEX(品名转换及头程预估及采购成本模板!$B$2:$B$22203,MATCH(亚马逊后台模板!E1817,品名转换及头程预估及采购成本模板!$A$2:$A$22203,0)),"")</f>
        <v/>
      </c>
      <c r="AA1817" s="1" t="str">
        <f>IFERROR(INDEX(品名转换及头程预估及采购成本模板!$C$2:$C$22203,MATCH(亚马逊后台模板!E1817,品名转换及头程预估及采购成本模板!$A$2:$A$22203,0)),"")</f>
        <v/>
      </c>
      <c r="AB1817" s="4" t="str">
        <f t="shared" si="148"/>
        <v/>
      </c>
      <c r="AC1817" s="1" t="str">
        <f>IFERROR(IF(AB1817="是",INDEX(自发货!$AJ$2:$AJ$22222,MATCH(亚马逊后台模板!D1817,自发货!$E$2:$E$22222,0)),IF(A1817&lt;&gt;"",0,"")),"")</f>
        <v/>
      </c>
      <c r="AD1817" s="1" t="str">
        <f t="shared" si="149"/>
        <v/>
      </c>
      <c r="AE1817" s="1" t="str">
        <f>IF(AB1817="否",IFERROR(INDEX(品名转换及头程预估及采购成本模板!$D$2:$D$22203,MATCH(亚马逊后台模板!E1817,品名转换及头程预估及采购成本模板!$A$2:$A$22203,0)),""),"")</f>
        <v/>
      </c>
      <c r="AF1817" s="4" t="str">
        <f t="shared" si="150"/>
        <v/>
      </c>
    </row>
    <row r="1818" spans="24:32" x14ac:dyDescent="0.15">
      <c r="X1818" s="4" t="str">
        <f t="shared" si="151"/>
        <v/>
      </c>
      <c r="Y1818" s="1" t="str">
        <f t="shared" si="152"/>
        <v/>
      </c>
      <c r="Z1818" s="4" t="str">
        <f>IFERROR(INDEX(品名转换及头程预估及采购成本模板!$B$2:$B$22203,MATCH(亚马逊后台模板!E1818,品名转换及头程预估及采购成本模板!$A$2:$A$22203,0)),"")</f>
        <v/>
      </c>
      <c r="AA1818" s="1" t="str">
        <f>IFERROR(INDEX(品名转换及头程预估及采购成本模板!$C$2:$C$22203,MATCH(亚马逊后台模板!E1818,品名转换及头程预估及采购成本模板!$A$2:$A$22203,0)),"")</f>
        <v/>
      </c>
      <c r="AB1818" s="4" t="str">
        <f t="shared" si="148"/>
        <v/>
      </c>
      <c r="AC1818" s="1" t="str">
        <f>IFERROR(IF(AB1818="是",INDEX(自发货!$AJ$2:$AJ$22222,MATCH(亚马逊后台模板!D1818,自发货!$E$2:$E$22222,0)),IF(A1818&lt;&gt;"",0,"")),"")</f>
        <v/>
      </c>
      <c r="AD1818" s="1" t="str">
        <f t="shared" si="149"/>
        <v/>
      </c>
      <c r="AE1818" s="1" t="str">
        <f>IF(AB1818="否",IFERROR(INDEX(品名转换及头程预估及采购成本模板!$D$2:$D$22203,MATCH(亚马逊后台模板!E1818,品名转换及头程预估及采购成本模板!$A$2:$A$22203,0)),""),"")</f>
        <v/>
      </c>
      <c r="AF1818" s="4" t="str">
        <f t="shared" si="150"/>
        <v/>
      </c>
    </row>
    <row r="1819" spans="24:32" x14ac:dyDescent="0.15">
      <c r="X1819" s="4" t="str">
        <f t="shared" si="151"/>
        <v/>
      </c>
      <c r="Y1819" s="1" t="str">
        <f t="shared" si="152"/>
        <v/>
      </c>
      <c r="Z1819" s="4" t="str">
        <f>IFERROR(INDEX(品名转换及头程预估及采购成本模板!$B$2:$B$22203,MATCH(亚马逊后台模板!E1819,品名转换及头程预估及采购成本模板!$A$2:$A$22203,0)),"")</f>
        <v/>
      </c>
      <c r="AA1819" s="1" t="str">
        <f>IFERROR(INDEX(品名转换及头程预估及采购成本模板!$C$2:$C$22203,MATCH(亚马逊后台模板!E1819,品名转换及头程预估及采购成本模板!$A$2:$A$22203,0)),"")</f>
        <v/>
      </c>
      <c r="AB1819" s="4" t="str">
        <f t="shared" si="148"/>
        <v/>
      </c>
      <c r="AC1819" s="1" t="str">
        <f>IFERROR(IF(AB1819="是",INDEX(自发货!$AJ$2:$AJ$22222,MATCH(亚马逊后台模板!D1819,自发货!$E$2:$E$22222,0)),IF(A1819&lt;&gt;"",0,"")),"")</f>
        <v/>
      </c>
      <c r="AD1819" s="1" t="str">
        <f t="shared" si="149"/>
        <v/>
      </c>
      <c r="AE1819" s="1" t="str">
        <f>IF(AB1819="否",IFERROR(INDEX(品名转换及头程预估及采购成本模板!$D$2:$D$22203,MATCH(亚马逊后台模板!E1819,品名转换及头程预估及采购成本模板!$A$2:$A$22203,0)),""),"")</f>
        <v/>
      </c>
      <c r="AF1819" s="4" t="str">
        <f t="shared" si="150"/>
        <v/>
      </c>
    </row>
    <row r="1820" spans="24:32" x14ac:dyDescent="0.15">
      <c r="X1820" s="4" t="str">
        <f t="shared" si="151"/>
        <v/>
      </c>
      <c r="Y1820" s="1" t="str">
        <f t="shared" si="152"/>
        <v/>
      </c>
      <c r="Z1820" s="4" t="str">
        <f>IFERROR(INDEX(品名转换及头程预估及采购成本模板!$B$2:$B$22203,MATCH(亚马逊后台模板!E1820,品名转换及头程预估及采购成本模板!$A$2:$A$22203,0)),"")</f>
        <v/>
      </c>
      <c r="AA1820" s="1" t="str">
        <f>IFERROR(INDEX(品名转换及头程预估及采购成本模板!$C$2:$C$22203,MATCH(亚马逊后台模板!E1820,品名转换及头程预估及采购成本模板!$A$2:$A$22203,0)),"")</f>
        <v/>
      </c>
      <c r="AB1820" s="4" t="str">
        <f t="shared" si="148"/>
        <v/>
      </c>
      <c r="AC1820" s="1" t="str">
        <f>IFERROR(IF(AB1820="是",INDEX(自发货!$AJ$2:$AJ$22222,MATCH(亚马逊后台模板!D1820,自发货!$E$2:$E$22222,0)),IF(A1820&lt;&gt;"",0,"")),"")</f>
        <v/>
      </c>
      <c r="AD1820" s="1" t="str">
        <f t="shared" si="149"/>
        <v/>
      </c>
      <c r="AE1820" s="1" t="str">
        <f>IF(AB1820="否",IFERROR(INDEX(品名转换及头程预估及采购成本模板!$D$2:$D$22203,MATCH(亚马逊后台模板!E1820,品名转换及头程预估及采购成本模板!$A$2:$A$22203,0)),""),"")</f>
        <v/>
      </c>
      <c r="AF1820" s="4" t="str">
        <f t="shared" si="150"/>
        <v/>
      </c>
    </row>
    <row r="1821" spans="24:32" x14ac:dyDescent="0.15">
      <c r="X1821" s="4" t="str">
        <f t="shared" si="151"/>
        <v/>
      </c>
      <c r="Y1821" s="1" t="str">
        <f t="shared" si="152"/>
        <v/>
      </c>
      <c r="Z1821" s="4" t="str">
        <f>IFERROR(INDEX(品名转换及头程预估及采购成本模板!$B$2:$B$22203,MATCH(亚马逊后台模板!E1821,品名转换及头程预估及采购成本模板!$A$2:$A$22203,0)),"")</f>
        <v/>
      </c>
      <c r="AA1821" s="1" t="str">
        <f>IFERROR(INDEX(品名转换及头程预估及采购成本模板!$C$2:$C$22203,MATCH(亚马逊后台模板!E1821,品名转换及头程预估及采购成本模板!$A$2:$A$22203,0)),"")</f>
        <v/>
      </c>
      <c r="AB1821" s="4" t="str">
        <f t="shared" si="148"/>
        <v/>
      </c>
      <c r="AC1821" s="1" t="str">
        <f>IFERROR(IF(AB1821="是",INDEX(自发货!$AJ$2:$AJ$22222,MATCH(亚马逊后台模板!D1821,自发货!$E$2:$E$22222,0)),IF(A1821&lt;&gt;"",0,"")),"")</f>
        <v/>
      </c>
      <c r="AD1821" s="1" t="str">
        <f t="shared" si="149"/>
        <v/>
      </c>
      <c r="AE1821" s="1" t="str">
        <f>IF(AB1821="否",IFERROR(INDEX(品名转换及头程预估及采购成本模板!$D$2:$D$22203,MATCH(亚马逊后台模板!E1821,品名转换及头程预估及采购成本模板!$A$2:$A$22203,0)),""),"")</f>
        <v/>
      </c>
      <c r="AF1821" s="4" t="str">
        <f t="shared" si="150"/>
        <v/>
      </c>
    </row>
    <row r="1822" spans="24:32" x14ac:dyDescent="0.15">
      <c r="X1822" s="4" t="str">
        <f t="shared" si="151"/>
        <v/>
      </c>
      <c r="Y1822" s="1" t="str">
        <f t="shared" si="152"/>
        <v/>
      </c>
      <c r="Z1822" s="4" t="str">
        <f>IFERROR(INDEX(品名转换及头程预估及采购成本模板!$B$2:$B$22203,MATCH(亚马逊后台模板!E1822,品名转换及头程预估及采购成本模板!$A$2:$A$22203,0)),"")</f>
        <v/>
      </c>
      <c r="AA1822" s="1" t="str">
        <f>IFERROR(INDEX(品名转换及头程预估及采购成本模板!$C$2:$C$22203,MATCH(亚马逊后台模板!E1822,品名转换及头程预估及采购成本模板!$A$2:$A$22203,0)),"")</f>
        <v/>
      </c>
      <c r="AB1822" s="4" t="str">
        <f t="shared" si="148"/>
        <v/>
      </c>
      <c r="AC1822" s="1" t="str">
        <f>IFERROR(IF(AB1822="是",INDEX(自发货!$AJ$2:$AJ$22222,MATCH(亚马逊后台模板!D1822,自发货!$E$2:$E$22222,0)),IF(A1822&lt;&gt;"",0,"")),"")</f>
        <v/>
      </c>
      <c r="AD1822" s="1" t="str">
        <f t="shared" si="149"/>
        <v/>
      </c>
      <c r="AE1822" s="1" t="str">
        <f>IF(AB1822="否",IFERROR(INDEX(品名转换及头程预估及采购成本模板!$D$2:$D$22203,MATCH(亚马逊后台模板!E1822,品名转换及头程预估及采购成本模板!$A$2:$A$22203,0)),""),"")</f>
        <v/>
      </c>
      <c r="AF1822" s="4" t="str">
        <f t="shared" si="150"/>
        <v/>
      </c>
    </row>
    <row r="1823" spans="24:32" x14ac:dyDescent="0.15">
      <c r="X1823" s="4" t="str">
        <f t="shared" si="151"/>
        <v/>
      </c>
      <c r="Y1823" s="1" t="str">
        <f t="shared" si="152"/>
        <v/>
      </c>
      <c r="Z1823" s="4" t="str">
        <f>IFERROR(INDEX(品名转换及头程预估及采购成本模板!$B$2:$B$22203,MATCH(亚马逊后台模板!E1823,品名转换及头程预估及采购成本模板!$A$2:$A$22203,0)),"")</f>
        <v/>
      </c>
      <c r="AA1823" s="1" t="str">
        <f>IFERROR(INDEX(品名转换及头程预估及采购成本模板!$C$2:$C$22203,MATCH(亚马逊后台模板!E1823,品名转换及头程预估及采购成本模板!$A$2:$A$22203,0)),"")</f>
        <v/>
      </c>
      <c r="AB1823" s="4" t="str">
        <f t="shared" si="148"/>
        <v/>
      </c>
      <c r="AC1823" s="1" t="str">
        <f>IFERROR(IF(AB1823="是",INDEX(自发货!$AJ$2:$AJ$22222,MATCH(亚马逊后台模板!D1823,自发货!$E$2:$E$22222,0)),IF(A1823&lt;&gt;"",0,"")),"")</f>
        <v/>
      </c>
      <c r="AD1823" s="1" t="str">
        <f t="shared" si="149"/>
        <v/>
      </c>
      <c r="AE1823" s="1" t="str">
        <f>IF(AB1823="否",IFERROR(INDEX(品名转换及头程预估及采购成本模板!$D$2:$D$22203,MATCH(亚马逊后台模板!E1823,品名转换及头程预估及采购成本模板!$A$2:$A$22203,0)),""),"")</f>
        <v/>
      </c>
      <c r="AF1823" s="4" t="str">
        <f t="shared" si="150"/>
        <v/>
      </c>
    </row>
    <row r="1824" spans="24:32" x14ac:dyDescent="0.15">
      <c r="X1824" s="4" t="str">
        <f t="shared" si="151"/>
        <v/>
      </c>
      <c r="Y1824" s="1" t="str">
        <f t="shared" si="152"/>
        <v/>
      </c>
      <c r="Z1824" s="4" t="str">
        <f>IFERROR(INDEX(品名转换及头程预估及采购成本模板!$B$2:$B$22203,MATCH(亚马逊后台模板!E1824,品名转换及头程预估及采购成本模板!$A$2:$A$22203,0)),"")</f>
        <v/>
      </c>
      <c r="AA1824" s="1" t="str">
        <f>IFERROR(INDEX(品名转换及头程预估及采购成本模板!$C$2:$C$22203,MATCH(亚马逊后台模板!E1824,品名转换及头程预估及采购成本模板!$A$2:$A$22203,0)),"")</f>
        <v/>
      </c>
      <c r="AB1824" s="4" t="str">
        <f t="shared" si="148"/>
        <v/>
      </c>
      <c r="AC1824" s="1" t="str">
        <f>IFERROR(IF(AB1824="是",INDEX(自发货!$AJ$2:$AJ$22222,MATCH(亚马逊后台模板!D1824,自发货!$E$2:$E$22222,0)),IF(A1824&lt;&gt;"",0,"")),"")</f>
        <v/>
      </c>
      <c r="AD1824" s="1" t="str">
        <f t="shared" si="149"/>
        <v/>
      </c>
      <c r="AE1824" s="1" t="str">
        <f>IF(AB1824="否",IFERROR(INDEX(品名转换及头程预估及采购成本模板!$D$2:$D$22203,MATCH(亚马逊后台模板!E1824,品名转换及头程预估及采购成本模板!$A$2:$A$22203,0)),""),"")</f>
        <v/>
      </c>
      <c r="AF1824" s="4" t="str">
        <f t="shared" si="150"/>
        <v/>
      </c>
    </row>
    <row r="1825" spans="24:32" x14ac:dyDescent="0.15">
      <c r="X1825" s="4" t="str">
        <f t="shared" si="151"/>
        <v/>
      </c>
      <c r="Y1825" s="1" t="str">
        <f t="shared" si="152"/>
        <v/>
      </c>
      <c r="Z1825" s="4" t="str">
        <f>IFERROR(INDEX(品名转换及头程预估及采购成本模板!$B$2:$B$22203,MATCH(亚马逊后台模板!E1825,品名转换及头程预估及采购成本模板!$A$2:$A$22203,0)),"")</f>
        <v/>
      </c>
      <c r="AA1825" s="1" t="str">
        <f>IFERROR(INDEX(品名转换及头程预估及采购成本模板!$C$2:$C$22203,MATCH(亚马逊后台模板!E1825,品名转换及头程预估及采购成本模板!$A$2:$A$22203,0)),"")</f>
        <v/>
      </c>
      <c r="AB1825" s="4" t="str">
        <f t="shared" si="148"/>
        <v/>
      </c>
      <c r="AC1825" s="1" t="str">
        <f>IFERROR(IF(AB1825="是",INDEX(自发货!$AJ$2:$AJ$22222,MATCH(亚马逊后台模板!D1825,自发货!$E$2:$E$22222,0)),IF(A1825&lt;&gt;"",0,"")),"")</f>
        <v/>
      </c>
      <c r="AD1825" s="1" t="str">
        <f t="shared" si="149"/>
        <v/>
      </c>
      <c r="AE1825" s="1" t="str">
        <f>IF(AB1825="否",IFERROR(INDEX(品名转换及头程预估及采购成本模板!$D$2:$D$22203,MATCH(亚马逊后台模板!E1825,品名转换及头程预估及采购成本模板!$A$2:$A$22203,0)),""),"")</f>
        <v/>
      </c>
      <c r="AF1825" s="4" t="str">
        <f t="shared" si="150"/>
        <v/>
      </c>
    </row>
    <row r="1826" spans="24:32" x14ac:dyDescent="0.15">
      <c r="X1826" s="4" t="str">
        <f t="shared" si="151"/>
        <v/>
      </c>
      <c r="Y1826" s="1" t="str">
        <f t="shared" si="152"/>
        <v/>
      </c>
      <c r="Z1826" s="4" t="str">
        <f>IFERROR(INDEX(品名转换及头程预估及采购成本模板!$B$2:$B$22203,MATCH(亚马逊后台模板!E1826,品名转换及头程预估及采购成本模板!$A$2:$A$22203,0)),"")</f>
        <v/>
      </c>
      <c r="AA1826" s="1" t="str">
        <f>IFERROR(INDEX(品名转换及头程预估及采购成本模板!$C$2:$C$22203,MATCH(亚马逊后台模板!E1826,品名转换及头程预估及采购成本模板!$A$2:$A$22203,0)),"")</f>
        <v/>
      </c>
      <c r="AB1826" s="4" t="str">
        <f t="shared" si="148"/>
        <v/>
      </c>
      <c r="AC1826" s="1" t="str">
        <f>IFERROR(IF(AB1826="是",INDEX(自发货!$AJ$2:$AJ$22222,MATCH(亚马逊后台模板!D1826,自发货!$E$2:$E$22222,0)),IF(A1826&lt;&gt;"",0,"")),"")</f>
        <v/>
      </c>
      <c r="AD1826" s="1" t="str">
        <f t="shared" si="149"/>
        <v/>
      </c>
      <c r="AE1826" s="1" t="str">
        <f>IF(AB1826="否",IFERROR(INDEX(品名转换及头程预估及采购成本模板!$D$2:$D$22203,MATCH(亚马逊后台模板!E1826,品名转换及头程预估及采购成本模板!$A$2:$A$22203,0)),""),"")</f>
        <v/>
      </c>
      <c r="AF1826" s="4" t="str">
        <f t="shared" si="150"/>
        <v/>
      </c>
    </row>
    <row r="1827" spans="24:32" x14ac:dyDescent="0.15">
      <c r="X1827" s="4" t="str">
        <f t="shared" si="151"/>
        <v/>
      </c>
      <c r="Y1827" s="1" t="str">
        <f t="shared" si="152"/>
        <v/>
      </c>
      <c r="Z1827" s="4" t="str">
        <f>IFERROR(INDEX(品名转换及头程预估及采购成本模板!$B$2:$B$22203,MATCH(亚马逊后台模板!E1827,品名转换及头程预估及采购成本模板!$A$2:$A$22203,0)),"")</f>
        <v/>
      </c>
      <c r="AA1827" s="1" t="str">
        <f>IFERROR(INDEX(品名转换及头程预估及采购成本模板!$C$2:$C$22203,MATCH(亚马逊后台模板!E1827,品名转换及头程预估及采购成本模板!$A$2:$A$22203,0)),"")</f>
        <v/>
      </c>
      <c r="AB1827" s="4" t="str">
        <f t="shared" si="148"/>
        <v/>
      </c>
      <c r="AC1827" s="1" t="str">
        <f>IFERROR(IF(AB1827="是",INDEX(自发货!$AJ$2:$AJ$22222,MATCH(亚马逊后台模板!D1827,自发货!$E$2:$E$22222,0)),IF(A1827&lt;&gt;"",0,"")),"")</f>
        <v/>
      </c>
      <c r="AD1827" s="1" t="str">
        <f t="shared" si="149"/>
        <v/>
      </c>
      <c r="AE1827" s="1" t="str">
        <f>IF(AB1827="否",IFERROR(INDEX(品名转换及头程预估及采购成本模板!$D$2:$D$22203,MATCH(亚马逊后台模板!E1827,品名转换及头程预估及采购成本模板!$A$2:$A$22203,0)),""),"")</f>
        <v/>
      </c>
      <c r="AF1827" s="4" t="str">
        <f t="shared" si="150"/>
        <v/>
      </c>
    </row>
    <row r="1828" spans="24:32" x14ac:dyDescent="0.15">
      <c r="X1828" s="4" t="str">
        <f t="shared" si="151"/>
        <v/>
      </c>
      <c r="Y1828" s="1" t="str">
        <f t="shared" si="152"/>
        <v/>
      </c>
      <c r="Z1828" s="4" t="str">
        <f>IFERROR(INDEX(品名转换及头程预估及采购成本模板!$B$2:$B$22203,MATCH(亚马逊后台模板!E1828,品名转换及头程预估及采购成本模板!$A$2:$A$22203,0)),"")</f>
        <v/>
      </c>
      <c r="AA1828" s="1" t="str">
        <f>IFERROR(INDEX(品名转换及头程预估及采购成本模板!$C$2:$C$22203,MATCH(亚马逊后台模板!E1828,品名转换及头程预估及采购成本模板!$A$2:$A$22203,0)),"")</f>
        <v/>
      </c>
      <c r="AB1828" s="4" t="str">
        <f t="shared" si="148"/>
        <v/>
      </c>
      <c r="AC1828" s="1" t="str">
        <f>IFERROR(IF(AB1828="是",INDEX(自发货!$AJ$2:$AJ$22222,MATCH(亚马逊后台模板!D1828,自发货!$E$2:$E$22222,0)),IF(A1828&lt;&gt;"",0,"")),"")</f>
        <v/>
      </c>
      <c r="AD1828" s="1" t="str">
        <f t="shared" si="149"/>
        <v/>
      </c>
      <c r="AE1828" s="1" t="str">
        <f>IF(AB1828="否",IFERROR(INDEX(品名转换及头程预估及采购成本模板!$D$2:$D$22203,MATCH(亚马逊后台模板!E1828,品名转换及头程预估及采购成本模板!$A$2:$A$22203,0)),""),"")</f>
        <v/>
      </c>
      <c r="AF1828" s="4" t="str">
        <f t="shared" si="150"/>
        <v/>
      </c>
    </row>
    <row r="1829" spans="24:32" x14ac:dyDescent="0.15">
      <c r="X1829" s="4" t="str">
        <f t="shared" si="151"/>
        <v/>
      </c>
      <c r="Y1829" s="1" t="str">
        <f t="shared" si="152"/>
        <v/>
      </c>
      <c r="Z1829" s="4" t="str">
        <f>IFERROR(INDEX(品名转换及头程预估及采购成本模板!$B$2:$B$22203,MATCH(亚马逊后台模板!E1829,品名转换及头程预估及采购成本模板!$A$2:$A$22203,0)),"")</f>
        <v/>
      </c>
      <c r="AA1829" s="1" t="str">
        <f>IFERROR(INDEX(品名转换及头程预估及采购成本模板!$C$2:$C$22203,MATCH(亚马逊后台模板!E1829,品名转换及头程预估及采购成本模板!$A$2:$A$22203,0)),"")</f>
        <v/>
      </c>
      <c r="AB1829" s="4" t="str">
        <f t="shared" si="148"/>
        <v/>
      </c>
      <c r="AC1829" s="1" t="str">
        <f>IFERROR(IF(AB1829="是",INDEX(自发货!$AJ$2:$AJ$22222,MATCH(亚马逊后台模板!D1829,自发货!$E$2:$E$22222,0)),IF(A1829&lt;&gt;"",0,"")),"")</f>
        <v/>
      </c>
      <c r="AD1829" s="1" t="str">
        <f t="shared" si="149"/>
        <v/>
      </c>
      <c r="AE1829" s="1" t="str">
        <f>IF(AB1829="否",IFERROR(INDEX(品名转换及头程预估及采购成本模板!$D$2:$D$22203,MATCH(亚马逊后台模板!E1829,品名转换及头程预估及采购成本模板!$A$2:$A$22203,0)),""),"")</f>
        <v/>
      </c>
      <c r="AF1829" s="4" t="str">
        <f t="shared" si="150"/>
        <v/>
      </c>
    </row>
    <row r="1830" spans="24:32" x14ac:dyDescent="0.15">
      <c r="X1830" s="4" t="str">
        <f t="shared" si="151"/>
        <v/>
      </c>
      <c r="Y1830" s="1" t="str">
        <f t="shared" si="152"/>
        <v/>
      </c>
      <c r="Z1830" s="4" t="str">
        <f>IFERROR(INDEX(品名转换及头程预估及采购成本模板!$B$2:$B$22203,MATCH(亚马逊后台模板!E1830,品名转换及头程预估及采购成本模板!$A$2:$A$22203,0)),"")</f>
        <v/>
      </c>
      <c r="AA1830" s="1" t="str">
        <f>IFERROR(INDEX(品名转换及头程预估及采购成本模板!$C$2:$C$22203,MATCH(亚马逊后台模板!E1830,品名转换及头程预估及采购成本模板!$A$2:$A$22203,0)),"")</f>
        <v/>
      </c>
      <c r="AB1830" s="4" t="str">
        <f t="shared" si="148"/>
        <v/>
      </c>
      <c r="AC1830" s="1" t="str">
        <f>IFERROR(IF(AB1830="是",INDEX(自发货!$AJ$2:$AJ$22222,MATCH(亚马逊后台模板!D1830,自发货!$E$2:$E$22222,0)),IF(A1830&lt;&gt;"",0,"")),"")</f>
        <v/>
      </c>
      <c r="AD1830" s="1" t="str">
        <f t="shared" si="149"/>
        <v/>
      </c>
      <c r="AE1830" s="1" t="str">
        <f>IF(AB1830="否",IFERROR(INDEX(品名转换及头程预估及采购成本模板!$D$2:$D$22203,MATCH(亚马逊后台模板!E1830,品名转换及头程预估及采购成本模板!$A$2:$A$22203,0)),""),"")</f>
        <v/>
      </c>
      <c r="AF1830" s="4" t="str">
        <f t="shared" si="150"/>
        <v/>
      </c>
    </row>
    <row r="1831" spans="24:32" x14ac:dyDescent="0.15">
      <c r="X1831" s="4" t="str">
        <f t="shared" si="151"/>
        <v/>
      </c>
      <c r="Y1831" s="1" t="str">
        <f t="shared" si="152"/>
        <v/>
      </c>
      <c r="Z1831" s="4" t="str">
        <f>IFERROR(INDEX(品名转换及头程预估及采购成本模板!$B$2:$B$22203,MATCH(亚马逊后台模板!E1831,品名转换及头程预估及采购成本模板!$A$2:$A$22203,0)),"")</f>
        <v/>
      </c>
      <c r="AA1831" s="1" t="str">
        <f>IFERROR(INDEX(品名转换及头程预估及采购成本模板!$C$2:$C$22203,MATCH(亚马逊后台模板!E1831,品名转换及头程预估及采购成本模板!$A$2:$A$22203,0)),"")</f>
        <v/>
      </c>
      <c r="AB1831" s="4" t="str">
        <f t="shared" si="148"/>
        <v/>
      </c>
      <c r="AC1831" s="1" t="str">
        <f>IFERROR(IF(AB1831="是",INDEX(自发货!$AJ$2:$AJ$22222,MATCH(亚马逊后台模板!D1831,自发货!$E$2:$E$22222,0)),IF(A1831&lt;&gt;"",0,"")),"")</f>
        <v/>
      </c>
      <c r="AD1831" s="1" t="str">
        <f t="shared" si="149"/>
        <v/>
      </c>
      <c r="AE1831" s="1" t="str">
        <f>IF(AB1831="否",IFERROR(INDEX(品名转换及头程预估及采购成本模板!$D$2:$D$22203,MATCH(亚马逊后台模板!E1831,品名转换及头程预估及采购成本模板!$A$2:$A$22203,0)),""),"")</f>
        <v/>
      </c>
      <c r="AF1831" s="4" t="str">
        <f t="shared" si="150"/>
        <v/>
      </c>
    </row>
    <row r="1832" spans="24:32" x14ac:dyDescent="0.15">
      <c r="X1832" s="4" t="str">
        <f t="shared" si="151"/>
        <v/>
      </c>
      <c r="Y1832" s="1" t="str">
        <f t="shared" si="152"/>
        <v/>
      </c>
      <c r="Z1832" s="4" t="str">
        <f>IFERROR(INDEX(品名转换及头程预估及采购成本模板!$B$2:$B$22203,MATCH(亚马逊后台模板!E1832,品名转换及头程预估及采购成本模板!$A$2:$A$22203,0)),"")</f>
        <v/>
      </c>
      <c r="AA1832" s="1" t="str">
        <f>IFERROR(INDEX(品名转换及头程预估及采购成本模板!$C$2:$C$22203,MATCH(亚马逊后台模板!E1832,品名转换及头程预估及采购成本模板!$A$2:$A$22203,0)),"")</f>
        <v/>
      </c>
      <c r="AB1832" s="4" t="str">
        <f t="shared" si="148"/>
        <v/>
      </c>
      <c r="AC1832" s="1" t="str">
        <f>IFERROR(IF(AB1832="是",INDEX(自发货!$AJ$2:$AJ$22222,MATCH(亚马逊后台模板!D1832,自发货!$E$2:$E$22222,0)),IF(A1832&lt;&gt;"",0,"")),"")</f>
        <v/>
      </c>
      <c r="AD1832" s="1" t="str">
        <f t="shared" si="149"/>
        <v/>
      </c>
      <c r="AE1832" s="1" t="str">
        <f>IF(AB1832="否",IFERROR(INDEX(品名转换及头程预估及采购成本模板!$D$2:$D$22203,MATCH(亚马逊后台模板!E1832,品名转换及头程预估及采购成本模板!$A$2:$A$22203,0)),""),"")</f>
        <v/>
      </c>
      <c r="AF1832" s="4" t="str">
        <f t="shared" si="150"/>
        <v/>
      </c>
    </row>
    <row r="1833" spans="24:32" x14ac:dyDescent="0.15">
      <c r="X1833" s="4" t="str">
        <f t="shared" si="151"/>
        <v/>
      </c>
      <c r="Y1833" s="1" t="str">
        <f t="shared" si="152"/>
        <v/>
      </c>
      <c r="Z1833" s="4" t="str">
        <f>IFERROR(INDEX(品名转换及头程预估及采购成本模板!$B$2:$B$22203,MATCH(亚马逊后台模板!E1833,品名转换及头程预估及采购成本模板!$A$2:$A$22203,0)),"")</f>
        <v/>
      </c>
      <c r="AA1833" s="1" t="str">
        <f>IFERROR(INDEX(品名转换及头程预估及采购成本模板!$C$2:$C$22203,MATCH(亚马逊后台模板!E1833,品名转换及头程预估及采购成本模板!$A$2:$A$22203,0)),"")</f>
        <v/>
      </c>
      <c r="AB1833" s="4" t="str">
        <f t="shared" si="148"/>
        <v/>
      </c>
      <c r="AC1833" s="1" t="str">
        <f>IFERROR(IF(AB1833="是",INDEX(自发货!$AJ$2:$AJ$22222,MATCH(亚马逊后台模板!D1833,自发货!$E$2:$E$22222,0)),IF(A1833&lt;&gt;"",0,"")),"")</f>
        <v/>
      </c>
      <c r="AD1833" s="1" t="str">
        <f t="shared" si="149"/>
        <v/>
      </c>
      <c r="AE1833" s="1" t="str">
        <f>IF(AB1833="否",IFERROR(INDEX(品名转换及头程预估及采购成本模板!$D$2:$D$22203,MATCH(亚马逊后台模板!E1833,品名转换及头程预估及采购成本模板!$A$2:$A$22203,0)),""),"")</f>
        <v/>
      </c>
      <c r="AF1833" s="4" t="str">
        <f t="shared" si="150"/>
        <v/>
      </c>
    </row>
    <row r="1834" spans="24:32" x14ac:dyDescent="0.15">
      <c r="X1834" s="4" t="str">
        <f t="shared" si="151"/>
        <v/>
      </c>
      <c r="Y1834" s="1" t="str">
        <f t="shared" si="152"/>
        <v/>
      </c>
      <c r="Z1834" s="4" t="str">
        <f>IFERROR(INDEX(品名转换及头程预估及采购成本模板!$B$2:$B$22203,MATCH(亚马逊后台模板!E1834,品名转换及头程预估及采购成本模板!$A$2:$A$22203,0)),"")</f>
        <v/>
      </c>
      <c r="AA1834" s="1" t="str">
        <f>IFERROR(INDEX(品名转换及头程预估及采购成本模板!$C$2:$C$22203,MATCH(亚马逊后台模板!E1834,品名转换及头程预估及采购成本模板!$A$2:$A$22203,0)),"")</f>
        <v/>
      </c>
      <c r="AB1834" s="4" t="str">
        <f t="shared" si="148"/>
        <v/>
      </c>
      <c r="AC1834" s="1" t="str">
        <f>IFERROR(IF(AB1834="是",INDEX(自发货!$AJ$2:$AJ$22222,MATCH(亚马逊后台模板!D1834,自发货!$E$2:$E$22222,0)),IF(A1834&lt;&gt;"",0,"")),"")</f>
        <v/>
      </c>
      <c r="AD1834" s="1" t="str">
        <f t="shared" si="149"/>
        <v/>
      </c>
      <c r="AE1834" s="1" t="str">
        <f>IF(AB1834="否",IFERROR(INDEX(品名转换及头程预估及采购成本模板!$D$2:$D$22203,MATCH(亚马逊后台模板!E1834,品名转换及头程预估及采购成本模板!$A$2:$A$22203,0)),""),"")</f>
        <v/>
      </c>
      <c r="AF1834" s="4" t="str">
        <f t="shared" si="150"/>
        <v/>
      </c>
    </row>
    <row r="1835" spans="24:32" x14ac:dyDescent="0.15">
      <c r="X1835" s="4" t="str">
        <f t="shared" si="151"/>
        <v/>
      </c>
      <c r="Y1835" s="1" t="str">
        <f t="shared" si="152"/>
        <v/>
      </c>
      <c r="Z1835" s="4" t="str">
        <f>IFERROR(INDEX(品名转换及头程预估及采购成本模板!$B$2:$B$22203,MATCH(亚马逊后台模板!E1835,品名转换及头程预估及采购成本模板!$A$2:$A$22203,0)),"")</f>
        <v/>
      </c>
      <c r="AA1835" s="1" t="str">
        <f>IFERROR(INDEX(品名转换及头程预估及采购成本模板!$C$2:$C$22203,MATCH(亚马逊后台模板!E1835,品名转换及头程预估及采购成本模板!$A$2:$A$22203,0)),"")</f>
        <v/>
      </c>
      <c r="AB1835" s="4" t="str">
        <f t="shared" si="148"/>
        <v/>
      </c>
      <c r="AC1835" s="1" t="str">
        <f>IFERROR(IF(AB1835="是",INDEX(自发货!$AJ$2:$AJ$22222,MATCH(亚马逊后台模板!D1835,自发货!$E$2:$E$22222,0)),IF(A1835&lt;&gt;"",0,"")),"")</f>
        <v/>
      </c>
      <c r="AD1835" s="1" t="str">
        <f t="shared" si="149"/>
        <v/>
      </c>
      <c r="AE1835" s="1" t="str">
        <f>IF(AB1835="否",IFERROR(INDEX(品名转换及头程预估及采购成本模板!$D$2:$D$22203,MATCH(亚马逊后台模板!E1835,品名转换及头程预估及采购成本模板!$A$2:$A$22203,0)),""),"")</f>
        <v/>
      </c>
      <c r="AF1835" s="4" t="str">
        <f t="shared" si="150"/>
        <v/>
      </c>
    </row>
    <row r="1836" spans="24:32" x14ac:dyDescent="0.15">
      <c r="X1836" s="4" t="str">
        <f t="shared" si="151"/>
        <v/>
      </c>
      <c r="Y1836" s="1" t="str">
        <f t="shared" si="152"/>
        <v/>
      </c>
      <c r="Z1836" s="4" t="str">
        <f>IFERROR(INDEX(品名转换及头程预估及采购成本模板!$B$2:$B$22203,MATCH(亚马逊后台模板!E1836,品名转换及头程预估及采购成本模板!$A$2:$A$22203,0)),"")</f>
        <v/>
      </c>
      <c r="AA1836" s="1" t="str">
        <f>IFERROR(INDEX(品名转换及头程预估及采购成本模板!$C$2:$C$22203,MATCH(亚马逊后台模板!E1836,品名转换及头程预估及采购成本模板!$A$2:$A$22203,0)),"")</f>
        <v/>
      </c>
      <c r="AB1836" s="4" t="str">
        <f t="shared" si="148"/>
        <v/>
      </c>
      <c r="AC1836" s="1" t="str">
        <f>IFERROR(IF(AB1836="是",INDEX(自发货!$AJ$2:$AJ$22222,MATCH(亚马逊后台模板!D1836,自发货!$E$2:$E$22222,0)),IF(A1836&lt;&gt;"",0,"")),"")</f>
        <v/>
      </c>
      <c r="AD1836" s="1" t="str">
        <f t="shared" si="149"/>
        <v/>
      </c>
      <c r="AE1836" s="1" t="str">
        <f>IF(AB1836="否",IFERROR(INDEX(品名转换及头程预估及采购成本模板!$D$2:$D$22203,MATCH(亚马逊后台模板!E1836,品名转换及头程预估及采购成本模板!$A$2:$A$22203,0)),""),"")</f>
        <v/>
      </c>
      <c r="AF1836" s="4" t="str">
        <f t="shared" si="150"/>
        <v/>
      </c>
    </row>
    <row r="1837" spans="24:32" x14ac:dyDescent="0.15">
      <c r="X1837" s="4" t="str">
        <f t="shared" si="151"/>
        <v/>
      </c>
      <c r="Y1837" s="1" t="str">
        <f t="shared" si="152"/>
        <v/>
      </c>
      <c r="Z1837" s="4" t="str">
        <f>IFERROR(INDEX(品名转换及头程预估及采购成本模板!$B$2:$B$22203,MATCH(亚马逊后台模板!E1837,品名转换及头程预估及采购成本模板!$A$2:$A$22203,0)),"")</f>
        <v/>
      </c>
      <c r="AA1837" s="1" t="str">
        <f>IFERROR(INDEX(品名转换及头程预估及采购成本模板!$C$2:$C$22203,MATCH(亚马逊后台模板!E1837,品名转换及头程预估及采购成本模板!$A$2:$A$22203,0)),"")</f>
        <v/>
      </c>
      <c r="AB1837" s="4" t="str">
        <f t="shared" ref="AB1837:AB1896" si="153">IF(A1837&lt;&gt;"",IF(I1837="Seller","是","否"),"")</f>
        <v/>
      </c>
      <c r="AC1837" s="1" t="str">
        <f>IFERROR(IF(AB1837="是",INDEX(自发货!$AJ$2:$AJ$22222,MATCH(亚马逊后台模板!D1837,自发货!$E$2:$E$22222,0)),IF(A1837&lt;&gt;"",0,"")),"")</f>
        <v/>
      </c>
      <c r="AD1837" s="1" t="str">
        <f t="shared" ref="AD1837:AD1900" si="154">IFERROR(IF(Y1837="正常订单",W1837*X1837-AA1837-AC1837,W1837*X1837),"")</f>
        <v/>
      </c>
      <c r="AE1837" s="1" t="str">
        <f>IF(AB1837="否",IFERROR(INDEX(品名转换及头程预估及采购成本模板!$D$2:$D$22203,MATCH(亚马逊后台模板!E1837,品名转换及头程预估及采购成本模板!$A$2:$A$22203,0)),""),"")</f>
        <v/>
      </c>
      <c r="AF1837" s="4" t="str">
        <f t="shared" si="150"/>
        <v/>
      </c>
    </row>
    <row r="1838" spans="24:32" x14ac:dyDescent="0.15">
      <c r="X1838" s="4" t="str">
        <f t="shared" si="151"/>
        <v/>
      </c>
      <c r="Y1838" s="1" t="str">
        <f t="shared" si="152"/>
        <v/>
      </c>
      <c r="Z1838" s="4" t="str">
        <f>IFERROR(INDEX(品名转换及头程预估及采购成本模板!$B$2:$B$22203,MATCH(亚马逊后台模板!E1838,品名转换及头程预估及采购成本模板!$A$2:$A$22203,0)),"")</f>
        <v/>
      </c>
      <c r="AA1838" s="1" t="str">
        <f>IFERROR(INDEX(品名转换及头程预估及采购成本模板!$C$2:$C$22203,MATCH(亚马逊后台模板!E1838,品名转换及头程预估及采购成本模板!$A$2:$A$22203,0)),"")</f>
        <v/>
      </c>
      <c r="AB1838" s="4" t="str">
        <f t="shared" si="153"/>
        <v/>
      </c>
      <c r="AC1838" s="1" t="str">
        <f>IFERROR(IF(AB1838="是",INDEX(自发货!$AJ$2:$AJ$22222,MATCH(亚马逊后台模板!D1838,自发货!$E$2:$E$22222,0)),IF(A1838&lt;&gt;"",0,"")),"")</f>
        <v/>
      </c>
      <c r="AD1838" s="1" t="str">
        <f t="shared" si="154"/>
        <v/>
      </c>
      <c r="AE1838" s="1" t="str">
        <f>IF(AB1838="否",IFERROR(INDEX(品名转换及头程预估及采购成本模板!$D$2:$D$22203,MATCH(亚马逊后台模板!E1838,品名转换及头程预估及采购成本模板!$A$2:$A$22203,0)),""),"")</f>
        <v/>
      </c>
      <c r="AF1838" s="4" t="str">
        <f t="shared" si="150"/>
        <v/>
      </c>
    </row>
    <row r="1839" spans="24:32" x14ac:dyDescent="0.15">
      <c r="X1839" s="4" t="str">
        <f t="shared" si="151"/>
        <v/>
      </c>
      <c r="Y1839" s="1" t="str">
        <f t="shared" si="152"/>
        <v/>
      </c>
      <c r="Z1839" s="4" t="str">
        <f>IFERROR(INDEX(品名转换及头程预估及采购成本模板!$B$2:$B$22203,MATCH(亚马逊后台模板!E1839,品名转换及头程预估及采购成本模板!$A$2:$A$22203,0)),"")</f>
        <v/>
      </c>
      <c r="AA1839" s="1" t="str">
        <f>IFERROR(INDEX(品名转换及头程预估及采购成本模板!$C$2:$C$22203,MATCH(亚马逊后台模板!E1839,品名转换及头程预估及采购成本模板!$A$2:$A$22203,0)),"")</f>
        <v/>
      </c>
      <c r="AB1839" s="4" t="str">
        <f t="shared" si="153"/>
        <v/>
      </c>
      <c r="AC1839" s="1" t="str">
        <f>IFERROR(IF(AB1839="是",INDEX(自发货!$AJ$2:$AJ$22222,MATCH(亚马逊后台模板!D1839,自发货!$E$2:$E$22222,0)),IF(A1839&lt;&gt;"",0,"")),"")</f>
        <v/>
      </c>
      <c r="AD1839" s="1" t="str">
        <f t="shared" si="154"/>
        <v/>
      </c>
      <c r="AE1839" s="1" t="str">
        <f>IF(AB1839="否",IFERROR(INDEX(品名转换及头程预估及采购成本模板!$D$2:$D$22203,MATCH(亚马逊后台模板!E1839,品名转换及头程预估及采购成本模板!$A$2:$A$22203,0)),""),"")</f>
        <v/>
      </c>
      <c r="AF1839" s="4" t="str">
        <f t="shared" ref="AF1839:AF1902" si="155">IF(Y1839="","",IF(OR(AND(Y1839="正常订单",Z1839=""),AND(AB1839="是",AC1839="")),"异常","正常"))</f>
        <v/>
      </c>
    </row>
    <row r="1840" spans="24:32" x14ac:dyDescent="0.15">
      <c r="X1840" s="4" t="str">
        <f t="shared" ref="X1840:X1894" si="156">IF(A1840&lt;&gt;"",6.89,"")</f>
        <v/>
      </c>
      <c r="Y1840" s="1" t="str">
        <f t="shared" si="152"/>
        <v/>
      </c>
      <c r="Z1840" s="4" t="str">
        <f>IFERROR(INDEX(品名转换及头程预估及采购成本模板!$B$2:$B$22203,MATCH(亚马逊后台模板!E1840,品名转换及头程预估及采购成本模板!$A$2:$A$22203,0)),"")</f>
        <v/>
      </c>
      <c r="AA1840" s="1" t="str">
        <f>IFERROR(INDEX(品名转换及头程预估及采购成本模板!$C$2:$C$22203,MATCH(亚马逊后台模板!E1840,品名转换及头程预估及采购成本模板!$A$2:$A$22203,0)),"")</f>
        <v/>
      </c>
      <c r="AB1840" s="4" t="str">
        <f t="shared" si="153"/>
        <v/>
      </c>
      <c r="AC1840" s="1" t="str">
        <f>IFERROR(IF(AB1840="是",INDEX(自发货!$AJ$2:$AJ$22222,MATCH(亚马逊后台模板!D1840,自发货!$E$2:$E$22222,0)),IF(A1840&lt;&gt;"",0,"")),"")</f>
        <v/>
      </c>
      <c r="AD1840" s="1" t="str">
        <f t="shared" si="154"/>
        <v/>
      </c>
      <c r="AE1840" s="1" t="str">
        <f>IF(AB1840="否",IFERROR(INDEX(品名转换及头程预估及采购成本模板!$D$2:$D$22203,MATCH(亚马逊后台模板!E1840,品名转换及头程预估及采购成本模板!$A$2:$A$22203,0)),""),"")</f>
        <v/>
      </c>
      <c r="AF1840" s="4" t="str">
        <f t="shared" si="155"/>
        <v/>
      </c>
    </row>
    <row r="1841" spans="24:32" x14ac:dyDescent="0.15">
      <c r="X1841" s="4" t="str">
        <f t="shared" si="156"/>
        <v/>
      </c>
      <c r="Y1841" s="1" t="str">
        <f t="shared" si="152"/>
        <v/>
      </c>
      <c r="Z1841" s="4" t="str">
        <f>IFERROR(INDEX(品名转换及头程预估及采购成本模板!$B$2:$B$22203,MATCH(亚马逊后台模板!E1841,品名转换及头程预估及采购成本模板!$A$2:$A$22203,0)),"")</f>
        <v/>
      </c>
      <c r="AA1841" s="1" t="str">
        <f>IFERROR(INDEX(品名转换及头程预估及采购成本模板!$C$2:$C$22203,MATCH(亚马逊后台模板!E1841,品名转换及头程预估及采购成本模板!$A$2:$A$22203,0)),"")</f>
        <v/>
      </c>
      <c r="AB1841" s="4" t="str">
        <f t="shared" si="153"/>
        <v/>
      </c>
      <c r="AC1841" s="1" t="str">
        <f>IFERROR(IF(AB1841="是",INDEX(自发货!$AJ$2:$AJ$22222,MATCH(亚马逊后台模板!D1841,自发货!$E$2:$E$22222,0)),IF(A1841&lt;&gt;"",0,"")),"")</f>
        <v/>
      </c>
      <c r="AD1841" s="1" t="str">
        <f t="shared" si="154"/>
        <v/>
      </c>
      <c r="AE1841" s="1" t="str">
        <f>IF(AB1841="否",IFERROR(INDEX(品名转换及头程预估及采购成本模板!$D$2:$D$22203,MATCH(亚马逊后台模板!E1841,品名转换及头程预估及采购成本模板!$A$2:$A$22203,0)),""),"")</f>
        <v/>
      </c>
      <c r="AF1841" s="4" t="str">
        <f t="shared" si="155"/>
        <v/>
      </c>
    </row>
    <row r="1842" spans="24:32" x14ac:dyDescent="0.15">
      <c r="X1842" s="4" t="str">
        <f t="shared" si="156"/>
        <v/>
      </c>
      <c r="Y1842" s="1" t="str">
        <f t="shared" si="152"/>
        <v/>
      </c>
      <c r="Z1842" s="4" t="str">
        <f>IFERROR(INDEX(品名转换及头程预估及采购成本模板!$B$2:$B$22203,MATCH(亚马逊后台模板!E1842,品名转换及头程预估及采购成本模板!$A$2:$A$22203,0)),"")</f>
        <v/>
      </c>
      <c r="AA1842" s="1" t="str">
        <f>IFERROR(INDEX(品名转换及头程预估及采购成本模板!$C$2:$C$22203,MATCH(亚马逊后台模板!E1842,品名转换及头程预估及采购成本模板!$A$2:$A$22203,0)),"")</f>
        <v/>
      </c>
      <c r="AB1842" s="4" t="str">
        <f t="shared" si="153"/>
        <v/>
      </c>
      <c r="AC1842" s="1" t="str">
        <f>IFERROR(IF(AB1842="是",INDEX(自发货!$AJ$2:$AJ$22222,MATCH(亚马逊后台模板!D1842,自发货!$E$2:$E$22222,0)),IF(A1842&lt;&gt;"",0,"")),"")</f>
        <v/>
      </c>
      <c r="AD1842" s="1" t="str">
        <f t="shared" si="154"/>
        <v/>
      </c>
      <c r="AE1842" s="1" t="str">
        <f>IF(AB1842="否",IFERROR(INDEX(品名转换及头程预估及采购成本模板!$D$2:$D$22203,MATCH(亚马逊后台模板!E1842,品名转换及头程预估及采购成本模板!$A$2:$A$22203,0)),""),"")</f>
        <v/>
      </c>
      <c r="AF1842" s="4" t="str">
        <f t="shared" si="155"/>
        <v/>
      </c>
    </row>
    <row r="1843" spans="24:32" x14ac:dyDescent="0.15">
      <c r="X1843" s="4" t="str">
        <f t="shared" si="156"/>
        <v/>
      </c>
      <c r="Y1843" s="1" t="str">
        <f t="shared" si="152"/>
        <v/>
      </c>
      <c r="Z1843" s="4" t="str">
        <f>IFERROR(INDEX(品名转换及头程预估及采购成本模板!$B$2:$B$22203,MATCH(亚马逊后台模板!E1843,品名转换及头程预估及采购成本模板!$A$2:$A$22203,0)),"")</f>
        <v/>
      </c>
      <c r="AA1843" s="1" t="str">
        <f>IFERROR(INDEX(品名转换及头程预估及采购成本模板!$C$2:$C$22203,MATCH(亚马逊后台模板!E1843,品名转换及头程预估及采购成本模板!$A$2:$A$22203,0)),"")</f>
        <v/>
      </c>
      <c r="AB1843" s="4" t="str">
        <f t="shared" si="153"/>
        <v/>
      </c>
      <c r="AC1843" s="1" t="str">
        <f>IFERROR(IF(AB1843="是",INDEX(自发货!$AJ$2:$AJ$22222,MATCH(亚马逊后台模板!D1843,自发货!$E$2:$E$22222,0)),IF(A1843&lt;&gt;"",0,"")),"")</f>
        <v/>
      </c>
      <c r="AD1843" s="1" t="str">
        <f t="shared" si="154"/>
        <v/>
      </c>
      <c r="AE1843" s="1" t="str">
        <f>IF(AB1843="否",IFERROR(INDEX(品名转换及头程预估及采购成本模板!$D$2:$D$22203,MATCH(亚马逊后台模板!E1843,品名转换及头程预估及采购成本模板!$A$2:$A$22203,0)),""),"")</f>
        <v/>
      </c>
      <c r="AF1843" s="4" t="str">
        <f t="shared" si="155"/>
        <v/>
      </c>
    </row>
    <row r="1844" spans="24:32" x14ac:dyDescent="0.15">
      <c r="X1844" s="4" t="str">
        <f t="shared" si="156"/>
        <v/>
      </c>
      <c r="Y1844" s="1" t="str">
        <f t="shared" si="152"/>
        <v/>
      </c>
      <c r="Z1844" s="4" t="str">
        <f>IFERROR(INDEX(品名转换及头程预估及采购成本模板!$B$2:$B$22203,MATCH(亚马逊后台模板!E1844,品名转换及头程预估及采购成本模板!$A$2:$A$22203,0)),"")</f>
        <v/>
      </c>
      <c r="AA1844" s="1" t="str">
        <f>IFERROR(INDEX(品名转换及头程预估及采购成本模板!$C$2:$C$22203,MATCH(亚马逊后台模板!E1844,品名转换及头程预估及采购成本模板!$A$2:$A$22203,0)),"")</f>
        <v/>
      </c>
      <c r="AB1844" s="4" t="str">
        <f t="shared" si="153"/>
        <v/>
      </c>
      <c r="AC1844" s="1" t="str">
        <f>IFERROR(IF(AB1844="是",INDEX(自发货!$AJ$2:$AJ$22222,MATCH(亚马逊后台模板!D1844,自发货!$E$2:$E$22222,0)),IF(A1844&lt;&gt;"",0,"")),"")</f>
        <v/>
      </c>
      <c r="AD1844" s="1" t="str">
        <f t="shared" si="154"/>
        <v/>
      </c>
      <c r="AE1844" s="1" t="str">
        <f>IF(AB1844="否",IFERROR(INDEX(品名转换及头程预估及采购成本模板!$D$2:$D$22203,MATCH(亚马逊后台模板!E1844,品名转换及头程预估及采购成本模板!$A$2:$A$22203,0)),""),"")</f>
        <v/>
      </c>
      <c r="AF1844" s="4" t="str">
        <f t="shared" si="155"/>
        <v/>
      </c>
    </row>
    <row r="1845" spans="24:32" x14ac:dyDescent="0.15">
      <c r="X1845" s="4" t="str">
        <f t="shared" si="156"/>
        <v/>
      </c>
      <c r="Y1845" s="1" t="str">
        <f t="shared" si="152"/>
        <v/>
      </c>
      <c r="Z1845" s="4" t="str">
        <f>IFERROR(INDEX(品名转换及头程预估及采购成本模板!$B$2:$B$22203,MATCH(亚马逊后台模板!E1845,品名转换及头程预估及采购成本模板!$A$2:$A$22203,0)),"")</f>
        <v/>
      </c>
      <c r="AA1845" s="1" t="str">
        <f>IFERROR(INDEX(品名转换及头程预估及采购成本模板!$C$2:$C$22203,MATCH(亚马逊后台模板!E1845,品名转换及头程预估及采购成本模板!$A$2:$A$22203,0)),"")</f>
        <v/>
      </c>
      <c r="AB1845" s="4" t="str">
        <f t="shared" si="153"/>
        <v/>
      </c>
      <c r="AC1845" s="1" t="str">
        <f>IFERROR(IF(AB1845="是",INDEX(自发货!$AJ$2:$AJ$22222,MATCH(亚马逊后台模板!D1845,自发货!$E$2:$E$22222,0)),IF(A1845&lt;&gt;"",0,"")),"")</f>
        <v/>
      </c>
      <c r="AD1845" s="1" t="str">
        <f t="shared" si="154"/>
        <v/>
      </c>
      <c r="AE1845" s="1" t="str">
        <f>IF(AB1845="否",IFERROR(INDEX(品名转换及头程预估及采购成本模板!$D$2:$D$22203,MATCH(亚马逊后台模板!E1845,品名转换及头程预估及采购成本模板!$A$2:$A$22203,0)),""),"")</f>
        <v/>
      </c>
      <c r="AF1845" s="4" t="str">
        <f t="shared" si="155"/>
        <v/>
      </c>
    </row>
    <row r="1846" spans="24:32" x14ac:dyDescent="0.15">
      <c r="X1846" s="4" t="str">
        <f t="shared" si="156"/>
        <v/>
      </c>
      <c r="Y1846" s="1" t="str">
        <f t="shared" si="152"/>
        <v/>
      </c>
      <c r="Z1846" s="4" t="str">
        <f>IFERROR(INDEX(品名转换及头程预估及采购成本模板!$B$2:$B$22203,MATCH(亚马逊后台模板!E1846,品名转换及头程预估及采购成本模板!$A$2:$A$22203,0)),"")</f>
        <v/>
      </c>
      <c r="AA1846" s="1" t="str">
        <f>IFERROR(INDEX(品名转换及头程预估及采购成本模板!$C$2:$C$22203,MATCH(亚马逊后台模板!E1846,品名转换及头程预估及采购成本模板!$A$2:$A$22203,0)),"")</f>
        <v/>
      </c>
      <c r="AB1846" s="4" t="str">
        <f t="shared" si="153"/>
        <v/>
      </c>
      <c r="AC1846" s="1" t="str">
        <f>IFERROR(IF(AB1846="是",INDEX(自发货!$AJ$2:$AJ$22222,MATCH(亚马逊后台模板!D1846,自发货!$E$2:$E$22222,0)),IF(A1846&lt;&gt;"",0,"")),"")</f>
        <v/>
      </c>
      <c r="AD1846" s="1" t="str">
        <f t="shared" si="154"/>
        <v/>
      </c>
      <c r="AE1846" s="1" t="str">
        <f>IF(AB1846="否",IFERROR(INDEX(品名转换及头程预估及采购成本模板!$D$2:$D$22203,MATCH(亚马逊后台模板!E1846,品名转换及头程预估及采购成本模板!$A$2:$A$22203,0)),""),"")</f>
        <v/>
      </c>
      <c r="AF1846" s="4" t="str">
        <f t="shared" si="155"/>
        <v/>
      </c>
    </row>
    <row r="1847" spans="24:32" x14ac:dyDescent="0.15">
      <c r="X1847" s="4" t="str">
        <f t="shared" si="156"/>
        <v/>
      </c>
      <c r="Y1847" s="1" t="str">
        <f t="shared" si="152"/>
        <v/>
      </c>
      <c r="Z1847" s="4" t="str">
        <f>IFERROR(INDEX(品名转换及头程预估及采购成本模板!$B$2:$B$22203,MATCH(亚马逊后台模板!E1847,品名转换及头程预估及采购成本模板!$A$2:$A$22203,0)),"")</f>
        <v/>
      </c>
      <c r="AA1847" s="1" t="str">
        <f>IFERROR(INDEX(品名转换及头程预估及采购成本模板!$C$2:$C$22203,MATCH(亚马逊后台模板!E1847,品名转换及头程预估及采购成本模板!$A$2:$A$22203,0)),"")</f>
        <v/>
      </c>
      <c r="AB1847" s="4" t="str">
        <f t="shared" si="153"/>
        <v/>
      </c>
      <c r="AC1847" s="1" t="str">
        <f>IFERROR(IF(AB1847="是",INDEX(自发货!$AJ$2:$AJ$22222,MATCH(亚马逊后台模板!D1847,自发货!$E$2:$E$22222,0)),IF(A1847&lt;&gt;"",0,"")),"")</f>
        <v/>
      </c>
      <c r="AD1847" s="1" t="str">
        <f t="shared" si="154"/>
        <v/>
      </c>
      <c r="AE1847" s="1" t="str">
        <f>IF(AB1847="否",IFERROR(INDEX(品名转换及头程预估及采购成本模板!$D$2:$D$22203,MATCH(亚马逊后台模板!E1847,品名转换及头程预估及采购成本模板!$A$2:$A$22203,0)),""),"")</f>
        <v/>
      </c>
      <c r="AF1847" s="4" t="str">
        <f t="shared" si="155"/>
        <v/>
      </c>
    </row>
    <row r="1848" spans="24:32" x14ac:dyDescent="0.15">
      <c r="X1848" s="4" t="str">
        <f t="shared" si="156"/>
        <v/>
      </c>
      <c r="Y1848" s="1" t="str">
        <f t="shared" si="152"/>
        <v/>
      </c>
      <c r="Z1848" s="4" t="str">
        <f>IFERROR(INDEX(品名转换及头程预估及采购成本模板!$B$2:$B$22203,MATCH(亚马逊后台模板!E1848,品名转换及头程预估及采购成本模板!$A$2:$A$22203,0)),"")</f>
        <v/>
      </c>
      <c r="AA1848" s="1" t="str">
        <f>IFERROR(INDEX(品名转换及头程预估及采购成本模板!$C$2:$C$22203,MATCH(亚马逊后台模板!E1848,品名转换及头程预估及采购成本模板!$A$2:$A$22203,0)),"")</f>
        <v/>
      </c>
      <c r="AB1848" s="4" t="str">
        <f t="shared" si="153"/>
        <v/>
      </c>
      <c r="AC1848" s="1" t="str">
        <f>IFERROR(IF(AB1848="是",INDEX(自发货!$AJ$2:$AJ$22222,MATCH(亚马逊后台模板!D1848,自发货!$E$2:$E$22222,0)),IF(A1848&lt;&gt;"",0,"")),"")</f>
        <v/>
      </c>
      <c r="AD1848" s="1" t="str">
        <f t="shared" si="154"/>
        <v/>
      </c>
      <c r="AE1848" s="1" t="str">
        <f>IF(AB1848="否",IFERROR(INDEX(品名转换及头程预估及采购成本模板!$D$2:$D$22203,MATCH(亚马逊后台模板!E1848,品名转换及头程预估及采购成本模板!$A$2:$A$22203,0)),""),"")</f>
        <v/>
      </c>
      <c r="AF1848" s="4" t="str">
        <f t="shared" si="155"/>
        <v/>
      </c>
    </row>
    <row r="1849" spans="24:32" x14ac:dyDescent="0.15">
      <c r="X1849" s="4" t="str">
        <f t="shared" si="156"/>
        <v/>
      </c>
      <c r="Y1849" s="1" t="str">
        <f t="shared" si="152"/>
        <v/>
      </c>
      <c r="Z1849" s="4" t="str">
        <f>IFERROR(INDEX(品名转换及头程预估及采购成本模板!$B$2:$B$22203,MATCH(亚马逊后台模板!E1849,品名转换及头程预估及采购成本模板!$A$2:$A$22203,0)),"")</f>
        <v/>
      </c>
      <c r="AA1849" s="1" t="str">
        <f>IFERROR(INDEX(品名转换及头程预估及采购成本模板!$C$2:$C$22203,MATCH(亚马逊后台模板!E1849,品名转换及头程预估及采购成本模板!$A$2:$A$22203,0)),"")</f>
        <v/>
      </c>
      <c r="AB1849" s="4" t="str">
        <f t="shared" si="153"/>
        <v/>
      </c>
      <c r="AC1849" s="1" t="str">
        <f>IFERROR(IF(AB1849="是",INDEX(自发货!$AJ$2:$AJ$22222,MATCH(亚马逊后台模板!D1849,自发货!$E$2:$E$22222,0)),IF(A1849&lt;&gt;"",0,"")),"")</f>
        <v/>
      </c>
      <c r="AD1849" s="1" t="str">
        <f t="shared" si="154"/>
        <v/>
      </c>
      <c r="AE1849" s="1" t="str">
        <f>IF(AB1849="否",IFERROR(INDEX(品名转换及头程预估及采购成本模板!$D$2:$D$22203,MATCH(亚马逊后台模板!E1849,品名转换及头程预估及采购成本模板!$A$2:$A$22203,0)),""),"")</f>
        <v/>
      </c>
      <c r="AF1849" s="4" t="str">
        <f t="shared" si="155"/>
        <v/>
      </c>
    </row>
    <row r="1850" spans="24:32" x14ac:dyDescent="0.15">
      <c r="X1850" s="4" t="str">
        <f t="shared" si="156"/>
        <v/>
      </c>
      <c r="Y1850" s="1" t="str">
        <f t="shared" si="152"/>
        <v/>
      </c>
      <c r="Z1850" s="4" t="str">
        <f>IFERROR(INDEX(品名转换及头程预估及采购成本模板!$B$2:$B$22203,MATCH(亚马逊后台模板!E1850,品名转换及头程预估及采购成本模板!$A$2:$A$22203,0)),"")</f>
        <v/>
      </c>
      <c r="AA1850" s="1" t="str">
        <f>IFERROR(INDEX(品名转换及头程预估及采购成本模板!$C$2:$C$22203,MATCH(亚马逊后台模板!E1850,品名转换及头程预估及采购成本模板!$A$2:$A$22203,0)),"")</f>
        <v/>
      </c>
      <c r="AB1850" s="4" t="str">
        <f t="shared" si="153"/>
        <v/>
      </c>
      <c r="AC1850" s="1" t="str">
        <f>IFERROR(IF(AB1850="是",INDEX(自发货!$AJ$2:$AJ$22222,MATCH(亚马逊后台模板!D1850,自发货!$E$2:$E$22222,0)),IF(A1850&lt;&gt;"",0,"")),"")</f>
        <v/>
      </c>
      <c r="AD1850" s="1" t="str">
        <f t="shared" si="154"/>
        <v/>
      </c>
      <c r="AE1850" s="1" t="str">
        <f>IF(AB1850="否",IFERROR(INDEX(品名转换及头程预估及采购成本模板!$D$2:$D$22203,MATCH(亚马逊后台模板!E1850,品名转换及头程预估及采购成本模板!$A$2:$A$22203,0)),""),"")</f>
        <v/>
      </c>
      <c r="AF1850" s="4" t="str">
        <f t="shared" si="155"/>
        <v/>
      </c>
    </row>
    <row r="1851" spans="24:32" x14ac:dyDescent="0.15">
      <c r="X1851" s="4" t="str">
        <f t="shared" si="156"/>
        <v/>
      </c>
      <c r="Y1851" s="1" t="str">
        <f t="shared" si="152"/>
        <v/>
      </c>
      <c r="Z1851" s="4" t="str">
        <f>IFERROR(INDEX(品名转换及头程预估及采购成本模板!$B$2:$B$22203,MATCH(亚马逊后台模板!E1851,品名转换及头程预估及采购成本模板!$A$2:$A$22203,0)),"")</f>
        <v/>
      </c>
      <c r="AA1851" s="1" t="str">
        <f>IFERROR(INDEX(品名转换及头程预估及采购成本模板!$C$2:$C$22203,MATCH(亚马逊后台模板!E1851,品名转换及头程预估及采购成本模板!$A$2:$A$22203,0)),"")</f>
        <v/>
      </c>
      <c r="AB1851" s="4" t="str">
        <f t="shared" si="153"/>
        <v/>
      </c>
      <c r="AC1851" s="1" t="str">
        <f>IFERROR(IF(AB1851="是",INDEX(自发货!$AJ$2:$AJ$22222,MATCH(亚马逊后台模板!D1851,自发货!$E$2:$E$22222,0)),IF(A1851&lt;&gt;"",0,"")),"")</f>
        <v/>
      </c>
      <c r="AD1851" s="1" t="str">
        <f t="shared" si="154"/>
        <v/>
      </c>
      <c r="AE1851" s="1" t="str">
        <f>IF(AB1851="否",IFERROR(INDEX(品名转换及头程预估及采购成本模板!$D$2:$D$22203,MATCH(亚马逊后台模板!E1851,品名转换及头程预估及采购成本模板!$A$2:$A$22203,0)),""),"")</f>
        <v/>
      </c>
      <c r="AF1851" s="4" t="str">
        <f t="shared" si="155"/>
        <v/>
      </c>
    </row>
    <row r="1852" spans="24:32" x14ac:dyDescent="0.15">
      <c r="X1852" s="4" t="str">
        <f t="shared" si="156"/>
        <v/>
      </c>
      <c r="Y1852" s="1" t="str">
        <f t="shared" si="152"/>
        <v/>
      </c>
      <c r="Z1852" s="4" t="str">
        <f>IFERROR(INDEX(品名转换及头程预估及采购成本模板!$B$2:$B$22203,MATCH(亚马逊后台模板!E1852,品名转换及头程预估及采购成本模板!$A$2:$A$22203,0)),"")</f>
        <v/>
      </c>
      <c r="AA1852" s="1" t="str">
        <f>IFERROR(INDEX(品名转换及头程预估及采购成本模板!$C$2:$C$22203,MATCH(亚马逊后台模板!E1852,品名转换及头程预估及采购成本模板!$A$2:$A$22203,0)),"")</f>
        <v/>
      </c>
      <c r="AB1852" s="4" t="str">
        <f t="shared" si="153"/>
        <v/>
      </c>
      <c r="AC1852" s="1" t="str">
        <f>IFERROR(IF(AB1852="是",INDEX(自发货!$AJ$2:$AJ$22222,MATCH(亚马逊后台模板!D1852,自发货!$E$2:$E$22222,0)),IF(A1852&lt;&gt;"",0,"")),"")</f>
        <v/>
      </c>
      <c r="AD1852" s="1" t="str">
        <f t="shared" si="154"/>
        <v/>
      </c>
      <c r="AE1852" s="1" t="str">
        <f>IF(AB1852="否",IFERROR(INDEX(品名转换及头程预估及采购成本模板!$D$2:$D$22203,MATCH(亚马逊后台模板!E1852,品名转换及头程预估及采购成本模板!$A$2:$A$22203,0)),""),"")</f>
        <v/>
      </c>
      <c r="AF1852" s="4" t="str">
        <f t="shared" si="155"/>
        <v/>
      </c>
    </row>
    <row r="1853" spans="24:32" x14ac:dyDescent="0.15">
      <c r="X1853" s="4" t="str">
        <f t="shared" si="156"/>
        <v/>
      </c>
      <c r="Y1853" s="1" t="str">
        <f t="shared" si="152"/>
        <v/>
      </c>
      <c r="Z1853" s="4" t="str">
        <f>IFERROR(INDEX(品名转换及头程预估及采购成本模板!$B$2:$B$22203,MATCH(亚马逊后台模板!E1853,品名转换及头程预估及采购成本模板!$A$2:$A$22203,0)),"")</f>
        <v/>
      </c>
      <c r="AA1853" s="1" t="str">
        <f>IFERROR(INDEX(品名转换及头程预估及采购成本模板!$C$2:$C$22203,MATCH(亚马逊后台模板!E1853,品名转换及头程预估及采购成本模板!$A$2:$A$22203,0)),"")</f>
        <v/>
      </c>
      <c r="AB1853" s="4" t="str">
        <f t="shared" si="153"/>
        <v/>
      </c>
      <c r="AC1853" s="1" t="str">
        <f>IFERROR(IF(AB1853="是",INDEX(自发货!$AJ$2:$AJ$22222,MATCH(亚马逊后台模板!D1853,自发货!$E$2:$E$22222,0)),IF(A1853&lt;&gt;"",0,"")),"")</f>
        <v/>
      </c>
      <c r="AD1853" s="1" t="str">
        <f t="shared" si="154"/>
        <v/>
      </c>
      <c r="AE1853" s="1" t="str">
        <f>IF(AB1853="否",IFERROR(INDEX(品名转换及头程预估及采购成本模板!$D$2:$D$22203,MATCH(亚马逊后台模板!E1853,品名转换及头程预估及采购成本模板!$A$2:$A$22203,0)),""),"")</f>
        <v/>
      </c>
      <c r="AF1853" s="4" t="str">
        <f t="shared" si="155"/>
        <v/>
      </c>
    </row>
    <row r="1854" spans="24:32" x14ac:dyDescent="0.15">
      <c r="X1854" s="4" t="str">
        <f t="shared" si="156"/>
        <v/>
      </c>
      <c r="Y1854" s="1" t="str">
        <f t="shared" si="152"/>
        <v/>
      </c>
      <c r="Z1854" s="4" t="str">
        <f>IFERROR(INDEX(品名转换及头程预估及采购成本模板!$B$2:$B$22203,MATCH(亚马逊后台模板!E1854,品名转换及头程预估及采购成本模板!$A$2:$A$22203,0)),"")</f>
        <v/>
      </c>
      <c r="AA1854" s="1" t="str">
        <f>IFERROR(INDEX(品名转换及头程预估及采购成本模板!$C$2:$C$22203,MATCH(亚马逊后台模板!E1854,品名转换及头程预估及采购成本模板!$A$2:$A$22203,0)),"")</f>
        <v/>
      </c>
      <c r="AB1854" s="4" t="str">
        <f t="shared" si="153"/>
        <v/>
      </c>
      <c r="AC1854" s="1" t="str">
        <f>IFERROR(IF(AB1854="是",INDEX(自发货!$AJ$2:$AJ$22222,MATCH(亚马逊后台模板!D1854,自发货!$E$2:$E$22222,0)),IF(A1854&lt;&gt;"",0,"")),"")</f>
        <v/>
      </c>
      <c r="AD1854" s="1" t="str">
        <f t="shared" si="154"/>
        <v/>
      </c>
      <c r="AE1854" s="1" t="str">
        <f>IF(AB1854="否",IFERROR(INDEX(品名转换及头程预估及采购成本模板!$D$2:$D$22203,MATCH(亚马逊后台模板!E1854,品名转换及头程预估及采购成本模板!$A$2:$A$22203,0)),""),"")</f>
        <v/>
      </c>
      <c r="AF1854" s="4" t="str">
        <f t="shared" si="155"/>
        <v/>
      </c>
    </row>
    <row r="1855" spans="24:32" x14ac:dyDescent="0.15">
      <c r="X1855" s="4" t="str">
        <f t="shared" si="156"/>
        <v/>
      </c>
      <c r="Y1855" s="1" t="str">
        <f t="shared" si="152"/>
        <v/>
      </c>
      <c r="Z1855" s="4" t="str">
        <f>IFERROR(INDEX(品名转换及头程预估及采购成本模板!$B$2:$B$22203,MATCH(亚马逊后台模板!E1855,品名转换及头程预估及采购成本模板!$A$2:$A$22203,0)),"")</f>
        <v/>
      </c>
      <c r="AA1855" s="1" t="str">
        <f>IFERROR(INDEX(品名转换及头程预估及采购成本模板!$C$2:$C$22203,MATCH(亚马逊后台模板!E1855,品名转换及头程预估及采购成本模板!$A$2:$A$22203,0)),"")</f>
        <v/>
      </c>
      <c r="AB1855" s="4" t="str">
        <f t="shared" si="153"/>
        <v/>
      </c>
      <c r="AC1855" s="1" t="str">
        <f>IFERROR(IF(AB1855="是",INDEX(自发货!$AJ$2:$AJ$22222,MATCH(亚马逊后台模板!D1855,自发货!$E$2:$E$22222,0)),IF(A1855&lt;&gt;"",0,"")),"")</f>
        <v/>
      </c>
      <c r="AD1855" s="1" t="str">
        <f t="shared" si="154"/>
        <v/>
      </c>
      <c r="AE1855" s="1" t="str">
        <f>IF(AB1855="否",IFERROR(INDEX(品名转换及头程预估及采购成本模板!$D$2:$D$22203,MATCH(亚马逊后台模板!E1855,品名转换及头程预估及采购成本模板!$A$2:$A$22203,0)),""),"")</f>
        <v/>
      </c>
      <c r="AF1855" s="4" t="str">
        <f t="shared" si="155"/>
        <v/>
      </c>
    </row>
    <row r="1856" spans="24:32" x14ac:dyDescent="0.15">
      <c r="X1856" s="4" t="str">
        <f t="shared" si="156"/>
        <v/>
      </c>
      <c r="Y1856" s="1" t="str">
        <f t="shared" si="152"/>
        <v/>
      </c>
      <c r="Z1856" s="4" t="str">
        <f>IFERROR(INDEX(品名转换及头程预估及采购成本模板!$B$2:$B$22203,MATCH(亚马逊后台模板!E1856,品名转换及头程预估及采购成本模板!$A$2:$A$22203,0)),"")</f>
        <v/>
      </c>
      <c r="AA1856" s="1" t="str">
        <f>IFERROR(INDEX(品名转换及头程预估及采购成本模板!$C$2:$C$22203,MATCH(亚马逊后台模板!E1856,品名转换及头程预估及采购成本模板!$A$2:$A$22203,0)),"")</f>
        <v/>
      </c>
      <c r="AB1856" s="4" t="str">
        <f t="shared" si="153"/>
        <v/>
      </c>
      <c r="AC1856" s="1" t="str">
        <f>IFERROR(IF(AB1856="是",INDEX(自发货!$AJ$2:$AJ$22222,MATCH(亚马逊后台模板!D1856,自发货!$E$2:$E$22222,0)),IF(A1856&lt;&gt;"",0,"")),"")</f>
        <v/>
      </c>
      <c r="AD1856" s="1" t="str">
        <f t="shared" si="154"/>
        <v/>
      </c>
      <c r="AE1856" s="1" t="str">
        <f>IF(AB1856="否",IFERROR(INDEX(品名转换及头程预估及采购成本模板!$D$2:$D$22203,MATCH(亚马逊后台模板!E1856,品名转换及头程预估及采购成本模板!$A$2:$A$22203,0)),""),"")</f>
        <v/>
      </c>
      <c r="AF1856" s="4" t="str">
        <f t="shared" si="155"/>
        <v/>
      </c>
    </row>
    <row r="1857" spans="24:32" x14ac:dyDescent="0.15">
      <c r="X1857" s="4" t="str">
        <f t="shared" si="156"/>
        <v/>
      </c>
      <c r="Y1857" s="1" t="str">
        <f t="shared" si="152"/>
        <v/>
      </c>
      <c r="Z1857" s="4" t="str">
        <f>IFERROR(INDEX(品名转换及头程预估及采购成本模板!$B$2:$B$22203,MATCH(亚马逊后台模板!E1857,品名转换及头程预估及采购成本模板!$A$2:$A$22203,0)),"")</f>
        <v/>
      </c>
      <c r="AA1857" s="1" t="str">
        <f>IFERROR(INDEX(品名转换及头程预估及采购成本模板!$C$2:$C$22203,MATCH(亚马逊后台模板!E1857,品名转换及头程预估及采购成本模板!$A$2:$A$22203,0)),"")</f>
        <v/>
      </c>
      <c r="AB1857" s="4" t="str">
        <f t="shared" si="153"/>
        <v/>
      </c>
      <c r="AC1857" s="1" t="str">
        <f>IFERROR(IF(AB1857="是",INDEX(自发货!$AJ$2:$AJ$22222,MATCH(亚马逊后台模板!D1857,自发货!$E$2:$E$22222,0)),IF(A1857&lt;&gt;"",0,"")),"")</f>
        <v/>
      </c>
      <c r="AD1857" s="1" t="str">
        <f t="shared" si="154"/>
        <v/>
      </c>
      <c r="AE1857" s="1" t="str">
        <f>IF(AB1857="否",IFERROR(INDEX(品名转换及头程预估及采购成本模板!$D$2:$D$22203,MATCH(亚马逊后台模板!E1857,品名转换及头程预估及采购成本模板!$A$2:$A$22203,0)),""),"")</f>
        <v/>
      </c>
      <c r="AF1857" s="4" t="str">
        <f t="shared" si="155"/>
        <v/>
      </c>
    </row>
    <row r="1858" spans="24:32" x14ac:dyDescent="0.15">
      <c r="X1858" s="4" t="str">
        <f t="shared" si="156"/>
        <v/>
      </c>
      <c r="Y1858" s="1" t="str">
        <f t="shared" si="152"/>
        <v/>
      </c>
      <c r="Z1858" s="4" t="str">
        <f>IFERROR(INDEX(品名转换及头程预估及采购成本模板!$B$2:$B$22203,MATCH(亚马逊后台模板!E1858,品名转换及头程预估及采购成本模板!$A$2:$A$22203,0)),"")</f>
        <v/>
      </c>
      <c r="AA1858" s="1" t="str">
        <f>IFERROR(INDEX(品名转换及头程预估及采购成本模板!$C$2:$C$22203,MATCH(亚马逊后台模板!E1858,品名转换及头程预估及采购成本模板!$A$2:$A$22203,0)),"")</f>
        <v/>
      </c>
      <c r="AB1858" s="4" t="str">
        <f t="shared" si="153"/>
        <v/>
      </c>
      <c r="AC1858" s="1" t="str">
        <f>IFERROR(IF(AB1858="是",INDEX(自发货!$AJ$2:$AJ$22222,MATCH(亚马逊后台模板!D1858,自发货!$E$2:$E$22222,0)),IF(A1858&lt;&gt;"",0,"")),"")</f>
        <v/>
      </c>
      <c r="AD1858" s="1" t="str">
        <f t="shared" si="154"/>
        <v/>
      </c>
      <c r="AE1858" s="1" t="str">
        <f>IF(AB1858="否",IFERROR(INDEX(品名转换及头程预估及采购成本模板!$D$2:$D$22203,MATCH(亚马逊后台模板!E1858,品名转换及头程预估及采购成本模板!$A$2:$A$22203,0)),""),"")</f>
        <v/>
      </c>
      <c r="AF1858" s="4" t="str">
        <f t="shared" si="155"/>
        <v/>
      </c>
    </row>
    <row r="1859" spans="24:32" x14ac:dyDescent="0.15">
      <c r="X1859" s="4" t="str">
        <f t="shared" si="156"/>
        <v/>
      </c>
      <c r="Y1859" s="1" t="str">
        <f t="shared" si="152"/>
        <v/>
      </c>
      <c r="Z1859" s="4" t="str">
        <f>IFERROR(INDEX(品名转换及头程预估及采购成本模板!$B$2:$B$22203,MATCH(亚马逊后台模板!E1859,品名转换及头程预估及采购成本模板!$A$2:$A$22203,0)),"")</f>
        <v/>
      </c>
      <c r="AA1859" s="1" t="str">
        <f>IFERROR(INDEX(品名转换及头程预估及采购成本模板!$C$2:$C$22203,MATCH(亚马逊后台模板!E1859,品名转换及头程预估及采购成本模板!$A$2:$A$22203,0)),"")</f>
        <v/>
      </c>
      <c r="AB1859" s="4" t="str">
        <f t="shared" si="153"/>
        <v/>
      </c>
      <c r="AC1859" s="1" t="str">
        <f>IFERROR(IF(AB1859="是",INDEX(自发货!$AJ$2:$AJ$22222,MATCH(亚马逊后台模板!D1859,自发货!$E$2:$E$22222,0)),IF(A1859&lt;&gt;"",0,"")),"")</f>
        <v/>
      </c>
      <c r="AD1859" s="1" t="str">
        <f t="shared" si="154"/>
        <v/>
      </c>
      <c r="AE1859" s="1" t="str">
        <f>IF(AB1859="否",IFERROR(INDEX(品名转换及头程预估及采购成本模板!$D$2:$D$22203,MATCH(亚马逊后台模板!E1859,品名转换及头程预估及采购成本模板!$A$2:$A$22203,0)),""),"")</f>
        <v/>
      </c>
      <c r="AF1859" s="4" t="str">
        <f t="shared" si="155"/>
        <v/>
      </c>
    </row>
    <row r="1860" spans="24:32" x14ac:dyDescent="0.15">
      <c r="X1860" s="4" t="str">
        <f t="shared" si="156"/>
        <v/>
      </c>
      <c r="Y1860" s="1" t="str">
        <f t="shared" si="152"/>
        <v/>
      </c>
      <c r="Z1860" s="4" t="str">
        <f>IFERROR(INDEX(品名转换及头程预估及采购成本模板!$B$2:$B$22203,MATCH(亚马逊后台模板!E1860,品名转换及头程预估及采购成本模板!$A$2:$A$22203,0)),"")</f>
        <v/>
      </c>
      <c r="AA1860" s="1" t="str">
        <f>IFERROR(INDEX(品名转换及头程预估及采购成本模板!$C$2:$C$22203,MATCH(亚马逊后台模板!E1860,品名转换及头程预估及采购成本模板!$A$2:$A$22203,0)),"")</f>
        <v/>
      </c>
      <c r="AB1860" s="4" t="str">
        <f t="shared" si="153"/>
        <v/>
      </c>
      <c r="AC1860" s="1" t="str">
        <f>IFERROR(IF(AB1860="是",INDEX(自发货!$AJ$2:$AJ$22222,MATCH(亚马逊后台模板!D1860,自发货!$E$2:$E$22222,0)),IF(A1860&lt;&gt;"",0,"")),"")</f>
        <v/>
      </c>
      <c r="AD1860" s="1" t="str">
        <f t="shared" si="154"/>
        <v/>
      </c>
      <c r="AE1860" s="1" t="str">
        <f>IF(AB1860="否",IFERROR(INDEX(品名转换及头程预估及采购成本模板!$D$2:$D$22203,MATCH(亚马逊后台模板!E1860,品名转换及头程预估及采购成本模板!$A$2:$A$22203,0)),""),"")</f>
        <v/>
      </c>
      <c r="AF1860" s="4" t="str">
        <f t="shared" si="155"/>
        <v/>
      </c>
    </row>
    <row r="1861" spans="24:32" x14ac:dyDescent="0.15">
      <c r="X1861" s="4" t="str">
        <f t="shared" si="156"/>
        <v/>
      </c>
      <c r="Y1861" s="1" t="str">
        <f t="shared" si="152"/>
        <v/>
      </c>
      <c r="Z1861" s="4" t="str">
        <f>IFERROR(INDEX(品名转换及头程预估及采购成本模板!$B$2:$B$22203,MATCH(亚马逊后台模板!E1861,品名转换及头程预估及采购成本模板!$A$2:$A$22203,0)),"")</f>
        <v/>
      </c>
      <c r="AA1861" s="1" t="str">
        <f>IFERROR(INDEX(品名转换及头程预估及采购成本模板!$C$2:$C$22203,MATCH(亚马逊后台模板!E1861,品名转换及头程预估及采购成本模板!$A$2:$A$22203,0)),"")</f>
        <v/>
      </c>
      <c r="AB1861" s="4" t="str">
        <f t="shared" si="153"/>
        <v/>
      </c>
      <c r="AC1861" s="1" t="str">
        <f>IFERROR(IF(AB1861="是",INDEX(自发货!$AJ$2:$AJ$22222,MATCH(亚马逊后台模板!D1861,自发货!$E$2:$E$22222,0)),IF(A1861&lt;&gt;"",0,"")),"")</f>
        <v/>
      </c>
      <c r="AD1861" s="1" t="str">
        <f t="shared" si="154"/>
        <v/>
      </c>
      <c r="AE1861" s="1" t="str">
        <f>IF(AB1861="否",IFERROR(INDEX(品名转换及头程预估及采购成本模板!$D$2:$D$22203,MATCH(亚马逊后台模板!E1861,品名转换及头程预估及采购成本模板!$A$2:$A$22203,0)),""),"")</f>
        <v/>
      </c>
      <c r="AF1861" s="4" t="str">
        <f t="shared" si="155"/>
        <v/>
      </c>
    </row>
    <row r="1862" spans="24:32" x14ac:dyDescent="0.15">
      <c r="X1862" s="4" t="str">
        <f t="shared" si="156"/>
        <v/>
      </c>
      <c r="Y1862" s="1" t="str">
        <f t="shared" si="152"/>
        <v/>
      </c>
      <c r="Z1862" s="4" t="str">
        <f>IFERROR(INDEX(品名转换及头程预估及采购成本模板!$B$2:$B$22203,MATCH(亚马逊后台模板!E1862,品名转换及头程预估及采购成本模板!$A$2:$A$22203,0)),"")</f>
        <v/>
      </c>
      <c r="AA1862" s="1" t="str">
        <f>IFERROR(INDEX(品名转换及头程预估及采购成本模板!$C$2:$C$22203,MATCH(亚马逊后台模板!E1862,品名转换及头程预估及采购成本模板!$A$2:$A$22203,0)),"")</f>
        <v/>
      </c>
      <c r="AB1862" s="4" t="str">
        <f t="shared" si="153"/>
        <v/>
      </c>
      <c r="AC1862" s="1" t="str">
        <f>IFERROR(IF(AB1862="是",INDEX(自发货!$AJ$2:$AJ$22222,MATCH(亚马逊后台模板!D1862,自发货!$E$2:$E$22222,0)),IF(A1862&lt;&gt;"",0,"")),"")</f>
        <v/>
      </c>
      <c r="AD1862" s="1" t="str">
        <f t="shared" si="154"/>
        <v/>
      </c>
      <c r="AE1862" s="1" t="str">
        <f>IF(AB1862="否",IFERROR(INDEX(品名转换及头程预估及采购成本模板!$D$2:$D$22203,MATCH(亚马逊后台模板!E1862,品名转换及头程预估及采购成本模板!$A$2:$A$22203,0)),""),"")</f>
        <v/>
      </c>
      <c r="AF1862" s="4" t="str">
        <f t="shared" si="155"/>
        <v/>
      </c>
    </row>
    <row r="1863" spans="24:32" x14ac:dyDescent="0.15">
      <c r="X1863" s="4" t="str">
        <f t="shared" si="156"/>
        <v/>
      </c>
      <c r="Y1863" s="1" t="str">
        <f t="shared" si="152"/>
        <v/>
      </c>
      <c r="Z1863" s="4" t="str">
        <f>IFERROR(INDEX(品名转换及头程预估及采购成本模板!$B$2:$B$22203,MATCH(亚马逊后台模板!E1863,品名转换及头程预估及采购成本模板!$A$2:$A$22203,0)),"")</f>
        <v/>
      </c>
      <c r="AA1863" s="1" t="str">
        <f>IFERROR(INDEX(品名转换及头程预估及采购成本模板!$C$2:$C$22203,MATCH(亚马逊后台模板!E1863,品名转换及头程预估及采购成本模板!$A$2:$A$22203,0)),"")</f>
        <v/>
      </c>
      <c r="AB1863" s="4" t="str">
        <f t="shared" si="153"/>
        <v/>
      </c>
      <c r="AC1863" s="1" t="str">
        <f>IFERROR(IF(AB1863="是",INDEX(自发货!$AJ$2:$AJ$22222,MATCH(亚马逊后台模板!D1863,自发货!$E$2:$E$22222,0)),IF(A1863&lt;&gt;"",0,"")),"")</f>
        <v/>
      </c>
      <c r="AD1863" s="1" t="str">
        <f t="shared" si="154"/>
        <v/>
      </c>
      <c r="AE1863" s="1" t="str">
        <f>IF(AB1863="否",IFERROR(INDEX(品名转换及头程预估及采购成本模板!$D$2:$D$22203,MATCH(亚马逊后台模板!E1863,品名转换及头程预估及采购成本模板!$A$2:$A$22203,0)),""),"")</f>
        <v/>
      </c>
      <c r="AF1863" s="4" t="str">
        <f t="shared" si="155"/>
        <v/>
      </c>
    </row>
    <row r="1864" spans="24:32" x14ac:dyDescent="0.15">
      <c r="X1864" s="4" t="str">
        <f t="shared" si="156"/>
        <v/>
      </c>
      <c r="Y1864" s="1" t="str">
        <f t="shared" si="152"/>
        <v/>
      </c>
      <c r="Z1864" s="4" t="str">
        <f>IFERROR(INDEX(品名转换及头程预估及采购成本模板!$B$2:$B$22203,MATCH(亚马逊后台模板!E1864,品名转换及头程预估及采购成本模板!$A$2:$A$22203,0)),"")</f>
        <v/>
      </c>
      <c r="AA1864" s="1" t="str">
        <f>IFERROR(INDEX(品名转换及头程预估及采购成本模板!$C$2:$C$22203,MATCH(亚马逊后台模板!E1864,品名转换及头程预估及采购成本模板!$A$2:$A$22203,0)),"")</f>
        <v/>
      </c>
      <c r="AB1864" s="4" t="str">
        <f t="shared" si="153"/>
        <v/>
      </c>
      <c r="AC1864" s="1" t="str">
        <f>IFERROR(IF(AB1864="是",INDEX(自发货!$AJ$2:$AJ$22222,MATCH(亚马逊后台模板!D1864,自发货!$E$2:$E$22222,0)),IF(A1864&lt;&gt;"",0,"")),"")</f>
        <v/>
      </c>
      <c r="AD1864" s="1" t="str">
        <f t="shared" si="154"/>
        <v/>
      </c>
      <c r="AE1864" s="1" t="str">
        <f>IF(AB1864="否",IFERROR(INDEX(品名转换及头程预估及采购成本模板!$D$2:$D$22203,MATCH(亚马逊后台模板!E1864,品名转换及头程预估及采购成本模板!$A$2:$A$22203,0)),""),"")</f>
        <v/>
      </c>
      <c r="AF1864" s="4" t="str">
        <f t="shared" si="155"/>
        <v/>
      </c>
    </row>
    <row r="1865" spans="24:32" x14ac:dyDescent="0.15">
      <c r="X1865" s="4" t="str">
        <f t="shared" si="156"/>
        <v/>
      </c>
      <c r="Y1865" s="1" t="str">
        <f t="shared" ref="Y1865:Y1896" si="157">IF(IFERROR(FIND("FBA Removal Order",F1865),0),"FBA订单移除费用",IF(C1865="Order","正常订单",IF(F1865="Cost of Advertising","广告费",IF(C1865="Transfer","回款账单要删除",IF(C1865="Refund","退款",IF(F1865="SellerPayments_Report_Fee_Subscription","平台月租费",IF(IFERROR(FIND("Save",F1865),0),"优惠卷或者折扣返点",IF(IFERROR(FIND("FBA Inventory Reimbursement",F1865),0),"FBA库存赔偿",IF(F1865="FBA Long-Term Storage Fee","FBA长期储存费",IF(C1865="Lightning Deal Fee","秒杀费",IF(F1865="FBA Inventory Storage Fee","FBA月度仓储费",IF(IFERROR(FIND("Early Reviewer Program",F1865),0),"早期评论人费用",IF(IFERROR(FIND("FBA Inventory Placement Service Fee",F1865),0),"FBA库存安置服务费",IF(IFERROR(FIND("Debt",C1865),0),"账户余额不够从信用卡扣除的费用",""))))))))))))))</f>
        <v/>
      </c>
      <c r="Z1865" s="4" t="str">
        <f>IFERROR(INDEX(品名转换及头程预估及采购成本模板!$B$2:$B$22203,MATCH(亚马逊后台模板!E1865,品名转换及头程预估及采购成本模板!$A$2:$A$22203,0)),"")</f>
        <v/>
      </c>
      <c r="AA1865" s="1" t="str">
        <f>IFERROR(INDEX(品名转换及头程预估及采购成本模板!$C$2:$C$22203,MATCH(亚马逊后台模板!E1865,品名转换及头程预估及采购成本模板!$A$2:$A$22203,0)),"")</f>
        <v/>
      </c>
      <c r="AB1865" s="4" t="str">
        <f t="shared" si="153"/>
        <v/>
      </c>
      <c r="AC1865" s="1" t="str">
        <f>IFERROR(IF(AB1865="是",INDEX(自发货!$AJ$2:$AJ$22222,MATCH(亚马逊后台模板!D1865,自发货!$E$2:$E$22222,0)),IF(A1865&lt;&gt;"",0,"")),"")</f>
        <v/>
      </c>
      <c r="AD1865" s="1" t="str">
        <f t="shared" si="154"/>
        <v/>
      </c>
      <c r="AE1865" s="1" t="str">
        <f>IF(AB1865="否",IFERROR(INDEX(品名转换及头程预估及采购成本模板!$D$2:$D$22203,MATCH(亚马逊后台模板!E1865,品名转换及头程预估及采购成本模板!$A$2:$A$22203,0)),""),"")</f>
        <v/>
      </c>
      <c r="AF1865" s="4" t="str">
        <f t="shared" si="155"/>
        <v/>
      </c>
    </row>
    <row r="1866" spans="24:32" x14ac:dyDescent="0.15">
      <c r="X1866" s="4" t="str">
        <f t="shared" si="156"/>
        <v/>
      </c>
      <c r="Y1866" s="1" t="str">
        <f t="shared" si="157"/>
        <v/>
      </c>
      <c r="Z1866" s="4" t="str">
        <f>IFERROR(INDEX(品名转换及头程预估及采购成本模板!$B$2:$B$22203,MATCH(亚马逊后台模板!E1866,品名转换及头程预估及采购成本模板!$A$2:$A$22203,0)),"")</f>
        <v/>
      </c>
      <c r="AA1866" s="1" t="str">
        <f>IFERROR(INDEX(品名转换及头程预估及采购成本模板!$C$2:$C$22203,MATCH(亚马逊后台模板!E1866,品名转换及头程预估及采购成本模板!$A$2:$A$22203,0)),"")</f>
        <v/>
      </c>
      <c r="AB1866" s="4" t="str">
        <f t="shared" si="153"/>
        <v/>
      </c>
      <c r="AC1866" s="1" t="str">
        <f>IFERROR(IF(AB1866="是",INDEX(自发货!$AJ$2:$AJ$22222,MATCH(亚马逊后台模板!D1866,自发货!$E$2:$E$22222,0)),IF(A1866&lt;&gt;"",0,"")),"")</f>
        <v/>
      </c>
      <c r="AD1866" s="1" t="str">
        <f t="shared" si="154"/>
        <v/>
      </c>
      <c r="AE1866" s="1" t="str">
        <f>IF(AB1866="否",IFERROR(INDEX(品名转换及头程预估及采购成本模板!$D$2:$D$22203,MATCH(亚马逊后台模板!E1866,品名转换及头程预估及采购成本模板!$A$2:$A$22203,0)),""),"")</f>
        <v/>
      </c>
      <c r="AF1866" s="4" t="str">
        <f t="shared" si="155"/>
        <v/>
      </c>
    </row>
    <row r="1867" spans="24:32" x14ac:dyDescent="0.15">
      <c r="X1867" s="4" t="str">
        <f t="shared" si="156"/>
        <v/>
      </c>
      <c r="Y1867" s="1" t="str">
        <f t="shared" si="157"/>
        <v/>
      </c>
      <c r="Z1867" s="4" t="str">
        <f>IFERROR(INDEX(品名转换及头程预估及采购成本模板!$B$2:$B$22203,MATCH(亚马逊后台模板!E1867,品名转换及头程预估及采购成本模板!$A$2:$A$22203,0)),"")</f>
        <v/>
      </c>
      <c r="AA1867" s="1" t="str">
        <f>IFERROR(INDEX(品名转换及头程预估及采购成本模板!$C$2:$C$22203,MATCH(亚马逊后台模板!E1867,品名转换及头程预估及采购成本模板!$A$2:$A$22203,0)),"")</f>
        <v/>
      </c>
      <c r="AB1867" s="4" t="str">
        <f t="shared" si="153"/>
        <v/>
      </c>
      <c r="AC1867" s="1" t="str">
        <f>IFERROR(IF(AB1867="是",INDEX(自发货!$AJ$2:$AJ$22222,MATCH(亚马逊后台模板!D1867,自发货!$E$2:$E$22222,0)),IF(A1867&lt;&gt;"",0,"")),"")</f>
        <v/>
      </c>
      <c r="AD1867" s="1" t="str">
        <f t="shared" si="154"/>
        <v/>
      </c>
      <c r="AE1867" s="1" t="str">
        <f>IF(AB1867="否",IFERROR(INDEX(品名转换及头程预估及采购成本模板!$D$2:$D$22203,MATCH(亚马逊后台模板!E1867,品名转换及头程预估及采购成本模板!$A$2:$A$22203,0)),""),"")</f>
        <v/>
      </c>
      <c r="AF1867" s="4" t="str">
        <f t="shared" si="155"/>
        <v/>
      </c>
    </row>
    <row r="1868" spans="24:32" x14ac:dyDescent="0.15">
      <c r="X1868" s="4" t="str">
        <f t="shared" si="156"/>
        <v/>
      </c>
      <c r="Y1868" s="1" t="str">
        <f t="shared" si="157"/>
        <v/>
      </c>
      <c r="Z1868" s="4" t="str">
        <f>IFERROR(INDEX(品名转换及头程预估及采购成本模板!$B$2:$B$22203,MATCH(亚马逊后台模板!E1868,品名转换及头程预估及采购成本模板!$A$2:$A$22203,0)),"")</f>
        <v/>
      </c>
      <c r="AA1868" s="1" t="str">
        <f>IFERROR(INDEX(品名转换及头程预估及采购成本模板!$C$2:$C$22203,MATCH(亚马逊后台模板!E1868,品名转换及头程预估及采购成本模板!$A$2:$A$22203,0)),"")</f>
        <v/>
      </c>
      <c r="AB1868" s="4" t="str">
        <f t="shared" si="153"/>
        <v/>
      </c>
      <c r="AC1868" s="1" t="str">
        <f>IFERROR(IF(AB1868="是",INDEX(自发货!$AJ$2:$AJ$22222,MATCH(亚马逊后台模板!D1868,自发货!$E$2:$E$22222,0)),IF(A1868&lt;&gt;"",0,"")),"")</f>
        <v/>
      </c>
      <c r="AD1868" s="1" t="str">
        <f t="shared" si="154"/>
        <v/>
      </c>
      <c r="AE1868" s="1" t="str">
        <f>IF(AB1868="否",IFERROR(INDEX(品名转换及头程预估及采购成本模板!$D$2:$D$22203,MATCH(亚马逊后台模板!E1868,品名转换及头程预估及采购成本模板!$A$2:$A$22203,0)),""),"")</f>
        <v/>
      </c>
      <c r="AF1868" s="4" t="str">
        <f t="shared" si="155"/>
        <v/>
      </c>
    </row>
    <row r="1869" spans="24:32" x14ac:dyDescent="0.15">
      <c r="X1869" s="4" t="str">
        <f t="shared" si="156"/>
        <v/>
      </c>
      <c r="Y1869" s="1" t="str">
        <f t="shared" si="157"/>
        <v/>
      </c>
      <c r="Z1869" s="4" t="str">
        <f>IFERROR(INDEX(品名转换及头程预估及采购成本模板!$B$2:$B$22203,MATCH(亚马逊后台模板!E1869,品名转换及头程预估及采购成本模板!$A$2:$A$22203,0)),"")</f>
        <v/>
      </c>
      <c r="AA1869" s="1" t="str">
        <f>IFERROR(INDEX(品名转换及头程预估及采购成本模板!$C$2:$C$22203,MATCH(亚马逊后台模板!E1869,品名转换及头程预估及采购成本模板!$A$2:$A$22203,0)),"")</f>
        <v/>
      </c>
      <c r="AB1869" s="4" t="str">
        <f t="shared" si="153"/>
        <v/>
      </c>
      <c r="AC1869" s="1" t="str">
        <f>IFERROR(IF(AB1869="是",INDEX(自发货!$AJ$2:$AJ$22222,MATCH(亚马逊后台模板!D1869,自发货!$E$2:$E$22222,0)),IF(A1869&lt;&gt;"",0,"")),"")</f>
        <v/>
      </c>
      <c r="AD1869" s="1" t="str">
        <f t="shared" si="154"/>
        <v/>
      </c>
      <c r="AE1869" s="1" t="str">
        <f>IF(AB1869="否",IFERROR(INDEX(品名转换及头程预估及采购成本模板!$D$2:$D$22203,MATCH(亚马逊后台模板!E1869,品名转换及头程预估及采购成本模板!$A$2:$A$22203,0)),""),"")</f>
        <v/>
      </c>
      <c r="AF1869" s="4" t="str">
        <f t="shared" si="155"/>
        <v/>
      </c>
    </row>
    <row r="1870" spans="24:32" x14ac:dyDescent="0.15">
      <c r="X1870" s="4" t="str">
        <f t="shared" si="156"/>
        <v/>
      </c>
      <c r="Y1870" s="1" t="str">
        <f t="shared" si="157"/>
        <v/>
      </c>
      <c r="Z1870" s="4" t="str">
        <f>IFERROR(INDEX(品名转换及头程预估及采购成本模板!$B$2:$B$22203,MATCH(亚马逊后台模板!E1870,品名转换及头程预估及采购成本模板!$A$2:$A$22203,0)),"")</f>
        <v/>
      </c>
      <c r="AA1870" s="1" t="str">
        <f>IFERROR(INDEX(品名转换及头程预估及采购成本模板!$C$2:$C$22203,MATCH(亚马逊后台模板!E1870,品名转换及头程预估及采购成本模板!$A$2:$A$22203,0)),"")</f>
        <v/>
      </c>
      <c r="AB1870" s="4" t="str">
        <f t="shared" si="153"/>
        <v/>
      </c>
      <c r="AC1870" s="1" t="str">
        <f>IFERROR(IF(AB1870="是",INDEX(自发货!$AJ$2:$AJ$22222,MATCH(亚马逊后台模板!D1870,自发货!$E$2:$E$22222,0)),IF(A1870&lt;&gt;"",0,"")),"")</f>
        <v/>
      </c>
      <c r="AD1870" s="1" t="str">
        <f t="shared" si="154"/>
        <v/>
      </c>
      <c r="AE1870" s="1" t="str">
        <f>IF(AB1870="否",IFERROR(INDEX(品名转换及头程预估及采购成本模板!$D$2:$D$22203,MATCH(亚马逊后台模板!E1870,品名转换及头程预估及采购成本模板!$A$2:$A$22203,0)),""),"")</f>
        <v/>
      </c>
      <c r="AF1870" s="4" t="str">
        <f t="shared" si="155"/>
        <v/>
      </c>
    </row>
    <row r="1871" spans="24:32" x14ac:dyDescent="0.15">
      <c r="X1871" s="4" t="str">
        <f t="shared" si="156"/>
        <v/>
      </c>
      <c r="Y1871" s="1" t="str">
        <f t="shared" si="157"/>
        <v/>
      </c>
      <c r="Z1871" s="4" t="str">
        <f>IFERROR(INDEX(品名转换及头程预估及采购成本模板!$B$2:$B$22203,MATCH(亚马逊后台模板!E1871,品名转换及头程预估及采购成本模板!$A$2:$A$22203,0)),"")</f>
        <v/>
      </c>
      <c r="AA1871" s="1" t="str">
        <f>IFERROR(INDEX(品名转换及头程预估及采购成本模板!$C$2:$C$22203,MATCH(亚马逊后台模板!E1871,品名转换及头程预估及采购成本模板!$A$2:$A$22203,0)),"")</f>
        <v/>
      </c>
      <c r="AB1871" s="4" t="str">
        <f t="shared" si="153"/>
        <v/>
      </c>
      <c r="AC1871" s="1" t="str">
        <f>IFERROR(IF(AB1871="是",INDEX(自发货!$AJ$2:$AJ$22222,MATCH(亚马逊后台模板!D1871,自发货!$E$2:$E$22222,0)),IF(A1871&lt;&gt;"",0,"")),"")</f>
        <v/>
      </c>
      <c r="AD1871" s="1" t="str">
        <f t="shared" si="154"/>
        <v/>
      </c>
      <c r="AE1871" s="1" t="str">
        <f>IF(AB1871="否",IFERROR(INDEX(品名转换及头程预估及采购成本模板!$D$2:$D$22203,MATCH(亚马逊后台模板!E1871,品名转换及头程预估及采购成本模板!$A$2:$A$22203,0)),""),"")</f>
        <v/>
      </c>
      <c r="AF1871" s="4" t="str">
        <f t="shared" si="155"/>
        <v/>
      </c>
    </row>
    <row r="1872" spans="24:32" x14ac:dyDescent="0.15">
      <c r="X1872" s="4" t="str">
        <f t="shared" si="156"/>
        <v/>
      </c>
      <c r="Y1872" s="1" t="str">
        <f t="shared" si="157"/>
        <v/>
      </c>
      <c r="Z1872" s="4" t="str">
        <f>IFERROR(INDEX(品名转换及头程预估及采购成本模板!$B$2:$B$22203,MATCH(亚马逊后台模板!E1872,品名转换及头程预估及采购成本模板!$A$2:$A$22203,0)),"")</f>
        <v/>
      </c>
      <c r="AA1872" s="1" t="str">
        <f>IFERROR(INDEX(品名转换及头程预估及采购成本模板!$C$2:$C$22203,MATCH(亚马逊后台模板!E1872,品名转换及头程预估及采购成本模板!$A$2:$A$22203,0)),"")</f>
        <v/>
      </c>
      <c r="AB1872" s="4" t="str">
        <f t="shared" si="153"/>
        <v/>
      </c>
      <c r="AC1872" s="1" t="str">
        <f>IFERROR(IF(AB1872="是",INDEX(自发货!$AJ$2:$AJ$22222,MATCH(亚马逊后台模板!D1872,自发货!$E$2:$E$22222,0)),IF(A1872&lt;&gt;"",0,"")),"")</f>
        <v/>
      </c>
      <c r="AD1872" s="1" t="str">
        <f t="shared" si="154"/>
        <v/>
      </c>
      <c r="AE1872" s="1" t="str">
        <f>IF(AB1872="否",IFERROR(INDEX(品名转换及头程预估及采购成本模板!$D$2:$D$22203,MATCH(亚马逊后台模板!E1872,品名转换及头程预估及采购成本模板!$A$2:$A$22203,0)),""),"")</f>
        <v/>
      </c>
      <c r="AF1872" s="4" t="str">
        <f t="shared" si="155"/>
        <v/>
      </c>
    </row>
    <row r="1873" spans="24:32" x14ac:dyDescent="0.15">
      <c r="X1873" s="4" t="str">
        <f t="shared" si="156"/>
        <v/>
      </c>
      <c r="Y1873" s="1" t="str">
        <f t="shared" si="157"/>
        <v/>
      </c>
      <c r="Z1873" s="4" t="str">
        <f>IFERROR(INDEX(品名转换及头程预估及采购成本模板!$B$2:$B$22203,MATCH(亚马逊后台模板!E1873,品名转换及头程预估及采购成本模板!$A$2:$A$22203,0)),"")</f>
        <v/>
      </c>
      <c r="AA1873" s="1" t="str">
        <f>IFERROR(INDEX(品名转换及头程预估及采购成本模板!$C$2:$C$22203,MATCH(亚马逊后台模板!E1873,品名转换及头程预估及采购成本模板!$A$2:$A$22203,0)),"")</f>
        <v/>
      </c>
      <c r="AB1873" s="4" t="str">
        <f t="shared" si="153"/>
        <v/>
      </c>
      <c r="AC1873" s="1" t="str">
        <f>IFERROR(IF(AB1873="是",INDEX(自发货!$AJ$2:$AJ$22222,MATCH(亚马逊后台模板!D1873,自发货!$E$2:$E$22222,0)),IF(A1873&lt;&gt;"",0,"")),"")</f>
        <v/>
      </c>
      <c r="AD1873" s="1" t="str">
        <f t="shared" si="154"/>
        <v/>
      </c>
      <c r="AE1873" s="1" t="str">
        <f>IF(AB1873="否",IFERROR(INDEX(品名转换及头程预估及采购成本模板!$D$2:$D$22203,MATCH(亚马逊后台模板!E1873,品名转换及头程预估及采购成本模板!$A$2:$A$22203,0)),""),"")</f>
        <v/>
      </c>
      <c r="AF1873" s="4" t="str">
        <f t="shared" si="155"/>
        <v/>
      </c>
    </row>
    <row r="1874" spans="24:32" x14ac:dyDescent="0.15">
      <c r="X1874" s="4" t="str">
        <f t="shared" si="156"/>
        <v/>
      </c>
      <c r="Y1874" s="1" t="str">
        <f t="shared" si="157"/>
        <v/>
      </c>
      <c r="Z1874" s="4" t="str">
        <f>IFERROR(INDEX(品名转换及头程预估及采购成本模板!$B$2:$B$22203,MATCH(亚马逊后台模板!E1874,品名转换及头程预估及采购成本模板!$A$2:$A$22203,0)),"")</f>
        <v/>
      </c>
      <c r="AA1874" s="1" t="str">
        <f>IFERROR(INDEX(品名转换及头程预估及采购成本模板!$C$2:$C$22203,MATCH(亚马逊后台模板!E1874,品名转换及头程预估及采购成本模板!$A$2:$A$22203,0)),"")</f>
        <v/>
      </c>
      <c r="AB1874" s="4" t="str">
        <f t="shared" si="153"/>
        <v/>
      </c>
      <c r="AC1874" s="1" t="str">
        <f>IFERROR(IF(AB1874="是",INDEX(自发货!$AJ$2:$AJ$22222,MATCH(亚马逊后台模板!D1874,自发货!$E$2:$E$22222,0)),IF(A1874&lt;&gt;"",0,"")),"")</f>
        <v/>
      </c>
      <c r="AD1874" s="1" t="str">
        <f t="shared" si="154"/>
        <v/>
      </c>
      <c r="AE1874" s="1" t="str">
        <f>IF(AB1874="否",IFERROR(INDEX(品名转换及头程预估及采购成本模板!$D$2:$D$22203,MATCH(亚马逊后台模板!E1874,品名转换及头程预估及采购成本模板!$A$2:$A$22203,0)),""),"")</f>
        <v/>
      </c>
      <c r="AF1874" s="4" t="str">
        <f t="shared" si="155"/>
        <v/>
      </c>
    </row>
    <row r="1875" spans="24:32" x14ac:dyDescent="0.15">
      <c r="X1875" s="4" t="str">
        <f t="shared" si="156"/>
        <v/>
      </c>
      <c r="Y1875" s="1" t="str">
        <f t="shared" si="157"/>
        <v/>
      </c>
      <c r="Z1875" s="4" t="str">
        <f>IFERROR(INDEX(品名转换及头程预估及采购成本模板!$B$2:$B$22203,MATCH(亚马逊后台模板!E1875,品名转换及头程预估及采购成本模板!$A$2:$A$22203,0)),"")</f>
        <v/>
      </c>
      <c r="AA1875" s="1" t="str">
        <f>IFERROR(INDEX(品名转换及头程预估及采购成本模板!$C$2:$C$22203,MATCH(亚马逊后台模板!E1875,品名转换及头程预估及采购成本模板!$A$2:$A$22203,0)),"")</f>
        <v/>
      </c>
      <c r="AB1875" s="4" t="str">
        <f t="shared" si="153"/>
        <v/>
      </c>
      <c r="AC1875" s="1" t="str">
        <f>IFERROR(IF(AB1875="是",INDEX(自发货!$AJ$2:$AJ$22222,MATCH(亚马逊后台模板!D1875,自发货!$E$2:$E$22222,0)),IF(A1875&lt;&gt;"",0,"")),"")</f>
        <v/>
      </c>
      <c r="AD1875" s="1" t="str">
        <f t="shared" si="154"/>
        <v/>
      </c>
      <c r="AE1875" s="1" t="str">
        <f>IF(AB1875="否",IFERROR(INDEX(品名转换及头程预估及采购成本模板!$D$2:$D$22203,MATCH(亚马逊后台模板!E1875,品名转换及头程预估及采购成本模板!$A$2:$A$22203,0)),""),"")</f>
        <v/>
      </c>
      <c r="AF1875" s="4" t="str">
        <f t="shared" si="155"/>
        <v/>
      </c>
    </row>
    <row r="1876" spans="24:32" x14ac:dyDescent="0.15">
      <c r="X1876" s="4" t="str">
        <f t="shared" si="156"/>
        <v/>
      </c>
      <c r="Y1876" s="1" t="str">
        <f t="shared" si="157"/>
        <v/>
      </c>
      <c r="Z1876" s="4" t="str">
        <f>IFERROR(INDEX(品名转换及头程预估及采购成本模板!$B$2:$B$22203,MATCH(亚马逊后台模板!E1876,品名转换及头程预估及采购成本模板!$A$2:$A$22203,0)),"")</f>
        <v/>
      </c>
      <c r="AA1876" s="1" t="str">
        <f>IFERROR(INDEX(品名转换及头程预估及采购成本模板!$C$2:$C$22203,MATCH(亚马逊后台模板!E1876,品名转换及头程预估及采购成本模板!$A$2:$A$22203,0)),"")</f>
        <v/>
      </c>
      <c r="AB1876" s="4" t="str">
        <f t="shared" si="153"/>
        <v/>
      </c>
      <c r="AC1876" s="1" t="str">
        <f>IFERROR(IF(AB1876="是",INDEX(自发货!$AJ$2:$AJ$22222,MATCH(亚马逊后台模板!D1876,自发货!$E$2:$E$22222,0)),IF(A1876&lt;&gt;"",0,"")),"")</f>
        <v/>
      </c>
      <c r="AD1876" s="1" t="str">
        <f t="shared" si="154"/>
        <v/>
      </c>
      <c r="AE1876" s="1" t="str">
        <f>IF(AB1876="否",IFERROR(INDEX(品名转换及头程预估及采购成本模板!$D$2:$D$22203,MATCH(亚马逊后台模板!E1876,品名转换及头程预估及采购成本模板!$A$2:$A$22203,0)),""),"")</f>
        <v/>
      </c>
      <c r="AF1876" s="4" t="str">
        <f t="shared" si="155"/>
        <v/>
      </c>
    </row>
    <row r="1877" spans="24:32" x14ac:dyDescent="0.15">
      <c r="X1877" s="4" t="str">
        <f t="shared" si="156"/>
        <v/>
      </c>
      <c r="Y1877" s="1" t="str">
        <f t="shared" si="157"/>
        <v/>
      </c>
      <c r="Z1877" s="4" t="str">
        <f>IFERROR(INDEX(品名转换及头程预估及采购成本模板!$B$2:$B$22203,MATCH(亚马逊后台模板!E1877,品名转换及头程预估及采购成本模板!$A$2:$A$22203,0)),"")</f>
        <v/>
      </c>
      <c r="AA1877" s="1" t="str">
        <f>IFERROR(INDEX(品名转换及头程预估及采购成本模板!$C$2:$C$22203,MATCH(亚马逊后台模板!E1877,品名转换及头程预估及采购成本模板!$A$2:$A$22203,0)),"")</f>
        <v/>
      </c>
      <c r="AB1877" s="4" t="str">
        <f t="shared" si="153"/>
        <v/>
      </c>
      <c r="AC1877" s="1" t="str">
        <f>IFERROR(IF(AB1877="是",INDEX(自发货!$AJ$2:$AJ$22222,MATCH(亚马逊后台模板!D1877,自发货!$E$2:$E$22222,0)),IF(A1877&lt;&gt;"",0,"")),"")</f>
        <v/>
      </c>
      <c r="AD1877" s="1" t="str">
        <f t="shared" si="154"/>
        <v/>
      </c>
      <c r="AE1877" s="1" t="str">
        <f>IF(AB1877="否",IFERROR(INDEX(品名转换及头程预估及采购成本模板!$D$2:$D$22203,MATCH(亚马逊后台模板!E1877,品名转换及头程预估及采购成本模板!$A$2:$A$22203,0)),""),"")</f>
        <v/>
      </c>
      <c r="AF1877" s="4" t="str">
        <f t="shared" si="155"/>
        <v/>
      </c>
    </row>
    <row r="1878" spans="24:32" x14ac:dyDescent="0.15">
      <c r="X1878" s="4" t="str">
        <f t="shared" si="156"/>
        <v/>
      </c>
      <c r="Y1878" s="1" t="str">
        <f t="shared" si="157"/>
        <v/>
      </c>
      <c r="Z1878" s="4" t="str">
        <f>IFERROR(INDEX(品名转换及头程预估及采购成本模板!$B$2:$B$22203,MATCH(亚马逊后台模板!E1878,品名转换及头程预估及采购成本模板!$A$2:$A$22203,0)),"")</f>
        <v/>
      </c>
      <c r="AA1878" s="1" t="str">
        <f>IFERROR(INDEX(品名转换及头程预估及采购成本模板!$C$2:$C$22203,MATCH(亚马逊后台模板!E1878,品名转换及头程预估及采购成本模板!$A$2:$A$22203,0)),"")</f>
        <v/>
      </c>
      <c r="AB1878" s="4" t="str">
        <f t="shared" si="153"/>
        <v/>
      </c>
      <c r="AC1878" s="1" t="str">
        <f>IFERROR(IF(AB1878="是",INDEX(自发货!$AJ$2:$AJ$22222,MATCH(亚马逊后台模板!D1878,自发货!$E$2:$E$22222,0)),IF(A1878&lt;&gt;"",0,"")),"")</f>
        <v/>
      </c>
      <c r="AD1878" s="1" t="str">
        <f t="shared" si="154"/>
        <v/>
      </c>
      <c r="AE1878" s="1" t="str">
        <f>IF(AB1878="否",IFERROR(INDEX(品名转换及头程预估及采购成本模板!$D$2:$D$22203,MATCH(亚马逊后台模板!E1878,品名转换及头程预估及采购成本模板!$A$2:$A$22203,0)),""),"")</f>
        <v/>
      </c>
      <c r="AF1878" s="4" t="str">
        <f t="shared" si="155"/>
        <v/>
      </c>
    </row>
    <row r="1879" spans="24:32" x14ac:dyDescent="0.15">
      <c r="X1879" s="4" t="str">
        <f t="shared" si="156"/>
        <v/>
      </c>
      <c r="Y1879" s="1" t="str">
        <f t="shared" si="157"/>
        <v/>
      </c>
      <c r="Z1879" s="4" t="str">
        <f>IFERROR(INDEX(品名转换及头程预估及采购成本模板!$B$2:$B$22203,MATCH(亚马逊后台模板!E1879,品名转换及头程预估及采购成本模板!$A$2:$A$22203,0)),"")</f>
        <v/>
      </c>
      <c r="AA1879" s="1" t="str">
        <f>IFERROR(INDEX(品名转换及头程预估及采购成本模板!$C$2:$C$22203,MATCH(亚马逊后台模板!E1879,品名转换及头程预估及采购成本模板!$A$2:$A$22203,0)),"")</f>
        <v/>
      </c>
      <c r="AB1879" s="4" t="str">
        <f t="shared" si="153"/>
        <v/>
      </c>
      <c r="AC1879" s="1" t="str">
        <f>IFERROR(IF(AB1879="是",INDEX(自发货!$AJ$2:$AJ$22222,MATCH(亚马逊后台模板!D1879,自发货!$E$2:$E$22222,0)),IF(A1879&lt;&gt;"",0,"")),"")</f>
        <v/>
      </c>
      <c r="AD1879" s="1" t="str">
        <f t="shared" si="154"/>
        <v/>
      </c>
      <c r="AE1879" s="1" t="str">
        <f>IF(AB1879="否",IFERROR(INDEX(品名转换及头程预估及采购成本模板!$D$2:$D$22203,MATCH(亚马逊后台模板!E1879,品名转换及头程预估及采购成本模板!$A$2:$A$22203,0)),""),"")</f>
        <v/>
      </c>
      <c r="AF1879" s="4" t="str">
        <f t="shared" si="155"/>
        <v/>
      </c>
    </row>
    <row r="1880" spans="24:32" x14ac:dyDescent="0.15">
      <c r="X1880" s="4" t="str">
        <f t="shared" si="156"/>
        <v/>
      </c>
      <c r="Y1880" s="1" t="str">
        <f t="shared" si="157"/>
        <v/>
      </c>
      <c r="Z1880" s="4" t="str">
        <f>IFERROR(INDEX(品名转换及头程预估及采购成本模板!$B$2:$B$22203,MATCH(亚马逊后台模板!E1880,品名转换及头程预估及采购成本模板!$A$2:$A$22203,0)),"")</f>
        <v/>
      </c>
      <c r="AA1880" s="1" t="str">
        <f>IFERROR(INDEX(品名转换及头程预估及采购成本模板!$C$2:$C$22203,MATCH(亚马逊后台模板!E1880,品名转换及头程预估及采购成本模板!$A$2:$A$22203,0)),"")</f>
        <v/>
      </c>
      <c r="AB1880" s="4" t="str">
        <f t="shared" si="153"/>
        <v/>
      </c>
      <c r="AC1880" s="1" t="str">
        <f>IFERROR(IF(AB1880="是",INDEX(自发货!$AJ$2:$AJ$22222,MATCH(亚马逊后台模板!D1880,自发货!$E$2:$E$22222,0)),IF(A1880&lt;&gt;"",0,"")),"")</f>
        <v/>
      </c>
      <c r="AD1880" s="1" t="str">
        <f t="shared" si="154"/>
        <v/>
      </c>
      <c r="AE1880" s="1" t="str">
        <f>IF(AB1880="否",IFERROR(INDEX(品名转换及头程预估及采购成本模板!$D$2:$D$22203,MATCH(亚马逊后台模板!E1880,品名转换及头程预估及采购成本模板!$A$2:$A$22203,0)),""),"")</f>
        <v/>
      </c>
      <c r="AF1880" s="4" t="str">
        <f t="shared" si="155"/>
        <v/>
      </c>
    </row>
    <row r="1881" spans="24:32" x14ac:dyDescent="0.15">
      <c r="X1881" s="4" t="str">
        <f t="shared" si="156"/>
        <v/>
      </c>
      <c r="Y1881" s="1" t="str">
        <f t="shared" si="157"/>
        <v/>
      </c>
      <c r="Z1881" s="4" t="str">
        <f>IFERROR(INDEX(品名转换及头程预估及采购成本模板!$B$2:$B$22203,MATCH(亚马逊后台模板!E1881,品名转换及头程预估及采购成本模板!$A$2:$A$22203,0)),"")</f>
        <v/>
      </c>
      <c r="AA1881" s="1" t="str">
        <f>IFERROR(INDEX(品名转换及头程预估及采购成本模板!$C$2:$C$22203,MATCH(亚马逊后台模板!E1881,品名转换及头程预估及采购成本模板!$A$2:$A$22203,0)),"")</f>
        <v/>
      </c>
      <c r="AB1881" s="4" t="str">
        <f t="shared" si="153"/>
        <v/>
      </c>
      <c r="AC1881" s="1" t="str">
        <f>IFERROR(IF(AB1881="是",INDEX(自发货!$AJ$2:$AJ$22222,MATCH(亚马逊后台模板!D1881,自发货!$E$2:$E$22222,0)),IF(A1881&lt;&gt;"",0,"")),"")</f>
        <v/>
      </c>
      <c r="AD1881" s="1" t="str">
        <f t="shared" si="154"/>
        <v/>
      </c>
      <c r="AE1881" s="1" t="str">
        <f>IF(AB1881="否",IFERROR(INDEX(品名转换及头程预估及采购成本模板!$D$2:$D$22203,MATCH(亚马逊后台模板!E1881,品名转换及头程预估及采购成本模板!$A$2:$A$22203,0)),""),"")</f>
        <v/>
      </c>
      <c r="AF1881" s="4" t="str">
        <f t="shared" si="155"/>
        <v/>
      </c>
    </row>
    <row r="1882" spans="24:32" x14ac:dyDescent="0.15">
      <c r="X1882" s="4" t="str">
        <f t="shared" si="156"/>
        <v/>
      </c>
      <c r="Y1882" s="1" t="str">
        <f t="shared" si="157"/>
        <v/>
      </c>
      <c r="Z1882" s="4" t="str">
        <f>IFERROR(INDEX(品名转换及头程预估及采购成本模板!$B$2:$B$22203,MATCH(亚马逊后台模板!E1882,品名转换及头程预估及采购成本模板!$A$2:$A$22203,0)),"")</f>
        <v/>
      </c>
      <c r="AA1882" s="1" t="str">
        <f>IFERROR(INDEX(品名转换及头程预估及采购成本模板!$C$2:$C$22203,MATCH(亚马逊后台模板!E1882,品名转换及头程预估及采购成本模板!$A$2:$A$22203,0)),"")</f>
        <v/>
      </c>
      <c r="AB1882" s="4" t="str">
        <f t="shared" si="153"/>
        <v/>
      </c>
      <c r="AC1882" s="1" t="str">
        <f>IFERROR(IF(AB1882="是",INDEX(自发货!$AJ$2:$AJ$22222,MATCH(亚马逊后台模板!D1882,自发货!$E$2:$E$22222,0)),IF(A1882&lt;&gt;"",0,"")),"")</f>
        <v/>
      </c>
      <c r="AD1882" s="1" t="str">
        <f t="shared" si="154"/>
        <v/>
      </c>
      <c r="AE1882" s="1" t="str">
        <f>IF(AB1882="否",IFERROR(INDEX(品名转换及头程预估及采购成本模板!$D$2:$D$22203,MATCH(亚马逊后台模板!E1882,品名转换及头程预估及采购成本模板!$A$2:$A$22203,0)),""),"")</f>
        <v/>
      </c>
      <c r="AF1882" s="4" t="str">
        <f t="shared" si="155"/>
        <v/>
      </c>
    </row>
    <row r="1883" spans="24:32" x14ac:dyDescent="0.15">
      <c r="X1883" s="4" t="str">
        <f t="shared" si="156"/>
        <v/>
      </c>
      <c r="Y1883" s="1" t="str">
        <f t="shared" si="157"/>
        <v/>
      </c>
      <c r="Z1883" s="4" t="str">
        <f>IFERROR(INDEX(品名转换及头程预估及采购成本模板!$B$2:$B$22203,MATCH(亚马逊后台模板!E1883,品名转换及头程预估及采购成本模板!$A$2:$A$22203,0)),"")</f>
        <v/>
      </c>
      <c r="AA1883" s="1" t="str">
        <f>IFERROR(INDEX(品名转换及头程预估及采购成本模板!$C$2:$C$22203,MATCH(亚马逊后台模板!E1883,品名转换及头程预估及采购成本模板!$A$2:$A$22203,0)),"")</f>
        <v/>
      </c>
      <c r="AB1883" s="4" t="str">
        <f t="shared" si="153"/>
        <v/>
      </c>
      <c r="AC1883" s="1" t="str">
        <f>IFERROR(IF(AB1883="是",INDEX(自发货!$AJ$2:$AJ$22222,MATCH(亚马逊后台模板!D1883,自发货!$E$2:$E$22222,0)),IF(A1883&lt;&gt;"",0,"")),"")</f>
        <v/>
      </c>
      <c r="AD1883" s="1" t="str">
        <f t="shared" si="154"/>
        <v/>
      </c>
      <c r="AE1883" s="1" t="str">
        <f>IF(AB1883="否",IFERROR(INDEX(品名转换及头程预估及采购成本模板!$D$2:$D$22203,MATCH(亚马逊后台模板!E1883,品名转换及头程预估及采购成本模板!$A$2:$A$22203,0)),""),"")</f>
        <v/>
      </c>
      <c r="AF1883" s="4" t="str">
        <f t="shared" si="155"/>
        <v/>
      </c>
    </row>
    <row r="1884" spans="24:32" x14ac:dyDescent="0.15">
      <c r="X1884" s="4" t="str">
        <f t="shared" si="156"/>
        <v/>
      </c>
      <c r="Y1884" s="1" t="str">
        <f t="shared" si="157"/>
        <v/>
      </c>
      <c r="Z1884" s="4" t="str">
        <f>IFERROR(INDEX(品名转换及头程预估及采购成本模板!$B$2:$B$22203,MATCH(亚马逊后台模板!E1884,品名转换及头程预估及采购成本模板!$A$2:$A$22203,0)),"")</f>
        <v/>
      </c>
      <c r="AA1884" s="1" t="str">
        <f>IFERROR(INDEX(品名转换及头程预估及采购成本模板!$C$2:$C$22203,MATCH(亚马逊后台模板!E1884,品名转换及头程预估及采购成本模板!$A$2:$A$22203,0)),"")</f>
        <v/>
      </c>
      <c r="AB1884" s="4" t="str">
        <f t="shared" si="153"/>
        <v/>
      </c>
      <c r="AC1884" s="1" t="str">
        <f>IFERROR(IF(AB1884="是",INDEX(自发货!$AJ$2:$AJ$22222,MATCH(亚马逊后台模板!D1884,自发货!$E$2:$E$22222,0)),IF(A1884&lt;&gt;"",0,"")),"")</f>
        <v/>
      </c>
      <c r="AD1884" s="1" t="str">
        <f t="shared" si="154"/>
        <v/>
      </c>
      <c r="AE1884" s="1" t="str">
        <f>IF(AB1884="否",IFERROR(INDEX(品名转换及头程预估及采购成本模板!$D$2:$D$22203,MATCH(亚马逊后台模板!E1884,品名转换及头程预估及采购成本模板!$A$2:$A$22203,0)),""),"")</f>
        <v/>
      </c>
      <c r="AF1884" s="4" t="str">
        <f t="shared" si="155"/>
        <v/>
      </c>
    </row>
    <row r="1885" spans="24:32" x14ac:dyDescent="0.15">
      <c r="X1885" s="4" t="str">
        <f t="shared" si="156"/>
        <v/>
      </c>
      <c r="Y1885" s="1" t="str">
        <f t="shared" si="157"/>
        <v/>
      </c>
      <c r="Z1885" s="4" t="str">
        <f>IFERROR(INDEX(品名转换及头程预估及采购成本模板!$B$2:$B$22203,MATCH(亚马逊后台模板!E1885,品名转换及头程预估及采购成本模板!$A$2:$A$22203,0)),"")</f>
        <v/>
      </c>
      <c r="AA1885" s="1" t="str">
        <f>IFERROR(INDEX(品名转换及头程预估及采购成本模板!$C$2:$C$22203,MATCH(亚马逊后台模板!E1885,品名转换及头程预估及采购成本模板!$A$2:$A$22203,0)),"")</f>
        <v/>
      </c>
      <c r="AB1885" s="4" t="str">
        <f t="shared" si="153"/>
        <v/>
      </c>
      <c r="AC1885" s="1" t="str">
        <f>IFERROR(IF(AB1885="是",INDEX(自发货!$AJ$2:$AJ$22222,MATCH(亚马逊后台模板!D1885,自发货!$E$2:$E$22222,0)),IF(A1885&lt;&gt;"",0,"")),"")</f>
        <v/>
      </c>
      <c r="AD1885" s="1" t="str">
        <f t="shared" si="154"/>
        <v/>
      </c>
      <c r="AE1885" s="1" t="str">
        <f>IF(AB1885="否",IFERROR(INDEX(品名转换及头程预估及采购成本模板!$D$2:$D$22203,MATCH(亚马逊后台模板!E1885,品名转换及头程预估及采购成本模板!$A$2:$A$22203,0)),""),"")</f>
        <v/>
      </c>
      <c r="AF1885" s="4" t="str">
        <f t="shared" si="155"/>
        <v/>
      </c>
    </row>
    <row r="1886" spans="24:32" x14ac:dyDescent="0.15">
      <c r="X1886" s="4" t="str">
        <f t="shared" si="156"/>
        <v/>
      </c>
      <c r="Y1886" s="1" t="str">
        <f t="shared" si="157"/>
        <v/>
      </c>
      <c r="Z1886" s="4" t="str">
        <f>IFERROR(INDEX(品名转换及头程预估及采购成本模板!$B$2:$B$22203,MATCH(亚马逊后台模板!E1886,品名转换及头程预估及采购成本模板!$A$2:$A$22203,0)),"")</f>
        <v/>
      </c>
      <c r="AA1886" s="1" t="str">
        <f>IFERROR(INDEX(品名转换及头程预估及采购成本模板!$C$2:$C$22203,MATCH(亚马逊后台模板!E1886,品名转换及头程预估及采购成本模板!$A$2:$A$22203,0)),"")</f>
        <v/>
      </c>
      <c r="AB1886" s="4" t="str">
        <f t="shared" si="153"/>
        <v/>
      </c>
      <c r="AC1886" s="1" t="str">
        <f>IFERROR(IF(AB1886="是",INDEX(自发货!$AJ$2:$AJ$22222,MATCH(亚马逊后台模板!D1886,自发货!$E$2:$E$22222,0)),IF(A1886&lt;&gt;"",0,"")),"")</f>
        <v/>
      </c>
      <c r="AD1886" s="1" t="str">
        <f t="shared" si="154"/>
        <v/>
      </c>
      <c r="AE1886" s="1" t="str">
        <f>IF(AB1886="否",IFERROR(INDEX(品名转换及头程预估及采购成本模板!$D$2:$D$22203,MATCH(亚马逊后台模板!E1886,品名转换及头程预估及采购成本模板!$A$2:$A$22203,0)),""),"")</f>
        <v/>
      </c>
      <c r="AF1886" s="4" t="str">
        <f t="shared" si="155"/>
        <v/>
      </c>
    </row>
    <row r="1887" spans="24:32" x14ac:dyDescent="0.15">
      <c r="X1887" s="4" t="str">
        <f t="shared" si="156"/>
        <v/>
      </c>
      <c r="Y1887" s="1" t="str">
        <f t="shared" si="157"/>
        <v/>
      </c>
      <c r="Z1887" s="4" t="str">
        <f>IFERROR(INDEX(品名转换及头程预估及采购成本模板!$B$2:$B$22203,MATCH(亚马逊后台模板!E1887,品名转换及头程预估及采购成本模板!$A$2:$A$22203,0)),"")</f>
        <v/>
      </c>
      <c r="AA1887" s="1" t="str">
        <f>IFERROR(INDEX(品名转换及头程预估及采购成本模板!$C$2:$C$22203,MATCH(亚马逊后台模板!E1887,品名转换及头程预估及采购成本模板!$A$2:$A$22203,0)),"")</f>
        <v/>
      </c>
      <c r="AB1887" s="4" t="str">
        <f t="shared" si="153"/>
        <v/>
      </c>
      <c r="AC1887" s="1" t="str">
        <f>IFERROR(IF(AB1887="是",INDEX(自发货!$AJ$2:$AJ$22222,MATCH(亚马逊后台模板!D1887,自发货!$E$2:$E$22222,0)),IF(A1887&lt;&gt;"",0,"")),"")</f>
        <v/>
      </c>
      <c r="AD1887" s="1" t="str">
        <f t="shared" si="154"/>
        <v/>
      </c>
      <c r="AE1887" s="1" t="str">
        <f>IF(AB1887="否",IFERROR(INDEX(品名转换及头程预估及采购成本模板!$D$2:$D$22203,MATCH(亚马逊后台模板!E1887,品名转换及头程预估及采购成本模板!$A$2:$A$22203,0)),""),"")</f>
        <v/>
      </c>
      <c r="AF1887" s="4" t="str">
        <f t="shared" si="155"/>
        <v/>
      </c>
    </row>
    <row r="1888" spans="24:32" x14ac:dyDescent="0.15">
      <c r="X1888" s="4" t="str">
        <f t="shared" si="156"/>
        <v/>
      </c>
      <c r="Y1888" s="1" t="str">
        <f t="shared" si="157"/>
        <v/>
      </c>
      <c r="Z1888" s="4" t="str">
        <f>IFERROR(INDEX(品名转换及头程预估及采购成本模板!$B$2:$B$22203,MATCH(亚马逊后台模板!E1888,品名转换及头程预估及采购成本模板!$A$2:$A$22203,0)),"")</f>
        <v/>
      </c>
      <c r="AA1888" s="1" t="str">
        <f>IFERROR(INDEX(品名转换及头程预估及采购成本模板!$C$2:$C$22203,MATCH(亚马逊后台模板!E1888,品名转换及头程预估及采购成本模板!$A$2:$A$22203,0)),"")</f>
        <v/>
      </c>
      <c r="AB1888" s="4" t="str">
        <f t="shared" si="153"/>
        <v/>
      </c>
      <c r="AC1888" s="1" t="str">
        <f>IFERROR(IF(AB1888="是",INDEX(自发货!$AJ$2:$AJ$22222,MATCH(亚马逊后台模板!D1888,自发货!$E$2:$E$22222,0)),IF(A1888&lt;&gt;"",0,"")),"")</f>
        <v/>
      </c>
      <c r="AD1888" s="1" t="str">
        <f t="shared" si="154"/>
        <v/>
      </c>
      <c r="AE1888" s="1" t="str">
        <f>IF(AB1888="否",IFERROR(INDEX(品名转换及头程预估及采购成本模板!$D$2:$D$22203,MATCH(亚马逊后台模板!E1888,品名转换及头程预估及采购成本模板!$A$2:$A$22203,0)),""),"")</f>
        <v/>
      </c>
      <c r="AF1888" s="4" t="str">
        <f t="shared" si="155"/>
        <v/>
      </c>
    </row>
    <row r="1889" spans="24:32" x14ac:dyDescent="0.15">
      <c r="X1889" s="4" t="str">
        <f t="shared" si="156"/>
        <v/>
      </c>
      <c r="Y1889" s="1" t="str">
        <f t="shared" si="157"/>
        <v/>
      </c>
      <c r="Z1889" s="4" t="str">
        <f>IFERROR(INDEX(品名转换及头程预估及采购成本模板!$B$2:$B$22203,MATCH(亚马逊后台模板!E1889,品名转换及头程预估及采购成本模板!$A$2:$A$22203,0)),"")</f>
        <v/>
      </c>
      <c r="AA1889" s="1" t="str">
        <f>IFERROR(INDEX(品名转换及头程预估及采购成本模板!$C$2:$C$22203,MATCH(亚马逊后台模板!E1889,品名转换及头程预估及采购成本模板!$A$2:$A$22203,0)),"")</f>
        <v/>
      </c>
      <c r="AB1889" s="4" t="str">
        <f t="shared" si="153"/>
        <v/>
      </c>
      <c r="AC1889" s="1" t="str">
        <f>IFERROR(IF(AB1889="是",INDEX(自发货!$AJ$2:$AJ$22222,MATCH(亚马逊后台模板!D1889,自发货!$E$2:$E$22222,0)),IF(A1889&lt;&gt;"",0,"")),"")</f>
        <v/>
      </c>
      <c r="AD1889" s="1" t="str">
        <f t="shared" si="154"/>
        <v/>
      </c>
      <c r="AE1889" s="1" t="str">
        <f>IF(AB1889="否",IFERROR(INDEX(品名转换及头程预估及采购成本模板!$D$2:$D$22203,MATCH(亚马逊后台模板!E1889,品名转换及头程预估及采购成本模板!$A$2:$A$22203,0)),""),"")</f>
        <v/>
      </c>
      <c r="AF1889" s="4" t="str">
        <f t="shared" si="155"/>
        <v/>
      </c>
    </row>
    <row r="1890" spans="24:32" x14ac:dyDescent="0.15">
      <c r="X1890" s="4" t="str">
        <f t="shared" si="156"/>
        <v/>
      </c>
      <c r="Y1890" s="1" t="str">
        <f t="shared" si="157"/>
        <v/>
      </c>
      <c r="Z1890" s="4" t="str">
        <f>IFERROR(INDEX(品名转换及头程预估及采购成本模板!$B$2:$B$22203,MATCH(亚马逊后台模板!E1890,品名转换及头程预估及采购成本模板!$A$2:$A$22203,0)),"")</f>
        <v/>
      </c>
      <c r="AA1890" s="1" t="str">
        <f>IFERROR(INDEX(品名转换及头程预估及采购成本模板!$C$2:$C$22203,MATCH(亚马逊后台模板!E1890,品名转换及头程预估及采购成本模板!$A$2:$A$22203,0)),"")</f>
        <v/>
      </c>
      <c r="AB1890" s="4" t="str">
        <f t="shared" si="153"/>
        <v/>
      </c>
      <c r="AC1890" s="1" t="str">
        <f>IFERROR(IF(AB1890="是",INDEX(自发货!$AJ$2:$AJ$22222,MATCH(亚马逊后台模板!D1890,自发货!$E$2:$E$22222,0)),IF(A1890&lt;&gt;"",0,"")),"")</f>
        <v/>
      </c>
      <c r="AD1890" s="1" t="str">
        <f t="shared" si="154"/>
        <v/>
      </c>
      <c r="AE1890" s="1" t="str">
        <f>IF(AB1890="否",IFERROR(INDEX(品名转换及头程预估及采购成本模板!$D$2:$D$22203,MATCH(亚马逊后台模板!E1890,品名转换及头程预估及采购成本模板!$A$2:$A$22203,0)),""),"")</f>
        <v/>
      </c>
      <c r="AF1890" s="4" t="str">
        <f t="shared" si="155"/>
        <v/>
      </c>
    </row>
    <row r="1891" spans="24:32" x14ac:dyDescent="0.15">
      <c r="X1891" s="4" t="str">
        <f t="shared" si="156"/>
        <v/>
      </c>
      <c r="Y1891" s="1" t="str">
        <f t="shared" si="157"/>
        <v/>
      </c>
      <c r="Z1891" s="4" t="str">
        <f>IFERROR(INDEX(品名转换及头程预估及采购成本模板!$B$2:$B$22203,MATCH(亚马逊后台模板!E1891,品名转换及头程预估及采购成本模板!$A$2:$A$22203,0)),"")</f>
        <v/>
      </c>
      <c r="AA1891" s="1" t="str">
        <f>IFERROR(INDEX(品名转换及头程预估及采购成本模板!$C$2:$C$22203,MATCH(亚马逊后台模板!E1891,品名转换及头程预估及采购成本模板!$A$2:$A$22203,0)),"")</f>
        <v/>
      </c>
      <c r="AB1891" s="4" t="str">
        <f t="shared" si="153"/>
        <v/>
      </c>
      <c r="AC1891" s="1" t="str">
        <f>IFERROR(IF(AB1891="是",INDEX(自发货!$AJ$2:$AJ$22222,MATCH(亚马逊后台模板!D1891,自发货!$E$2:$E$22222,0)),IF(A1891&lt;&gt;"",0,"")),"")</f>
        <v/>
      </c>
      <c r="AD1891" s="1" t="str">
        <f t="shared" si="154"/>
        <v/>
      </c>
      <c r="AE1891" s="1" t="str">
        <f>IF(AB1891="否",IFERROR(INDEX(品名转换及头程预估及采购成本模板!$D$2:$D$22203,MATCH(亚马逊后台模板!E1891,品名转换及头程预估及采购成本模板!$A$2:$A$22203,0)),""),"")</f>
        <v/>
      </c>
      <c r="AF1891" s="4" t="str">
        <f t="shared" si="155"/>
        <v/>
      </c>
    </row>
    <row r="1892" spans="24:32" x14ac:dyDescent="0.15">
      <c r="X1892" s="4" t="str">
        <f t="shared" si="156"/>
        <v/>
      </c>
      <c r="Y1892" s="1" t="str">
        <f t="shared" si="157"/>
        <v/>
      </c>
      <c r="Z1892" s="4" t="str">
        <f>IFERROR(INDEX(品名转换及头程预估及采购成本模板!$B$2:$B$22203,MATCH(亚马逊后台模板!E1892,品名转换及头程预估及采购成本模板!$A$2:$A$22203,0)),"")</f>
        <v/>
      </c>
      <c r="AA1892" s="1" t="str">
        <f>IFERROR(INDEX(品名转换及头程预估及采购成本模板!$C$2:$C$22203,MATCH(亚马逊后台模板!E1892,品名转换及头程预估及采购成本模板!$A$2:$A$22203,0)),"")</f>
        <v/>
      </c>
      <c r="AB1892" s="4" t="str">
        <f t="shared" si="153"/>
        <v/>
      </c>
      <c r="AC1892" s="1" t="str">
        <f>IFERROR(IF(AB1892="是",INDEX(自发货!$AJ$2:$AJ$22222,MATCH(亚马逊后台模板!D1892,自发货!$E$2:$E$22222,0)),IF(A1892&lt;&gt;"",0,"")),"")</f>
        <v/>
      </c>
      <c r="AD1892" s="1" t="str">
        <f t="shared" si="154"/>
        <v/>
      </c>
      <c r="AE1892" s="1" t="str">
        <f>IF(AB1892="否",IFERROR(INDEX(品名转换及头程预估及采购成本模板!$D$2:$D$22203,MATCH(亚马逊后台模板!E1892,品名转换及头程预估及采购成本模板!$A$2:$A$22203,0)),""),"")</f>
        <v/>
      </c>
      <c r="AF1892" s="4" t="str">
        <f t="shared" si="155"/>
        <v/>
      </c>
    </row>
    <row r="1893" spans="24:32" x14ac:dyDescent="0.15">
      <c r="X1893" s="4" t="str">
        <f t="shared" si="156"/>
        <v/>
      </c>
      <c r="Y1893" s="1" t="str">
        <f t="shared" si="157"/>
        <v/>
      </c>
      <c r="Z1893" s="4" t="str">
        <f>IFERROR(INDEX(品名转换及头程预估及采购成本模板!$B$2:$B$22203,MATCH(亚马逊后台模板!E1893,品名转换及头程预估及采购成本模板!$A$2:$A$22203,0)),"")</f>
        <v/>
      </c>
      <c r="AA1893" s="1" t="str">
        <f>IFERROR(INDEX(品名转换及头程预估及采购成本模板!$C$2:$C$22203,MATCH(亚马逊后台模板!E1893,品名转换及头程预估及采购成本模板!$A$2:$A$22203,0)),"")</f>
        <v/>
      </c>
      <c r="AB1893" s="4" t="str">
        <f t="shared" si="153"/>
        <v/>
      </c>
      <c r="AC1893" s="1" t="str">
        <f>IFERROR(IF(AB1893="是",INDEX(自发货!$AJ$2:$AJ$22222,MATCH(亚马逊后台模板!D1893,自发货!$E$2:$E$22222,0)),IF(A1893&lt;&gt;"",0,"")),"")</f>
        <v/>
      </c>
      <c r="AD1893" s="1" t="str">
        <f t="shared" si="154"/>
        <v/>
      </c>
      <c r="AE1893" s="1" t="str">
        <f>IF(AB1893="否",IFERROR(INDEX(品名转换及头程预估及采购成本模板!$D$2:$D$22203,MATCH(亚马逊后台模板!E1893,品名转换及头程预估及采购成本模板!$A$2:$A$22203,0)),""),"")</f>
        <v/>
      </c>
      <c r="AF1893" s="4" t="str">
        <f t="shared" si="155"/>
        <v/>
      </c>
    </row>
    <row r="1894" spans="24:32" x14ac:dyDescent="0.15">
      <c r="X1894" s="4" t="str">
        <f t="shared" si="156"/>
        <v/>
      </c>
      <c r="Y1894" s="1" t="str">
        <f t="shared" si="157"/>
        <v/>
      </c>
      <c r="Z1894" s="4" t="str">
        <f>IFERROR(INDEX(品名转换及头程预估及采购成本模板!$B$2:$B$22203,MATCH(亚马逊后台模板!E1894,品名转换及头程预估及采购成本模板!$A$2:$A$22203,0)),"")</f>
        <v/>
      </c>
      <c r="AA1894" s="1" t="str">
        <f>IFERROR(INDEX(品名转换及头程预估及采购成本模板!$C$2:$C$22203,MATCH(亚马逊后台模板!E1894,品名转换及头程预估及采购成本模板!$A$2:$A$22203,0)),"")</f>
        <v/>
      </c>
      <c r="AB1894" s="4" t="str">
        <f t="shared" si="153"/>
        <v/>
      </c>
      <c r="AC1894" s="1" t="str">
        <f>IFERROR(IF(AB1894="是",INDEX(自发货!$AJ$2:$AJ$22222,MATCH(亚马逊后台模板!D1894,自发货!$E$2:$E$22222,0)),IF(A1894&lt;&gt;"",0,"")),"")</f>
        <v/>
      </c>
      <c r="AD1894" s="1" t="str">
        <f t="shared" si="154"/>
        <v/>
      </c>
      <c r="AE1894" s="1" t="str">
        <f>IF(AB1894="否",IFERROR(INDEX(品名转换及头程预估及采购成本模板!$D$2:$D$22203,MATCH(亚马逊后台模板!E1894,品名转换及头程预估及采购成本模板!$A$2:$A$22203,0)),""),"")</f>
        <v/>
      </c>
      <c r="AF1894" s="4" t="str">
        <f t="shared" si="155"/>
        <v/>
      </c>
    </row>
    <row r="1895" spans="24:32" x14ac:dyDescent="0.15">
      <c r="Y1895" s="1" t="str">
        <f t="shared" si="157"/>
        <v/>
      </c>
      <c r="Z1895" s="4" t="str">
        <f>IFERROR(INDEX(品名转换及头程预估及采购成本模板!$B$2:$B$22203,MATCH(亚马逊后台模板!E1895,品名转换及头程预估及采购成本模板!$A$2:$A$22203,0)),"")</f>
        <v/>
      </c>
      <c r="AA1895" s="1" t="str">
        <f>IFERROR(INDEX(品名转换及头程预估及采购成本模板!$C$2:$C$22203,MATCH(亚马逊后台模板!E1895,品名转换及头程预估及采购成本模板!$A$2:$A$22203,0)),"")</f>
        <v/>
      </c>
      <c r="AB1895" s="4" t="str">
        <f t="shared" si="153"/>
        <v/>
      </c>
      <c r="AC1895" s="1" t="str">
        <f>IFERROR(IF(AB1895="是",INDEX(自发货!$AJ$2:$AJ$22222,MATCH(亚马逊后台模板!D1895,自发货!$E$2:$E$22222,0)),IF(A1895&lt;&gt;"",0,"")),"")</f>
        <v/>
      </c>
      <c r="AD1895" s="1">
        <f t="shared" si="154"/>
        <v>0</v>
      </c>
      <c r="AE1895" s="1" t="str">
        <f>IF(AB1895="否",IFERROR(INDEX(品名转换及头程预估及采购成本模板!$D$2:$D$22203,MATCH(亚马逊后台模板!E1895,品名转换及头程预估及采购成本模板!$A$2:$A$22203,0)),""),"")</f>
        <v/>
      </c>
      <c r="AF1895" s="4" t="str">
        <f t="shared" si="155"/>
        <v/>
      </c>
    </row>
    <row r="1896" spans="24:32" x14ac:dyDescent="0.15">
      <c r="Y1896" s="1" t="str">
        <f t="shared" si="157"/>
        <v/>
      </c>
      <c r="Z1896" s="4" t="str">
        <f>IFERROR(INDEX(品名转换及头程预估及采购成本模板!$B$2:$B$22203,MATCH(亚马逊后台模板!E1896,品名转换及头程预估及采购成本模板!$A$2:$A$22203,0)),"")</f>
        <v/>
      </c>
      <c r="AA1896" s="1" t="str">
        <f>IFERROR(INDEX(品名转换及头程预估及采购成本模板!$C$2:$C$22203,MATCH(亚马逊后台模板!E1896,品名转换及头程预估及采购成本模板!$A$2:$A$22203,0)),"")</f>
        <v/>
      </c>
      <c r="AB1896" s="4" t="str">
        <f t="shared" si="153"/>
        <v/>
      </c>
      <c r="AC1896" s="1" t="str">
        <f>IFERROR(IF(AB1896="是",INDEX(自发货!$AJ$2:$AJ$22222,MATCH(亚马逊后台模板!D1896,自发货!$E$2:$E$22222,0)),IF(A1896&lt;&gt;"",0,"")),"")</f>
        <v/>
      </c>
      <c r="AD1896" s="1">
        <f t="shared" si="154"/>
        <v>0</v>
      </c>
      <c r="AE1896" s="1" t="str">
        <f>IF(AB1896="否",IFERROR(INDEX(品名转换及头程预估及采购成本模板!$D$2:$D$22203,MATCH(亚马逊后台模板!E1896,品名转换及头程预估及采购成本模板!$A$2:$A$22203,0)),""),"")</f>
        <v/>
      </c>
      <c r="AF1896" s="4" t="str">
        <f t="shared" si="155"/>
        <v/>
      </c>
    </row>
    <row r="1897" spans="24:32" x14ac:dyDescent="0.15">
      <c r="AD1897" s="1">
        <f t="shared" si="154"/>
        <v>0</v>
      </c>
      <c r="AF1897" s="4" t="str">
        <f t="shared" si="155"/>
        <v/>
      </c>
    </row>
    <row r="1898" spans="24:32" x14ac:dyDescent="0.15">
      <c r="AD1898" s="1">
        <f t="shared" si="154"/>
        <v>0</v>
      </c>
      <c r="AF1898" s="4" t="str">
        <f t="shared" si="155"/>
        <v/>
      </c>
    </row>
    <row r="1899" spans="24:32" x14ac:dyDescent="0.15">
      <c r="AD1899" s="1">
        <f t="shared" si="154"/>
        <v>0</v>
      </c>
      <c r="AF1899" s="4" t="str">
        <f t="shared" si="155"/>
        <v/>
      </c>
    </row>
    <row r="1900" spans="24:32" x14ac:dyDescent="0.15">
      <c r="AD1900" s="1">
        <f t="shared" si="154"/>
        <v>0</v>
      </c>
      <c r="AF1900" s="4" t="str">
        <f t="shared" si="155"/>
        <v/>
      </c>
    </row>
    <row r="1901" spans="24:32" x14ac:dyDescent="0.15">
      <c r="AD1901" s="1">
        <f t="shared" ref="AD1901:AD1917" si="158">IFERROR(IF(Y1901="正常订单",W1901*X1901-AA1901-AC1901,W1901*X1901),"")</f>
        <v>0</v>
      </c>
      <c r="AF1901" s="4" t="str">
        <f t="shared" si="155"/>
        <v/>
      </c>
    </row>
    <row r="1902" spans="24:32" x14ac:dyDescent="0.15">
      <c r="AD1902" s="1">
        <f t="shared" si="158"/>
        <v>0</v>
      </c>
      <c r="AF1902" s="4" t="str">
        <f t="shared" si="155"/>
        <v/>
      </c>
    </row>
    <row r="1903" spans="24:32" x14ac:dyDescent="0.15">
      <c r="AD1903" s="1">
        <f t="shared" si="158"/>
        <v>0</v>
      </c>
    </row>
    <row r="1904" spans="24:32" x14ac:dyDescent="0.15">
      <c r="AD1904" s="1">
        <f t="shared" si="158"/>
        <v>0</v>
      </c>
    </row>
    <row r="1905" spans="30:30" x14ac:dyDescent="0.15">
      <c r="AD1905" s="1">
        <f t="shared" si="158"/>
        <v>0</v>
      </c>
    </row>
    <row r="1906" spans="30:30" x14ac:dyDescent="0.15">
      <c r="AD1906" s="1">
        <f t="shared" si="158"/>
        <v>0</v>
      </c>
    </row>
    <row r="1907" spans="30:30" x14ac:dyDescent="0.15">
      <c r="AD1907" s="1">
        <f t="shared" si="158"/>
        <v>0</v>
      </c>
    </row>
    <row r="1908" spans="30:30" x14ac:dyDescent="0.15">
      <c r="AD1908" s="1">
        <f t="shared" si="158"/>
        <v>0</v>
      </c>
    </row>
    <row r="1909" spans="30:30" x14ac:dyDescent="0.15">
      <c r="AD1909" s="1">
        <f t="shared" si="158"/>
        <v>0</v>
      </c>
    </row>
    <row r="1910" spans="30:30" x14ac:dyDescent="0.15">
      <c r="AD1910" s="1">
        <f t="shared" si="158"/>
        <v>0</v>
      </c>
    </row>
    <row r="1911" spans="30:30" x14ac:dyDescent="0.15">
      <c r="AD1911" s="1">
        <f t="shared" si="158"/>
        <v>0</v>
      </c>
    </row>
    <row r="1912" spans="30:30" x14ac:dyDescent="0.15">
      <c r="AD1912" s="1">
        <f t="shared" si="158"/>
        <v>0</v>
      </c>
    </row>
    <row r="1913" spans="30:30" x14ac:dyDescent="0.15">
      <c r="AD1913" s="1">
        <f t="shared" si="158"/>
        <v>0</v>
      </c>
    </row>
    <row r="1914" spans="30:30" x14ac:dyDescent="0.15">
      <c r="AD1914" s="1">
        <f t="shared" si="158"/>
        <v>0</v>
      </c>
    </row>
    <row r="1915" spans="30:30" x14ac:dyDescent="0.15">
      <c r="AD1915" s="1">
        <f t="shared" si="158"/>
        <v>0</v>
      </c>
    </row>
    <row r="1916" spans="30:30" x14ac:dyDescent="0.15">
      <c r="AD1916" s="1">
        <f t="shared" si="158"/>
        <v>0</v>
      </c>
    </row>
    <row r="1917" spans="30:30" x14ac:dyDescent="0.15">
      <c r="AD1917" s="1">
        <f t="shared" si="158"/>
        <v>0</v>
      </c>
    </row>
  </sheetData>
  <autoFilter ref="Y1:Y1917"/>
  <phoneticPr fontId="1" type="noConversion"/>
  <conditionalFormatting sqref="Y1:Y1048576">
    <cfRule type="expression" dxfId="1" priority="3">
      <formula>IF(FIND("回款账单要删除",Y1),1,0)</formula>
    </cfRule>
  </conditionalFormatting>
  <conditionalFormatting sqref="AF1:AF1048576">
    <cfRule type="expression" dxfId="0" priority="1">
      <formula>IF(FIND("异常",$AF1),1,0)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8"/>
  <sheetViews>
    <sheetView workbookViewId="0">
      <selection activeCell="B25" sqref="B25"/>
    </sheetView>
  </sheetViews>
  <sheetFormatPr defaultRowHeight="13.5" x14ac:dyDescent="0.15"/>
  <cols>
    <col min="1" max="1" width="34.625" customWidth="1"/>
    <col min="2" max="2" width="102" customWidth="1"/>
    <col min="3" max="3" width="16.25" customWidth="1"/>
    <col min="4" max="4" width="29.375" customWidth="1"/>
  </cols>
  <sheetData>
    <row r="1" spans="1:4" x14ac:dyDescent="0.15">
      <c r="A1" t="s">
        <v>63</v>
      </c>
      <c r="B1" t="s">
        <v>64</v>
      </c>
      <c r="C1" t="s">
        <v>65</v>
      </c>
      <c r="D1" t="s">
        <v>66</v>
      </c>
    </row>
    <row r="2" spans="1:4" ht="12.75" customHeight="1" x14ac:dyDescent="0.15"/>
    <row r="1351" spans="1:3" x14ac:dyDescent="0.15">
      <c r="A1351" t="s">
        <v>111</v>
      </c>
      <c r="B1351" t="s">
        <v>129</v>
      </c>
      <c r="C1351">
        <v>32.42</v>
      </c>
    </row>
    <row r="1352" spans="1:3" x14ac:dyDescent="0.15">
      <c r="A1352" t="s">
        <v>112</v>
      </c>
      <c r="B1352" t="s">
        <v>130</v>
      </c>
      <c r="C1352">
        <v>23.97</v>
      </c>
    </row>
    <row r="1353" spans="1:3" x14ac:dyDescent="0.15">
      <c r="A1353" t="s">
        <v>113</v>
      </c>
      <c r="B1353" t="s">
        <v>131</v>
      </c>
      <c r="C1353">
        <v>11.15</v>
      </c>
    </row>
    <row r="1354" spans="1:3" x14ac:dyDescent="0.15">
      <c r="A1354" t="s">
        <v>114</v>
      </c>
      <c r="B1354" t="s">
        <v>132</v>
      </c>
      <c r="C1354">
        <v>10.32</v>
      </c>
    </row>
    <row r="1355" spans="1:3" x14ac:dyDescent="0.15">
      <c r="A1355" t="s">
        <v>115</v>
      </c>
      <c r="B1355" t="s">
        <v>133</v>
      </c>
      <c r="C1355">
        <v>25.7</v>
      </c>
    </row>
    <row r="1356" spans="1:3" x14ac:dyDescent="0.15">
      <c r="A1356" t="s">
        <v>116</v>
      </c>
      <c r="B1356" t="s">
        <v>134</v>
      </c>
      <c r="C1356">
        <v>21</v>
      </c>
    </row>
    <row r="1357" spans="1:3" x14ac:dyDescent="0.15">
      <c r="A1357" t="s">
        <v>117</v>
      </c>
      <c r="B1357" t="s">
        <v>135</v>
      </c>
      <c r="C1357">
        <v>33.299999999999997</v>
      </c>
    </row>
    <row r="1358" spans="1:3" x14ac:dyDescent="0.15">
      <c r="A1358" t="s">
        <v>118</v>
      </c>
      <c r="B1358" t="s">
        <v>136</v>
      </c>
      <c r="C1358">
        <v>33.299999999999997</v>
      </c>
    </row>
    <row r="1359" spans="1:3" x14ac:dyDescent="0.15">
      <c r="A1359" t="s">
        <v>119</v>
      </c>
      <c r="B1359" t="s">
        <v>137</v>
      </c>
      <c r="C1359">
        <v>20</v>
      </c>
    </row>
    <row r="1360" spans="1:3" x14ac:dyDescent="0.15">
      <c r="A1360" t="s">
        <v>120</v>
      </c>
      <c r="B1360" t="s">
        <v>138</v>
      </c>
      <c r="C1360">
        <v>20.97</v>
      </c>
    </row>
    <row r="1361" spans="1:3" x14ac:dyDescent="0.15">
      <c r="A1361" t="s">
        <v>121</v>
      </c>
      <c r="B1361" t="s">
        <v>139</v>
      </c>
      <c r="C1361">
        <v>31.5</v>
      </c>
    </row>
    <row r="1362" spans="1:3" x14ac:dyDescent="0.15">
      <c r="A1362" t="s">
        <v>122</v>
      </c>
      <c r="B1362" t="s">
        <v>140</v>
      </c>
      <c r="C1362">
        <v>24</v>
      </c>
    </row>
    <row r="1363" spans="1:3" x14ac:dyDescent="0.15">
      <c r="A1363" t="s">
        <v>123</v>
      </c>
      <c r="B1363" t="s">
        <v>141</v>
      </c>
      <c r="C1363">
        <v>15</v>
      </c>
    </row>
    <row r="1364" spans="1:3" x14ac:dyDescent="0.15">
      <c r="A1364" t="s">
        <v>124</v>
      </c>
      <c r="B1364" t="s">
        <v>142</v>
      </c>
      <c r="C1364">
        <v>21.55</v>
      </c>
    </row>
    <row r="1365" spans="1:3" x14ac:dyDescent="0.15">
      <c r="A1365" t="s">
        <v>125</v>
      </c>
      <c r="B1365" t="s">
        <v>143</v>
      </c>
      <c r="C1365">
        <v>7.05</v>
      </c>
    </row>
    <row r="1366" spans="1:3" x14ac:dyDescent="0.15">
      <c r="A1366" t="s">
        <v>126</v>
      </c>
      <c r="B1366" t="s">
        <v>144</v>
      </c>
      <c r="C1366">
        <v>33</v>
      </c>
    </row>
    <row r="1367" spans="1:3" x14ac:dyDescent="0.15">
      <c r="A1367" t="s">
        <v>127</v>
      </c>
      <c r="B1367" t="s">
        <v>145</v>
      </c>
      <c r="C1367">
        <v>33.299999999999997</v>
      </c>
    </row>
    <row r="1368" spans="1:3" x14ac:dyDescent="0.15">
      <c r="A1368" t="s">
        <v>128</v>
      </c>
      <c r="B1368" t="s">
        <v>146</v>
      </c>
      <c r="C1368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"/>
  <sheetViews>
    <sheetView workbookViewId="0">
      <selection activeCell="C17" sqref="C17"/>
    </sheetView>
  </sheetViews>
  <sheetFormatPr defaultRowHeight="13.5" x14ac:dyDescent="0.15"/>
  <cols>
    <col min="4" max="4" width="16.625" customWidth="1"/>
    <col min="5" max="5" width="45" style="1" customWidth="1"/>
    <col min="28" max="29" width="9" style="2"/>
    <col min="36" max="36" width="9" style="1"/>
  </cols>
  <sheetData>
    <row r="1" spans="1:38" x14ac:dyDescent="0.15">
      <c r="A1" t="s">
        <v>70</v>
      </c>
      <c r="B1" t="s">
        <v>71</v>
      </c>
      <c r="C1" t="s">
        <v>72</v>
      </c>
      <c r="D1" t="s">
        <v>73</v>
      </c>
      <c r="E1" s="1" t="s">
        <v>74</v>
      </c>
      <c r="F1" t="s">
        <v>75</v>
      </c>
      <c r="G1" t="s">
        <v>76</v>
      </c>
      <c r="H1" t="s">
        <v>77</v>
      </c>
      <c r="I1" t="s">
        <v>26</v>
      </c>
      <c r="J1" t="s">
        <v>78</v>
      </c>
      <c r="K1" t="s">
        <v>79</v>
      </c>
      <c r="L1" t="s">
        <v>80</v>
      </c>
      <c r="M1" t="s">
        <v>81</v>
      </c>
      <c r="N1" t="s">
        <v>59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27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s="2" t="s">
        <v>94</v>
      </c>
      <c r="AC1" s="2" t="s">
        <v>25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s="1" t="s">
        <v>101</v>
      </c>
      <c r="AK1" t="s">
        <v>102</v>
      </c>
      <c r="AL1" t="s">
        <v>103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workbookViewId="0">
      <selection activeCell="C18" sqref="C18"/>
    </sheetView>
  </sheetViews>
  <sheetFormatPr defaultRowHeight="13.5" x14ac:dyDescent="0.15"/>
  <cols>
    <col min="1" max="1" width="20" customWidth="1"/>
    <col min="2" max="2" width="15.5" customWidth="1"/>
    <col min="3" max="3" width="31.375" style="9" customWidth="1"/>
    <col min="4" max="4" width="21.125" customWidth="1"/>
    <col min="5" max="5" width="15.5" customWidth="1"/>
  </cols>
  <sheetData>
    <row r="1" spans="1:4" x14ac:dyDescent="0.15">
      <c r="A1" t="s">
        <v>153</v>
      </c>
      <c r="B1" t="s">
        <v>154</v>
      </c>
      <c r="C1" s="9" t="s">
        <v>156</v>
      </c>
      <c r="D1" t="s">
        <v>157</v>
      </c>
    </row>
    <row r="2" spans="1:4" x14ac:dyDescent="0.15">
      <c r="A2" s="8" t="s">
        <v>160</v>
      </c>
      <c r="B2">
        <v>1088</v>
      </c>
      <c r="C2" s="9">
        <f>D2/B2</f>
        <v>0.62959558823529416</v>
      </c>
      <c r="D2">
        <v>685</v>
      </c>
    </row>
    <row r="3" spans="1:4" x14ac:dyDescent="0.15">
      <c r="A3" s="8"/>
    </row>
    <row r="4" spans="1:4" x14ac:dyDescent="0.15">
      <c r="A4" s="8"/>
    </row>
    <row r="5" spans="1:4" x14ac:dyDescent="0.15">
      <c r="A5" s="8"/>
    </row>
    <row r="6" spans="1:4" ht="11.25" customHeight="1" x14ac:dyDescent="0.15">
      <c r="A6" s="8"/>
    </row>
    <row r="7" spans="1:4" x14ac:dyDescent="0.15">
      <c r="A7" s="8"/>
    </row>
    <row r="8" spans="1:4" x14ac:dyDescent="0.15">
      <c r="A8" s="8"/>
    </row>
    <row r="9" spans="1:4" x14ac:dyDescent="0.15">
      <c r="A9" s="8"/>
    </row>
    <row r="10" spans="1:4" x14ac:dyDescent="0.15">
      <c r="A10" s="6"/>
      <c r="C10" s="9" t="s">
        <v>155</v>
      </c>
      <c r="D10">
        <v>680</v>
      </c>
    </row>
    <row r="11" spans="1:4" x14ac:dyDescent="0.15">
      <c r="A11" s="6"/>
    </row>
    <row r="12" spans="1:4" x14ac:dyDescent="0.15">
      <c r="A12" s="6"/>
    </row>
    <row r="27" spans="5:5" x14ac:dyDescent="0.15">
      <c r="E27">
        <f>FIND(D27,D31)</f>
        <v>1</v>
      </c>
    </row>
    <row r="75" spans="3:4" x14ac:dyDescent="0.15">
      <c r="C75" s="9">
        <v>4</v>
      </c>
      <c r="D75">
        <f>IF(C75=3,5,6)</f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亚马逊后台模板</vt:lpstr>
      <vt:lpstr>品名转换及头程预估及采购成本模板</vt:lpstr>
      <vt:lpstr>自发货</vt:lpstr>
      <vt:lpstr>广告费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2019-03-08T02:35:56Z</dcterms:created>
  <dcterms:modified xsi:type="dcterms:W3CDTF">2019-11-14T08:47:22Z</dcterms:modified>
</cp:coreProperties>
</file>