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新产品开发表" sheetId="2" r:id="rId1"/>
    <sheet name="产品图" sheetId="3" r:id="rId2"/>
    <sheet name="长度重量换算表" sheetId="8" r:id="rId3"/>
    <sheet name="汇率转换表" sheetId="9" r:id="rId4"/>
    <sheet name="物流计算参考表" sheetId="5" r:id="rId5"/>
    <sheet name="月销售额计算表" sheetId="4" r:id="rId6"/>
    <sheet name="分析" sheetId="10" r:id="rId7"/>
    <sheet name="其他2" sheetId="7" r:id="rId8"/>
  </sheets>
  <calcPr calcId="144525" concurrentCalc="0"/>
</workbook>
</file>

<file path=xl/sharedStrings.xml><?xml version="1.0" encoding="utf-8"?>
<sst xmlns="http://schemas.openxmlformats.org/spreadsheetml/2006/main" count="184">
  <si>
    <t>项目</t>
  </si>
  <si>
    <t>功能和规格</t>
  </si>
  <si>
    <t>收入成本计算</t>
  </si>
  <si>
    <t>市场调研及备注</t>
  </si>
  <si>
    <t>编号</t>
  </si>
  <si>
    <t>日期</t>
  </si>
  <si>
    <t>类目</t>
  </si>
  <si>
    <t>产品名称</t>
  </si>
  <si>
    <t>产品描述（规格，特点，功能，颜色）</t>
  </si>
  <si>
    <t>重量</t>
  </si>
  <si>
    <t>尺寸</t>
  </si>
  <si>
    <t>RMB采购成本</t>
  </si>
  <si>
    <t>美金销售价格</t>
  </si>
  <si>
    <t>采购成本</t>
  </si>
  <si>
    <t>组合采购成本</t>
  </si>
  <si>
    <t>组合销售价格</t>
  </si>
  <si>
    <t>组合利润</t>
  </si>
  <si>
    <t>利润</t>
  </si>
  <si>
    <t>销售成本率</t>
  </si>
  <si>
    <t>后向费用率</t>
  </si>
  <si>
    <t>后向记其它成本费用</t>
  </si>
  <si>
    <t>FBA物流费</t>
  </si>
  <si>
    <t>佣金</t>
  </si>
  <si>
    <t>平台利润</t>
  </si>
  <si>
    <t>平台利润率</t>
  </si>
  <si>
    <t>RMB物流成本</t>
  </si>
  <si>
    <t>物流成本</t>
  </si>
  <si>
    <t>头程后纯利润</t>
  </si>
  <si>
    <t>一般组合净利润</t>
  </si>
  <si>
    <t>净利润率</t>
  </si>
  <si>
    <t>订货量</t>
  </si>
  <si>
    <t>批量收入</t>
  </si>
  <si>
    <t>批量净利润</t>
  </si>
  <si>
    <t>批量采购成本</t>
  </si>
  <si>
    <t>一批合计费用</t>
  </si>
  <si>
    <t>现金效率（利润/现金使用）</t>
  </si>
  <si>
    <t>库存</t>
  </si>
  <si>
    <t>Rank</t>
  </si>
  <si>
    <t>月销量</t>
  </si>
  <si>
    <t>Rank趋势</t>
  </si>
  <si>
    <t>日销量监测</t>
  </si>
  <si>
    <t>核心关键词</t>
  </si>
  <si>
    <t>搜索热度</t>
  </si>
  <si>
    <t>竞争对手数量</t>
  </si>
  <si>
    <t>市场空间</t>
  </si>
  <si>
    <t>主要对手市场销售量</t>
  </si>
  <si>
    <t>备注</t>
  </si>
  <si>
    <t>趋势</t>
  </si>
  <si>
    <t>竞争对手Asin</t>
  </si>
  <si>
    <t>销售日期</t>
  </si>
  <si>
    <t>生命周期（天）</t>
  </si>
  <si>
    <t>1688链接</t>
  </si>
  <si>
    <t>上架链接</t>
  </si>
  <si>
    <t>上架销量情况</t>
  </si>
  <si>
    <t>业绩及备注</t>
  </si>
  <si>
    <t>1688链接2</t>
  </si>
  <si>
    <t>1688链接3</t>
  </si>
  <si>
    <t>1688链接4</t>
  </si>
  <si>
    <t>1688链接5</t>
  </si>
  <si>
    <t>茄子浮排</t>
  </si>
  <si>
    <t>1300G</t>
  </si>
  <si>
    <t>19*29*14CM</t>
  </si>
  <si>
    <t>上升</t>
  </si>
  <si>
    <t>Eggplant- Loungers/Swim Ring /Inflatable Pool/ Floats Boat</t>
  </si>
  <si>
    <t>10W+</t>
  </si>
  <si>
    <t>谷歌趋势显示该类产品5-8月后下降为零。</t>
  </si>
  <si>
    <t>B01LCTYE54</t>
  </si>
  <si>
    <t>产品序号1-8</t>
  </si>
  <si>
    <t>1.茄子浮排-75</t>
  </si>
  <si>
    <t>外贸通用尺寸填写转换工具（黄色空间为填写区域）</t>
  </si>
  <si>
    <r>
      <rPr>
        <b/>
        <sz val="12"/>
        <color rgb="FFFF0000"/>
        <rFont val="微软雅黑"/>
        <charset val="134"/>
      </rPr>
      <t>长度工具：</t>
    </r>
    <r>
      <rPr>
        <b/>
        <sz val="12"/>
        <color theme="1"/>
        <rFont val="微软雅黑"/>
        <charset val="134"/>
      </rPr>
      <t>公制转英制单位</t>
    </r>
  </si>
  <si>
    <r>
      <rPr>
        <b/>
        <sz val="12"/>
        <color rgb="FFFF0000"/>
        <rFont val="微软雅黑"/>
        <charset val="134"/>
      </rPr>
      <t>长度工具：</t>
    </r>
    <r>
      <rPr>
        <b/>
        <sz val="12"/>
        <color theme="1"/>
        <rFont val="微软雅黑"/>
        <charset val="134"/>
      </rPr>
      <t>英制转换单位</t>
    </r>
  </si>
  <si>
    <t>重量工具栏目</t>
  </si>
  <si>
    <r>
      <rPr>
        <sz val="14"/>
        <color theme="1"/>
        <rFont val="微软雅黑"/>
        <charset val="134"/>
      </rPr>
      <t>填写区：在本列表下写按</t>
    </r>
    <r>
      <rPr>
        <b/>
        <sz val="14"/>
        <color rgb="FFFF0000"/>
        <rFont val="微软雅黑"/>
        <charset val="134"/>
      </rPr>
      <t>厘米单位</t>
    </r>
    <r>
      <rPr>
        <sz val="14"/>
        <color theme="1"/>
        <rFont val="微软雅黑"/>
        <charset val="134"/>
      </rPr>
      <t>写长度后即可厘米制尺寸显示所需英制结果</t>
    </r>
  </si>
  <si>
    <t>英制尺寸结果显示区</t>
  </si>
  <si>
    <r>
      <rPr>
        <sz val="14"/>
        <color theme="1"/>
        <rFont val="微软雅黑"/>
        <charset val="134"/>
      </rPr>
      <t>填写区：本区域填写</t>
    </r>
    <r>
      <rPr>
        <b/>
        <sz val="14"/>
        <color rgb="FFFF0000"/>
        <rFont val="微软雅黑"/>
        <charset val="134"/>
      </rPr>
      <t>米</t>
    </r>
  </si>
  <si>
    <t>米制尺寸结果区</t>
  </si>
  <si>
    <r>
      <rPr>
        <sz val="14"/>
        <color theme="1"/>
        <rFont val="微软雅黑"/>
        <charset val="134"/>
      </rPr>
      <t>填写区：本区</t>
    </r>
    <r>
      <rPr>
        <b/>
        <sz val="14"/>
        <color rgb="FFFF0000"/>
        <rFont val="微软雅黑"/>
        <charset val="134"/>
      </rPr>
      <t>英寸</t>
    </r>
  </si>
  <si>
    <t>公制结果显示区</t>
  </si>
  <si>
    <r>
      <rPr>
        <sz val="14"/>
        <color theme="1"/>
        <rFont val="微软雅黑"/>
        <charset val="134"/>
      </rPr>
      <t>填写区：本区</t>
    </r>
    <r>
      <rPr>
        <b/>
        <sz val="14"/>
        <color rgb="FFFF0000"/>
        <rFont val="微软雅黑"/>
        <charset val="134"/>
      </rPr>
      <t>英尺ft</t>
    </r>
  </si>
  <si>
    <r>
      <rPr>
        <b/>
        <sz val="12"/>
        <color theme="1"/>
        <rFont val="微软雅黑"/>
        <charset val="134"/>
      </rPr>
      <t>填写区：本区域填写</t>
    </r>
    <r>
      <rPr>
        <b/>
        <sz val="16"/>
        <color rgb="FFFF0000"/>
        <rFont val="微软雅黑"/>
        <charset val="134"/>
      </rPr>
      <t>克</t>
    </r>
    <r>
      <rPr>
        <b/>
        <sz val="12"/>
        <color theme="1"/>
        <rFont val="微软雅黑"/>
        <charset val="134"/>
      </rPr>
      <t>(黄色填写区域）</t>
    </r>
  </si>
  <si>
    <t>英制结果区</t>
  </si>
  <si>
    <r>
      <rPr>
        <b/>
        <sz val="12"/>
        <color theme="1"/>
        <rFont val="微软雅黑"/>
        <charset val="134"/>
      </rPr>
      <t>填写区：本区域填写</t>
    </r>
    <r>
      <rPr>
        <b/>
        <sz val="12"/>
        <color rgb="FFFF0000"/>
        <rFont val="微软雅黑"/>
        <charset val="134"/>
      </rPr>
      <t>oz</t>
    </r>
    <r>
      <rPr>
        <b/>
        <sz val="12"/>
        <color theme="1"/>
        <rFont val="微软雅黑"/>
        <charset val="134"/>
      </rPr>
      <t>(1磅=16盎司）</t>
    </r>
  </si>
  <si>
    <r>
      <rPr>
        <b/>
        <sz val="12"/>
        <color theme="1"/>
        <rFont val="微软雅黑"/>
        <charset val="134"/>
      </rPr>
      <t>填写区：本区域填写</t>
    </r>
    <r>
      <rPr>
        <b/>
        <sz val="12"/>
        <color rgb="FFFF0000"/>
        <rFont val="微软雅黑"/>
        <charset val="134"/>
      </rPr>
      <t>lb</t>
    </r>
  </si>
  <si>
    <r>
      <rPr>
        <sz val="14"/>
        <color theme="1"/>
        <rFont val="微软雅黑"/>
        <charset val="134"/>
      </rPr>
      <t>项目填写区</t>
    </r>
    <r>
      <rPr>
        <b/>
        <sz val="16"/>
        <color rgb="FFFF0000"/>
        <rFont val="微软雅黑"/>
        <charset val="134"/>
      </rPr>
      <t>厘米</t>
    </r>
  </si>
  <si>
    <t>M</t>
  </si>
  <si>
    <t>CM</t>
  </si>
  <si>
    <t>MM</t>
  </si>
  <si>
    <t>ft</t>
  </si>
  <si>
    <t>in</t>
  </si>
  <si>
    <r>
      <rPr>
        <sz val="14"/>
        <color theme="1"/>
        <rFont val="微软雅黑"/>
        <charset val="134"/>
      </rPr>
      <t>项目填写区</t>
    </r>
    <r>
      <rPr>
        <b/>
        <sz val="16"/>
        <color rgb="FFFF0000"/>
        <rFont val="微软雅黑"/>
        <charset val="134"/>
      </rPr>
      <t>in</t>
    </r>
  </si>
  <si>
    <t>米</t>
  </si>
  <si>
    <t>厘米</t>
  </si>
  <si>
    <r>
      <rPr>
        <sz val="14"/>
        <color theme="1"/>
        <rFont val="微软雅黑"/>
        <charset val="134"/>
      </rPr>
      <t>项目填写区</t>
    </r>
    <r>
      <rPr>
        <b/>
        <sz val="16"/>
        <color rgb="FFFF0000"/>
        <rFont val="微软雅黑"/>
        <charset val="134"/>
      </rPr>
      <t>ft</t>
    </r>
  </si>
  <si>
    <r>
      <rPr>
        <sz val="14"/>
        <color theme="1"/>
        <rFont val="微软雅黑"/>
        <charset val="134"/>
      </rPr>
      <t>项目填写区</t>
    </r>
    <r>
      <rPr>
        <b/>
        <sz val="14"/>
        <color rgb="FFFF0000"/>
        <rFont val="微软雅黑"/>
        <charset val="134"/>
      </rPr>
      <t>克</t>
    </r>
  </si>
  <si>
    <t>lb</t>
  </si>
  <si>
    <t>oz</t>
  </si>
  <si>
    <r>
      <rPr>
        <b/>
        <sz val="14"/>
        <rFont val="微软雅黑"/>
        <charset val="134"/>
      </rPr>
      <t>项目填写区</t>
    </r>
    <r>
      <rPr>
        <b/>
        <sz val="14"/>
        <color rgb="FFFF0000"/>
        <rFont val="微软雅黑"/>
        <charset val="134"/>
      </rPr>
      <t>oz</t>
    </r>
  </si>
  <si>
    <t>克</t>
  </si>
  <si>
    <r>
      <rPr>
        <b/>
        <sz val="14"/>
        <rFont val="微软雅黑"/>
        <charset val="134"/>
      </rPr>
      <t>项目填写区</t>
    </r>
    <r>
      <rPr>
        <b/>
        <sz val="14"/>
        <color rgb="FFFF0000"/>
        <rFont val="微软雅黑"/>
        <charset val="134"/>
      </rPr>
      <t>lb</t>
    </r>
  </si>
  <si>
    <t>函数区</t>
  </si>
  <si>
    <t>长</t>
  </si>
  <si>
    <t>宽</t>
  </si>
  <si>
    <t>高</t>
  </si>
  <si>
    <t>填写区：填写克</t>
  </si>
  <si>
    <t>汇率填写区（填写需要转换的外汇即可在结果显示区得到所需结果）</t>
  </si>
  <si>
    <t>美金本位制结果显示区---2017/5/19汇率换算</t>
  </si>
  <si>
    <t>美金</t>
  </si>
  <si>
    <t>日元</t>
  </si>
  <si>
    <t>台币</t>
  </si>
  <si>
    <t>墨西哥比索</t>
  </si>
  <si>
    <t>港元</t>
  </si>
  <si>
    <t>人民币</t>
  </si>
  <si>
    <t>澳元</t>
  </si>
  <si>
    <t>瑞士法郎</t>
  </si>
  <si>
    <t>欧元</t>
  </si>
  <si>
    <t>英镑</t>
  </si>
  <si>
    <t>汇率换算单位</t>
  </si>
  <si>
    <r>
      <rPr>
        <sz val="11"/>
        <color theme="1"/>
        <rFont val="宋体"/>
        <charset val="134"/>
      </rPr>
      <t>填写</t>
    </r>
    <r>
      <rPr>
        <b/>
        <sz val="11"/>
        <color rgb="FFFF0000"/>
        <rFont val="宋体"/>
        <charset val="134"/>
      </rPr>
      <t>美金</t>
    </r>
    <r>
      <rPr>
        <sz val="11"/>
        <color theme="1"/>
        <rFont val="宋体"/>
        <charset val="134"/>
      </rPr>
      <t>单位</t>
    </r>
  </si>
  <si>
    <r>
      <rPr>
        <sz val="11"/>
        <color theme="1"/>
        <rFont val="宋体"/>
        <charset val="134"/>
      </rPr>
      <t>填写</t>
    </r>
    <r>
      <rPr>
        <b/>
        <sz val="11"/>
        <color rgb="FFFF0000"/>
        <rFont val="宋体"/>
        <charset val="134"/>
      </rPr>
      <t>人民币</t>
    </r>
    <r>
      <rPr>
        <sz val="11"/>
        <color theme="1"/>
        <rFont val="宋体"/>
        <charset val="134"/>
      </rPr>
      <t>单位</t>
    </r>
  </si>
  <si>
    <r>
      <rPr>
        <sz val="11"/>
        <color theme="1"/>
        <rFont val="宋体"/>
        <charset val="134"/>
      </rPr>
      <t>填写</t>
    </r>
    <r>
      <rPr>
        <b/>
        <sz val="11"/>
        <color rgb="FFFF0000"/>
        <rFont val="宋体"/>
        <charset val="134"/>
      </rPr>
      <t>英镑</t>
    </r>
  </si>
  <si>
    <r>
      <rPr>
        <sz val="11"/>
        <color theme="1"/>
        <rFont val="宋体"/>
        <charset val="134"/>
      </rPr>
      <t>填写</t>
    </r>
    <r>
      <rPr>
        <b/>
        <sz val="11"/>
        <color rgb="FFFF0000"/>
        <rFont val="宋体"/>
        <charset val="134"/>
      </rPr>
      <t>欧元</t>
    </r>
  </si>
  <si>
    <r>
      <rPr>
        <sz val="11"/>
        <color theme="1"/>
        <rFont val="宋体"/>
        <charset val="134"/>
      </rPr>
      <t>填写</t>
    </r>
    <r>
      <rPr>
        <b/>
        <sz val="11"/>
        <color rgb="FFFF0000"/>
        <rFont val="宋体"/>
        <charset val="134"/>
      </rPr>
      <t>日元</t>
    </r>
  </si>
  <si>
    <t>UPS</t>
  </si>
  <si>
    <t>空运一个方是167kg(除以6000）</t>
  </si>
  <si>
    <t>(KG）/方</t>
  </si>
  <si>
    <t>方=1KG</t>
  </si>
  <si>
    <t>79CM(3)</t>
  </si>
  <si>
    <t>重量：</t>
  </si>
  <si>
    <t>重1000G</t>
  </si>
  <si>
    <t>FBA:5.99美金</t>
  </si>
  <si>
    <t>价格</t>
  </si>
  <si>
    <t>SKU总数量</t>
  </si>
  <si>
    <t>普通数量</t>
  </si>
  <si>
    <t>月销售量</t>
  </si>
  <si>
    <t>爆款数量</t>
  </si>
  <si>
    <t>总销售额</t>
  </si>
  <si>
    <t>均价</t>
  </si>
  <si>
    <t>成本率</t>
  </si>
  <si>
    <t>重量G</t>
  </si>
  <si>
    <t>头程</t>
  </si>
  <si>
    <t>FBA物流费（默认2.41美金）</t>
  </si>
  <si>
    <t>亚马逊佣金</t>
  </si>
  <si>
    <t>利润率</t>
  </si>
  <si>
    <t>销量均值</t>
  </si>
  <si>
    <t>月均收入</t>
  </si>
  <si>
    <t>月均利润（25%）</t>
  </si>
  <si>
    <t>链接</t>
  </si>
  <si>
    <t>总销量（6772单-7800单）</t>
  </si>
  <si>
    <t>排名</t>
  </si>
  <si>
    <t>月销量估算（美容高于电子2倍）</t>
  </si>
  <si>
    <t>排名估算销量</t>
  </si>
  <si>
    <t>评论</t>
  </si>
  <si>
    <t>评论销量估算（1-5个点，中低推广）--中：3%</t>
  </si>
  <si>
    <t>QA</t>
  </si>
  <si>
    <t>QA占比</t>
  </si>
  <si>
    <t>月店铺评论</t>
  </si>
  <si>
    <t>时间</t>
  </si>
  <si>
    <t>www.amazon.com/dp/B01C2HBIQI</t>
  </si>
  <si>
    <t>15000-30000</t>
  </si>
  <si>
    <t>365天（2016.3-2017.5）</t>
  </si>
  <si>
    <t>世界人口表</t>
  </si>
  <si>
    <t>地区</t>
  </si>
  <si>
    <t>单位（亿）</t>
  </si>
  <si>
    <t>澳大利亚</t>
  </si>
  <si>
    <t>加拿大</t>
  </si>
  <si>
    <t>意大利</t>
  </si>
  <si>
    <t>英国</t>
  </si>
  <si>
    <t>法国</t>
  </si>
  <si>
    <t>德国</t>
  </si>
  <si>
    <t>日本</t>
  </si>
  <si>
    <t>墨西哥</t>
  </si>
  <si>
    <t>俄罗斯</t>
  </si>
  <si>
    <t>美</t>
  </si>
  <si>
    <t>欧洲</t>
  </si>
  <si>
    <t>印度</t>
  </si>
  <si>
    <t>中国</t>
  </si>
  <si>
    <t>年费</t>
  </si>
  <si>
    <t>年使用次数</t>
  </si>
  <si>
    <t>月费</t>
  </si>
  <si>
    <t>月使用费</t>
  </si>
  <si>
    <t>月使用次数</t>
  </si>
  <si>
    <t>变动</t>
  </si>
  <si>
    <t>月费用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</si>
</sst>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.0%"/>
    <numFmt numFmtId="178" formatCode="0_ "/>
    <numFmt numFmtId="179" formatCode="0.0_);[Red]\(0.0\)"/>
    <numFmt numFmtId="180" formatCode="0.0_ "/>
    <numFmt numFmtId="181" formatCode="0.000_ "/>
    <numFmt numFmtId="182" formatCode="0.0000_ "/>
    <numFmt numFmtId="183" formatCode="0.00_);[Red]\(0.00\)"/>
  </numFmts>
  <fonts count="55">
    <font>
      <sz val="11"/>
      <color theme="1"/>
      <name val="宋体"/>
      <charset val="134"/>
      <scheme val="minor"/>
    </font>
    <font>
      <sz val="18"/>
      <color theme="1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b/>
      <sz val="14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4"/>
      <color theme="1"/>
      <name val="微软雅黑"/>
      <charset val="134"/>
    </font>
    <font>
      <b/>
      <sz val="16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b/>
      <sz val="18"/>
      <color rgb="FFFF0000"/>
      <name val="宋体"/>
      <charset val="134"/>
      <scheme val="minor"/>
    </font>
    <font>
      <b/>
      <sz val="14"/>
      <color rgb="FFFF0000"/>
      <name val="微软雅黑"/>
      <charset val="134"/>
    </font>
    <font>
      <b/>
      <sz val="14"/>
      <name val="微软雅黑"/>
      <charset val="134"/>
    </font>
    <font>
      <sz val="10"/>
      <name val="微软雅黑"/>
      <charset val="134"/>
    </font>
    <font>
      <sz val="11"/>
      <name val="宋体"/>
      <charset val="134"/>
      <scheme val="minor"/>
    </font>
    <font>
      <sz val="9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111111"/>
      <name val="微软雅黑"/>
      <charset val="134"/>
    </font>
    <font>
      <sz val="9"/>
      <color rgb="FF222222"/>
      <name val="微软雅黑"/>
      <charset val="134"/>
    </font>
    <font>
      <sz val="11"/>
      <name val="微软雅黑"/>
      <charset val="134"/>
    </font>
    <font>
      <sz val="13.5"/>
      <color rgb="FF222222"/>
      <name val="微软雅黑"/>
      <charset val="134"/>
    </font>
    <font>
      <sz val="10"/>
      <color rgb="FF111111"/>
      <name val="微软雅黑"/>
      <charset val="134"/>
    </font>
    <font>
      <sz val="10"/>
      <color rgb="FF4B6373"/>
      <name val="微软雅黑"/>
      <charset val="134"/>
    </font>
    <font>
      <sz val="9"/>
      <color rgb="FF4B6373"/>
      <name val="微软雅黑"/>
      <charset val="134"/>
    </font>
    <font>
      <b/>
      <sz val="11"/>
      <color theme="1"/>
      <name val="微软雅黑"/>
      <charset val="134"/>
    </font>
    <font>
      <sz val="10"/>
      <color rgb="FF333333"/>
      <name val="微软雅黑"/>
      <charset val="134"/>
    </font>
    <font>
      <sz val="9"/>
      <color rgb="FF333333"/>
      <name val="微软雅黑"/>
      <charset val="134"/>
    </font>
    <font>
      <sz val="11"/>
      <color rgb="FFFF0000"/>
      <name val="微软雅黑"/>
      <charset val="134"/>
    </font>
    <font>
      <sz val="15.75"/>
      <color rgb="FF111111"/>
      <name val="微软雅黑"/>
      <charset val="134"/>
    </font>
    <font>
      <sz val="8"/>
      <color rgb="FF111111"/>
      <name val="微软雅黑"/>
      <charset val="134"/>
    </font>
    <font>
      <sz val="8"/>
      <color theme="1"/>
      <name val="微软雅黑"/>
      <charset val="134"/>
    </font>
    <font>
      <u/>
      <sz val="11"/>
      <color rgb="FF800080"/>
      <name val="微软雅黑"/>
      <charset val="0"/>
    </font>
    <font>
      <u/>
      <sz val="11"/>
      <color rgb="FF0000FF"/>
      <name val="微软雅黑"/>
      <charset val="0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  <font>
      <b/>
      <sz val="11"/>
      <color rgb="FFFF000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69">
    <border>
      <left/>
      <right/>
      <top/>
      <bottom/>
      <diagonal/>
    </border>
    <border>
      <left style="thin">
        <color rgb="FF7030A0"/>
      </left>
      <right style="hair">
        <color rgb="FF7030A0"/>
      </right>
      <top style="thin">
        <color rgb="FF7030A0"/>
      </top>
      <bottom style="hair">
        <color rgb="FF7030A0"/>
      </bottom>
      <diagonal/>
    </border>
    <border>
      <left style="hair">
        <color rgb="FF7030A0"/>
      </left>
      <right style="thin">
        <color rgb="FF7030A0"/>
      </right>
      <top style="thin">
        <color rgb="FF7030A0"/>
      </top>
      <bottom style="hair">
        <color rgb="FF7030A0"/>
      </bottom>
      <diagonal/>
    </border>
    <border>
      <left style="thin">
        <color rgb="FF7030A0"/>
      </left>
      <right style="hair">
        <color rgb="FF7030A0"/>
      </right>
      <top style="hair">
        <color rgb="FF7030A0"/>
      </top>
      <bottom style="hair">
        <color rgb="FF7030A0"/>
      </bottom>
      <diagonal/>
    </border>
    <border>
      <left style="hair">
        <color rgb="FF7030A0"/>
      </left>
      <right style="thin">
        <color rgb="FF7030A0"/>
      </right>
      <top style="hair">
        <color rgb="FF7030A0"/>
      </top>
      <bottom style="hair">
        <color rgb="FF7030A0"/>
      </bottom>
      <diagonal/>
    </border>
    <border>
      <left style="thin">
        <color rgb="FF7030A0"/>
      </left>
      <right style="hair">
        <color rgb="FF7030A0"/>
      </right>
      <top style="hair">
        <color rgb="FF7030A0"/>
      </top>
      <bottom style="thin">
        <color rgb="FF7030A0"/>
      </bottom>
      <diagonal/>
    </border>
    <border>
      <left style="hair">
        <color rgb="FF7030A0"/>
      </left>
      <right style="thin">
        <color rgb="FF7030A0"/>
      </right>
      <top style="hair">
        <color rgb="FF7030A0"/>
      </top>
      <bottom style="thin">
        <color rgb="FF7030A0"/>
      </bottom>
      <diagonal/>
    </border>
    <border>
      <left style="hair">
        <color rgb="FF7030A0"/>
      </left>
      <right style="hair">
        <color rgb="FF7030A0"/>
      </right>
      <top style="thin">
        <color rgb="FF7030A0"/>
      </top>
      <bottom style="hair">
        <color rgb="FF7030A0"/>
      </bottom>
      <diagonal/>
    </border>
    <border>
      <left style="hair">
        <color rgb="FF7030A0"/>
      </left>
      <right style="hair">
        <color rgb="FF7030A0"/>
      </right>
      <top style="hair">
        <color rgb="FF7030A0"/>
      </top>
      <bottom style="hair">
        <color rgb="FF7030A0"/>
      </bottom>
      <diagonal/>
    </border>
    <border>
      <left style="hair">
        <color rgb="FF7030A0"/>
      </left>
      <right style="hair">
        <color rgb="FF7030A0"/>
      </right>
      <top style="hair">
        <color rgb="FF7030A0"/>
      </top>
      <bottom style="thin">
        <color rgb="FF7030A0"/>
      </bottom>
      <diagonal/>
    </border>
    <border>
      <left style="medium">
        <color rgb="FF7030A0"/>
      </left>
      <right style="dashDot">
        <color rgb="FF7030A0"/>
      </right>
      <top style="medium">
        <color rgb="FF7030A0"/>
      </top>
      <bottom/>
      <diagonal/>
    </border>
    <border>
      <left style="dashDot">
        <color rgb="FF7030A0"/>
      </left>
      <right style="dashDot">
        <color rgb="FF7030A0"/>
      </right>
      <top style="medium">
        <color rgb="FF7030A0"/>
      </top>
      <bottom/>
      <diagonal/>
    </border>
    <border>
      <left style="medium">
        <color rgb="FF7030A0"/>
      </left>
      <right style="hair">
        <color rgb="FF7030A0"/>
      </right>
      <top style="medium">
        <color rgb="FF7030A0"/>
      </top>
      <bottom style="hair">
        <color rgb="FF7030A0"/>
      </bottom>
      <diagonal/>
    </border>
    <border>
      <left style="hair">
        <color rgb="FF7030A0"/>
      </left>
      <right style="hair">
        <color rgb="FF7030A0"/>
      </right>
      <top style="medium">
        <color rgb="FF7030A0"/>
      </top>
      <bottom style="hair">
        <color rgb="FF7030A0"/>
      </bottom>
      <diagonal/>
    </border>
    <border>
      <left style="medium">
        <color rgb="FF7030A0"/>
      </left>
      <right style="hair">
        <color rgb="FF7030A0"/>
      </right>
      <top style="hair">
        <color rgb="FF7030A0"/>
      </top>
      <bottom/>
      <diagonal/>
    </border>
    <border>
      <left style="hair">
        <color rgb="FF7030A0"/>
      </left>
      <right style="hair">
        <color rgb="FF7030A0"/>
      </right>
      <top style="hair">
        <color rgb="FF7030A0"/>
      </top>
      <bottom/>
      <diagonal/>
    </border>
    <border>
      <left style="hair">
        <color rgb="FF7030A0"/>
      </left>
      <right style="hair">
        <color rgb="FF7030A0"/>
      </right>
      <top style="hair">
        <color rgb="FF7030A0"/>
      </top>
      <bottom style="medium">
        <color rgb="FF7030A0"/>
      </bottom>
      <diagonal/>
    </border>
    <border>
      <left style="medium">
        <color rgb="FFFF0000"/>
      </left>
      <right style="hair">
        <color rgb="FF7030A0"/>
      </right>
      <top style="medium">
        <color rgb="FFFF0000"/>
      </top>
      <bottom style="medium">
        <color rgb="FFFF0000"/>
      </bottom>
      <diagonal/>
    </border>
    <border>
      <left style="hair">
        <color rgb="FF7030A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hair">
        <color rgb="FF7030A0"/>
      </right>
      <top/>
      <bottom style="hair">
        <color rgb="FF7030A0"/>
      </bottom>
      <diagonal/>
    </border>
    <border>
      <left style="hair">
        <color rgb="FF7030A0"/>
      </left>
      <right style="hair">
        <color rgb="FF7030A0"/>
      </right>
      <top/>
      <bottom style="hair">
        <color rgb="FF7030A0"/>
      </bottom>
      <diagonal/>
    </border>
    <border>
      <left/>
      <right style="hair">
        <color rgb="FF7030A0"/>
      </right>
      <top style="hair">
        <color rgb="FF7030A0"/>
      </top>
      <bottom style="hair">
        <color rgb="FF7030A0"/>
      </bottom>
      <diagonal/>
    </border>
    <border>
      <left/>
      <right style="hair">
        <color rgb="FF7030A0"/>
      </right>
      <top style="hair">
        <color rgb="FF7030A0"/>
      </top>
      <bottom style="medium">
        <color rgb="FF7030A0"/>
      </bottom>
      <diagonal/>
    </border>
    <border>
      <left style="hair">
        <color rgb="FF7030A0"/>
      </left>
      <right/>
      <top/>
      <bottom style="hair">
        <color rgb="FF7030A0"/>
      </bottom>
      <diagonal/>
    </border>
    <border>
      <left style="hair">
        <color rgb="FF7030A0"/>
      </left>
      <right/>
      <top style="hair">
        <color rgb="FF7030A0"/>
      </top>
      <bottom style="hair">
        <color rgb="FF7030A0"/>
      </bottom>
      <diagonal/>
    </border>
    <border>
      <left style="hair">
        <color rgb="FF7030A0"/>
      </left>
      <right/>
      <top style="hair">
        <color rgb="FF7030A0"/>
      </top>
      <bottom style="medium">
        <color rgb="FF7030A0"/>
      </bottom>
      <diagonal/>
    </border>
    <border>
      <left style="hair">
        <color rgb="FF7030A0"/>
      </left>
      <right style="medium">
        <color rgb="FF7030A0"/>
      </right>
      <top style="medium">
        <color rgb="FF7030A0"/>
      </top>
      <bottom style="hair">
        <color rgb="FF7030A0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 style="medium">
        <color rgb="FF7030A0"/>
      </left>
      <right style="hair">
        <color rgb="FF7030A0"/>
      </right>
      <top style="medium">
        <color rgb="FF7030A0"/>
      </top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rgb="FF7030A0"/>
      </bottom>
      <diagonal/>
    </border>
    <border>
      <left style="dashDot">
        <color rgb="FF7030A0"/>
      </left>
      <right style="medium">
        <color rgb="FF7030A0"/>
      </right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hair">
        <color rgb="FF7030A0"/>
      </left>
      <right style="hair">
        <color rgb="FF7030A0"/>
      </right>
      <top style="medium">
        <color rgb="FF7030A0"/>
      </top>
      <bottom/>
      <diagonal/>
    </border>
    <border>
      <left style="hair">
        <color rgb="FF7030A0"/>
      </left>
      <right style="hair">
        <color rgb="FF7030A0"/>
      </right>
      <top style="medium">
        <color rgb="FF7030A0"/>
      </top>
      <bottom style="medium">
        <color rgb="FF7030A0"/>
      </bottom>
      <diagonal/>
    </border>
    <border>
      <left style="hair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hair">
        <color rgb="FF7030A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hair">
        <color rgb="FF7030A0"/>
      </bottom>
      <diagonal/>
    </border>
    <border>
      <left/>
      <right style="medium">
        <color rgb="FF7030A0"/>
      </right>
      <top/>
      <bottom style="hair">
        <color rgb="FF7030A0"/>
      </bottom>
      <diagonal/>
    </border>
    <border>
      <left/>
      <right/>
      <top style="hair">
        <color rgb="FF7030A0"/>
      </top>
      <bottom style="hair">
        <color rgb="FF7030A0"/>
      </bottom>
      <diagonal/>
    </border>
    <border>
      <left style="medium">
        <color rgb="FFFF0000"/>
      </left>
      <right style="medium">
        <color rgb="FFFF0000"/>
      </right>
      <top style="hair">
        <color rgb="FF7030A0"/>
      </top>
      <bottom/>
      <diagonal/>
    </border>
    <border>
      <left/>
      <right style="medium">
        <color rgb="FF7030A0"/>
      </right>
      <top style="hair">
        <color rgb="FF7030A0"/>
      </top>
      <bottom style="hair">
        <color rgb="FF7030A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/>
      <right style="medium">
        <color rgb="FF7030A0"/>
      </right>
      <top/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/>
      <bottom/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rgb="FF0070C0"/>
      </left>
      <right style="hair">
        <color rgb="FF0070C0"/>
      </right>
      <top style="thin">
        <color rgb="FF0070C0"/>
      </top>
      <bottom style="thin">
        <color rgb="FF0070C0"/>
      </bottom>
      <diagonal/>
    </border>
    <border>
      <left style="hair">
        <color rgb="FF0070C0"/>
      </left>
      <right style="hair">
        <color rgb="FF0070C0"/>
      </right>
      <top style="thin">
        <color rgb="FF0070C0"/>
      </top>
      <bottom style="thin">
        <color rgb="FF0070C0"/>
      </bottom>
      <diagonal/>
    </border>
    <border>
      <left style="hair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medium">
        <color rgb="FFE7E7E7"/>
      </top>
      <bottom style="medium">
        <color rgb="FFE7E7E7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hair">
        <color rgb="FF0070C0"/>
      </right>
      <top style="thin">
        <color rgb="FF0070C0"/>
      </top>
      <bottom style="thin">
        <color rgb="FF0070C0"/>
      </bottom>
      <diagonal/>
    </border>
    <border>
      <left style="hair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43" fillId="21" borderId="6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27" borderId="66" applyNumberFormat="0" applyFont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61" applyNumberFormat="0" applyFill="0" applyAlignment="0" applyProtection="0">
      <alignment vertical="center"/>
    </xf>
    <xf numFmtId="0" fontId="38" fillId="0" borderId="61" applyNumberFormat="0" applyFill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9" fillId="0" borderId="65" applyNumberFormat="0" applyFill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50" fillId="23" borderId="67" applyNumberFormat="0" applyAlignment="0" applyProtection="0">
      <alignment vertical="center"/>
    </xf>
    <xf numFmtId="0" fontId="44" fillId="23" borderId="63" applyNumberFormat="0" applyAlignment="0" applyProtection="0">
      <alignment vertical="center"/>
    </xf>
    <xf numFmtId="0" fontId="41" fillId="17" borderId="62" applyNumberFormat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45" fillId="0" borderId="64" applyNumberFormat="0" applyFill="0" applyAlignment="0" applyProtection="0">
      <alignment vertical="center"/>
    </xf>
    <xf numFmtId="0" fontId="51" fillId="0" borderId="68" applyNumberFormat="0" applyFill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</cellStyleXfs>
  <cellXfs count="204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78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10" applyAlignment="1">
      <alignment vertical="center" wrapText="1"/>
    </xf>
    <xf numFmtId="177" fontId="0" fillId="0" borderId="0" xfId="11" applyNumberFormat="1" applyAlignment="1">
      <alignment vertical="center" wrapText="1"/>
    </xf>
    <xf numFmtId="9" fontId="0" fillId="0" borderId="0" xfId="11">
      <alignment vertical="center"/>
    </xf>
    <xf numFmtId="9" fontId="0" fillId="2" borderId="0" xfId="11" applyFill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9" fontId="0" fillId="0" borderId="0" xfId="11" applyNumberFormat="1">
      <alignment vertical="center"/>
    </xf>
    <xf numFmtId="0" fontId="0" fillId="0" borderId="0" xfId="11" applyNumberFormat="1" applyFont="1" applyFill="1" applyBorder="1" applyAlignment="1" applyProtection="1">
      <alignment vertical="center"/>
    </xf>
    <xf numFmtId="180" fontId="0" fillId="0" borderId="0" xfId="0" applyNumberForma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3" xfId="0" applyFont="1" applyBorder="1">
      <alignment vertical="center"/>
    </xf>
    <xf numFmtId="0" fontId="0" fillId="3" borderId="8" xfId="0" applyFill="1" applyBorder="1">
      <alignment vertical="center"/>
    </xf>
    <xf numFmtId="176" fontId="0" fillId="0" borderId="8" xfId="0" applyNumberFormat="1" applyBorder="1">
      <alignment vertical="center"/>
    </xf>
    <xf numFmtId="0" fontId="0" fillId="0" borderId="5" xfId="0" applyFont="1" applyBorder="1">
      <alignment vertical="center"/>
    </xf>
    <xf numFmtId="0" fontId="0" fillId="3" borderId="9" xfId="0" applyFill="1" applyBorder="1">
      <alignment vertical="center"/>
    </xf>
    <xf numFmtId="176" fontId="0" fillId="0" borderId="9" xfId="0" applyNumberForma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>
      <alignment vertical="center"/>
    </xf>
    <xf numFmtId="176" fontId="0" fillId="0" borderId="6" xfId="0" applyNumberFormat="1" applyBorder="1">
      <alignment vertical="center"/>
    </xf>
    <xf numFmtId="0" fontId="6" fillId="4" borderId="10" xfId="0" applyNumberFormat="1" applyFont="1" applyFill="1" applyBorder="1" applyAlignment="1">
      <alignment horizontal="center" vertical="center"/>
    </xf>
    <xf numFmtId="0" fontId="6" fillId="4" borderId="11" xfId="0" applyNumberFormat="1" applyFont="1" applyFill="1" applyBorder="1" applyAlignment="1">
      <alignment horizontal="center" vertical="center"/>
    </xf>
    <xf numFmtId="0" fontId="7" fillId="5" borderId="12" xfId="0" applyNumberFormat="1" applyFont="1" applyFill="1" applyBorder="1" applyAlignment="1">
      <alignment horizontal="center" vertical="center"/>
    </xf>
    <xf numFmtId="0" fontId="6" fillId="5" borderId="13" xfId="0" applyNumberFormat="1" applyFont="1" applyFill="1" applyBorder="1" applyAlignment="1">
      <alignment horizontal="center" vertical="center"/>
    </xf>
    <xf numFmtId="0" fontId="8" fillId="4" borderId="14" xfId="0" applyNumberFormat="1" applyFont="1" applyFill="1" applyBorder="1" applyAlignment="1">
      <alignment horizontal="center" vertical="center" wrapText="1"/>
    </xf>
    <xf numFmtId="0" fontId="8" fillId="4" borderId="15" xfId="0" applyNumberFormat="1" applyFont="1" applyFill="1" applyBorder="1" applyAlignment="1">
      <alignment vertical="center" wrapText="1"/>
    </xf>
    <xf numFmtId="0" fontId="8" fillId="4" borderId="16" xfId="0" applyNumberFormat="1" applyFont="1" applyFill="1" applyBorder="1" applyAlignment="1">
      <alignment horizontal="center" vertical="center"/>
    </xf>
    <xf numFmtId="0" fontId="8" fillId="4" borderId="16" xfId="0" applyNumberFormat="1" applyFont="1" applyFill="1" applyBorder="1" applyAlignment="1">
      <alignment horizontal="center" vertical="center" wrapText="1"/>
    </xf>
    <xf numFmtId="0" fontId="8" fillId="0" borderId="17" xfId="0" applyNumberFormat="1" applyFont="1" applyBorder="1" applyAlignment="1">
      <alignment horizontal="center" vertical="center"/>
    </xf>
    <xf numFmtId="0" fontId="8" fillId="0" borderId="18" xfId="0" applyNumberFormat="1" applyFont="1" applyBorder="1" applyAlignment="1">
      <alignment horizontal="center" vertical="center"/>
    </xf>
    <xf numFmtId="0" fontId="8" fillId="0" borderId="19" xfId="0" applyNumberFormat="1" applyFont="1" applyBorder="1" applyAlignment="1">
      <alignment horizontal="center" vertical="center"/>
    </xf>
    <xf numFmtId="0" fontId="8" fillId="0" borderId="20" xfId="0" applyNumberFormat="1" applyFont="1" applyBorder="1" applyAlignment="1">
      <alignment horizontal="center" vertical="center"/>
    </xf>
    <xf numFmtId="0" fontId="8" fillId="2" borderId="20" xfId="0" applyNumberFormat="1" applyFont="1" applyFill="1" applyBorder="1" applyAlignment="1">
      <alignment horizontal="center" vertical="center"/>
    </xf>
    <xf numFmtId="0" fontId="0" fillId="0" borderId="17" xfId="0" applyNumberFormat="1" applyBorder="1">
      <alignment vertical="center"/>
    </xf>
    <xf numFmtId="0" fontId="0" fillId="0" borderId="18" xfId="0" applyNumberFormat="1" applyBorder="1">
      <alignment vertical="center"/>
    </xf>
    <xf numFmtId="0" fontId="0" fillId="0" borderId="21" xfId="0" applyNumberFormat="1" applyBorder="1">
      <alignment vertical="center"/>
    </xf>
    <xf numFmtId="0" fontId="0" fillId="0" borderId="8" xfId="0" applyNumberFormat="1" applyBorder="1">
      <alignment vertical="center"/>
    </xf>
    <xf numFmtId="0" fontId="9" fillId="0" borderId="17" xfId="0" applyNumberFormat="1" applyFont="1" applyBorder="1" applyAlignment="1">
      <alignment horizontal="center" vertical="center"/>
    </xf>
    <xf numFmtId="0" fontId="2" fillId="3" borderId="18" xfId="0" applyNumberFormat="1" applyFont="1" applyFill="1" applyBorder="1">
      <alignment vertical="center"/>
    </xf>
    <xf numFmtId="0" fontId="2" fillId="0" borderId="21" xfId="0" applyNumberFormat="1" applyFont="1" applyBorder="1">
      <alignment vertical="center"/>
    </xf>
    <xf numFmtId="0" fontId="2" fillId="0" borderId="8" xfId="0" applyNumberFormat="1" applyFont="1" applyBorder="1">
      <alignment vertical="center"/>
    </xf>
    <xf numFmtId="0" fontId="9" fillId="0" borderId="8" xfId="0" applyNumberFormat="1" applyFont="1" applyBorder="1" applyAlignment="1">
      <alignment horizontal="center" vertical="center"/>
    </xf>
    <xf numFmtId="0" fontId="2" fillId="0" borderId="22" xfId="0" applyNumberFormat="1" applyFont="1" applyBorder="1">
      <alignment vertical="center"/>
    </xf>
    <xf numFmtId="0" fontId="2" fillId="0" borderId="16" xfId="0" applyNumberFormat="1" applyFont="1" applyBorder="1">
      <alignment vertical="center"/>
    </xf>
    <xf numFmtId="0" fontId="9" fillId="0" borderId="16" xfId="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7" fillId="6" borderId="13" xfId="0" applyNumberFormat="1" applyFont="1" applyFill="1" applyBorder="1" applyAlignment="1">
      <alignment horizontal="center" vertical="center"/>
    </xf>
    <xf numFmtId="0" fontId="6" fillId="6" borderId="13" xfId="0" applyNumberFormat="1" applyFont="1" applyFill="1" applyBorder="1" applyAlignment="1">
      <alignment horizontal="center" vertical="center"/>
    </xf>
    <xf numFmtId="0" fontId="8" fillId="4" borderId="16" xfId="0" applyNumberFormat="1" applyFont="1" applyFill="1" applyBorder="1" applyAlignment="1">
      <alignment vertical="center" wrapText="1"/>
    </xf>
    <xf numFmtId="0" fontId="8" fillId="4" borderId="15" xfId="0" applyNumberFormat="1" applyFont="1" applyFill="1" applyBorder="1" applyAlignment="1">
      <alignment horizontal="center" vertical="center" wrapText="1"/>
    </xf>
    <xf numFmtId="0" fontId="8" fillId="0" borderId="23" xfId="0" applyNumberFormat="1" applyFont="1" applyBorder="1" applyAlignment="1">
      <alignment horizontal="center" vertical="center"/>
    </xf>
    <xf numFmtId="0" fontId="0" fillId="0" borderId="24" xfId="0" applyNumberFormat="1" applyBorder="1">
      <alignment vertical="center"/>
    </xf>
    <xf numFmtId="0" fontId="2" fillId="3" borderId="8" xfId="0" applyNumberFormat="1" applyFont="1" applyFill="1" applyBorder="1">
      <alignment vertical="center"/>
    </xf>
    <xf numFmtId="176" fontId="2" fillId="0" borderId="8" xfId="0" applyNumberFormat="1" applyFont="1" applyBorder="1">
      <alignment vertical="center"/>
    </xf>
    <xf numFmtId="176" fontId="2" fillId="0" borderId="24" xfId="0" applyNumberFormat="1" applyFont="1" applyBorder="1">
      <alignment vertical="center"/>
    </xf>
    <xf numFmtId="0" fontId="2" fillId="3" borderId="16" xfId="0" applyNumberFormat="1" applyFont="1" applyFill="1" applyBorder="1">
      <alignment vertical="center"/>
    </xf>
    <xf numFmtId="176" fontId="2" fillId="0" borderId="16" xfId="0" applyNumberFormat="1" applyFont="1" applyBorder="1">
      <alignment vertical="center"/>
    </xf>
    <xf numFmtId="176" fontId="2" fillId="0" borderId="25" xfId="0" applyNumberFormat="1" applyFont="1" applyBorder="1">
      <alignment vertical="center"/>
    </xf>
    <xf numFmtId="0" fontId="6" fillId="6" borderId="26" xfId="0" applyNumberFormat="1" applyFont="1" applyFill="1" applyBorder="1" applyAlignment="1">
      <alignment horizontal="center" vertical="center"/>
    </xf>
    <xf numFmtId="0" fontId="11" fillId="4" borderId="27" xfId="0" applyNumberFormat="1" applyFont="1" applyFill="1" applyBorder="1" applyAlignment="1">
      <alignment horizontal="center" vertical="center"/>
    </xf>
    <xf numFmtId="0" fontId="8" fillId="4" borderId="16" xfId="0" applyNumberFormat="1" applyFont="1" applyFill="1" applyBorder="1" applyAlignment="1">
      <alignment vertical="center"/>
    </xf>
    <xf numFmtId="0" fontId="8" fillId="4" borderId="25" xfId="0" applyNumberFormat="1" applyFont="1" applyFill="1" applyBorder="1" applyAlignment="1">
      <alignment horizontal="center" vertical="center" wrapText="1"/>
    </xf>
    <xf numFmtId="0" fontId="6" fillId="4" borderId="28" xfId="0" applyNumberFormat="1" applyFont="1" applyFill="1" applyBorder="1" applyAlignment="1">
      <alignment horizontal="center" vertical="center" wrapText="1"/>
    </xf>
    <xf numFmtId="0" fontId="8" fillId="2" borderId="23" xfId="0" applyNumberFormat="1" applyFont="1" applyFill="1" applyBorder="1" applyAlignment="1">
      <alignment horizontal="center" vertical="center"/>
    </xf>
    <xf numFmtId="0" fontId="8" fillId="0" borderId="29" xfId="0" applyNumberFormat="1" applyFont="1" applyBorder="1" applyAlignment="1">
      <alignment horizontal="center" vertical="center"/>
    </xf>
    <xf numFmtId="181" fontId="2" fillId="0" borderId="8" xfId="0" applyNumberFormat="1" applyFont="1" applyBorder="1">
      <alignment vertical="center"/>
    </xf>
    <xf numFmtId="181" fontId="2" fillId="0" borderId="24" xfId="0" applyNumberFormat="1" applyFont="1" applyBorder="1">
      <alignment vertical="center"/>
    </xf>
    <xf numFmtId="0" fontId="12" fillId="0" borderId="29" xfId="0" applyNumberFormat="1" applyFont="1" applyBorder="1" applyAlignment="1">
      <alignment horizontal="center" vertical="center"/>
    </xf>
    <xf numFmtId="182" fontId="0" fillId="0" borderId="0" xfId="0" applyNumberFormat="1">
      <alignment vertical="center"/>
    </xf>
    <xf numFmtId="181" fontId="2" fillId="0" borderId="16" xfId="0" applyNumberFormat="1" applyFont="1" applyBorder="1">
      <alignment vertical="center"/>
    </xf>
    <xf numFmtId="181" fontId="2" fillId="0" borderId="25" xfId="0" applyNumberFormat="1" applyFont="1" applyBorder="1">
      <alignment vertical="center"/>
    </xf>
    <xf numFmtId="0" fontId="0" fillId="0" borderId="30" xfId="0" applyBorder="1">
      <alignment vertical="center"/>
    </xf>
    <xf numFmtId="0" fontId="6" fillId="4" borderId="31" xfId="0" applyNumberFormat="1" applyFont="1" applyFill="1" applyBorder="1" applyAlignment="1">
      <alignment horizontal="center" vertical="center"/>
    </xf>
    <xf numFmtId="0" fontId="11" fillId="4" borderId="32" xfId="0" applyNumberFormat="1" applyFont="1" applyFill="1" applyBorder="1" applyAlignment="1">
      <alignment horizontal="center" vertical="center"/>
    </xf>
    <xf numFmtId="0" fontId="11" fillId="4" borderId="33" xfId="0" applyNumberFormat="1" applyFont="1" applyFill="1" applyBorder="1" applyAlignment="1">
      <alignment horizontal="center" vertical="center"/>
    </xf>
    <xf numFmtId="0" fontId="6" fillId="4" borderId="34" xfId="0" applyNumberFormat="1" applyFont="1" applyFill="1" applyBorder="1" applyAlignment="1">
      <alignment vertical="center" wrapText="1"/>
    </xf>
    <xf numFmtId="0" fontId="6" fillId="4" borderId="35" xfId="0" applyNumberFormat="1" applyFont="1" applyFill="1" applyBorder="1" applyAlignment="1">
      <alignment horizontal="center" vertical="center"/>
    </xf>
    <xf numFmtId="0" fontId="6" fillId="4" borderId="35" xfId="0" applyNumberFormat="1" applyFont="1" applyFill="1" applyBorder="1" applyAlignment="1">
      <alignment vertical="center" wrapText="1"/>
    </xf>
    <xf numFmtId="0" fontId="6" fillId="4" borderId="36" xfId="0" applyNumberFormat="1" applyFont="1" applyFill="1" applyBorder="1" applyAlignment="1">
      <alignment vertical="center" wrapText="1"/>
    </xf>
    <xf numFmtId="0" fontId="8" fillId="0" borderId="37" xfId="0" applyNumberFormat="1" applyFont="1" applyBorder="1" applyAlignment="1">
      <alignment horizontal="center" vertical="center"/>
    </xf>
    <xf numFmtId="0" fontId="8" fillId="2" borderId="19" xfId="0" applyNumberFormat="1" applyFont="1" applyFill="1" applyBorder="1" applyAlignment="1">
      <alignment horizontal="center" vertical="center"/>
    </xf>
    <xf numFmtId="0" fontId="13" fillId="0" borderId="38" xfId="0" applyNumberFormat="1" applyFont="1" applyBorder="1" applyAlignment="1">
      <alignment horizontal="center" vertical="center" wrapText="1"/>
    </xf>
    <xf numFmtId="0" fontId="8" fillId="2" borderId="39" xfId="0" applyNumberFormat="1" applyFont="1" applyFill="1" applyBorder="1" applyAlignment="1">
      <alignment horizontal="center" vertical="center"/>
    </xf>
    <xf numFmtId="0" fontId="13" fillId="0" borderId="40" xfId="0" applyNumberFormat="1" applyFont="1" applyBorder="1" applyAlignment="1">
      <alignment horizontal="center" vertical="center" wrapText="1"/>
    </xf>
    <xf numFmtId="0" fontId="8" fillId="2" borderId="41" xfId="0" applyNumberFormat="1" applyFont="1" applyFill="1" applyBorder="1" applyAlignment="1">
      <alignment horizontal="center" vertical="center" wrapText="1"/>
    </xf>
    <xf numFmtId="0" fontId="0" fillId="0" borderId="38" xfId="0" applyNumberFormat="1" applyBorder="1">
      <alignment vertical="center"/>
    </xf>
    <xf numFmtId="176" fontId="0" fillId="0" borderId="42" xfId="0" applyNumberFormat="1" applyBorder="1">
      <alignment vertical="center"/>
    </xf>
    <xf numFmtId="0" fontId="0" fillId="0" borderId="43" xfId="0" applyNumberFormat="1" applyBorder="1">
      <alignment vertical="center"/>
    </xf>
    <xf numFmtId="176" fontId="0" fillId="0" borderId="44" xfId="0" applyNumberFormat="1" applyBorder="1">
      <alignment vertical="center"/>
    </xf>
    <xf numFmtId="0" fontId="2" fillId="3" borderId="37" xfId="0" applyNumberFormat="1" applyFont="1" applyFill="1" applyBorder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3" borderId="38" xfId="0" applyNumberFormat="1" applyFont="1" applyFill="1" applyBorder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0" fontId="2" fillId="3" borderId="45" xfId="0" applyNumberFormat="1" applyFont="1" applyFill="1" applyBorder="1" applyAlignment="1">
      <alignment horizontal="center" vertical="center"/>
    </xf>
    <xf numFmtId="183" fontId="0" fillId="0" borderId="46" xfId="0" applyNumberFormat="1" applyBorder="1" applyAlignment="1">
      <alignment horizontal="center" vertical="center"/>
    </xf>
    <xf numFmtId="0" fontId="2" fillId="3" borderId="47" xfId="0" applyNumberFormat="1" applyFont="1" applyFill="1" applyBorder="1" applyAlignment="1">
      <alignment horizontal="center" vertical="center"/>
    </xf>
    <xf numFmtId="176" fontId="14" fillId="0" borderId="30" xfId="0" applyNumberFormat="1" applyFont="1" applyBorder="1" applyAlignment="1">
      <alignment horizontal="center" vertical="center"/>
    </xf>
    <xf numFmtId="176" fontId="2" fillId="0" borderId="30" xfId="0" applyNumberFormat="1" applyFont="1" applyBorder="1" applyAlignment="1">
      <alignment horizontal="center" vertical="center"/>
    </xf>
    <xf numFmtId="179" fontId="2" fillId="0" borderId="30" xfId="0" applyNumberFormat="1" applyFont="1" applyBorder="1" applyAlignment="1">
      <alignment horizontal="center" vertical="center"/>
    </xf>
    <xf numFmtId="0" fontId="2" fillId="3" borderId="48" xfId="0" applyNumberFormat="1" applyFont="1" applyFill="1" applyBorder="1" applyAlignment="1">
      <alignment horizontal="center" vertical="center"/>
    </xf>
    <xf numFmtId="183" fontId="0" fillId="0" borderId="49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0" xfId="0" applyNumberFormat="1" applyBorder="1" applyAlignment="1">
      <alignment horizontal="center" vertical="center" wrapText="1"/>
    </xf>
    <xf numFmtId="0" fontId="0" fillId="0" borderId="51" xfId="0" applyNumberFormat="1" applyBorder="1" applyAlignment="1">
      <alignment horizontal="center" vertical="center"/>
    </xf>
    <xf numFmtId="0" fontId="0" fillId="0" borderId="52" xfId="0" applyNumberFormat="1" applyBorder="1" applyAlignment="1">
      <alignment horizontal="center" vertical="center" wrapText="1"/>
    </xf>
    <xf numFmtId="0" fontId="0" fillId="0" borderId="53" xfId="0" applyNumberFormat="1" applyBorder="1" applyAlignment="1">
      <alignment horizontal="center" vertical="center" wrapText="1"/>
    </xf>
    <xf numFmtId="0" fontId="1" fillId="0" borderId="0" xfId="0" applyFont="1">
      <alignment vertical="center"/>
    </xf>
    <xf numFmtId="0" fontId="15" fillId="7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8" borderId="54" xfId="0" applyNumberFormat="1" applyFont="1" applyFill="1" applyBorder="1" applyAlignment="1">
      <alignment horizontal="center" vertical="center"/>
    </xf>
    <xf numFmtId="0" fontId="1" fillId="8" borderId="55" xfId="0" applyNumberFormat="1" applyFont="1" applyFill="1" applyBorder="1" applyAlignment="1">
      <alignment horizontal="center" vertical="center"/>
    </xf>
    <xf numFmtId="0" fontId="2" fillId="8" borderId="55" xfId="0" applyNumberFormat="1" applyFont="1" applyFill="1" applyBorder="1" applyAlignment="1">
      <alignment horizontal="center" vertical="center"/>
    </xf>
    <xf numFmtId="0" fontId="1" fillId="8" borderId="55" xfId="0" applyNumberFormat="1" applyFont="1" applyFill="1" applyBorder="1" applyAlignment="1">
      <alignment horizontal="center" vertical="center" wrapText="1"/>
    </xf>
    <xf numFmtId="0" fontId="2" fillId="8" borderId="55" xfId="0" applyNumberFormat="1" applyFont="1" applyFill="1" applyBorder="1" applyAlignment="1">
      <alignment horizontal="center" vertical="center" wrapText="1"/>
    </xf>
    <xf numFmtId="0" fontId="16" fillId="8" borderId="55" xfId="0" applyNumberFormat="1" applyFont="1" applyFill="1" applyBorder="1" applyAlignment="1">
      <alignment horizontal="center" vertical="center" wrapText="1"/>
    </xf>
    <xf numFmtId="0" fontId="1" fillId="8" borderId="56" xfId="0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16" fillId="3" borderId="0" xfId="0" applyFont="1" applyFill="1" applyAlignment="1">
      <alignment vertical="center" wrapText="1"/>
    </xf>
    <xf numFmtId="0" fontId="17" fillId="0" borderId="0" xfId="0" applyFont="1">
      <alignment vertical="center"/>
    </xf>
    <xf numFmtId="14" fontId="17" fillId="0" borderId="0" xfId="0" applyNumberFormat="1" applyFont="1">
      <alignment vertical="center"/>
    </xf>
    <xf numFmtId="0" fontId="18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21" fillId="7" borderId="0" xfId="0" applyFont="1" applyFill="1">
      <alignment vertical="center"/>
    </xf>
    <xf numFmtId="14" fontId="21" fillId="7" borderId="0" xfId="0" applyNumberFormat="1" applyFont="1" applyFill="1">
      <alignment vertical="center"/>
    </xf>
    <xf numFmtId="0" fontId="16" fillId="7" borderId="0" xfId="0" applyFont="1" applyFill="1" applyAlignment="1">
      <alignment horizontal="left" vertical="center" wrapText="1"/>
    </xf>
    <xf numFmtId="0" fontId="21" fillId="7" borderId="0" xfId="0" applyFont="1" applyFill="1" applyAlignment="1">
      <alignment vertical="center" wrapText="1"/>
    </xf>
    <xf numFmtId="0" fontId="14" fillId="7" borderId="0" xfId="0" applyFont="1" applyFill="1" applyAlignment="1">
      <alignment vertical="center" wrapText="1"/>
    </xf>
    <xf numFmtId="0" fontId="16" fillId="7" borderId="0" xfId="0" applyFont="1" applyFill="1" applyAlignment="1">
      <alignment vertical="center" wrapText="1"/>
    </xf>
    <xf numFmtId="0" fontId="22" fillId="0" borderId="0" xfId="0" applyFont="1" applyAlignment="1">
      <alignment horizontal="left" vertical="center" wrapText="1"/>
    </xf>
    <xf numFmtId="0" fontId="19" fillId="9" borderId="57" xfId="0" applyFont="1" applyFill="1" applyBorder="1" applyAlignment="1">
      <alignment vertical="top" wrapText="1"/>
    </xf>
    <xf numFmtId="0" fontId="23" fillId="9" borderId="57" xfId="0" applyFont="1" applyFill="1" applyBorder="1" applyAlignment="1">
      <alignment vertical="top" wrapText="1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6" fillId="0" borderId="0" xfId="0" applyFont="1">
      <alignment vertical="center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" fillId="8" borderId="58" xfId="0" applyNumberFormat="1" applyFont="1" applyFill="1" applyBorder="1" applyAlignment="1">
      <alignment horizontal="center" vertical="center"/>
    </xf>
    <xf numFmtId="0" fontId="17" fillId="2" borderId="0" xfId="0" applyFont="1" applyFill="1" applyAlignment="1">
      <alignment vertical="center" wrapText="1"/>
    </xf>
    <xf numFmtId="0" fontId="17" fillId="4" borderId="0" xfId="0" applyFont="1" applyFill="1" applyAlignment="1">
      <alignment vertical="center" wrapText="1"/>
    </xf>
    <xf numFmtId="0" fontId="29" fillId="10" borderId="0" xfId="0" applyFont="1" applyFill="1" applyAlignment="1">
      <alignment vertical="center" wrapText="1"/>
    </xf>
    <xf numFmtId="180" fontId="17" fillId="0" borderId="0" xfId="0" applyNumberFormat="1" applyFont="1">
      <alignment vertical="center"/>
    </xf>
    <xf numFmtId="9" fontId="17" fillId="0" borderId="0" xfId="11" applyFont="1">
      <alignment vertical="center"/>
    </xf>
    <xf numFmtId="180" fontId="21" fillId="7" borderId="0" xfId="0" applyNumberFormat="1" applyFont="1" applyFill="1">
      <alignment vertical="center"/>
    </xf>
    <xf numFmtId="9" fontId="21" fillId="7" borderId="0" xfId="11" applyFont="1" applyFill="1">
      <alignment vertical="center"/>
    </xf>
    <xf numFmtId="0" fontId="29" fillId="2" borderId="0" xfId="0" applyFont="1" applyFill="1" applyAlignment="1">
      <alignment vertical="center" wrapText="1"/>
    </xf>
    <xf numFmtId="180" fontId="17" fillId="0" borderId="0" xfId="11" applyNumberFormat="1" applyFont="1">
      <alignment vertical="center"/>
    </xf>
    <xf numFmtId="180" fontId="21" fillId="7" borderId="0" xfId="11" applyNumberFormat="1" applyFont="1" applyFill="1">
      <alignment vertical="center"/>
    </xf>
    <xf numFmtId="0" fontId="17" fillId="0" borderId="0" xfId="11" applyNumberFormat="1" applyFont="1" applyFill="1" applyAlignment="1" applyProtection="1">
      <alignment vertical="center"/>
    </xf>
    <xf numFmtId="178" fontId="17" fillId="0" borderId="0" xfId="11" applyNumberFormat="1" applyFont="1">
      <alignment vertical="center"/>
    </xf>
    <xf numFmtId="0" fontId="21" fillId="7" borderId="0" xfId="11" applyNumberFormat="1" applyFont="1" applyFill="1" applyAlignment="1" applyProtection="1">
      <alignment vertical="center"/>
    </xf>
    <xf numFmtId="178" fontId="21" fillId="7" borderId="0" xfId="11" applyNumberFormat="1" applyFont="1" applyFill="1">
      <alignment vertical="center"/>
    </xf>
    <xf numFmtId="0" fontId="1" fillId="8" borderId="59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 wrapText="1"/>
    </xf>
    <xf numFmtId="0" fontId="30" fillId="0" borderId="0" xfId="0" applyFont="1" applyAlignment="1">
      <alignment vertical="center" wrapText="1"/>
    </xf>
    <xf numFmtId="0" fontId="17" fillId="8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4" fontId="23" fillId="0" borderId="0" xfId="0" applyNumberFormat="1" applyFont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14" fontId="14" fillId="7" borderId="0" xfId="0" applyNumberFormat="1" applyFont="1" applyFill="1" applyAlignment="1">
      <alignment horizontal="center" vertical="center" wrapText="1"/>
    </xf>
    <xf numFmtId="0" fontId="33" fillId="7" borderId="0" xfId="10" applyFont="1" applyFill="1" applyAlignment="1">
      <alignment vertical="center" wrapText="1"/>
    </xf>
    <xf numFmtId="0" fontId="33" fillId="0" borderId="0" xfId="10" applyFont="1">
      <alignment vertical="center"/>
    </xf>
    <xf numFmtId="17" fontId="2" fillId="0" borderId="0" xfId="0" applyNumberFormat="1" applyFont="1" applyAlignment="1">
      <alignment horizontal="center" vertical="center" wrapText="1"/>
    </xf>
    <xf numFmtId="0" fontId="34" fillId="0" borderId="0" xfId="10" applyFont="1" applyAlignment="1">
      <alignment vertical="center" wrapText="1"/>
    </xf>
    <xf numFmtId="0" fontId="34" fillId="0" borderId="0" xfId="10" applyFont="1">
      <alignment vertical="center"/>
    </xf>
    <xf numFmtId="0" fontId="3" fillId="0" borderId="0" xfId="10">
      <alignment vertical="center"/>
    </xf>
    <xf numFmtId="0" fontId="1" fillId="8" borderId="60" xfId="0" applyNumberFormat="1" applyFont="1" applyFill="1" applyBorder="1" applyAlignment="1">
      <alignment horizontal="center" vertical="center" wrapText="1"/>
    </xf>
    <xf numFmtId="0" fontId="33" fillId="0" borderId="0" xfId="10" applyFont="1" applyAlignment="1">
      <alignment vertical="center" wrapText="1"/>
    </xf>
    <xf numFmtId="0" fontId="35" fillId="0" borderId="0" xfId="10" applyFont="1">
      <alignment vertical="center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371475</xdr:colOff>
      <xdr:row>1</xdr:row>
      <xdr:rowOff>79375</xdr:rowOff>
    </xdr:from>
    <xdr:to>
      <xdr:col>3</xdr:col>
      <xdr:colOff>351790</xdr:colOff>
      <xdr:row>9</xdr:row>
      <xdr:rowOff>37465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7275" y="650875"/>
          <a:ext cx="1304290" cy="1329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53</xdr:row>
      <xdr:rowOff>152400</xdr:rowOff>
    </xdr:from>
    <xdr:to>
      <xdr:col>31</xdr:col>
      <xdr:colOff>151130</xdr:colOff>
      <xdr:row>72</xdr:row>
      <xdr:rowOff>85090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10220325"/>
          <a:ext cx="13933170" cy="319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43</xdr:row>
      <xdr:rowOff>0</xdr:rowOff>
    </xdr:from>
    <xdr:to>
      <xdr:col>29</xdr:col>
      <xdr:colOff>65405</xdr:colOff>
      <xdr:row>53</xdr:row>
      <xdr:rowOff>123825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8353425"/>
          <a:ext cx="12447905" cy="18383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16</xdr:col>
      <xdr:colOff>379095</xdr:colOff>
      <xdr:row>20</xdr:row>
      <xdr:rowOff>132715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2171045" cy="3552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10795</xdr:colOff>
      <xdr:row>19</xdr:row>
      <xdr:rowOff>38100</xdr:rowOff>
    </xdr:from>
    <xdr:to>
      <xdr:col>13</xdr:col>
      <xdr:colOff>38100</xdr:colOff>
      <xdr:row>35</xdr:row>
      <xdr:rowOff>66040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95" y="3295650"/>
          <a:ext cx="9495155" cy="277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10160</xdr:colOff>
      <xdr:row>44</xdr:row>
      <xdr:rowOff>123825</xdr:rowOff>
    </xdr:from>
    <xdr:to>
      <xdr:col>14</xdr:col>
      <xdr:colOff>713740</xdr:colOff>
      <xdr:row>91</xdr:row>
      <xdr:rowOff>84455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160" y="7667625"/>
          <a:ext cx="10857230" cy="8018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mazon.com/dp/B01C2HBIQ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106"/>
  <sheetViews>
    <sheetView tabSelected="1" workbookViewId="0">
      <pane ySplit="2" topLeftCell="A1048549" activePane="bottomLeft" state="frozen"/>
      <selection/>
      <selection pane="bottomLeft" activeCell="H1048553" sqref="H1048553"/>
    </sheetView>
  </sheetViews>
  <sheetFormatPr defaultColWidth="9" defaultRowHeight="42" customHeight="1"/>
  <cols>
    <col min="1" max="1" width="2.75" customWidth="1"/>
    <col min="2" max="2" width="12" customWidth="1"/>
    <col min="3" max="3" width="3.375" customWidth="1"/>
    <col min="4" max="4" width="17.125" style="130" customWidth="1"/>
    <col min="5" max="5" width="7.625" style="7" customWidth="1"/>
    <col min="6" max="6" width="8" style="131" customWidth="1"/>
    <col min="7" max="7" width="8.5" style="132" customWidth="1"/>
    <col min="8" max="9" width="4.875" customWidth="1"/>
    <col min="10" max="10" width="8.875" customWidth="1"/>
    <col min="11" max="11" width="7" hidden="1" customWidth="1"/>
    <col min="12" max="12" width="5.75" hidden="1" customWidth="1"/>
    <col min="13" max="13" width="6" hidden="1" customWidth="1"/>
    <col min="14" max="14" width="6.375" customWidth="1"/>
    <col min="15" max="16" width="7.125" customWidth="1"/>
    <col min="17" max="17" width="4.625" customWidth="1"/>
    <col min="18" max="18" width="5.875" customWidth="1"/>
    <col min="19" max="19" width="5" customWidth="1"/>
    <col min="20" max="24" width="4.625" customWidth="1"/>
    <col min="25" max="25" width="4.625" hidden="1" customWidth="1"/>
    <col min="26" max="26" width="13.875" customWidth="1"/>
    <col min="27" max="27" width="2.75" customWidth="1"/>
    <col min="28" max="28" width="3.875" customWidth="1"/>
    <col min="29" max="29" width="5.25" customWidth="1"/>
    <col min="30" max="30" width="5.75" customWidth="1"/>
    <col min="31" max="31" width="7.375" hidden="1" customWidth="1"/>
    <col min="32" max="32" width="5.375" customWidth="1"/>
    <col min="33" max="33" width="7.375" customWidth="1"/>
    <col min="34" max="34" width="5.5" customWidth="1"/>
    <col min="35" max="35" width="6.875" customWidth="1"/>
    <col min="36" max="36" width="7.5" customWidth="1"/>
    <col min="37" max="37" width="12" customWidth="1"/>
    <col min="38" max="38" width="4.125" customWidth="1"/>
    <col min="39" max="39" width="11.25" customWidth="1"/>
    <col min="40" max="44" width="12.5" customWidth="1"/>
    <col min="45" max="45" width="7.25" customWidth="1"/>
    <col min="47" max="47" width="11.5" style="133" customWidth="1"/>
    <col min="48" max="51" width="4.375" style="7" customWidth="1"/>
    <col min="52" max="52" width="7.375" style="7" customWidth="1"/>
    <col min="53" max="57" width="9" style="7"/>
  </cols>
  <sheetData>
    <row r="1" s="128" customFormat="1" ht="24.75" spans="1:57">
      <c r="A1" s="134" t="s">
        <v>0</v>
      </c>
      <c r="B1" s="135"/>
      <c r="C1" s="135" t="s">
        <v>1</v>
      </c>
      <c r="D1" s="136"/>
      <c r="E1" s="137"/>
      <c r="F1" s="138"/>
      <c r="G1" s="139"/>
      <c r="H1" s="140" t="s">
        <v>2</v>
      </c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84"/>
      <c r="AH1" s="135" t="s">
        <v>3</v>
      </c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8"/>
      <c r="AV1" s="137"/>
      <c r="AW1" s="137"/>
      <c r="AX1" s="137"/>
      <c r="AY1" s="137"/>
      <c r="AZ1" s="137"/>
      <c r="BA1" s="137"/>
      <c r="BB1" s="137"/>
      <c r="BC1" s="137"/>
      <c r="BD1" s="200"/>
      <c r="BE1" s="203"/>
    </row>
    <row r="2" s="7" customFormat="1" customHeight="1" spans="1:60">
      <c r="A2" s="141" t="s">
        <v>4</v>
      </c>
      <c r="B2" s="141" t="s">
        <v>5</v>
      </c>
      <c r="C2" s="141" t="s">
        <v>6</v>
      </c>
      <c r="D2" s="142" t="s">
        <v>7</v>
      </c>
      <c r="E2" s="141" t="s">
        <v>8</v>
      </c>
      <c r="F2" s="142" t="s">
        <v>9</v>
      </c>
      <c r="G2" s="143" t="s">
        <v>10</v>
      </c>
      <c r="H2" s="141" t="s">
        <v>11</v>
      </c>
      <c r="I2" s="141" t="s">
        <v>12</v>
      </c>
      <c r="J2" s="170" t="s">
        <v>13</v>
      </c>
      <c r="K2" s="171" t="s">
        <v>14</v>
      </c>
      <c r="L2" s="171" t="s">
        <v>15</v>
      </c>
      <c r="M2" s="171" t="s">
        <v>16</v>
      </c>
      <c r="N2" s="170" t="s">
        <v>17</v>
      </c>
      <c r="O2" s="172" t="s">
        <v>18</v>
      </c>
      <c r="P2" s="172" t="s">
        <v>19</v>
      </c>
      <c r="Q2" s="177" t="s">
        <v>20</v>
      </c>
      <c r="R2" s="141" t="s">
        <v>21</v>
      </c>
      <c r="S2" s="170" t="s">
        <v>22</v>
      </c>
      <c r="T2" s="170" t="s">
        <v>23</v>
      </c>
      <c r="U2" s="177" t="s">
        <v>24</v>
      </c>
      <c r="V2" s="141" t="s">
        <v>25</v>
      </c>
      <c r="W2" s="170" t="s">
        <v>26</v>
      </c>
      <c r="X2" s="170" t="s">
        <v>27</v>
      </c>
      <c r="Y2" s="171" t="s">
        <v>28</v>
      </c>
      <c r="Z2" s="172" t="s">
        <v>29</v>
      </c>
      <c r="AA2" s="141" t="s">
        <v>30</v>
      </c>
      <c r="AB2" s="170" t="s">
        <v>31</v>
      </c>
      <c r="AC2" s="170" t="s">
        <v>32</v>
      </c>
      <c r="AD2" s="170" t="s">
        <v>33</v>
      </c>
      <c r="AE2" s="170" t="s">
        <v>26</v>
      </c>
      <c r="AF2" s="170" t="s">
        <v>34</v>
      </c>
      <c r="AG2" s="177" t="s">
        <v>35</v>
      </c>
      <c r="AH2" s="141" t="s">
        <v>36</v>
      </c>
      <c r="AI2" s="141" t="s">
        <v>37</v>
      </c>
      <c r="AJ2" s="141" t="s">
        <v>38</v>
      </c>
      <c r="AK2" s="141" t="s">
        <v>39</v>
      </c>
      <c r="AL2" s="185" t="s">
        <v>40</v>
      </c>
      <c r="AM2" s="141" t="s">
        <v>41</v>
      </c>
      <c r="AN2" s="141" t="s">
        <v>42</v>
      </c>
      <c r="AO2" s="149" t="s">
        <v>43</v>
      </c>
      <c r="AP2" s="149" t="s">
        <v>44</v>
      </c>
      <c r="AQ2" s="149" t="s">
        <v>45</v>
      </c>
      <c r="AR2" s="187" t="s">
        <v>46</v>
      </c>
      <c r="AS2" s="149" t="s">
        <v>47</v>
      </c>
      <c r="AT2" s="141" t="s">
        <v>48</v>
      </c>
      <c r="AU2" s="188" t="s">
        <v>49</v>
      </c>
      <c r="AV2" s="141" t="s">
        <v>50</v>
      </c>
      <c r="AW2" s="141" t="s">
        <v>51</v>
      </c>
      <c r="AX2" s="141" t="s">
        <v>52</v>
      </c>
      <c r="AY2" s="149" t="s">
        <v>53</v>
      </c>
      <c r="AZ2" s="149" t="s">
        <v>54</v>
      </c>
      <c r="BA2" s="149" t="s">
        <v>55</v>
      </c>
      <c r="BB2" s="149" t="s">
        <v>56</v>
      </c>
      <c r="BC2" s="149" t="s">
        <v>57</v>
      </c>
      <c r="BD2" s="149" t="s">
        <v>58</v>
      </c>
      <c r="BE2" s="149"/>
      <c r="BF2" s="149"/>
      <c r="BG2" s="149"/>
      <c r="BH2" s="149"/>
    </row>
    <row r="3" customHeight="1" spans="1:60">
      <c r="A3" s="144">
        <v>1</v>
      </c>
      <c r="B3" s="145">
        <v>42865</v>
      </c>
      <c r="C3" s="144"/>
      <c r="D3" s="146" t="s">
        <v>59</v>
      </c>
      <c r="E3" s="147"/>
      <c r="F3" s="147" t="s">
        <v>60</v>
      </c>
      <c r="G3" s="148" t="s">
        <v>61</v>
      </c>
      <c r="H3" s="144">
        <v>75</v>
      </c>
      <c r="I3" s="144">
        <v>29.9</v>
      </c>
      <c r="J3" s="173">
        <f>H3/6.9</f>
        <v>10.8695652173913</v>
      </c>
      <c r="K3" s="173"/>
      <c r="L3" s="173"/>
      <c r="M3" s="173"/>
      <c r="N3" s="173">
        <f>I3-J3</f>
        <v>19.0304347826087</v>
      </c>
      <c r="O3" s="174">
        <f>J3/I3</f>
        <v>0.363530609277301</v>
      </c>
      <c r="P3" s="174">
        <f>Q3/I3</f>
        <v>0.542288304008531</v>
      </c>
      <c r="Q3" s="178">
        <f>R3+S3+W3</f>
        <v>16.2144202898551</v>
      </c>
      <c r="R3" s="144">
        <v>4.57</v>
      </c>
      <c r="S3" s="144">
        <f>I3*0.15</f>
        <v>4.485</v>
      </c>
      <c r="T3" s="144">
        <f>I3-J3-R3-S3</f>
        <v>9.97543478260869</v>
      </c>
      <c r="U3" s="174">
        <f>T3/I3</f>
        <v>0.33362658135815</v>
      </c>
      <c r="V3" s="144">
        <f>1300/1000*38</f>
        <v>49.4</v>
      </c>
      <c r="W3" s="144">
        <f>V3/6.9</f>
        <v>7.15942028985507</v>
      </c>
      <c r="X3" s="144">
        <f>T3-W3</f>
        <v>2.81601449275362</v>
      </c>
      <c r="Y3" s="144"/>
      <c r="Z3" s="174">
        <f>X3/I3</f>
        <v>0.0941810867141681</v>
      </c>
      <c r="AA3" s="144">
        <v>20</v>
      </c>
      <c r="AB3" s="180">
        <f>AA3*I3</f>
        <v>598</v>
      </c>
      <c r="AC3" s="181">
        <f>AA3*X3</f>
        <v>56.3202898550725</v>
      </c>
      <c r="AD3" s="181">
        <f>AA3*J3</f>
        <v>217.391304347826</v>
      </c>
      <c r="AE3" s="181">
        <f>AA3*W3</f>
        <v>143.188405797101</v>
      </c>
      <c r="AF3" s="181">
        <f>AD3+AE3</f>
        <v>360.579710144927</v>
      </c>
      <c r="AG3" s="174">
        <f>AC3/AF3</f>
        <v>0.156193729903537</v>
      </c>
      <c r="AH3" s="144">
        <v>232</v>
      </c>
      <c r="AI3" s="144">
        <v>9000</v>
      </c>
      <c r="AJ3" s="144">
        <v>1000</v>
      </c>
      <c r="AK3" s="144" t="s">
        <v>62</v>
      </c>
      <c r="AL3" s="144">
        <f>AJ3/30</f>
        <v>33.3333333333333</v>
      </c>
      <c r="AM3" s="150" t="s">
        <v>63</v>
      </c>
      <c r="AN3" s="144" t="s">
        <v>64</v>
      </c>
      <c r="AO3" s="144"/>
      <c r="AP3" s="144"/>
      <c r="AQ3" s="144"/>
      <c r="AR3" s="144"/>
      <c r="AS3" s="149" t="s">
        <v>65</v>
      </c>
      <c r="AT3" s="186" t="s">
        <v>66</v>
      </c>
      <c r="AU3" s="189">
        <v>42865</v>
      </c>
      <c r="AV3" s="190"/>
      <c r="AW3" s="186"/>
      <c r="AX3" s="186"/>
      <c r="AY3" s="186"/>
      <c r="AZ3" s="186"/>
      <c r="BA3" s="149"/>
      <c r="BB3" s="149"/>
      <c r="BC3" s="149"/>
      <c r="BD3" s="149"/>
      <c r="BE3" s="149"/>
      <c r="BF3" s="144"/>
      <c r="BG3" s="144"/>
      <c r="BH3" s="144"/>
    </row>
    <row r="4" customHeight="1" spans="1:60">
      <c r="A4" s="144"/>
      <c r="B4" s="145"/>
      <c r="C4" s="149"/>
      <c r="D4" s="150"/>
      <c r="E4" s="149"/>
      <c r="H4" s="144"/>
      <c r="I4" s="144"/>
      <c r="J4" s="173"/>
      <c r="K4" s="173"/>
      <c r="L4" s="173"/>
      <c r="M4" s="173"/>
      <c r="N4" s="173"/>
      <c r="O4" s="174"/>
      <c r="P4" s="174"/>
      <c r="Q4" s="178"/>
      <c r="R4" s="144"/>
      <c r="S4" s="144"/>
      <c r="T4" s="144"/>
      <c r="U4" s="174"/>
      <c r="V4" s="144"/>
      <c r="W4" s="144"/>
      <c r="X4" s="144"/>
      <c r="Y4" s="144"/>
      <c r="Z4" s="174"/>
      <c r="AA4" s="144"/>
      <c r="AB4" s="180"/>
      <c r="AC4" s="181"/>
      <c r="AD4" s="181"/>
      <c r="AE4" s="181"/>
      <c r="AF4" s="181"/>
      <c r="AG4" s="17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9"/>
      <c r="AT4" s="144"/>
      <c r="AV4" s="191"/>
      <c r="AW4" s="201"/>
      <c r="AX4" s="149"/>
      <c r="AY4" s="149"/>
      <c r="AZ4" s="149"/>
      <c r="BA4" s="201"/>
      <c r="BB4" s="201"/>
      <c r="BC4" s="149"/>
      <c r="BD4" s="149"/>
      <c r="BE4" s="149"/>
      <c r="BF4" s="144"/>
      <c r="BG4" s="144"/>
      <c r="BH4" s="144"/>
    </row>
    <row r="5" customHeight="1" spans="1:60">
      <c r="A5" s="144"/>
      <c r="B5" s="145"/>
      <c r="C5" s="149"/>
      <c r="D5" s="150"/>
      <c r="E5" s="149"/>
      <c r="H5" s="144"/>
      <c r="I5" s="144"/>
      <c r="J5" s="173"/>
      <c r="K5" s="173"/>
      <c r="L5" s="173"/>
      <c r="M5" s="173"/>
      <c r="N5" s="173"/>
      <c r="O5" s="174"/>
      <c r="P5" s="174"/>
      <c r="Q5" s="178"/>
      <c r="R5" s="144"/>
      <c r="S5" s="144"/>
      <c r="T5" s="144"/>
      <c r="U5" s="174"/>
      <c r="V5" s="144"/>
      <c r="W5" s="144"/>
      <c r="X5" s="144"/>
      <c r="Y5" s="144"/>
      <c r="Z5" s="174"/>
      <c r="AA5" s="144"/>
      <c r="AB5" s="180"/>
      <c r="AC5" s="181"/>
      <c r="AD5" s="181"/>
      <c r="AE5" s="181"/>
      <c r="AF5" s="181"/>
      <c r="AG5" s="17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9"/>
      <c r="AT5" s="144"/>
      <c r="AV5" s="149"/>
      <c r="AW5" s="149"/>
      <c r="AX5" s="149"/>
      <c r="AY5" s="149"/>
      <c r="AZ5" s="149"/>
      <c r="BA5" s="201"/>
      <c r="BB5" s="201"/>
      <c r="BC5" s="149"/>
      <c r="BD5" s="149"/>
      <c r="BE5" s="149"/>
      <c r="BF5" s="144"/>
      <c r="BG5" s="144"/>
      <c r="BH5" s="144"/>
    </row>
    <row r="6" customHeight="1" spans="1:60">
      <c r="A6" s="144"/>
      <c r="B6" s="145"/>
      <c r="C6" s="149"/>
      <c r="D6" s="151"/>
      <c r="E6" s="149"/>
      <c r="H6" s="144"/>
      <c r="I6" s="144"/>
      <c r="J6" s="173"/>
      <c r="K6" s="173"/>
      <c r="L6" s="173"/>
      <c r="M6" s="173"/>
      <c r="N6" s="173"/>
      <c r="O6" s="174"/>
      <c r="P6" s="174"/>
      <c r="Q6" s="178"/>
      <c r="R6" s="144"/>
      <c r="S6" s="144"/>
      <c r="T6" s="144"/>
      <c r="U6" s="174"/>
      <c r="V6" s="144"/>
      <c r="W6" s="144"/>
      <c r="X6" s="144"/>
      <c r="Y6" s="144"/>
      <c r="Z6" s="174"/>
      <c r="AA6" s="144"/>
      <c r="AB6" s="180"/>
      <c r="AC6" s="181"/>
      <c r="AD6" s="181"/>
      <c r="AE6" s="181"/>
      <c r="AF6" s="181"/>
      <c r="AG6" s="17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V6" s="149"/>
      <c r="AW6" s="201"/>
      <c r="AX6" s="149"/>
      <c r="AY6" s="149"/>
      <c r="AZ6" s="149"/>
      <c r="BA6" s="149"/>
      <c r="BB6" s="201"/>
      <c r="BC6" s="149"/>
      <c r="BD6" s="201"/>
      <c r="BE6" s="149"/>
      <c r="BF6" s="144"/>
      <c r="BG6" s="144"/>
      <c r="BH6" s="144"/>
    </row>
    <row r="7" customHeight="1" spans="1:60">
      <c r="A7" s="144"/>
      <c r="B7" s="145"/>
      <c r="C7" s="149"/>
      <c r="D7" s="151"/>
      <c r="E7" s="149"/>
      <c r="H7" s="144"/>
      <c r="I7" s="144"/>
      <c r="J7" s="173"/>
      <c r="K7" s="173"/>
      <c r="L7" s="173"/>
      <c r="M7" s="173"/>
      <c r="N7" s="173"/>
      <c r="O7" s="174"/>
      <c r="P7" s="174"/>
      <c r="Q7" s="178"/>
      <c r="R7" s="144"/>
      <c r="S7" s="144"/>
      <c r="T7" s="144"/>
      <c r="U7" s="174"/>
      <c r="V7" s="144"/>
      <c r="W7" s="144"/>
      <c r="X7" s="144"/>
      <c r="Y7" s="144"/>
      <c r="Z7" s="174"/>
      <c r="AA7" s="144"/>
      <c r="AB7" s="180"/>
      <c r="AC7" s="181"/>
      <c r="AD7" s="181"/>
      <c r="AE7" s="181"/>
      <c r="AF7" s="181"/>
      <c r="AG7" s="17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92"/>
      <c r="AV7" s="149"/>
      <c r="AW7" s="201"/>
      <c r="AX7" s="149"/>
      <c r="AY7" s="149"/>
      <c r="AZ7" s="149"/>
      <c r="BA7" s="201"/>
      <c r="BB7" s="201"/>
      <c r="BC7" s="201"/>
      <c r="BD7" s="201"/>
      <c r="BE7" s="201"/>
      <c r="BF7" s="144"/>
      <c r="BG7" s="195"/>
      <c r="BH7" s="195"/>
    </row>
    <row r="8" customHeight="1" spans="1:60">
      <c r="A8" s="144"/>
      <c r="B8" s="145"/>
      <c r="C8" s="149"/>
      <c r="D8" s="151"/>
      <c r="E8" s="149"/>
      <c r="G8" s="152"/>
      <c r="H8" s="144"/>
      <c r="I8" s="144"/>
      <c r="J8" s="173"/>
      <c r="K8" s="173"/>
      <c r="L8" s="173"/>
      <c r="M8" s="173"/>
      <c r="N8" s="173"/>
      <c r="O8" s="174"/>
      <c r="P8" s="174"/>
      <c r="Q8" s="178"/>
      <c r="R8" s="144"/>
      <c r="S8" s="144"/>
      <c r="T8" s="144"/>
      <c r="U8" s="174"/>
      <c r="V8" s="144"/>
      <c r="W8" s="144"/>
      <c r="X8" s="144"/>
      <c r="Y8" s="144"/>
      <c r="Z8" s="174"/>
      <c r="AA8" s="144"/>
      <c r="AB8" s="180"/>
      <c r="AC8" s="181"/>
      <c r="AD8" s="181"/>
      <c r="AE8" s="181"/>
      <c r="AF8" s="181"/>
      <c r="AG8" s="17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92"/>
      <c r="AV8" s="149"/>
      <c r="AW8" s="201"/>
      <c r="AX8" s="149"/>
      <c r="AY8" s="149"/>
      <c r="AZ8" s="149"/>
      <c r="BA8" s="149"/>
      <c r="BB8" s="149"/>
      <c r="BC8" s="149"/>
      <c r="BD8" s="149"/>
      <c r="BE8" s="149"/>
      <c r="BF8" s="144"/>
      <c r="BG8" s="144"/>
      <c r="BH8" s="144"/>
    </row>
    <row r="9" s="129" customFormat="1" customHeight="1" spans="1:60">
      <c r="A9" s="153"/>
      <c r="B9" s="154"/>
      <c r="C9" s="149"/>
      <c r="D9" s="155"/>
      <c r="E9" s="156"/>
      <c r="F9" s="157"/>
      <c r="G9" s="158"/>
      <c r="H9" s="153"/>
      <c r="I9" s="153"/>
      <c r="J9" s="175"/>
      <c r="K9" s="175"/>
      <c r="L9" s="175"/>
      <c r="M9" s="175"/>
      <c r="N9" s="175"/>
      <c r="O9" s="176"/>
      <c r="P9" s="176"/>
      <c r="Q9" s="179"/>
      <c r="R9" s="153"/>
      <c r="S9" s="153"/>
      <c r="T9" s="153"/>
      <c r="U9" s="176"/>
      <c r="V9" s="153"/>
      <c r="W9" s="153"/>
      <c r="X9" s="153"/>
      <c r="Y9" s="153"/>
      <c r="Z9" s="176"/>
      <c r="AA9" s="153"/>
      <c r="AB9" s="182"/>
      <c r="AC9" s="183"/>
      <c r="AD9" s="183"/>
      <c r="AE9" s="183"/>
      <c r="AF9" s="183"/>
      <c r="AG9" s="176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93"/>
      <c r="AV9" s="194"/>
      <c r="AW9" s="156"/>
      <c r="AX9" s="156"/>
      <c r="AY9" s="156"/>
      <c r="AZ9" s="156"/>
      <c r="BA9" s="194"/>
      <c r="BB9" s="156"/>
      <c r="BC9" s="156"/>
      <c r="BD9" s="156"/>
      <c r="BE9" s="156"/>
      <c r="BF9" s="153"/>
      <c r="BG9" s="153"/>
      <c r="BH9" s="153"/>
    </row>
    <row r="10" customHeight="1" spans="1:60">
      <c r="A10" s="144"/>
      <c r="B10" s="145"/>
      <c r="C10" s="149"/>
      <c r="D10" s="159"/>
      <c r="E10" s="149"/>
      <c r="H10" s="144"/>
      <c r="I10" s="144"/>
      <c r="J10" s="173"/>
      <c r="K10" s="173"/>
      <c r="L10" s="173"/>
      <c r="M10" s="173"/>
      <c r="N10" s="173"/>
      <c r="O10" s="174"/>
      <c r="P10" s="174"/>
      <c r="Q10" s="178"/>
      <c r="R10" s="144"/>
      <c r="S10" s="144"/>
      <c r="T10" s="144"/>
      <c r="U10" s="174"/>
      <c r="V10" s="144"/>
      <c r="W10" s="144"/>
      <c r="X10" s="144"/>
      <c r="Y10" s="144"/>
      <c r="Z10" s="174"/>
      <c r="AA10" s="144"/>
      <c r="AB10" s="180"/>
      <c r="AC10" s="181"/>
      <c r="AD10" s="181"/>
      <c r="AE10" s="181"/>
      <c r="AF10" s="181"/>
      <c r="AG10" s="17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92"/>
      <c r="AV10" s="149"/>
      <c r="AW10" s="201"/>
      <c r="AX10" s="149"/>
      <c r="AY10" s="149"/>
      <c r="AZ10" s="149"/>
      <c r="BA10" s="201"/>
      <c r="BB10" s="149"/>
      <c r="BC10" s="149"/>
      <c r="BD10" s="149"/>
      <c r="BE10" s="149"/>
      <c r="BF10" s="144"/>
      <c r="BG10" s="144"/>
      <c r="BH10" s="144"/>
    </row>
    <row r="11" customHeight="1" spans="1:60">
      <c r="A11" s="144"/>
      <c r="B11" s="145"/>
      <c r="C11" s="149"/>
      <c r="E11" s="149"/>
      <c r="G11" s="160"/>
      <c r="H11" s="144"/>
      <c r="I11" s="144"/>
      <c r="J11" s="173"/>
      <c r="K11" s="173"/>
      <c r="L11" s="173"/>
      <c r="M11" s="173"/>
      <c r="N11" s="173"/>
      <c r="O11" s="174"/>
      <c r="P11" s="174"/>
      <c r="Q11" s="178"/>
      <c r="R11" s="144"/>
      <c r="S11" s="144"/>
      <c r="T11" s="144"/>
      <c r="U11" s="174"/>
      <c r="V11" s="144"/>
      <c r="W11" s="144"/>
      <c r="X11" s="144"/>
      <c r="Y11" s="144"/>
      <c r="Z11" s="174"/>
      <c r="AA11" s="144"/>
      <c r="AB11" s="180"/>
      <c r="AC11" s="181"/>
      <c r="AD11" s="181"/>
      <c r="AE11" s="181"/>
      <c r="AF11" s="181"/>
      <c r="AG11" s="17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92"/>
      <c r="AV11" s="149"/>
      <c r="AW11" s="149"/>
      <c r="AX11" s="149"/>
      <c r="AY11" s="149"/>
      <c r="AZ11" s="149"/>
      <c r="BA11" s="201"/>
      <c r="BB11" s="149"/>
      <c r="BC11" s="149"/>
      <c r="BD11" s="149"/>
      <c r="BE11" s="149"/>
      <c r="BF11" s="144"/>
      <c r="BG11" s="144"/>
      <c r="BH11" s="144"/>
    </row>
    <row r="12" customHeight="1" spans="1:60">
      <c r="A12" s="144"/>
      <c r="B12" s="145"/>
      <c r="C12" s="149"/>
      <c r="E12" s="149"/>
      <c r="F12" s="161"/>
      <c r="G12" s="150"/>
      <c r="H12" s="144"/>
      <c r="I12" s="144"/>
      <c r="J12" s="173"/>
      <c r="K12" s="173"/>
      <c r="L12" s="173"/>
      <c r="M12" s="173"/>
      <c r="N12" s="173"/>
      <c r="O12" s="174"/>
      <c r="P12" s="174"/>
      <c r="Q12" s="178"/>
      <c r="R12" s="144"/>
      <c r="S12" s="144"/>
      <c r="T12" s="144"/>
      <c r="U12" s="174"/>
      <c r="V12" s="144"/>
      <c r="W12" s="144"/>
      <c r="X12" s="144"/>
      <c r="Y12" s="144"/>
      <c r="Z12" s="174"/>
      <c r="AA12" s="144"/>
      <c r="AB12" s="180"/>
      <c r="AC12" s="181"/>
      <c r="AD12" s="181"/>
      <c r="AE12" s="181"/>
      <c r="AF12" s="181"/>
      <c r="AG12" s="17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95"/>
      <c r="AU12" s="192"/>
      <c r="AV12" s="149"/>
      <c r="AW12" s="149"/>
      <c r="AX12" s="149"/>
      <c r="AY12" s="149"/>
      <c r="AZ12" s="149"/>
      <c r="BA12" s="197"/>
      <c r="BB12" s="197"/>
      <c r="BC12" s="149"/>
      <c r="BD12" s="149"/>
      <c r="BE12" s="149"/>
      <c r="BF12" s="144"/>
      <c r="BG12" s="144"/>
      <c r="BH12" s="144"/>
    </row>
    <row r="13" customHeight="1" spans="1:60">
      <c r="A13" s="144"/>
      <c r="B13" s="145"/>
      <c r="C13" s="149"/>
      <c r="E13" s="149"/>
      <c r="F13" s="162"/>
      <c r="G13" s="163"/>
      <c r="H13" s="144"/>
      <c r="I13" s="144"/>
      <c r="J13" s="173"/>
      <c r="K13" s="173"/>
      <c r="L13" s="173"/>
      <c r="M13" s="173"/>
      <c r="N13" s="173"/>
      <c r="O13" s="174"/>
      <c r="P13" s="174"/>
      <c r="Q13" s="178"/>
      <c r="R13" s="144"/>
      <c r="S13" s="144"/>
      <c r="T13" s="144"/>
      <c r="U13" s="174"/>
      <c r="V13" s="144"/>
      <c r="W13" s="144"/>
      <c r="X13" s="144"/>
      <c r="Y13" s="144"/>
      <c r="Z13" s="174"/>
      <c r="AA13" s="144"/>
      <c r="AB13" s="180"/>
      <c r="AC13" s="181"/>
      <c r="AD13" s="181"/>
      <c r="AE13" s="181"/>
      <c r="AF13" s="181"/>
      <c r="AG13" s="174"/>
      <c r="AH13" s="144"/>
      <c r="AI13" s="144"/>
      <c r="AJ13" s="144"/>
      <c r="AK13" s="144"/>
      <c r="AL13" s="144"/>
      <c r="AM13" s="164"/>
      <c r="AN13" s="144"/>
      <c r="AO13" s="144"/>
      <c r="AP13" s="144"/>
      <c r="AQ13" s="144"/>
      <c r="AR13" s="144"/>
      <c r="AS13" s="144"/>
      <c r="AT13" s="195"/>
      <c r="AU13" s="196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4"/>
      <c r="BG13" s="144"/>
      <c r="BH13" s="144"/>
    </row>
    <row r="14" customHeight="1" spans="1:60">
      <c r="A14" s="144"/>
      <c r="B14" s="145"/>
      <c r="C14" s="149"/>
      <c r="D14" s="164"/>
      <c r="E14" s="149"/>
      <c r="H14" s="144"/>
      <c r="I14" s="144"/>
      <c r="J14" s="173"/>
      <c r="K14" s="173"/>
      <c r="L14" s="173"/>
      <c r="M14" s="173"/>
      <c r="N14" s="173"/>
      <c r="O14" s="174"/>
      <c r="P14" s="174"/>
      <c r="Q14" s="178"/>
      <c r="R14" s="144"/>
      <c r="S14" s="144"/>
      <c r="T14" s="144"/>
      <c r="U14" s="174"/>
      <c r="V14" s="144"/>
      <c r="W14" s="144"/>
      <c r="X14" s="144"/>
      <c r="Y14" s="144"/>
      <c r="Z14" s="174"/>
      <c r="AA14" s="144"/>
      <c r="AB14" s="180"/>
      <c r="AC14" s="181"/>
      <c r="AD14" s="181"/>
      <c r="AE14" s="181"/>
      <c r="AF14" s="181"/>
      <c r="AG14" s="174"/>
      <c r="AH14" s="144"/>
      <c r="AI14" s="144"/>
      <c r="AJ14" s="144"/>
      <c r="AK14" s="144"/>
      <c r="AL14" s="144"/>
      <c r="AM14" s="186"/>
      <c r="AN14" s="144"/>
      <c r="AO14" s="144"/>
      <c r="AP14" s="144"/>
      <c r="AQ14" s="144"/>
      <c r="AR14" s="144"/>
      <c r="AS14" s="144"/>
      <c r="AT14" s="195"/>
      <c r="AU14" s="196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4"/>
      <c r="BG14" s="144"/>
      <c r="BH14" s="144"/>
    </row>
    <row r="15" customHeight="1" spans="1:60">
      <c r="A15" s="144"/>
      <c r="B15" s="145"/>
      <c r="C15" s="149"/>
      <c r="E15" s="149"/>
      <c r="F15" s="161"/>
      <c r="G15" s="160"/>
      <c r="H15" s="144"/>
      <c r="I15" s="144"/>
      <c r="J15" s="173"/>
      <c r="K15" s="173"/>
      <c r="L15" s="173"/>
      <c r="M15" s="173"/>
      <c r="N15" s="173"/>
      <c r="O15" s="174"/>
      <c r="P15" s="174"/>
      <c r="Q15" s="178"/>
      <c r="R15" s="144"/>
      <c r="S15" s="144"/>
      <c r="T15" s="144"/>
      <c r="U15" s="174"/>
      <c r="V15" s="144"/>
      <c r="W15" s="144"/>
      <c r="X15" s="144"/>
      <c r="Y15" s="144"/>
      <c r="Z15" s="174"/>
      <c r="AA15" s="144"/>
      <c r="AB15" s="180"/>
      <c r="AC15" s="181"/>
      <c r="AD15" s="181"/>
      <c r="AE15" s="181"/>
      <c r="AF15" s="181"/>
      <c r="AG15" s="17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96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4"/>
      <c r="BG15" s="144"/>
      <c r="BH15" s="144"/>
    </row>
    <row r="16" customHeight="1" spans="1:60">
      <c r="A16" s="144"/>
      <c r="B16" s="145"/>
      <c r="C16" s="149"/>
      <c r="D16" s="131"/>
      <c r="E16" s="149"/>
      <c r="F16" s="165"/>
      <c r="G16" s="166"/>
      <c r="H16" s="144"/>
      <c r="I16" s="144"/>
      <c r="J16" s="173"/>
      <c r="K16" s="173"/>
      <c r="L16" s="173"/>
      <c r="M16" s="173"/>
      <c r="N16" s="173"/>
      <c r="O16" s="174"/>
      <c r="P16" s="174"/>
      <c r="Q16" s="178"/>
      <c r="R16" s="144"/>
      <c r="S16" s="144"/>
      <c r="T16" s="144"/>
      <c r="U16" s="174"/>
      <c r="V16" s="144"/>
      <c r="W16" s="144"/>
      <c r="X16" s="144"/>
      <c r="Y16" s="144"/>
      <c r="Z16" s="174"/>
      <c r="AA16" s="144"/>
      <c r="AB16" s="180"/>
      <c r="AC16" s="181"/>
      <c r="AD16" s="181"/>
      <c r="AE16" s="181"/>
      <c r="AF16" s="181"/>
      <c r="AG16" s="17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97"/>
      <c r="AU16" s="196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4"/>
      <c r="BG16" s="144"/>
      <c r="BH16" s="144"/>
    </row>
    <row r="17" customHeight="1" spans="1:60">
      <c r="A17" s="144"/>
      <c r="B17" s="145"/>
      <c r="C17" s="149"/>
      <c r="E17" s="149"/>
      <c r="H17" s="144"/>
      <c r="I17" s="144"/>
      <c r="J17" s="173"/>
      <c r="K17" s="173"/>
      <c r="L17" s="173"/>
      <c r="M17" s="173"/>
      <c r="N17" s="173"/>
      <c r="O17" s="174"/>
      <c r="P17" s="174"/>
      <c r="Q17" s="178"/>
      <c r="R17" s="144"/>
      <c r="S17" s="144"/>
      <c r="T17" s="144"/>
      <c r="U17" s="174"/>
      <c r="V17" s="144"/>
      <c r="W17" s="144"/>
      <c r="X17" s="144"/>
      <c r="Y17" s="144"/>
      <c r="Z17" s="174"/>
      <c r="AA17" s="144"/>
      <c r="AB17" s="180"/>
      <c r="AC17" s="181"/>
      <c r="AD17" s="181"/>
      <c r="AE17" s="181"/>
      <c r="AF17" s="181"/>
      <c r="AG17" s="174"/>
      <c r="AH17" s="144"/>
      <c r="AI17" s="144"/>
      <c r="AJ17" s="144"/>
      <c r="AK17" s="144"/>
      <c r="AL17" s="144"/>
      <c r="AM17" s="186"/>
      <c r="AN17" s="144"/>
      <c r="AO17" s="144"/>
      <c r="AP17" s="144"/>
      <c r="AQ17" s="144"/>
      <c r="AR17" s="144"/>
      <c r="AS17" s="144"/>
      <c r="AT17" s="195"/>
      <c r="AU17" s="196"/>
      <c r="AV17" s="149"/>
      <c r="AW17" s="149"/>
      <c r="AX17" s="149"/>
      <c r="AY17" s="149"/>
      <c r="AZ17" s="149"/>
      <c r="BA17" s="201"/>
      <c r="BB17" s="149"/>
      <c r="BC17" s="149"/>
      <c r="BD17" s="149"/>
      <c r="BE17" s="149"/>
      <c r="BF17" s="144"/>
      <c r="BG17" s="144"/>
      <c r="BH17" s="144"/>
    </row>
    <row r="18" customHeight="1" spans="1:60">
      <c r="A18" s="144"/>
      <c r="B18" s="167"/>
      <c r="C18" s="167"/>
      <c r="D18" s="167"/>
      <c r="E18" s="168"/>
      <c r="H18" s="144"/>
      <c r="I18" s="144"/>
      <c r="J18" s="173"/>
      <c r="K18" s="173"/>
      <c r="L18" s="173"/>
      <c r="M18" s="173"/>
      <c r="N18" s="173"/>
      <c r="O18" s="174"/>
      <c r="P18" s="174"/>
      <c r="Q18" s="178"/>
      <c r="R18" s="144"/>
      <c r="S18" s="144"/>
      <c r="T18" s="144"/>
      <c r="U18" s="174"/>
      <c r="V18" s="144"/>
      <c r="W18" s="144"/>
      <c r="X18" s="144"/>
      <c r="Y18" s="144"/>
      <c r="Z18" s="174"/>
      <c r="AA18" s="144"/>
      <c r="AB18" s="180"/>
      <c r="AC18" s="181"/>
      <c r="AD18" s="181"/>
      <c r="AE18" s="181"/>
      <c r="AF18" s="181"/>
      <c r="AG18" s="174"/>
      <c r="AH18" s="144"/>
      <c r="AI18" s="144"/>
      <c r="AJ18" s="144"/>
      <c r="AK18" s="144"/>
      <c r="AL18" s="144"/>
      <c r="AM18" s="186"/>
      <c r="AN18" s="144"/>
      <c r="AO18" s="144"/>
      <c r="AP18" s="144"/>
      <c r="AQ18" s="144"/>
      <c r="AR18" s="144"/>
      <c r="AS18" s="144"/>
      <c r="AT18" s="198"/>
      <c r="AU18" s="196"/>
      <c r="AV18" s="149"/>
      <c r="AW18" s="149"/>
      <c r="AX18" s="149"/>
      <c r="AY18" s="149"/>
      <c r="AZ18" s="149"/>
      <c r="BA18" s="197"/>
      <c r="BB18" s="149"/>
      <c r="BC18" s="149"/>
      <c r="BD18" s="149"/>
      <c r="BE18" s="149"/>
      <c r="BF18" s="144"/>
      <c r="BG18" s="144"/>
      <c r="BH18" s="144"/>
    </row>
    <row r="19" customHeight="1" spans="1:60">
      <c r="A19" s="144"/>
      <c r="B19" s="145"/>
      <c r="C19" s="144"/>
      <c r="D19" s="159"/>
      <c r="E19" s="149"/>
      <c r="H19" s="144"/>
      <c r="I19" s="144"/>
      <c r="J19" s="173"/>
      <c r="K19" s="173"/>
      <c r="L19" s="173"/>
      <c r="M19" s="173"/>
      <c r="N19" s="173"/>
      <c r="O19" s="174"/>
      <c r="P19" s="174"/>
      <c r="Q19" s="178"/>
      <c r="R19" s="144"/>
      <c r="S19" s="144"/>
      <c r="T19" s="144"/>
      <c r="U19" s="174"/>
      <c r="V19" s="144"/>
      <c r="W19" s="144"/>
      <c r="X19" s="144"/>
      <c r="Y19" s="144"/>
      <c r="Z19" s="174"/>
      <c r="AA19" s="144"/>
      <c r="AB19" s="180"/>
      <c r="AC19" s="181"/>
      <c r="AD19" s="181"/>
      <c r="AE19" s="181"/>
      <c r="AF19" s="181"/>
      <c r="AG19" s="174"/>
      <c r="AH19" s="144"/>
      <c r="AI19" s="144"/>
      <c r="AJ19" s="144"/>
      <c r="AK19" s="144"/>
      <c r="AL19" s="144"/>
      <c r="AM19" s="186"/>
      <c r="AN19" s="144"/>
      <c r="AO19" s="144"/>
      <c r="AP19" s="144"/>
      <c r="AQ19" s="144"/>
      <c r="AR19" s="144"/>
      <c r="AS19" s="144"/>
      <c r="AT19" s="199"/>
      <c r="AU19" s="196"/>
      <c r="AV19" s="149"/>
      <c r="AW19" s="149"/>
      <c r="AX19" s="149"/>
      <c r="AY19" s="149"/>
      <c r="AZ19" s="149"/>
      <c r="BA19" s="197"/>
      <c r="BB19" s="149"/>
      <c r="BC19" s="149"/>
      <c r="BD19" s="149"/>
      <c r="BE19" s="149"/>
      <c r="BF19" s="144"/>
      <c r="BG19" s="144"/>
      <c r="BH19" s="144"/>
    </row>
    <row r="20" customHeight="1" spans="1:60">
      <c r="A20" s="144"/>
      <c r="B20" s="145"/>
      <c r="C20" s="144"/>
      <c r="E20" s="149"/>
      <c r="G20" s="146"/>
      <c r="H20" s="144"/>
      <c r="I20" s="144"/>
      <c r="J20" s="173"/>
      <c r="K20" s="173"/>
      <c r="L20" s="173"/>
      <c r="M20" s="173"/>
      <c r="N20" s="173"/>
      <c r="O20" s="174"/>
      <c r="P20" s="174"/>
      <c r="Q20" s="178"/>
      <c r="R20" s="144"/>
      <c r="S20" s="144"/>
      <c r="T20" s="144"/>
      <c r="U20" s="174"/>
      <c r="V20" s="144"/>
      <c r="W20" s="144"/>
      <c r="X20" s="144"/>
      <c r="Y20" s="144"/>
      <c r="Z20" s="174"/>
      <c r="AA20" s="144"/>
      <c r="AB20" s="180"/>
      <c r="AC20" s="181"/>
      <c r="AD20" s="181"/>
      <c r="AE20" s="181"/>
      <c r="AF20" s="181"/>
      <c r="AG20" s="174"/>
      <c r="AH20" s="144"/>
      <c r="AI20" s="144"/>
      <c r="AJ20" s="144"/>
      <c r="AK20" s="144"/>
      <c r="AL20" s="144"/>
      <c r="AM20" s="186"/>
      <c r="AN20" s="144"/>
      <c r="AO20" s="144"/>
      <c r="AP20" s="144"/>
      <c r="AQ20" s="144"/>
      <c r="AR20" s="144"/>
      <c r="AS20" s="144"/>
      <c r="AT20" s="198"/>
      <c r="AU20" s="196"/>
      <c r="AV20" s="149"/>
      <c r="AW20" s="144"/>
      <c r="AX20" s="144"/>
      <c r="AY20" s="144"/>
      <c r="AZ20" s="144"/>
      <c r="BA20" s="197"/>
      <c r="BB20" s="144"/>
      <c r="BC20" s="144"/>
      <c r="BD20" s="144"/>
      <c r="BE20" s="144"/>
      <c r="BF20" s="144"/>
      <c r="BG20" s="144"/>
      <c r="BH20" s="144"/>
    </row>
    <row r="21" customHeight="1" spans="1:60">
      <c r="A21" s="144"/>
      <c r="B21" s="145"/>
      <c r="C21" s="144"/>
      <c r="D21" s="159"/>
      <c r="E21" s="149"/>
      <c r="G21" s="146"/>
      <c r="H21" s="144"/>
      <c r="I21" s="144"/>
      <c r="J21" s="173"/>
      <c r="K21" s="173"/>
      <c r="L21" s="173"/>
      <c r="M21" s="173"/>
      <c r="N21" s="173"/>
      <c r="O21" s="174"/>
      <c r="P21" s="174"/>
      <c r="Q21" s="178"/>
      <c r="R21" s="144"/>
      <c r="S21" s="144"/>
      <c r="T21" s="144"/>
      <c r="U21" s="174"/>
      <c r="V21" s="144"/>
      <c r="W21" s="144"/>
      <c r="X21" s="144"/>
      <c r="Y21" s="144"/>
      <c r="Z21" s="174"/>
      <c r="AA21" s="144"/>
      <c r="AB21" s="180"/>
      <c r="AC21" s="181"/>
      <c r="AD21" s="181"/>
      <c r="AE21" s="181"/>
      <c r="AF21" s="181"/>
      <c r="AG21" s="174"/>
      <c r="AH21" s="144"/>
      <c r="AI21" s="144"/>
      <c r="AJ21" s="144"/>
      <c r="AK21" s="144"/>
      <c r="AL21" s="144"/>
      <c r="AM21" s="186"/>
      <c r="AN21" s="144"/>
      <c r="AO21" s="144"/>
      <c r="AP21" s="144"/>
      <c r="AQ21" s="144"/>
      <c r="AR21" s="144"/>
      <c r="AS21" s="144"/>
      <c r="AT21" s="199"/>
      <c r="AU21" s="196"/>
      <c r="AV21" s="149"/>
      <c r="AW21" s="199"/>
      <c r="AX21" s="144"/>
      <c r="AY21" s="144"/>
      <c r="AZ21" s="144"/>
      <c r="BA21" s="197"/>
      <c r="BB21" s="144"/>
      <c r="BC21" s="144"/>
      <c r="BD21" s="144"/>
      <c r="BE21" s="144"/>
      <c r="BF21" s="144"/>
      <c r="BG21" s="144"/>
      <c r="BH21" s="144"/>
    </row>
    <row r="22" customHeight="1" spans="1:60">
      <c r="A22" s="144"/>
      <c r="B22" s="145"/>
      <c r="C22" s="144"/>
      <c r="D22" s="159"/>
      <c r="E22" s="149"/>
      <c r="G22" s="146"/>
      <c r="H22" s="144"/>
      <c r="I22" s="144"/>
      <c r="J22" s="173"/>
      <c r="K22" s="173"/>
      <c r="L22" s="173"/>
      <c r="M22" s="173"/>
      <c r="N22" s="173"/>
      <c r="O22" s="174"/>
      <c r="P22" s="174"/>
      <c r="Q22" s="178"/>
      <c r="R22" s="144"/>
      <c r="S22" s="144"/>
      <c r="T22" s="144"/>
      <c r="U22" s="174"/>
      <c r="V22" s="144"/>
      <c r="W22" s="144"/>
      <c r="X22" s="144"/>
      <c r="Y22" s="144"/>
      <c r="Z22" s="174"/>
      <c r="AA22" s="144"/>
      <c r="AB22" s="180"/>
      <c r="AC22" s="181"/>
      <c r="AD22" s="181"/>
      <c r="AE22" s="181"/>
      <c r="AF22" s="181"/>
      <c r="AG22" s="174"/>
      <c r="AH22" s="144"/>
      <c r="AI22" s="144"/>
      <c r="AJ22" s="144"/>
      <c r="AK22" s="144"/>
      <c r="AL22" s="144"/>
      <c r="AM22" s="186"/>
      <c r="AN22" s="144"/>
      <c r="AO22" s="144"/>
      <c r="AP22" s="144"/>
      <c r="AQ22" s="144"/>
      <c r="AR22" s="144"/>
      <c r="AS22" s="144"/>
      <c r="AT22" s="198"/>
      <c r="AU22" s="196"/>
      <c r="AV22" s="149"/>
      <c r="AW22" s="144"/>
      <c r="AX22" s="144"/>
      <c r="AY22" s="144"/>
      <c r="AZ22" s="144"/>
      <c r="BA22" s="197"/>
      <c r="BB22" s="144"/>
      <c r="BC22" s="144"/>
      <c r="BD22" s="144"/>
      <c r="BE22" s="144"/>
      <c r="BF22" s="144"/>
      <c r="BG22" s="144"/>
      <c r="BH22" s="144"/>
    </row>
    <row r="23" customHeight="1" spans="1:60">
      <c r="A23" s="144"/>
      <c r="B23" s="145"/>
      <c r="C23" s="144"/>
      <c r="E23" s="149"/>
      <c r="G23" s="146"/>
      <c r="H23" s="144"/>
      <c r="I23" s="144"/>
      <c r="J23" s="173"/>
      <c r="K23" s="173"/>
      <c r="L23" s="173"/>
      <c r="M23" s="173"/>
      <c r="N23" s="173"/>
      <c r="O23" s="174"/>
      <c r="P23" s="174"/>
      <c r="Q23" s="178"/>
      <c r="R23" s="144"/>
      <c r="S23" s="144"/>
      <c r="T23" s="144"/>
      <c r="U23" s="174"/>
      <c r="V23" s="144"/>
      <c r="W23" s="144"/>
      <c r="X23" s="144"/>
      <c r="Y23" s="144"/>
      <c r="Z23" s="174"/>
      <c r="AA23" s="144"/>
      <c r="AB23" s="180"/>
      <c r="AC23" s="181"/>
      <c r="AD23" s="181"/>
      <c r="AE23" s="181"/>
      <c r="AF23" s="181"/>
      <c r="AG23" s="174"/>
      <c r="AH23" s="144"/>
      <c r="AI23" s="144"/>
      <c r="AJ23" s="144"/>
      <c r="AK23" s="144"/>
      <c r="AL23" s="144"/>
      <c r="AM23" s="186"/>
      <c r="AN23" s="144"/>
      <c r="AO23" s="144"/>
      <c r="AP23" s="144"/>
      <c r="AQ23" s="144"/>
      <c r="AR23" s="144"/>
      <c r="AS23" s="144"/>
      <c r="AT23" s="198"/>
      <c r="AU23" s="196"/>
      <c r="AV23" s="149"/>
      <c r="AW23" s="199"/>
      <c r="AX23" s="144"/>
      <c r="AY23" s="144"/>
      <c r="AZ23" s="144"/>
      <c r="BA23" s="197"/>
      <c r="BB23" s="144"/>
      <c r="BC23" s="144"/>
      <c r="BD23" s="144"/>
      <c r="BE23" s="144"/>
      <c r="BF23" s="144"/>
      <c r="BG23" s="144"/>
      <c r="BH23" s="144"/>
    </row>
    <row r="24" customHeight="1" spans="1:60">
      <c r="A24" s="144"/>
      <c r="B24" s="145"/>
      <c r="C24" s="144"/>
      <c r="E24" s="149"/>
      <c r="G24" s="146"/>
      <c r="H24" s="144"/>
      <c r="I24" s="144"/>
      <c r="J24" s="173"/>
      <c r="K24" s="173"/>
      <c r="L24" s="173"/>
      <c r="M24" s="173"/>
      <c r="N24" s="173"/>
      <c r="O24" s="174"/>
      <c r="P24" s="174"/>
      <c r="Q24" s="178"/>
      <c r="R24" s="144"/>
      <c r="S24" s="144"/>
      <c r="T24" s="144"/>
      <c r="U24" s="174"/>
      <c r="V24" s="144"/>
      <c r="W24" s="144"/>
      <c r="X24" s="144"/>
      <c r="Y24" s="144"/>
      <c r="Z24" s="174"/>
      <c r="AA24" s="144"/>
      <c r="AB24" s="180"/>
      <c r="AC24" s="181"/>
      <c r="AD24" s="181"/>
      <c r="AE24" s="181"/>
      <c r="AF24" s="181"/>
      <c r="AG24" s="174"/>
      <c r="AH24" s="144"/>
      <c r="AI24" s="144"/>
      <c r="AJ24" s="144"/>
      <c r="AK24" s="144"/>
      <c r="AL24" s="144"/>
      <c r="AM24" s="186"/>
      <c r="AN24" s="144"/>
      <c r="AO24" s="144"/>
      <c r="AP24" s="144"/>
      <c r="AQ24" s="144"/>
      <c r="AR24" s="144"/>
      <c r="AS24" s="144"/>
      <c r="AT24" s="199"/>
      <c r="AU24" s="196"/>
      <c r="AV24" s="149"/>
      <c r="AW24" s="202"/>
      <c r="AX24" s="144"/>
      <c r="AY24" s="144"/>
      <c r="AZ24" s="144"/>
      <c r="BA24" s="197"/>
      <c r="BB24" s="144"/>
      <c r="BC24" s="144"/>
      <c r="BD24" s="144"/>
      <c r="BE24" s="144"/>
      <c r="BF24" s="144"/>
      <c r="BG24" s="144"/>
      <c r="BH24" s="144"/>
    </row>
    <row r="25" customHeight="1" spans="1:60">
      <c r="A25" s="144"/>
      <c r="B25" s="145"/>
      <c r="C25" s="144"/>
      <c r="E25" s="149"/>
      <c r="G25" s="146"/>
      <c r="H25" s="144"/>
      <c r="I25" s="144"/>
      <c r="J25" s="173"/>
      <c r="K25" s="173"/>
      <c r="L25" s="173"/>
      <c r="M25" s="173"/>
      <c r="N25" s="173"/>
      <c r="O25" s="174"/>
      <c r="P25" s="174"/>
      <c r="Q25" s="178"/>
      <c r="R25" s="144"/>
      <c r="S25" s="144"/>
      <c r="T25" s="144"/>
      <c r="U25" s="174"/>
      <c r="V25" s="144"/>
      <c r="W25" s="144"/>
      <c r="X25" s="144"/>
      <c r="Y25" s="144"/>
      <c r="Z25" s="174"/>
      <c r="AA25" s="144"/>
      <c r="AB25" s="180"/>
      <c r="AC25" s="181"/>
      <c r="AD25" s="181"/>
      <c r="AE25" s="181"/>
      <c r="AF25" s="181"/>
      <c r="AG25" s="174"/>
      <c r="AH25" s="144"/>
      <c r="AI25" s="144"/>
      <c r="AJ25" s="144"/>
      <c r="AK25" s="144"/>
      <c r="AL25" s="144"/>
      <c r="AM25" s="186"/>
      <c r="AN25" s="144"/>
      <c r="AO25" s="144"/>
      <c r="AP25" s="144"/>
      <c r="AQ25" s="144"/>
      <c r="AR25" s="144"/>
      <c r="AS25" s="144"/>
      <c r="AT25" s="199"/>
      <c r="AU25" s="196"/>
      <c r="AV25" s="149"/>
      <c r="AW25" s="199"/>
      <c r="AX25" s="144"/>
      <c r="AY25" s="144"/>
      <c r="AZ25" s="144"/>
      <c r="BA25" s="197"/>
      <c r="BB25" s="144"/>
      <c r="BC25" s="144"/>
      <c r="BD25" s="144"/>
      <c r="BE25" s="144"/>
      <c r="BF25" s="144"/>
      <c r="BG25" s="144"/>
      <c r="BH25" s="144"/>
    </row>
    <row r="26" customHeight="1" spans="1:60">
      <c r="A26" s="144"/>
      <c r="B26" s="145"/>
      <c r="C26" s="144"/>
      <c r="E26" s="149"/>
      <c r="G26" s="146"/>
      <c r="H26" s="144"/>
      <c r="I26" s="144"/>
      <c r="J26" s="173"/>
      <c r="K26" s="173"/>
      <c r="L26" s="173"/>
      <c r="M26" s="173"/>
      <c r="N26" s="173"/>
      <c r="O26" s="174"/>
      <c r="P26" s="174"/>
      <c r="Q26" s="178"/>
      <c r="R26" s="144"/>
      <c r="S26" s="144"/>
      <c r="T26" s="144"/>
      <c r="U26" s="174"/>
      <c r="V26" s="144"/>
      <c r="W26" s="144"/>
      <c r="X26" s="144"/>
      <c r="Y26" s="144"/>
      <c r="Z26" s="174"/>
      <c r="AA26" s="144"/>
      <c r="AB26" s="180"/>
      <c r="AC26" s="181"/>
      <c r="AD26" s="181"/>
      <c r="AE26" s="181"/>
      <c r="AF26" s="181"/>
      <c r="AG26" s="174"/>
      <c r="AH26" s="144"/>
      <c r="AI26" s="144"/>
      <c r="AJ26" s="144"/>
      <c r="AK26" s="144"/>
      <c r="AL26" s="144"/>
      <c r="AM26" s="186"/>
      <c r="AN26" s="144"/>
      <c r="AO26" s="144"/>
      <c r="AP26" s="144"/>
      <c r="AQ26" s="144"/>
      <c r="AR26" s="144"/>
      <c r="AS26" s="144"/>
      <c r="AT26" s="199"/>
      <c r="AU26" s="196"/>
      <c r="AV26" s="149"/>
      <c r="AX26" s="144"/>
      <c r="AY26" s="144"/>
      <c r="AZ26" s="144"/>
      <c r="BA26" s="197"/>
      <c r="BB26" s="144"/>
      <c r="BC26" s="144"/>
      <c r="BD26" s="144"/>
      <c r="BE26" s="144"/>
      <c r="BF26" s="144"/>
      <c r="BG26" s="144"/>
      <c r="BH26" s="144"/>
    </row>
    <row r="27" customHeight="1" spans="1:60">
      <c r="A27" s="144"/>
      <c r="B27" s="145"/>
      <c r="C27" s="144"/>
      <c r="E27" s="149"/>
      <c r="G27" s="146"/>
      <c r="H27" s="144"/>
      <c r="I27" s="144"/>
      <c r="J27" s="173"/>
      <c r="K27" s="173"/>
      <c r="L27" s="173"/>
      <c r="M27" s="173"/>
      <c r="N27" s="173"/>
      <c r="O27" s="174"/>
      <c r="P27" s="174"/>
      <c r="Q27" s="178"/>
      <c r="R27" s="144"/>
      <c r="S27" s="144"/>
      <c r="T27" s="144"/>
      <c r="U27" s="174"/>
      <c r="V27" s="144"/>
      <c r="W27" s="144"/>
      <c r="X27" s="144"/>
      <c r="Y27" s="144"/>
      <c r="Z27" s="174"/>
      <c r="AA27" s="144"/>
      <c r="AB27" s="180"/>
      <c r="AC27" s="181"/>
      <c r="AD27" s="181"/>
      <c r="AE27" s="181"/>
      <c r="AF27" s="181"/>
      <c r="AG27" s="174"/>
      <c r="AH27" s="144"/>
      <c r="AI27" s="144"/>
      <c r="AJ27" s="144"/>
      <c r="AK27" s="144"/>
      <c r="AL27" s="144"/>
      <c r="AM27" s="186"/>
      <c r="AN27" s="144"/>
      <c r="AO27" s="144"/>
      <c r="AP27" s="144"/>
      <c r="AQ27" s="144"/>
      <c r="AR27" s="144"/>
      <c r="AS27" s="144"/>
      <c r="AT27" s="199"/>
      <c r="AU27" s="196"/>
      <c r="AV27" s="149"/>
      <c r="AW27" s="199"/>
      <c r="AX27" s="144"/>
      <c r="AY27" s="144"/>
      <c r="AZ27" s="144"/>
      <c r="BA27" s="197"/>
      <c r="BB27" s="144"/>
      <c r="BC27" s="144"/>
      <c r="BD27" s="144"/>
      <c r="BE27" s="144"/>
      <c r="BF27" s="144"/>
      <c r="BG27" s="144"/>
      <c r="BH27" s="144"/>
    </row>
    <row r="28" customHeight="1" spans="1:60">
      <c r="A28" s="144"/>
      <c r="B28" s="145"/>
      <c r="C28" s="144"/>
      <c r="E28" s="149"/>
      <c r="G28" s="146"/>
      <c r="H28" s="144"/>
      <c r="I28" s="144"/>
      <c r="J28" s="173"/>
      <c r="K28" s="173"/>
      <c r="L28" s="173"/>
      <c r="M28" s="173"/>
      <c r="N28" s="173"/>
      <c r="O28" s="174"/>
      <c r="P28" s="174"/>
      <c r="Q28" s="178"/>
      <c r="R28" s="144"/>
      <c r="S28" s="144"/>
      <c r="T28" s="144"/>
      <c r="U28" s="174"/>
      <c r="V28" s="144"/>
      <c r="W28" s="144"/>
      <c r="X28" s="144"/>
      <c r="Y28" s="144"/>
      <c r="Z28" s="174"/>
      <c r="AA28" s="144"/>
      <c r="AB28" s="180"/>
      <c r="AC28" s="181"/>
      <c r="AD28" s="181"/>
      <c r="AE28" s="181"/>
      <c r="AF28" s="181"/>
      <c r="AG28" s="174"/>
      <c r="AH28" s="144"/>
      <c r="AI28" s="144"/>
      <c r="AJ28" s="144"/>
      <c r="AK28" s="144"/>
      <c r="AL28" s="144"/>
      <c r="AM28" s="186"/>
      <c r="AN28" s="144"/>
      <c r="AO28" s="144"/>
      <c r="AP28" s="144"/>
      <c r="AQ28" s="144"/>
      <c r="AR28" s="144"/>
      <c r="AS28" s="144"/>
      <c r="AT28" s="198"/>
      <c r="AU28" s="196"/>
      <c r="AV28" s="149"/>
      <c r="AW28" s="144"/>
      <c r="AX28" s="144"/>
      <c r="AY28" s="144"/>
      <c r="AZ28" s="144"/>
      <c r="BA28" s="197"/>
      <c r="BB28" s="144"/>
      <c r="BC28" s="144"/>
      <c r="BD28" s="144"/>
      <c r="BE28" s="144"/>
      <c r="BF28" s="144"/>
      <c r="BG28" s="144"/>
      <c r="BH28" s="144"/>
    </row>
    <row r="29" customHeight="1" spans="1:60">
      <c r="A29" s="144"/>
      <c r="B29" s="145"/>
      <c r="C29" s="144"/>
      <c r="E29" s="149"/>
      <c r="G29" s="146"/>
      <c r="H29" s="144"/>
      <c r="I29" s="144"/>
      <c r="J29" s="173"/>
      <c r="K29" s="173"/>
      <c r="L29" s="173"/>
      <c r="M29" s="173"/>
      <c r="N29" s="173"/>
      <c r="O29" s="174"/>
      <c r="P29" s="174"/>
      <c r="Q29" s="178"/>
      <c r="R29" s="144"/>
      <c r="S29" s="144"/>
      <c r="T29" s="144"/>
      <c r="U29" s="174"/>
      <c r="V29" s="144"/>
      <c r="W29" s="144"/>
      <c r="X29" s="144"/>
      <c r="Y29" s="144"/>
      <c r="Z29" s="174"/>
      <c r="AA29" s="144"/>
      <c r="AB29" s="180"/>
      <c r="AC29" s="181"/>
      <c r="AD29" s="181"/>
      <c r="AE29" s="181"/>
      <c r="AF29" s="181"/>
      <c r="AG29" s="174"/>
      <c r="AH29" s="144"/>
      <c r="AI29" s="144"/>
      <c r="AJ29" s="144"/>
      <c r="AK29" s="144"/>
      <c r="AL29" s="144"/>
      <c r="AM29" s="186"/>
      <c r="AN29" s="144"/>
      <c r="AO29" s="144"/>
      <c r="AP29" s="144"/>
      <c r="AQ29" s="144"/>
      <c r="AR29" s="144"/>
      <c r="AS29" s="144"/>
      <c r="AT29" s="198"/>
      <c r="AU29" s="196"/>
      <c r="AV29" s="149"/>
      <c r="AW29" s="144"/>
      <c r="AX29" s="144"/>
      <c r="AY29" s="144"/>
      <c r="AZ29" s="144"/>
      <c r="BA29" s="197"/>
      <c r="BB29" s="144"/>
      <c r="BC29" s="144"/>
      <c r="BD29" s="144"/>
      <c r="BE29" s="144"/>
      <c r="BF29" s="144"/>
      <c r="BG29" s="144"/>
      <c r="BH29" s="144"/>
    </row>
    <row r="30" customHeight="1" spans="1:60">
      <c r="A30" s="144"/>
      <c r="B30" s="145"/>
      <c r="C30" s="144"/>
      <c r="E30" s="149"/>
      <c r="G30" s="146"/>
      <c r="H30" s="144"/>
      <c r="I30" s="144"/>
      <c r="J30" s="173"/>
      <c r="K30" s="173"/>
      <c r="L30" s="173"/>
      <c r="M30" s="173"/>
      <c r="N30" s="173"/>
      <c r="O30" s="174"/>
      <c r="P30" s="174"/>
      <c r="Q30" s="178"/>
      <c r="R30" s="144"/>
      <c r="S30" s="144"/>
      <c r="T30" s="144"/>
      <c r="U30" s="174"/>
      <c r="V30" s="144"/>
      <c r="W30" s="144"/>
      <c r="X30" s="144"/>
      <c r="Y30" s="144"/>
      <c r="Z30" s="174"/>
      <c r="AA30" s="144"/>
      <c r="AB30" s="180"/>
      <c r="AC30" s="181"/>
      <c r="AD30" s="181"/>
      <c r="AE30" s="181"/>
      <c r="AF30" s="181"/>
      <c r="AG30" s="174"/>
      <c r="AH30" s="144"/>
      <c r="AI30" s="144"/>
      <c r="AJ30" s="144"/>
      <c r="AK30" s="144"/>
      <c r="AL30" s="144"/>
      <c r="AM30" s="186"/>
      <c r="AN30" s="144"/>
      <c r="AO30" s="144"/>
      <c r="AP30" s="144"/>
      <c r="AQ30" s="144"/>
      <c r="AR30" s="144"/>
      <c r="AS30" s="144"/>
      <c r="AT30" s="198"/>
      <c r="AU30" s="196"/>
      <c r="AV30" s="149"/>
      <c r="AW30" s="144"/>
      <c r="AX30" s="144"/>
      <c r="AY30" s="144"/>
      <c r="AZ30" s="144"/>
      <c r="BA30" s="197"/>
      <c r="BB30" s="144"/>
      <c r="BC30" s="144"/>
      <c r="BD30" s="144"/>
      <c r="BE30" s="144"/>
      <c r="BF30" s="144"/>
      <c r="BG30" s="144"/>
      <c r="BH30" s="144"/>
    </row>
    <row r="31" customHeight="1" spans="1:60">
      <c r="A31" s="144"/>
      <c r="B31" s="145"/>
      <c r="C31" s="144"/>
      <c r="E31" s="149"/>
      <c r="G31" s="146"/>
      <c r="H31" s="144"/>
      <c r="I31" s="144"/>
      <c r="J31" s="173"/>
      <c r="K31" s="173"/>
      <c r="L31" s="173"/>
      <c r="M31" s="173"/>
      <c r="N31" s="173"/>
      <c r="O31" s="174"/>
      <c r="P31" s="174"/>
      <c r="Q31" s="178"/>
      <c r="R31" s="144"/>
      <c r="S31" s="144"/>
      <c r="T31" s="144"/>
      <c r="U31" s="174"/>
      <c r="V31" s="144"/>
      <c r="W31" s="144"/>
      <c r="X31" s="144"/>
      <c r="Y31" s="144"/>
      <c r="Z31" s="174"/>
      <c r="AA31" s="144"/>
      <c r="AB31" s="180"/>
      <c r="AC31" s="181"/>
      <c r="AD31" s="181"/>
      <c r="AE31" s="181"/>
      <c r="AF31" s="181"/>
      <c r="AG31" s="174"/>
      <c r="AH31" s="144"/>
      <c r="AI31" s="144"/>
      <c r="AJ31" s="144"/>
      <c r="AK31" s="144"/>
      <c r="AL31" s="144"/>
      <c r="AM31" s="186"/>
      <c r="AN31" s="144"/>
      <c r="AO31" s="144"/>
      <c r="AP31" s="144"/>
      <c r="AQ31" s="144"/>
      <c r="AR31" s="144"/>
      <c r="AS31" s="144"/>
      <c r="AT31" s="198"/>
      <c r="AU31" s="196"/>
      <c r="AV31" s="149"/>
      <c r="AW31" s="144"/>
      <c r="AX31" s="144"/>
      <c r="AY31" s="144"/>
      <c r="AZ31" s="144"/>
      <c r="BA31" s="197"/>
      <c r="BB31" s="144"/>
      <c r="BC31" s="144"/>
      <c r="BD31" s="144"/>
      <c r="BE31" s="144"/>
      <c r="BF31" s="144"/>
      <c r="BG31" s="144"/>
      <c r="BH31" s="144"/>
    </row>
    <row r="32" customHeight="1" spans="1:60">
      <c r="A32" s="144"/>
      <c r="B32" s="145"/>
      <c r="C32" s="144"/>
      <c r="E32" s="149"/>
      <c r="G32" s="146"/>
      <c r="H32" s="144"/>
      <c r="I32" s="144"/>
      <c r="J32" s="173"/>
      <c r="K32" s="173"/>
      <c r="L32" s="173"/>
      <c r="M32" s="173"/>
      <c r="N32" s="173"/>
      <c r="O32" s="174"/>
      <c r="P32" s="174"/>
      <c r="Q32" s="178"/>
      <c r="R32" s="144"/>
      <c r="S32" s="144"/>
      <c r="T32" s="144"/>
      <c r="U32" s="174"/>
      <c r="V32" s="144"/>
      <c r="W32" s="144"/>
      <c r="X32" s="144"/>
      <c r="Y32" s="144"/>
      <c r="Z32" s="174"/>
      <c r="AA32" s="144"/>
      <c r="AB32" s="180"/>
      <c r="AC32" s="181"/>
      <c r="AD32" s="181"/>
      <c r="AE32" s="181"/>
      <c r="AF32" s="181"/>
      <c r="AG32" s="174"/>
      <c r="AH32" s="144"/>
      <c r="AI32" s="144"/>
      <c r="AJ32" s="144"/>
      <c r="AK32" s="144"/>
      <c r="AL32" s="144"/>
      <c r="AM32" s="186"/>
      <c r="AN32" s="144"/>
      <c r="AO32" s="144"/>
      <c r="AP32" s="144"/>
      <c r="AQ32" s="144"/>
      <c r="AR32" s="144"/>
      <c r="AS32" s="144"/>
      <c r="AT32" s="198"/>
      <c r="AU32" s="196"/>
      <c r="AV32" s="149"/>
      <c r="AW32" s="144"/>
      <c r="AX32" s="144"/>
      <c r="AY32" s="144"/>
      <c r="AZ32" s="144"/>
      <c r="BA32" s="197"/>
      <c r="BB32" s="144"/>
      <c r="BC32" s="144"/>
      <c r="BD32" s="144"/>
      <c r="BE32" s="144"/>
      <c r="BF32" s="144"/>
      <c r="BG32" s="144"/>
      <c r="BH32" s="144"/>
    </row>
    <row r="33" customHeight="1" spans="1:60">
      <c r="A33" s="144"/>
      <c r="B33" s="145"/>
      <c r="C33" s="144"/>
      <c r="E33" s="149"/>
      <c r="G33" s="146"/>
      <c r="H33" s="144"/>
      <c r="I33" s="144"/>
      <c r="J33" s="173"/>
      <c r="K33" s="173"/>
      <c r="L33" s="173"/>
      <c r="M33" s="173"/>
      <c r="N33" s="173"/>
      <c r="O33" s="174"/>
      <c r="P33" s="174"/>
      <c r="Q33" s="178"/>
      <c r="R33" s="144"/>
      <c r="S33" s="144"/>
      <c r="T33" s="144"/>
      <c r="U33" s="174"/>
      <c r="V33" s="144"/>
      <c r="W33" s="144"/>
      <c r="X33" s="144"/>
      <c r="Y33" s="144"/>
      <c r="Z33" s="174"/>
      <c r="AA33" s="144"/>
      <c r="AB33" s="180"/>
      <c r="AC33" s="181"/>
      <c r="AD33" s="181"/>
      <c r="AE33" s="181"/>
      <c r="AF33" s="181"/>
      <c r="AG33" s="174"/>
      <c r="AH33" s="144"/>
      <c r="AI33" s="144"/>
      <c r="AJ33" s="144"/>
      <c r="AK33" s="144"/>
      <c r="AL33" s="144"/>
      <c r="AM33" s="186"/>
      <c r="AN33" s="144"/>
      <c r="AO33" s="144"/>
      <c r="AP33" s="144"/>
      <c r="AQ33" s="144"/>
      <c r="AR33" s="144"/>
      <c r="AS33" s="144"/>
      <c r="AT33" s="198"/>
      <c r="AU33" s="196"/>
      <c r="AV33" s="149"/>
      <c r="AW33" s="144"/>
      <c r="AX33" s="144"/>
      <c r="AY33" s="144"/>
      <c r="AZ33" s="144"/>
      <c r="BA33" s="197"/>
      <c r="BB33" s="144"/>
      <c r="BC33" s="144"/>
      <c r="BD33" s="144"/>
      <c r="BE33" s="144"/>
      <c r="BF33" s="144"/>
      <c r="BG33" s="144"/>
      <c r="BH33" s="144"/>
    </row>
    <row r="34" customHeight="1" spans="1:60">
      <c r="A34" s="144"/>
      <c r="B34" s="145"/>
      <c r="C34" s="144"/>
      <c r="E34" s="149"/>
      <c r="G34" s="146"/>
      <c r="H34" s="144"/>
      <c r="I34" s="144"/>
      <c r="J34" s="173"/>
      <c r="K34" s="173"/>
      <c r="L34" s="173"/>
      <c r="M34" s="173"/>
      <c r="N34" s="173"/>
      <c r="O34" s="174"/>
      <c r="P34" s="174"/>
      <c r="Q34" s="178"/>
      <c r="R34" s="144"/>
      <c r="S34" s="144"/>
      <c r="T34" s="144"/>
      <c r="U34" s="174"/>
      <c r="V34" s="144"/>
      <c r="W34" s="144"/>
      <c r="X34" s="144"/>
      <c r="Y34" s="144"/>
      <c r="Z34" s="174"/>
      <c r="AA34" s="144"/>
      <c r="AB34" s="180"/>
      <c r="AC34" s="181"/>
      <c r="AD34" s="181"/>
      <c r="AE34" s="181"/>
      <c r="AF34" s="181"/>
      <c r="AG34" s="174"/>
      <c r="AH34" s="144"/>
      <c r="AI34" s="144"/>
      <c r="AJ34" s="144"/>
      <c r="AK34" s="144"/>
      <c r="AL34" s="144"/>
      <c r="AM34" s="186"/>
      <c r="AN34" s="144"/>
      <c r="AO34" s="144"/>
      <c r="AP34" s="144"/>
      <c r="AQ34" s="144"/>
      <c r="AR34" s="144"/>
      <c r="AS34" s="144"/>
      <c r="AT34" s="198"/>
      <c r="AU34" s="196"/>
      <c r="AV34" s="149"/>
      <c r="AW34" s="144"/>
      <c r="AX34" s="144"/>
      <c r="AY34" s="144"/>
      <c r="AZ34" s="144"/>
      <c r="BA34" s="197"/>
      <c r="BB34" s="144"/>
      <c r="BC34" s="144"/>
      <c r="BD34" s="144"/>
      <c r="BE34" s="144"/>
      <c r="BF34" s="144"/>
      <c r="BG34" s="144"/>
      <c r="BH34" s="144"/>
    </row>
    <row r="35" customHeight="1" spans="1:60">
      <c r="A35" s="144"/>
      <c r="B35" s="145"/>
      <c r="C35" s="144"/>
      <c r="E35" s="149"/>
      <c r="G35" s="146"/>
      <c r="H35" s="144"/>
      <c r="I35" s="144"/>
      <c r="J35" s="173"/>
      <c r="K35" s="173"/>
      <c r="L35" s="173"/>
      <c r="M35" s="173"/>
      <c r="N35" s="173"/>
      <c r="O35" s="174"/>
      <c r="P35" s="174"/>
      <c r="Q35" s="178"/>
      <c r="R35" s="144"/>
      <c r="S35" s="144"/>
      <c r="T35" s="144"/>
      <c r="U35" s="174"/>
      <c r="V35" s="144"/>
      <c r="W35" s="144"/>
      <c r="X35" s="144"/>
      <c r="Y35" s="144"/>
      <c r="Z35" s="174"/>
      <c r="AA35" s="144"/>
      <c r="AB35" s="180"/>
      <c r="AC35" s="181"/>
      <c r="AD35" s="181"/>
      <c r="AE35" s="181"/>
      <c r="AF35" s="181"/>
      <c r="AG35" s="174"/>
      <c r="AH35" s="144"/>
      <c r="AI35" s="144"/>
      <c r="AJ35" s="144"/>
      <c r="AK35" s="144"/>
      <c r="AL35" s="144"/>
      <c r="AM35" s="186"/>
      <c r="AN35" s="144"/>
      <c r="AO35" s="144"/>
      <c r="AP35" s="144"/>
      <c r="AQ35" s="144"/>
      <c r="AR35" s="144"/>
      <c r="AS35" s="144"/>
      <c r="AT35" s="198"/>
      <c r="AU35" s="196"/>
      <c r="AV35" s="149"/>
      <c r="AW35" s="144"/>
      <c r="AX35" s="144"/>
      <c r="AY35" s="144"/>
      <c r="AZ35" s="144"/>
      <c r="BA35" s="197"/>
      <c r="BB35" s="144"/>
      <c r="BC35" s="144"/>
      <c r="BD35" s="144"/>
      <c r="BE35" s="144"/>
      <c r="BF35" s="144"/>
      <c r="BG35" s="144"/>
      <c r="BH35" s="144"/>
    </row>
    <row r="36" customHeight="1" spans="1:60">
      <c r="A36" s="144"/>
      <c r="B36" s="145"/>
      <c r="C36" s="144"/>
      <c r="E36" s="149"/>
      <c r="G36" s="146"/>
      <c r="H36" s="144"/>
      <c r="I36" s="144"/>
      <c r="J36" s="173"/>
      <c r="K36" s="173"/>
      <c r="L36" s="173"/>
      <c r="M36" s="173"/>
      <c r="N36" s="173"/>
      <c r="O36" s="174"/>
      <c r="P36" s="174"/>
      <c r="Q36" s="178"/>
      <c r="R36" s="144"/>
      <c r="S36" s="144"/>
      <c r="T36" s="144"/>
      <c r="U36" s="174"/>
      <c r="V36" s="144"/>
      <c r="W36" s="144"/>
      <c r="X36" s="144"/>
      <c r="Y36" s="144"/>
      <c r="Z36" s="174"/>
      <c r="AA36" s="144"/>
      <c r="AB36" s="180"/>
      <c r="AC36" s="181"/>
      <c r="AD36" s="181"/>
      <c r="AE36" s="181"/>
      <c r="AF36" s="181"/>
      <c r="AG36" s="174"/>
      <c r="AH36" s="144"/>
      <c r="AI36" s="144"/>
      <c r="AJ36" s="144"/>
      <c r="AK36" s="144"/>
      <c r="AL36" s="144"/>
      <c r="AM36" s="186"/>
      <c r="AN36" s="144"/>
      <c r="AO36" s="144"/>
      <c r="AP36" s="144"/>
      <c r="AQ36" s="144"/>
      <c r="AR36" s="144"/>
      <c r="AS36" s="144"/>
      <c r="AT36" s="198"/>
      <c r="AU36" s="196"/>
      <c r="AV36" s="149"/>
      <c r="AW36" s="144"/>
      <c r="AX36" s="144"/>
      <c r="AY36" s="144"/>
      <c r="AZ36" s="144"/>
      <c r="BA36" s="197"/>
      <c r="BB36" s="144"/>
      <c r="BC36" s="144"/>
      <c r="BD36" s="144"/>
      <c r="BE36" s="144"/>
      <c r="BF36" s="144"/>
      <c r="BG36" s="144"/>
      <c r="BH36" s="144"/>
    </row>
    <row r="37" customHeight="1" spans="1:60">
      <c r="A37" s="144"/>
      <c r="B37" s="145"/>
      <c r="C37" s="144"/>
      <c r="E37" s="149"/>
      <c r="G37" s="146"/>
      <c r="H37" s="144"/>
      <c r="I37" s="144"/>
      <c r="J37" s="173"/>
      <c r="K37" s="173"/>
      <c r="L37" s="173"/>
      <c r="M37" s="173"/>
      <c r="N37" s="173"/>
      <c r="O37" s="174"/>
      <c r="P37" s="174"/>
      <c r="Q37" s="178"/>
      <c r="R37" s="144"/>
      <c r="S37" s="144"/>
      <c r="T37" s="144"/>
      <c r="U37" s="174"/>
      <c r="V37" s="144"/>
      <c r="W37" s="144"/>
      <c r="X37" s="144"/>
      <c r="Y37" s="144"/>
      <c r="Z37" s="174"/>
      <c r="AA37" s="144"/>
      <c r="AB37" s="180"/>
      <c r="AC37" s="181"/>
      <c r="AD37" s="181"/>
      <c r="AE37" s="181"/>
      <c r="AF37" s="181"/>
      <c r="AG37" s="174"/>
      <c r="AH37" s="144"/>
      <c r="AI37" s="144"/>
      <c r="AJ37" s="144"/>
      <c r="AK37" s="144"/>
      <c r="AL37" s="144"/>
      <c r="AM37" s="186"/>
      <c r="AN37" s="144"/>
      <c r="AO37" s="144"/>
      <c r="AP37" s="144"/>
      <c r="AQ37" s="144"/>
      <c r="AR37" s="144"/>
      <c r="AS37" s="144"/>
      <c r="AT37" s="198"/>
      <c r="AU37" s="196"/>
      <c r="AV37" s="149"/>
      <c r="AW37" s="144"/>
      <c r="AX37" s="144"/>
      <c r="AY37" s="144"/>
      <c r="AZ37" s="144"/>
      <c r="BA37" s="197"/>
      <c r="BB37" s="144"/>
      <c r="BC37" s="144"/>
      <c r="BD37" s="144"/>
      <c r="BE37" s="144"/>
      <c r="BF37" s="144"/>
      <c r="BG37" s="144"/>
      <c r="BH37" s="144"/>
    </row>
    <row r="38" customHeight="1" spans="1:60">
      <c r="A38" s="144"/>
      <c r="B38" s="145"/>
      <c r="C38" s="144"/>
      <c r="E38" s="149"/>
      <c r="G38" s="146"/>
      <c r="H38" s="144"/>
      <c r="I38" s="144"/>
      <c r="J38" s="173"/>
      <c r="K38" s="173"/>
      <c r="L38" s="173"/>
      <c r="M38" s="173"/>
      <c r="N38" s="173"/>
      <c r="O38" s="174"/>
      <c r="P38" s="174"/>
      <c r="Q38" s="178"/>
      <c r="R38" s="144"/>
      <c r="S38" s="144"/>
      <c r="T38" s="144"/>
      <c r="U38" s="174"/>
      <c r="V38" s="144"/>
      <c r="W38" s="144"/>
      <c r="X38" s="144"/>
      <c r="Y38" s="144"/>
      <c r="Z38" s="174"/>
      <c r="AA38" s="144"/>
      <c r="AB38" s="180"/>
      <c r="AC38" s="181"/>
      <c r="AD38" s="181"/>
      <c r="AE38" s="181"/>
      <c r="AF38" s="181"/>
      <c r="AG38" s="174"/>
      <c r="AH38" s="144"/>
      <c r="AI38" s="144"/>
      <c r="AJ38" s="144"/>
      <c r="AK38" s="144"/>
      <c r="AL38" s="144"/>
      <c r="AM38" s="186"/>
      <c r="AN38" s="144"/>
      <c r="AO38" s="144"/>
      <c r="AP38" s="144"/>
      <c r="AQ38" s="144"/>
      <c r="AR38" s="144"/>
      <c r="AS38" s="144"/>
      <c r="AT38" s="198"/>
      <c r="AU38" s="196"/>
      <c r="AV38" s="149"/>
      <c r="AW38" s="144"/>
      <c r="AX38" s="144"/>
      <c r="AY38" s="144"/>
      <c r="AZ38" s="144"/>
      <c r="BA38" s="197"/>
      <c r="BB38" s="144"/>
      <c r="BC38" s="144"/>
      <c r="BD38" s="144"/>
      <c r="BE38" s="144"/>
      <c r="BF38" s="144"/>
      <c r="BG38" s="144"/>
      <c r="BH38" s="144"/>
    </row>
    <row r="39" customHeight="1" spans="1:60">
      <c r="A39" s="144"/>
      <c r="B39" s="145"/>
      <c r="C39" s="144"/>
      <c r="E39" s="149"/>
      <c r="G39" s="146"/>
      <c r="H39" s="144"/>
      <c r="I39" s="144"/>
      <c r="J39" s="173"/>
      <c r="K39" s="173"/>
      <c r="L39" s="173"/>
      <c r="M39" s="173"/>
      <c r="N39" s="173"/>
      <c r="O39" s="174"/>
      <c r="P39" s="174"/>
      <c r="Q39" s="178"/>
      <c r="R39" s="144"/>
      <c r="S39" s="144"/>
      <c r="T39" s="144"/>
      <c r="U39" s="174"/>
      <c r="V39" s="144"/>
      <c r="W39" s="144"/>
      <c r="X39" s="144"/>
      <c r="Y39" s="144"/>
      <c r="Z39" s="174"/>
      <c r="AA39" s="144"/>
      <c r="AB39" s="180"/>
      <c r="AC39" s="181"/>
      <c r="AD39" s="181"/>
      <c r="AE39" s="181"/>
      <c r="AF39" s="181"/>
      <c r="AG39" s="174"/>
      <c r="AH39" s="144"/>
      <c r="AI39" s="144"/>
      <c r="AJ39" s="144"/>
      <c r="AK39" s="144"/>
      <c r="AL39" s="144"/>
      <c r="AM39" s="186"/>
      <c r="AN39" s="144"/>
      <c r="AO39" s="144"/>
      <c r="AP39" s="144"/>
      <c r="AQ39" s="144"/>
      <c r="AR39" s="144"/>
      <c r="AS39" s="144"/>
      <c r="AT39" s="198"/>
      <c r="AU39" s="196"/>
      <c r="AV39" s="149"/>
      <c r="AW39" s="144"/>
      <c r="AX39" s="144"/>
      <c r="AY39" s="144"/>
      <c r="AZ39" s="144"/>
      <c r="BA39" s="197"/>
      <c r="BB39" s="144"/>
      <c r="BC39" s="144"/>
      <c r="BD39" s="144"/>
      <c r="BE39" s="144"/>
      <c r="BF39" s="144"/>
      <c r="BG39" s="144"/>
      <c r="BH39" s="144"/>
    </row>
    <row r="40" customHeight="1" spans="1:60">
      <c r="A40" s="144"/>
      <c r="B40" s="145"/>
      <c r="C40" s="144"/>
      <c r="E40" s="149"/>
      <c r="G40" s="146"/>
      <c r="H40" s="144"/>
      <c r="I40" s="144"/>
      <c r="J40" s="173"/>
      <c r="K40" s="173"/>
      <c r="L40" s="173"/>
      <c r="M40" s="173"/>
      <c r="N40" s="173"/>
      <c r="O40" s="174"/>
      <c r="P40" s="174"/>
      <c r="Q40" s="178"/>
      <c r="R40" s="144"/>
      <c r="S40" s="144"/>
      <c r="T40" s="144"/>
      <c r="U40" s="174"/>
      <c r="V40" s="144"/>
      <c r="W40" s="144"/>
      <c r="X40" s="144"/>
      <c r="Y40" s="144"/>
      <c r="Z40" s="174"/>
      <c r="AA40" s="144"/>
      <c r="AB40" s="180"/>
      <c r="AC40" s="181"/>
      <c r="AD40" s="181"/>
      <c r="AE40" s="181"/>
      <c r="AF40" s="181"/>
      <c r="AG40" s="174"/>
      <c r="AH40" s="144"/>
      <c r="AI40" s="144"/>
      <c r="AJ40" s="144"/>
      <c r="AK40" s="144"/>
      <c r="AL40" s="144"/>
      <c r="AM40" s="186"/>
      <c r="AN40" s="144"/>
      <c r="AO40" s="144"/>
      <c r="AP40" s="144"/>
      <c r="AQ40" s="144"/>
      <c r="AR40" s="144"/>
      <c r="AS40" s="144"/>
      <c r="AT40" s="198"/>
      <c r="AU40" s="196"/>
      <c r="AV40" s="149"/>
      <c r="AW40" s="144"/>
      <c r="AX40" s="144"/>
      <c r="AY40" s="144"/>
      <c r="AZ40" s="144"/>
      <c r="BA40" s="197"/>
      <c r="BB40" s="144"/>
      <c r="BC40" s="144"/>
      <c r="BD40" s="144"/>
      <c r="BE40" s="144"/>
      <c r="BF40" s="144"/>
      <c r="BG40" s="144"/>
      <c r="BH40" s="144"/>
    </row>
    <row r="41" customHeight="1" spans="1:60">
      <c r="A41" s="144"/>
      <c r="B41" s="145"/>
      <c r="C41" s="144"/>
      <c r="E41" s="149"/>
      <c r="G41" s="146"/>
      <c r="H41" s="144"/>
      <c r="I41" s="144"/>
      <c r="J41" s="173"/>
      <c r="K41" s="173"/>
      <c r="L41" s="173"/>
      <c r="M41" s="173"/>
      <c r="N41" s="173"/>
      <c r="O41" s="174"/>
      <c r="P41" s="174"/>
      <c r="Q41" s="178"/>
      <c r="R41" s="144"/>
      <c r="S41" s="144"/>
      <c r="T41" s="144"/>
      <c r="U41" s="174"/>
      <c r="V41" s="144"/>
      <c r="W41" s="144"/>
      <c r="X41" s="144"/>
      <c r="Y41" s="144"/>
      <c r="Z41" s="174"/>
      <c r="AA41" s="144"/>
      <c r="AB41" s="180"/>
      <c r="AC41" s="181"/>
      <c r="AD41" s="181"/>
      <c r="AE41" s="181"/>
      <c r="AF41" s="181"/>
      <c r="AG41" s="174"/>
      <c r="AH41" s="144"/>
      <c r="AI41" s="144"/>
      <c r="AJ41" s="144"/>
      <c r="AK41" s="144"/>
      <c r="AL41" s="144"/>
      <c r="AM41" s="186"/>
      <c r="AN41" s="144"/>
      <c r="AO41" s="144"/>
      <c r="AP41" s="144"/>
      <c r="AQ41" s="144"/>
      <c r="AR41" s="144"/>
      <c r="AS41" s="144"/>
      <c r="AT41" s="198"/>
      <c r="AU41" s="196"/>
      <c r="AV41" s="149"/>
      <c r="AW41" s="144"/>
      <c r="AX41" s="144"/>
      <c r="AY41" s="144"/>
      <c r="AZ41" s="144"/>
      <c r="BA41" s="197"/>
      <c r="BB41" s="144"/>
      <c r="BC41" s="144"/>
      <c r="BD41" s="144"/>
      <c r="BE41" s="144"/>
      <c r="BF41" s="144"/>
      <c r="BG41" s="144"/>
      <c r="BH41" s="144"/>
    </row>
    <row r="42" customHeight="1" spans="1:60">
      <c r="A42" s="144"/>
      <c r="B42" s="145"/>
      <c r="C42" s="144"/>
      <c r="E42" s="149"/>
      <c r="G42" s="146"/>
      <c r="H42" s="144"/>
      <c r="I42" s="144"/>
      <c r="J42" s="173"/>
      <c r="K42" s="173"/>
      <c r="L42" s="173"/>
      <c r="M42" s="173"/>
      <c r="N42" s="173"/>
      <c r="O42" s="174"/>
      <c r="P42" s="174"/>
      <c r="Q42" s="178"/>
      <c r="R42" s="144"/>
      <c r="S42" s="144"/>
      <c r="T42" s="144"/>
      <c r="U42" s="174"/>
      <c r="V42" s="144"/>
      <c r="W42" s="144"/>
      <c r="X42" s="144"/>
      <c r="Y42" s="144"/>
      <c r="Z42" s="174"/>
      <c r="AA42" s="144"/>
      <c r="AB42" s="180"/>
      <c r="AC42" s="181"/>
      <c r="AD42" s="181"/>
      <c r="AE42" s="181"/>
      <c r="AF42" s="181"/>
      <c r="AG42" s="174"/>
      <c r="AH42" s="144"/>
      <c r="AI42" s="144"/>
      <c r="AJ42" s="144"/>
      <c r="AK42" s="144"/>
      <c r="AL42" s="144"/>
      <c r="AM42" s="186"/>
      <c r="AN42" s="144"/>
      <c r="AO42" s="144"/>
      <c r="AP42" s="144"/>
      <c r="AQ42" s="144"/>
      <c r="AR42" s="144"/>
      <c r="AS42" s="144"/>
      <c r="AT42" s="198"/>
      <c r="AU42" s="196"/>
      <c r="AV42" s="149"/>
      <c r="AW42" s="144"/>
      <c r="AX42" s="144"/>
      <c r="AY42" s="144"/>
      <c r="AZ42" s="144"/>
      <c r="BA42" s="197"/>
      <c r="BB42" s="144"/>
      <c r="BC42" s="144"/>
      <c r="BD42" s="144"/>
      <c r="BE42" s="144"/>
      <c r="BF42" s="144"/>
      <c r="BG42" s="144"/>
      <c r="BH42" s="144"/>
    </row>
    <row r="43" customHeight="1" spans="1:60">
      <c r="A43" s="144"/>
      <c r="B43" s="145"/>
      <c r="C43" s="144"/>
      <c r="E43" s="149"/>
      <c r="G43" s="146"/>
      <c r="H43" s="144"/>
      <c r="I43" s="144"/>
      <c r="J43" s="173"/>
      <c r="K43" s="173"/>
      <c r="L43" s="173"/>
      <c r="M43" s="173"/>
      <c r="N43" s="173"/>
      <c r="O43" s="174"/>
      <c r="P43" s="174"/>
      <c r="Q43" s="178"/>
      <c r="R43" s="144"/>
      <c r="S43" s="144"/>
      <c r="T43" s="144"/>
      <c r="U43" s="174"/>
      <c r="V43" s="144"/>
      <c r="W43" s="144"/>
      <c r="X43" s="144"/>
      <c r="Y43" s="144"/>
      <c r="Z43" s="174"/>
      <c r="AA43" s="144"/>
      <c r="AB43" s="180"/>
      <c r="AC43" s="181"/>
      <c r="AD43" s="181"/>
      <c r="AE43" s="181"/>
      <c r="AF43" s="181"/>
      <c r="AG43" s="174"/>
      <c r="AH43" s="144"/>
      <c r="AI43" s="144"/>
      <c r="AJ43" s="144"/>
      <c r="AK43" s="144"/>
      <c r="AL43" s="144"/>
      <c r="AM43" s="186"/>
      <c r="AN43" s="144"/>
      <c r="AO43" s="144"/>
      <c r="AP43" s="144"/>
      <c r="AQ43" s="144"/>
      <c r="AR43" s="144"/>
      <c r="AS43" s="144"/>
      <c r="AT43" s="198"/>
      <c r="AU43" s="196"/>
      <c r="AV43" s="149"/>
      <c r="AW43" s="144"/>
      <c r="AX43" s="144"/>
      <c r="AY43" s="144"/>
      <c r="AZ43" s="144"/>
      <c r="BA43" s="197"/>
      <c r="BB43" s="144"/>
      <c r="BC43" s="144"/>
      <c r="BD43" s="144"/>
      <c r="BE43" s="144"/>
      <c r="BF43" s="144"/>
      <c r="BG43" s="144"/>
      <c r="BH43" s="144"/>
    </row>
    <row r="44" customHeight="1" spans="1:60">
      <c r="A44" s="144"/>
      <c r="B44" s="145"/>
      <c r="C44" s="144"/>
      <c r="E44" s="149"/>
      <c r="G44" s="146"/>
      <c r="H44" s="144"/>
      <c r="I44" s="144"/>
      <c r="J44" s="173"/>
      <c r="K44" s="173"/>
      <c r="L44" s="173"/>
      <c r="M44" s="173"/>
      <c r="N44" s="173"/>
      <c r="O44" s="174"/>
      <c r="P44" s="174"/>
      <c r="Q44" s="178"/>
      <c r="R44" s="144"/>
      <c r="S44" s="144"/>
      <c r="T44" s="144"/>
      <c r="U44" s="174"/>
      <c r="V44" s="144"/>
      <c r="W44" s="144"/>
      <c r="X44" s="144"/>
      <c r="Y44" s="144"/>
      <c r="Z44" s="174"/>
      <c r="AA44" s="144"/>
      <c r="AB44" s="180"/>
      <c r="AC44" s="181"/>
      <c r="AD44" s="181"/>
      <c r="AE44" s="181"/>
      <c r="AF44" s="181"/>
      <c r="AG44" s="174"/>
      <c r="AH44" s="144"/>
      <c r="AI44" s="144"/>
      <c r="AJ44" s="144"/>
      <c r="AK44" s="144"/>
      <c r="AL44" s="144"/>
      <c r="AM44" s="186"/>
      <c r="AN44" s="144"/>
      <c r="AO44" s="144"/>
      <c r="AP44" s="144"/>
      <c r="AQ44" s="144"/>
      <c r="AR44" s="144"/>
      <c r="AS44" s="144"/>
      <c r="AT44" s="198"/>
      <c r="AU44" s="196"/>
      <c r="AV44" s="149"/>
      <c r="AW44" s="144"/>
      <c r="AX44" s="144"/>
      <c r="AY44" s="144"/>
      <c r="AZ44" s="144"/>
      <c r="BA44" s="197"/>
      <c r="BB44" s="144"/>
      <c r="BC44" s="144"/>
      <c r="BD44" s="144"/>
      <c r="BE44" s="144"/>
      <c r="BF44" s="144"/>
      <c r="BG44" s="144"/>
      <c r="BH44" s="144"/>
    </row>
    <row r="45" customHeight="1" spans="1:60">
      <c r="A45" s="144"/>
      <c r="B45" s="145"/>
      <c r="C45" s="144"/>
      <c r="E45" s="149"/>
      <c r="G45" s="146"/>
      <c r="H45" s="144"/>
      <c r="I45" s="144"/>
      <c r="J45" s="173"/>
      <c r="K45" s="173"/>
      <c r="L45" s="173"/>
      <c r="M45" s="173"/>
      <c r="N45" s="173"/>
      <c r="O45" s="174"/>
      <c r="P45" s="174"/>
      <c r="Q45" s="178"/>
      <c r="R45" s="144"/>
      <c r="S45" s="144"/>
      <c r="T45" s="144"/>
      <c r="U45" s="174"/>
      <c r="V45" s="144"/>
      <c r="W45" s="144"/>
      <c r="X45" s="144"/>
      <c r="Y45" s="144"/>
      <c r="Z45" s="174"/>
      <c r="AA45" s="144"/>
      <c r="AB45" s="180"/>
      <c r="AC45" s="181"/>
      <c r="AD45" s="181"/>
      <c r="AE45" s="181"/>
      <c r="AF45" s="181"/>
      <c r="AG45" s="174"/>
      <c r="AH45" s="144"/>
      <c r="AI45" s="144"/>
      <c r="AJ45" s="144"/>
      <c r="AK45" s="144"/>
      <c r="AL45" s="144"/>
      <c r="AM45" s="186"/>
      <c r="AN45" s="144"/>
      <c r="AO45" s="144"/>
      <c r="AP45" s="144"/>
      <c r="AQ45" s="144"/>
      <c r="AR45" s="144"/>
      <c r="AS45" s="144"/>
      <c r="AT45" s="198"/>
      <c r="AU45" s="196"/>
      <c r="AV45" s="149"/>
      <c r="AW45" s="144"/>
      <c r="AX45" s="144"/>
      <c r="AY45" s="144"/>
      <c r="AZ45" s="144"/>
      <c r="BA45" s="197"/>
      <c r="BB45" s="144"/>
      <c r="BC45" s="144"/>
      <c r="BD45" s="144"/>
      <c r="BE45" s="144"/>
      <c r="BF45" s="144"/>
      <c r="BG45" s="144"/>
      <c r="BH45" s="144"/>
    </row>
    <row r="46" customHeight="1" spans="1:60">
      <c r="A46" s="144"/>
      <c r="B46" s="145"/>
      <c r="C46" s="144"/>
      <c r="E46" s="149"/>
      <c r="G46" s="146"/>
      <c r="H46" s="144"/>
      <c r="I46" s="144"/>
      <c r="J46" s="173"/>
      <c r="K46" s="173"/>
      <c r="L46" s="173"/>
      <c r="M46" s="173"/>
      <c r="N46" s="173"/>
      <c r="O46" s="174"/>
      <c r="P46" s="174"/>
      <c r="Q46" s="178"/>
      <c r="R46" s="144"/>
      <c r="S46" s="144"/>
      <c r="T46" s="144"/>
      <c r="U46" s="174"/>
      <c r="V46" s="144"/>
      <c r="W46" s="144"/>
      <c r="X46" s="144"/>
      <c r="Y46" s="144"/>
      <c r="Z46" s="174"/>
      <c r="AA46" s="144"/>
      <c r="AB46" s="180"/>
      <c r="AC46" s="181"/>
      <c r="AD46" s="181"/>
      <c r="AE46" s="181"/>
      <c r="AF46" s="181"/>
      <c r="AG46" s="174"/>
      <c r="AH46" s="144"/>
      <c r="AI46" s="144"/>
      <c r="AJ46" s="144"/>
      <c r="AK46" s="144"/>
      <c r="AL46" s="144"/>
      <c r="AM46" s="186"/>
      <c r="AN46" s="144"/>
      <c r="AO46" s="144"/>
      <c r="AP46" s="144"/>
      <c r="AQ46" s="144"/>
      <c r="AR46" s="144"/>
      <c r="AS46" s="144"/>
      <c r="AT46" s="198"/>
      <c r="AU46" s="196"/>
      <c r="AV46" s="149"/>
      <c r="AW46" s="144"/>
      <c r="AX46" s="144"/>
      <c r="AY46" s="144"/>
      <c r="AZ46" s="144"/>
      <c r="BA46" s="197"/>
      <c r="BB46" s="144"/>
      <c r="BC46" s="144"/>
      <c r="BD46" s="144"/>
      <c r="BE46" s="144"/>
      <c r="BF46" s="144"/>
      <c r="BG46" s="144"/>
      <c r="BH46" s="144"/>
    </row>
    <row r="47" customHeight="1" spans="1:60">
      <c r="A47" s="144"/>
      <c r="B47" s="145"/>
      <c r="C47" s="144"/>
      <c r="E47" s="149"/>
      <c r="G47" s="146"/>
      <c r="H47" s="144"/>
      <c r="I47" s="144"/>
      <c r="J47" s="173"/>
      <c r="K47" s="173"/>
      <c r="L47" s="173"/>
      <c r="M47" s="173"/>
      <c r="N47" s="173"/>
      <c r="O47" s="174"/>
      <c r="P47" s="174"/>
      <c r="Q47" s="178"/>
      <c r="R47" s="144"/>
      <c r="S47" s="144"/>
      <c r="T47" s="144"/>
      <c r="U47" s="174"/>
      <c r="V47" s="144"/>
      <c r="W47" s="144"/>
      <c r="X47" s="144"/>
      <c r="Y47" s="144"/>
      <c r="Z47" s="174"/>
      <c r="AA47" s="144"/>
      <c r="AB47" s="180"/>
      <c r="AC47" s="181"/>
      <c r="AD47" s="181"/>
      <c r="AE47" s="181"/>
      <c r="AF47" s="181"/>
      <c r="AG47" s="174"/>
      <c r="AH47" s="144"/>
      <c r="AI47" s="144"/>
      <c r="AJ47" s="144"/>
      <c r="AK47" s="144"/>
      <c r="AL47" s="144"/>
      <c r="AM47" s="186"/>
      <c r="AN47" s="144"/>
      <c r="AO47" s="144"/>
      <c r="AP47" s="144"/>
      <c r="AQ47" s="144"/>
      <c r="AR47" s="144"/>
      <c r="AS47" s="144"/>
      <c r="AT47" s="198"/>
      <c r="AU47" s="196"/>
      <c r="AV47" s="149"/>
      <c r="AW47" s="144"/>
      <c r="AX47" s="144"/>
      <c r="AY47" s="144"/>
      <c r="AZ47" s="144"/>
      <c r="BA47" s="197"/>
      <c r="BB47" s="144"/>
      <c r="BC47" s="144"/>
      <c r="BD47" s="144"/>
      <c r="BE47" s="144"/>
      <c r="BF47" s="144"/>
      <c r="BG47" s="144"/>
      <c r="BH47" s="144"/>
    </row>
    <row r="48" customHeight="1" spans="1:60">
      <c r="A48" s="144"/>
      <c r="B48" s="145"/>
      <c r="C48" s="144"/>
      <c r="E48" s="149"/>
      <c r="G48" s="146"/>
      <c r="H48" s="144"/>
      <c r="I48" s="144"/>
      <c r="J48" s="173"/>
      <c r="K48" s="173"/>
      <c r="L48" s="173"/>
      <c r="M48" s="173"/>
      <c r="N48" s="173"/>
      <c r="O48" s="174"/>
      <c r="P48" s="174"/>
      <c r="Q48" s="178"/>
      <c r="R48" s="144"/>
      <c r="S48" s="144"/>
      <c r="T48" s="144"/>
      <c r="U48" s="174"/>
      <c r="V48" s="144"/>
      <c r="W48" s="144"/>
      <c r="X48" s="144"/>
      <c r="Y48" s="144"/>
      <c r="Z48" s="174"/>
      <c r="AA48" s="144"/>
      <c r="AB48" s="180"/>
      <c r="AC48" s="181"/>
      <c r="AD48" s="181"/>
      <c r="AE48" s="181"/>
      <c r="AF48" s="181"/>
      <c r="AG48" s="174"/>
      <c r="AH48" s="144"/>
      <c r="AI48" s="144"/>
      <c r="AJ48" s="144"/>
      <c r="AK48" s="144"/>
      <c r="AL48" s="144"/>
      <c r="AM48" s="186"/>
      <c r="AN48" s="144"/>
      <c r="AO48" s="144"/>
      <c r="AP48" s="144"/>
      <c r="AQ48" s="144"/>
      <c r="AR48" s="144"/>
      <c r="AS48" s="144"/>
      <c r="AT48" s="198"/>
      <c r="AU48" s="196"/>
      <c r="AV48" s="149"/>
      <c r="AW48" s="144"/>
      <c r="AX48" s="144"/>
      <c r="AY48" s="144"/>
      <c r="AZ48" s="144"/>
      <c r="BA48" s="197"/>
      <c r="BB48" s="144"/>
      <c r="BC48" s="144"/>
      <c r="BD48" s="144"/>
      <c r="BE48" s="144"/>
      <c r="BF48" s="144"/>
      <c r="BG48" s="144"/>
      <c r="BH48" s="144"/>
    </row>
    <row r="49" customHeight="1" spans="1:60">
      <c r="A49" s="144"/>
      <c r="B49" s="145"/>
      <c r="C49" s="144"/>
      <c r="E49" s="149"/>
      <c r="G49" s="146"/>
      <c r="H49" s="144"/>
      <c r="I49" s="144"/>
      <c r="J49" s="173"/>
      <c r="K49" s="173"/>
      <c r="L49" s="173"/>
      <c r="M49" s="173"/>
      <c r="N49" s="173"/>
      <c r="O49" s="174"/>
      <c r="P49" s="174"/>
      <c r="Q49" s="178"/>
      <c r="R49" s="144"/>
      <c r="S49" s="144"/>
      <c r="T49" s="144"/>
      <c r="U49" s="174"/>
      <c r="V49" s="144"/>
      <c r="W49" s="144"/>
      <c r="X49" s="144"/>
      <c r="Y49" s="144"/>
      <c r="Z49" s="174"/>
      <c r="AA49" s="144"/>
      <c r="AB49" s="180"/>
      <c r="AC49" s="181"/>
      <c r="AD49" s="181"/>
      <c r="AE49" s="181"/>
      <c r="AF49" s="181"/>
      <c r="AG49" s="174"/>
      <c r="AH49" s="144"/>
      <c r="AI49" s="144"/>
      <c r="AJ49" s="144"/>
      <c r="AK49" s="144"/>
      <c r="AL49" s="144"/>
      <c r="AM49" s="186"/>
      <c r="AN49" s="144"/>
      <c r="AO49" s="144"/>
      <c r="AP49" s="144"/>
      <c r="AQ49" s="144"/>
      <c r="AR49" s="144"/>
      <c r="AS49" s="144"/>
      <c r="AT49" s="198"/>
      <c r="AU49" s="196"/>
      <c r="AV49" s="149"/>
      <c r="AW49" s="144"/>
      <c r="AX49" s="144"/>
      <c r="AY49" s="144"/>
      <c r="AZ49" s="144"/>
      <c r="BA49" s="197"/>
      <c r="BB49" s="144"/>
      <c r="BC49" s="144"/>
      <c r="BD49" s="144"/>
      <c r="BE49" s="144"/>
      <c r="BF49" s="144"/>
      <c r="BG49" s="144"/>
      <c r="BH49" s="144"/>
    </row>
    <row r="50" customHeight="1" spans="1:60">
      <c r="A50" s="144"/>
      <c r="B50" s="145"/>
      <c r="C50" s="144"/>
      <c r="E50" s="149"/>
      <c r="G50" s="146"/>
      <c r="H50" s="144"/>
      <c r="I50" s="144"/>
      <c r="J50" s="173"/>
      <c r="K50" s="173"/>
      <c r="L50" s="173"/>
      <c r="M50" s="173"/>
      <c r="N50" s="173"/>
      <c r="O50" s="174"/>
      <c r="P50" s="174"/>
      <c r="Q50" s="178"/>
      <c r="R50" s="144"/>
      <c r="S50" s="144"/>
      <c r="T50" s="144"/>
      <c r="U50" s="174"/>
      <c r="V50" s="144"/>
      <c r="W50" s="144"/>
      <c r="X50" s="144"/>
      <c r="Y50" s="144"/>
      <c r="Z50" s="174"/>
      <c r="AA50" s="144"/>
      <c r="AB50" s="180"/>
      <c r="AC50" s="181"/>
      <c r="AD50" s="181"/>
      <c r="AE50" s="181"/>
      <c r="AF50" s="181"/>
      <c r="AG50" s="174"/>
      <c r="AH50" s="144"/>
      <c r="AI50" s="144"/>
      <c r="AJ50" s="144"/>
      <c r="AK50" s="144"/>
      <c r="AL50" s="144"/>
      <c r="AM50" s="186"/>
      <c r="AN50" s="144"/>
      <c r="AO50" s="144"/>
      <c r="AP50" s="144"/>
      <c r="AQ50" s="144"/>
      <c r="AR50" s="144"/>
      <c r="AS50" s="144"/>
      <c r="AT50" s="198"/>
      <c r="AU50" s="196"/>
      <c r="AV50" s="149"/>
      <c r="AW50" s="144"/>
      <c r="AX50" s="144"/>
      <c r="AY50" s="144"/>
      <c r="AZ50" s="144"/>
      <c r="BA50" s="197"/>
      <c r="BB50" s="144"/>
      <c r="BC50" s="144"/>
      <c r="BD50" s="144"/>
      <c r="BE50" s="144"/>
      <c r="BF50" s="144"/>
      <c r="BG50" s="144"/>
      <c r="BH50" s="144"/>
    </row>
    <row r="51" customHeight="1" spans="1:60">
      <c r="A51" s="144"/>
      <c r="B51" s="145"/>
      <c r="C51" s="144"/>
      <c r="E51" s="149"/>
      <c r="G51" s="146"/>
      <c r="H51" s="144"/>
      <c r="I51" s="144"/>
      <c r="J51" s="173"/>
      <c r="K51" s="173"/>
      <c r="L51" s="173"/>
      <c r="M51" s="173"/>
      <c r="N51" s="173"/>
      <c r="O51" s="174"/>
      <c r="P51" s="174"/>
      <c r="Q51" s="178"/>
      <c r="R51" s="144"/>
      <c r="S51" s="144"/>
      <c r="T51" s="144"/>
      <c r="U51" s="174"/>
      <c r="V51" s="144"/>
      <c r="W51" s="144"/>
      <c r="X51" s="144"/>
      <c r="Y51" s="144"/>
      <c r="Z51" s="174"/>
      <c r="AA51" s="144"/>
      <c r="AB51" s="180"/>
      <c r="AC51" s="181"/>
      <c r="AD51" s="181"/>
      <c r="AE51" s="181"/>
      <c r="AF51" s="181"/>
      <c r="AG51" s="174"/>
      <c r="AH51" s="144"/>
      <c r="AI51" s="144"/>
      <c r="AJ51" s="144"/>
      <c r="AK51" s="144"/>
      <c r="AL51" s="144"/>
      <c r="AM51" s="186"/>
      <c r="AN51" s="144"/>
      <c r="AO51" s="144"/>
      <c r="AP51" s="144"/>
      <c r="AQ51" s="144"/>
      <c r="AR51" s="144"/>
      <c r="AS51" s="144"/>
      <c r="AT51" s="198"/>
      <c r="AU51" s="196"/>
      <c r="AV51" s="149"/>
      <c r="AW51" s="144"/>
      <c r="AX51" s="144"/>
      <c r="AY51" s="144"/>
      <c r="AZ51" s="144"/>
      <c r="BA51" s="197"/>
      <c r="BB51" s="144"/>
      <c r="BC51" s="144"/>
      <c r="BD51" s="144"/>
      <c r="BE51" s="144"/>
      <c r="BF51" s="144"/>
      <c r="BG51" s="144"/>
      <c r="BH51" s="144"/>
    </row>
    <row r="52" customHeight="1" spans="1:60">
      <c r="A52" s="144"/>
      <c r="B52" s="145"/>
      <c r="C52" s="144"/>
      <c r="E52" s="149"/>
      <c r="G52" s="146"/>
      <c r="H52" s="144"/>
      <c r="I52" s="144"/>
      <c r="J52" s="173"/>
      <c r="K52" s="173"/>
      <c r="L52" s="173"/>
      <c r="M52" s="173"/>
      <c r="N52" s="173"/>
      <c r="O52" s="174"/>
      <c r="P52" s="174"/>
      <c r="Q52" s="178"/>
      <c r="R52" s="144"/>
      <c r="S52" s="144"/>
      <c r="T52" s="144"/>
      <c r="U52" s="174"/>
      <c r="V52" s="144"/>
      <c r="W52" s="144"/>
      <c r="X52" s="144"/>
      <c r="Y52" s="144"/>
      <c r="Z52" s="174"/>
      <c r="AA52" s="144"/>
      <c r="AB52" s="180"/>
      <c r="AC52" s="181"/>
      <c r="AD52" s="181"/>
      <c r="AE52" s="181"/>
      <c r="AF52" s="181"/>
      <c r="AG52" s="174"/>
      <c r="AH52" s="144"/>
      <c r="AI52" s="144"/>
      <c r="AJ52" s="144"/>
      <c r="AK52" s="144"/>
      <c r="AL52" s="144"/>
      <c r="AM52" s="186"/>
      <c r="AN52" s="144"/>
      <c r="AO52" s="144"/>
      <c r="AP52" s="144"/>
      <c r="AQ52" s="144"/>
      <c r="AR52" s="144"/>
      <c r="AS52" s="144"/>
      <c r="AT52" s="198"/>
      <c r="AU52" s="196"/>
      <c r="AV52" s="149"/>
      <c r="AW52" s="144"/>
      <c r="AX52" s="144"/>
      <c r="AY52" s="144"/>
      <c r="AZ52" s="144"/>
      <c r="BA52" s="197"/>
      <c r="BB52" s="144"/>
      <c r="BC52" s="144"/>
      <c r="BD52" s="144"/>
      <c r="BE52" s="144"/>
      <c r="BF52" s="144"/>
      <c r="BG52" s="144"/>
      <c r="BH52" s="144"/>
    </row>
    <row r="53" customHeight="1" spans="1:60">
      <c r="A53" s="144"/>
      <c r="B53" s="145"/>
      <c r="C53" s="144"/>
      <c r="E53" s="149"/>
      <c r="G53" s="146"/>
      <c r="H53" s="144"/>
      <c r="I53" s="144"/>
      <c r="J53" s="173"/>
      <c r="K53" s="173"/>
      <c r="L53" s="173"/>
      <c r="M53" s="173"/>
      <c r="N53" s="173"/>
      <c r="O53" s="174"/>
      <c r="P53" s="174"/>
      <c r="Q53" s="178"/>
      <c r="R53" s="144"/>
      <c r="S53" s="144"/>
      <c r="T53" s="144"/>
      <c r="U53" s="174"/>
      <c r="V53" s="144"/>
      <c r="W53" s="144"/>
      <c r="X53" s="144"/>
      <c r="Y53" s="144"/>
      <c r="Z53" s="174"/>
      <c r="AA53" s="144"/>
      <c r="AB53" s="180"/>
      <c r="AC53" s="181"/>
      <c r="AD53" s="181"/>
      <c r="AE53" s="181"/>
      <c r="AF53" s="181"/>
      <c r="AG53" s="174"/>
      <c r="AH53" s="144"/>
      <c r="AI53" s="144"/>
      <c r="AJ53" s="144"/>
      <c r="AK53" s="144"/>
      <c r="AL53" s="144"/>
      <c r="AM53" s="186"/>
      <c r="AN53" s="144"/>
      <c r="AO53" s="144"/>
      <c r="AP53" s="144"/>
      <c r="AQ53" s="144"/>
      <c r="AR53" s="144"/>
      <c r="AS53" s="144"/>
      <c r="AT53" s="198"/>
      <c r="AU53" s="196"/>
      <c r="AV53" s="149"/>
      <c r="AW53" s="144"/>
      <c r="AX53" s="144"/>
      <c r="AY53" s="144"/>
      <c r="AZ53" s="144"/>
      <c r="BA53" s="197"/>
      <c r="BB53" s="144"/>
      <c r="BC53" s="144"/>
      <c r="BD53" s="144"/>
      <c r="BE53" s="144"/>
      <c r="BF53" s="144"/>
      <c r="BG53" s="144"/>
      <c r="BH53" s="144"/>
    </row>
    <row r="54" customHeight="1" spans="1:60">
      <c r="A54" s="144"/>
      <c r="B54" s="145"/>
      <c r="C54" s="144"/>
      <c r="E54" s="149"/>
      <c r="G54" s="146"/>
      <c r="H54" s="144"/>
      <c r="I54" s="144"/>
      <c r="J54" s="173"/>
      <c r="K54" s="173"/>
      <c r="L54" s="173"/>
      <c r="M54" s="173"/>
      <c r="N54" s="173"/>
      <c r="O54" s="174"/>
      <c r="P54" s="174"/>
      <c r="Q54" s="178"/>
      <c r="R54" s="144"/>
      <c r="S54" s="144"/>
      <c r="T54" s="144"/>
      <c r="U54" s="174"/>
      <c r="V54" s="144"/>
      <c r="W54" s="144"/>
      <c r="X54" s="144"/>
      <c r="Y54" s="144"/>
      <c r="Z54" s="174"/>
      <c r="AA54" s="144"/>
      <c r="AB54" s="180"/>
      <c r="AC54" s="181"/>
      <c r="AD54" s="181"/>
      <c r="AE54" s="181"/>
      <c r="AF54" s="181"/>
      <c r="AG54" s="174"/>
      <c r="AH54" s="144"/>
      <c r="AI54" s="144"/>
      <c r="AJ54" s="144"/>
      <c r="AK54" s="144"/>
      <c r="AL54" s="144"/>
      <c r="AM54" s="186"/>
      <c r="AN54" s="144"/>
      <c r="AO54" s="144"/>
      <c r="AP54" s="144"/>
      <c r="AQ54" s="144"/>
      <c r="AR54" s="144"/>
      <c r="AS54" s="144"/>
      <c r="AT54" s="198"/>
      <c r="AU54" s="196"/>
      <c r="AV54" s="149"/>
      <c r="AW54" s="144"/>
      <c r="AX54" s="144"/>
      <c r="AY54" s="144"/>
      <c r="AZ54" s="144"/>
      <c r="BA54" s="197"/>
      <c r="BB54" s="144"/>
      <c r="BC54" s="144"/>
      <c r="BD54" s="144"/>
      <c r="BE54" s="144"/>
      <c r="BF54" s="144"/>
      <c r="BG54" s="144"/>
      <c r="BH54" s="144"/>
    </row>
    <row r="55" customHeight="1" spans="1:60">
      <c r="A55" s="144"/>
      <c r="B55" s="145"/>
      <c r="C55" s="144"/>
      <c r="E55" s="149"/>
      <c r="G55" s="146"/>
      <c r="H55" s="144"/>
      <c r="I55" s="144"/>
      <c r="J55" s="173"/>
      <c r="K55" s="173"/>
      <c r="L55" s="173"/>
      <c r="M55" s="173"/>
      <c r="N55" s="173"/>
      <c r="O55" s="174"/>
      <c r="P55" s="174"/>
      <c r="Q55" s="178"/>
      <c r="R55" s="144"/>
      <c r="S55" s="144"/>
      <c r="T55" s="144"/>
      <c r="U55" s="174"/>
      <c r="V55" s="144"/>
      <c r="W55" s="144"/>
      <c r="X55" s="144"/>
      <c r="Y55" s="144"/>
      <c r="Z55" s="174"/>
      <c r="AA55" s="144"/>
      <c r="AB55" s="180"/>
      <c r="AC55" s="181"/>
      <c r="AD55" s="181"/>
      <c r="AE55" s="181"/>
      <c r="AF55" s="181"/>
      <c r="AG55" s="174"/>
      <c r="AH55" s="144"/>
      <c r="AI55" s="144"/>
      <c r="AJ55" s="144"/>
      <c r="AK55" s="144"/>
      <c r="AL55" s="144"/>
      <c r="AM55" s="186"/>
      <c r="AN55" s="144"/>
      <c r="AO55" s="144"/>
      <c r="AP55" s="144"/>
      <c r="AQ55" s="144"/>
      <c r="AR55" s="144"/>
      <c r="AS55" s="144"/>
      <c r="AT55" s="198"/>
      <c r="AU55" s="196"/>
      <c r="AV55" s="149"/>
      <c r="AW55" s="144"/>
      <c r="AX55" s="144"/>
      <c r="AY55" s="144"/>
      <c r="AZ55" s="144"/>
      <c r="BA55" s="197"/>
      <c r="BB55" s="144"/>
      <c r="BC55" s="144"/>
      <c r="BD55" s="144"/>
      <c r="BE55" s="144"/>
      <c r="BF55" s="144"/>
      <c r="BG55" s="144"/>
      <c r="BH55" s="144"/>
    </row>
    <row r="56" customHeight="1" spans="1:60">
      <c r="A56" s="144"/>
      <c r="B56" s="145"/>
      <c r="C56" s="144"/>
      <c r="E56" s="149"/>
      <c r="G56" s="146"/>
      <c r="H56" s="144"/>
      <c r="I56" s="144"/>
      <c r="J56" s="173"/>
      <c r="K56" s="173"/>
      <c r="L56" s="173"/>
      <c r="M56" s="173"/>
      <c r="N56" s="173"/>
      <c r="O56" s="174"/>
      <c r="P56" s="174"/>
      <c r="Q56" s="178"/>
      <c r="R56" s="144"/>
      <c r="S56" s="144"/>
      <c r="T56" s="144"/>
      <c r="U56" s="174"/>
      <c r="V56" s="144"/>
      <c r="W56" s="144"/>
      <c r="X56" s="144"/>
      <c r="Y56" s="144"/>
      <c r="Z56" s="174"/>
      <c r="AA56" s="144"/>
      <c r="AB56" s="180"/>
      <c r="AC56" s="181"/>
      <c r="AD56" s="181"/>
      <c r="AE56" s="181"/>
      <c r="AF56" s="181"/>
      <c r="AG56" s="174"/>
      <c r="AH56" s="144"/>
      <c r="AI56" s="144"/>
      <c r="AJ56" s="144"/>
      <c r="AK56" s="144"/>
      <c r="AL56" s="144"/>
      <c r="AM56" s="186"/>
      <c r="AN56" s="144"/>
      <c r="AO56" s="144"/>
      <c r="AP56" s="144"/>
      <c r="AQ56" s="144"/>
      <c r="AR56" s="144"/>
      <c r="AS56" s="144"/>
      <c r="AT56" s="198"/>
      <c r="AU56" s="196"/>
      <c r="AV56" s="149"/>
      <c r="AW56" s="144"/>
      <c r="AX56" s="144"/>
      <c r="AY56" s="144"/>
      <c r="AZ56" s="144"/>
      <c r="BA56" s="197"/>
      <c r="BB56" s="144"/>
      <c r="BC56" s="144"/>
      <c r="BD56" s="144"/>
      <c r="BE56" s="144"/>
      <c r="BF56" s="144"/>
      <c r="BG56" s="144"/>
      <c r="BH56" s="144"/>
    </row>
    <row r="57" customHeight="1" spans="1:60">
      <c r="A57" s="144"/>
      <c r="B57" s="145"/>
      <c r="C57" s="144"/>
      <c r="E57" s="149"/>
      <c r="G57" s="146"/>
      <c r="H57" s="144"/>
      <c r="I57" s="144"/>
      <c r="J57" s="173"/>
      <c r="K57" s="173"/>
      <c r="L57" s="173"/>
      <c r="M57" s="173"/>
      <c r="N57" s="173"/>
      <c r="O57" s="174"/>
      <c r="P57" s="174"/>
      <c r="Q57" s="178"/>
      <c r="R57" s="144"/>
      <c r="S57" s="144"/>
      <c r="T57" s="144"/>
      <c r="U57" s="174"/>
      <c r="V57" s="144"/>
      <c r="W57" s="144"/>
      <c r="X57" s="144"/>
      <c r="Y57" s="144"/>
      <c r="Z57" s="174"/>
      <c r="AA57" s="144"/>
      <c r="AB57" s="180"/>
      <c r="AC57" s="181"/>
      <c r="AD57" s="181"/>
      <c r="AE57" s="181"/>
      <c r="AF57" s="181"/>
      <c r="AG57" s="174"/>
      <c r="AH57" s="144"/>
      <c r="AI57" s="144"/>
      <c r="AJ57" s="144"/>
      <c r="AK57" s="144"/>
      <c r="AL57" s="144"/>
      <c r="AM57" s="186"/>
      <c r="AN57" s="144"/>
      <c r="AO57" s="144"/>
      <c r="AP57" s="144"/>
      <c r="AQ57" s="144"/>
      <c r="AR57" s="144"/>
      <c r="AS57" s="144"/>
      <c r="AT57" s="198"/>
      <c r="AU57" s="196"/>
      <c r="AV57" s="149"/>
      <c r="AW57" s="144"/>
      <c r="AX57" s="144"/>
      <c r="AY57" s="144"/>
      <c r="AZ57" s="144"/>
      <c r="BA57" s="197"/>
      <c r="BB57" s="144"/>
      <c r="BC57" s="144"/>
      <c r="BD57" s="144"/>
      <c r="BE57" s="144"/>
      <c r="BF57" s="144"/>
      <c r="BG57" s="144"/>
      <c r="BH57" s="144"/>
    </row>
    <row r="58" customHeight="1" spans="1:60">
      <c r="A58" s="144"/>
      <c r="B58" s="145"/>
      <c r="C58" s="144"/>
      <c r="E58" s="149"/>
      <c r="G58" s="146"/>
      <c r="H58" s="144"/>
      <c r="I58" s="144"/>
      <c r="J58" s="173"/>
      <c r="K58" s="173"/>
      <c r="L58" s="173"/>
      <c r="M58" s="173"/>
      <c r="N58" s="173"/>
      <c r="O58" s="174"/>
      <c r="P58" s="174"/>
      <c r="Q58" s="178"/>
      <c r="R58" s="144"/>
      <c r="S58" s="144"/>
      <c r="T58" s="144"/>
      <c r="U58" s="174"/>
      <c r="V58" s="144"/>
      <c r="W58" s="144"/>
      <c r="X58" s="144"/>
      <c r="Y58" s="144"/>
      <c r="Z58" s="174"/>
      <c r="AA58" s="144"/>
      <c r="AB58" s="180"/>
      <c r="AC58" s="181"/>
      <c r="AD58" s="181"/>
      <c r="AE58" s="181"/>
      <c r="AF58" s="181"/>
      <c r="AG58" s="174"/>
      <c r="AH58" s="144"/>
      <c r="AI58" s="144"/>
      <c r="AJ58" s="144"/>
      <c r="AK58" s="144"/>
      <c r="AL58" s="144"/>
      <c r="AM58" s="186"/>
      <c r="AN58" s="144"/>
      <c r="AO58" s="144"/>
      <c r="AP58" s="144"/>
      <c r="AQ58" s="144"/>
      <c r="AR58" s="144"/>
      <c r="AS58" s="144"/>
      <c r="AT58" s="198"/>
      <c r="AU58" s="196"/>
      <c r="AV58" s="149"/>
      <c r="AW58" s="144"/>
      <c r="AX58" s="144"/>
      <c r="AY58" s="144"/>
      <c r="AZ58" s="144"/>
      <c r="BA58" s="197"/>
      <c r="BB58" s="144"/>
      <c r="BC58" s="144"/>
      <c r="BD58" s="144"/>
      <c r="BE58" s="144"/>
      <c r="BF58" s="144"/>
      <c r="BG58" s="144"/>
      <c r="BH58" s="144"/>
    </row>
    <row r="59" customHeight="1" spans="1:60">
      <c r="A59" s="144"/>
      <c r="B59" s="145"/>
      <c r="C59" s="144"/>
      <c r="E59" s="149"/>
      <c r="G59" s="146"/>
      <c r="H59" s="144"/>
      <c r="I59" s="144"/>
      <c r="J59" s="173"/>
      <c r="K59" s="173"/>
      <c r="L59" s="173"/>
      <c r="M59" s="173"/>
      <c r="N59" s="173"/>
      <c r="O59" s="174"/>
      <c r="P59" s="174"/>
      <c r="Q59" s="178"/>
      <c r="R59" s="144"/>
      <c r="S59" s="144"/>
      <c r="T59" s="144"/>
      <c r="U59" s="174"/>
      <c r="V59" s="144"/>
      <c r="W59" s="144"/>
      <c r="X59" s="144"/>
      <c r="Y59" s="144"/>
      <c r="Z59" s="174"/>
      <c r="AA59" s="144"/>
      <c r="AB59" s="180"/>
      <c r="AC59" s="181"/>
      <c r="AD59" s="181"/>
      <c r="AE59" s="181"/>
      <c r="AF59" s="181"/>
      <c r="AG59" s="174"/>
      <c r="AH59" s="144"/>
      <c r="AI59" s="144"/>
      <c r="AJ59" s="144"/>
      <c r="AK59" s="144"/>
      <c r="AL59" s="144"/>
      <c r="AM59" s="186"/>
      <c r="AN59" s="144"/>
      <c r="AO59" s="144"/>
      <c r="AP59" s="144"/>
      <c r="AQ59" s="144"/>
      <c r="AR59" s="144"/>
      <c r="AS59" s="144"/>
      <c r="AT59" s="198"/>
      <c r="AU59" s="196"/>
      <c r="AV59" s="149"/>
      <c r="AW59" s="144"/>
      <c r="AX59" s="144"/>
      <c r="AY59" s="144"/>
      <c r="AZ59" s="144"/>
      <c r="BA59" s="197"/>
      <c r="BB59" s="144"/>
      <c r="BC59" s="144"/>
      <c r="BD59" s="144"/>
      <c r="BE59" s="144"/>
      <c r="BF59" s="144"/>
      <c r="BG59" s="144"/>
      <c r="BH59" s="144"/>
    </row>
    <row r="60" customHeight="1" spans="1:60">
      <c r="A60" s="144"/>
      <c r="B60" s="145"/>
      <c r="C60" s="144"/>
      <c r="E60" s="149"/>
      <c r="G60" s="146"/>
      <c r="H60" s="144"/>
      <c r="I60" s="144"/>
      <c r="J60" s="173"/>
      <c r="K60" s="173"/>
      <c r="L60" s="173"/>
      <c r="M60" s="173"/>
      <c r="N60" s="173"/>
      <c r="O60" s="174"/>
      <c r="P60" s="174"/>
      <c r="Q60" s="178"/>
      <c r="R60" s="144"/>
      <c r="S60" s="144"/>
      <c r="T60" s="144"/>
      <c r="U60" s="174"/>
      <c r="V60" s="144"/>
      <c r="W60" s="144"/>
      <c r="X60" s="144"/>
      <c r="Y60" s="144"/>
      <c r="Z60" s="174"/>
      <c r="AA60" s="144"/>
      <c r="AB60" s="180"/>
      <c r="AC60" s="181"/>
      <c r="AD60" s="181"/>
      <c r="AE60" s="181"/>
      <c r="AF60" s="181"/>
      <c r="AG60" s="174"/>
      <c r="AH60" s="144"/>
      <c r="AI60" s="144"/>
      <c r="AJ60" s="144"/>
      <c r="AK60" s="144"/>
      <c r="AL60" s="144"/>
      <c r="AM60" s="186"/>
      <c r="AN60" s="144"/>
      <c r="AO60" s="144"/>
      <c r="AP60" s="144"/>
      <c r="AQ60" s="144"/>
      <c r="AR60" s="144"/>
      <c r="AS60" s="144"/>
      <c r="AT60" s="198"/>
      <c r="AU60" s="196"/>
      <c r="AV60" s="149"/>
      <c r="AW60" s="144"/>
      <c r="AX60" s="144"/>
      <c r="AY60" s="144"/>
      <c r="AZ60" s="144"/>
      <c r="BA60" s="197"/>
      <c r="BB60" s="144"/>
      <c r="BC60" s="144"/>
      <c r="BD60" s="144"/>
      <c r="BE60" s="144"/>
      <c r="BF60" s="144"/>
      <c r="BG60" s="144"/>
      <c r="BH60" s="144"/>
    </row>
    <row r="61" customHeight="1" spans="1:60">
      <c r="A61" s="144"/>
      <c r="B61" s="145"/>
      <c r="C61" s="144"/>
      <c r="E61" s="149"/>
      <c r="G61" s="146"/>
      <c r="H61" s="144"/>
      <c r="I61" s="144"/>
      <c r="J61" s="173"/>
      <c r="K61" s="173"/>
      <c r="L61" s="173"/>
      <c r="M61" s="173"/>
      <c r="N61" s="173"/>
      <c r="O61" s="174"/>
      <c r="P61" s="174"/>
      <c r="Q61" s="178"/>
      <c r="R61" s="144"/>
      <c r="S61" s="144"/>
      <c r="T61" s="144"/>
      <c r="U61" s="174"/>
      <c r="V61" s="144"/>
      <c r="W61" s="144"/>
      <c r="X61" s="144"/>
      <c r="Y61" s="144"/>
      <c r="Z61" s="174"/>
      <c r="AA61" s="144"/>
      <c r="AB61" s="180"/>
      <c r="AC61" s="181"/>
      <c r="AD61" s="181"/>
      <c r="AE61" s="181"/>
      <c r="AF61" s="181"/>
      <c r="AG61" s="174"/>
      <c r="AH61" s="144"/>
      <c r="AI61" s="144"/>
      <c r="AJ61" s="144"/>
      <c r="AK61" s="144"/>
      <c r="AL61" s="144"/>
      <c r="AM61" s="186"/>
      <c r="AN61" s="144"/>
      <c r="AO61" s="144"/>
      <c r="AP61" s="144"/>
      <c r="AQ61" s="144"/>
      <c r="AR61" s="144"/>
      <c r="AS61" s="144"/>
      <c r="AT61" s="198"/>
      <c r="AU61" s="196"/>
      <c r="AV61" s="149"/>
      <c r="AW61" s="144"/>
      <c r="AX61" s="144"/>
      <c r="AY61" s="144"/>
      <c r="AZ61" s="144"/>
      <c r="BA61" s="197"/>
      <c r="BB61" s="144"/>
      <c r="BC61" s="144"/>
      <c r="BD61" s="144"/>
      <c r="BE61" s="144"/>
      <c r="BF61" s="144"/>
      <c r="BG61" s="144"/>
      <c r="BH61" s="144"/>
    </row>
    <row r="62" customHeight="1" spans="1:60">
      <c r="A62" s="144"/>
      <c r="B62" s="145"/>
      <c r="C62" s="144"/>
      <c r="E62" s="149"/>
      <c r="G62" s="146"/>
      <c r="H62" s="144"/>
      <c r="I62" s="144"/>
      <c r="J62" s="173"/>
      <c r="K62" s="173"/>
      <c r="L62" s="173"/>
      <c r="M62" s="173"/>
      <c r="N62" s="173"/>
      <c r="O62" s="174"/>
      <c r="P62" s="174"/>
      <c r="Q62" s="178"/>
      <c r="R62" s="144"/>
      <c r="S62" s="144"/>
      <c r="T62" s="144"/>
      <c r="U62" s="174"/>
      <c r="V62" s="144"/>
      <c r="W62" s="144"/>
      <c r="X62" s="144"/>
      <c r="Y62" s="144"/>
      <c r="Z62" s="174"/>
      <c r="AA62" s="144"/>
      <c r="AB62" s="180"/>
      <c r="AC62" s="181"/>
      <c r="AD62" s="181"/>
      <c r="AE62" s="181"/>
      <c r="AF62" s="181"/>
      <c r="AG62" s="174"/>
      <c r="AH62" s="144"/>
      <c r="AI62" s="144"/>
      <c r="AJ62" s="144"/>
      <c r="AK62" s="144"/>
      <c r="AL62" s="144"/>
      <c r="AM62" s="186"/>
      <c r="AN62" s="144"/>
      <c r="AO62" s="144"/>
      <c r="AP62" s="144"/>
      <c r="AQ62" s="144"/>
      <c r="AR62" s="144"/>
      <c r="AS62" s="144"/>
      <c r="AT62" s="198"/>
      <c r="AU62" s="196"/>
      <c r="AV62" s="149"/>
      <c r="AW62" s="144"/>
      <c r="AX62" s="144"/>
      <c r="AY62" s="144"/>
      <c r="AZ62" s="144"/>
      <c r="BA62" s="197"/>
      <c r="BB62" s="144"/>
      <c r="BC62" s="144"/>
      <c r="BD62" s="144"/>
      <c r="BE62" s="144"/>
      <c r="BF62" s="144"/>
      <c r="BG62" s="144"/>
      <c r="BH62" s="144"/>
    </row>
    <row r="63" customHeight="1" spans="1:60">
      <c r="A63" s="144"/>
      <c r="B63" s="145"/>
      <c r="C63" s="144"/>
      <c r="E63" s="149"/>
      <c r="G63" s="146"/>
      <c r="H63" s="144"/>
      <c r="I63" s="144"/>
      <c r="J63" s="173"/>
      <c r="K63" s="173"/>
      <c r="L63" s="173"/>
      <c r="M63" s="173"/>
      <c r="N63" s="173"/>
      <c r="O63" s="174"/>
      <c r="P63" s="174"/>
      <c r="Q63" s="178"/>
      <c r="R63" s="144"/>
      <c r="S63" s="144"/>
      <c r="T63" s="144"/>
      <c r="U63" s="174"/>
      <c r="V63" s="144"/>
      <c r="W63" s="144"/>
      <c r="X63" s="144"/>
      <c r="Y63" s="144"/>
      <c r="Z63" s="174"/>
      <c r="AA63" s="144"/>
      <c r="AB63" s="180"/>
      <c r="AC63" s="181"/>
      <c r="AD63" s="181"/>
      <c r="AE63" s="181"/>
      <c r="AF63" s="181"/>
      <c r="AG63" s="174"/>
      <c r="AH63" s="144"/>
      <c r="AI63" s="144"/>
      <c r="AJ63" s="144"/>
      <c r="AK63" s="144"/>
      <c r="AL63" s="144"/>
      <c r="AM63" s="186"/>
      <c r="AN63" s="144"/>
      <c r="AO63" s="144"/>
      <c r="AP63" s="144"/>
      <c r="AQ63" s="144"/>
      <c r="AR63" s="144"/>
      <c r="AS63" s="144"/>
      <c r="AT63" s="198"/>
      <c r="AU63" s="196"/>
      <c r="AV63" s="149"/>
      <c r="AW63" s="144"/>
      <c r="AX63" s="144"/>
      <c r="AY63" s="144"/>
      <c r="AZ63" s="144"/>
      <c r="BA63" s="197"/>
      <c r="BB63" s="144"/>
      <c r="BC63" s="144"/>
      <c r="BD63" s="144"/>
      <c r="BE63" s="144"/>
      <c r="BF63" s="144"/>
      <c r="BG63" s="144"/>
      <c r="BH63" s="144"/>
    </row>
    <row r="64" customHeight="1" spans="1:60">
      <c r="A64" s="144"/>
      <c r="B64" s="145"/>
      <c r="C64" s="144"/>
      <c r="E64" s="149"/>
      <c r="G64" s="146"/>
      <c r="H64" s="144"/>
      <c r="I64" s="144"/>
      <c r="J64" s="173"/>
      <c r="K64" s="173"/>
      <c r="L64" s="173"/>
      <c r="M64" s="173"/>
      <c r="N64" s="173"/>
      <c r="O64" s="174"/>
      <c r="P64" s="174"/>
      <c r="Q64" s="178"/>
      <c r="R64" s="144"/>
      <c r="S64" s="144"/>
      <c r="T64" s="144"/>
      <c r="U64" s="174"/>
      <c r="V64" s="144"/>
      <c r="W64" s="144"/>
      <c r="X64" s="144"/>
      <c r="Y64" s="144"/>
      <c r="Z64" s="174"/>
      <c r="AA64" s="144"/>
      <c r="AB64" s="180"/>
      <c r="AC64" s="181"/>
      <c r="AD64" s="181"/>
      <c r="AE64" s="181"/>
      <c r="AF64" s="181"/>
      <c r="AG64" s="174"/>
      <c r="AH64" s="144"/>
      <c r="AI64" s="144"/>
      <c r="AJ64" s="144"/>
      <c r="AK64" s="144"/>
      <c r="AL64" s="144"/>
      <c r="AM64" s="186"/>
      <c r="AN64" s="144"/>
      <c r="AO64" s="144"/>
      <c r="AP64" s="144"/>
      <c r="AQ64" s="144"/>
      <c r="AR64" s="144"/>
      <c r="AS64" s="144"/>
      <c r="AT64" s="198"/>
      <c r="AU64" s="196"/>
      <c r="AV64" s="149"/>
      <c r="AW64" s="144"/>
      <c r="AX64" s="144"/>
      <c r="AY64" s="144"/>
      <c r="AZ64" s="144"/>
      <c r="BA64" s="197"/>
      <c r="BB64" s="144"/>
      <c r="BC64" s="144"/>
      <c r="BD64" s="144"/>
      <c r="BE64" s="144"/>
      <c r="BF64" s="144"/>
      <c r="BG64" s="144"/>
      <c r="BH64" s="144"/>
    </row>
    <row r="65" customHeight="1" spans="1:60">
      <c r="A65" s="144"/>
      <c r="B65" s="145"/>
      <c r="C65" s="144"/>
      <c r="E65" s="149"/>
      <c r="G65" s="146"/>
      <c r="H65" s="144"/>
      <c r="I65" s="144"/>
      <c r="J65" s="173"/>
      <c r="K65" s="173"/>
      <c r="L65" s="173"/>
      <c r="M65" s="173"/>
      <c r="N65" s="173"/>
      <c r="O65" s="174"/>
      <c r="P65" s="174"/>
      <c r="Q65" s="178"/>
      <c r="R65" s="144"/>
      <c r="S65" s="144"/>
      <c r="T65" s="144"/>
      <c r="U65" s="174"/>
      <c r="V65" s="144"/>
      <c r="W65" s="144"/>
      <c r="X65" s="144"/>
      <c r="Y65" s="144"/>
      <c r="Z65" s="174"/>
      <c r="AA65" s="144"/>
      <c r="AB65" s="180"/>
      <c r="AC65" s="181"/>
      <c r="AD65" s="181"/>
      <c r="AE65" s="181"/>
      <c r="AF65" s="181"/>
      <c r="AG65" s="174"/>
      <c r="AH65" s="144"/>
      <c r="AI65" s="144"/>
      <c r="AJ65" s="144"/>
      <c r="AK65" s="144"/>
      <c r="AL65" s="144"/>
      <c r="AM65" s="186"/>
      <c r="AN65" s="144"/>
      <c r="AO65" s="144"/>
      <c r="AP65" s="144"/>
      <c r="AQ65" s="144"/>
      <c r="AR65" s="144"/>
      <c r="AS65" s="144"/>
      <c r="AT65" s="198"/>
      <c r="AU65" s="196"/>
      <c r="AV65" s="149"/>
      <c r="AW65" s="144"/>
      <c r="AX65" s="144"/>
      <c r="AY65" s="144"/>
      <c r="AZ65" s="144"/>
      <c r="BA65" s="197"/>
      <c r="BB65" s="144"/>
      <c r="BC65" s="144"/>
      <c r="BD65" s="144"/>
      <c r="BE65" s="144"/>
      <c r="BF65" s="144"/>
      <c r="BG65" s="144"/>
      <c r="BH65" s="144"/>
    </row>
    <row r="66" customHeight="1" spans="1:60">
      <c r="A66" s="144"/>
      <c r="B66" s="145"/>
      <c r="C66" s="144"/>
      <c r="E66" s="149"/>
      <c r="G66" s="146"/>
      <c r="H66" s="144"/>
      <c r="I66" s="144"/>
      <c r="J66" s="173"/>
      <c r="K66" s="173"/>
      <c r="L66" s="173"/>
      <c r="M66" s="173"/>
      <c r="N66" s="173"/>
      <c r="O66" s="174"/>
      <c r="P66" s="174"/>
      <c r="Q66" s="178"/>
      <c r="R66" s="144"/>
      <c r="S66" s="144"/>
      <c r="T66" s="144"/>
      <c r="U66" s="174"/>
      <c r="V66" s="144"/>
      <c r="W66" s="144"/>
      <c r="X66" s="144"/>
      <c r="Y66" s="144"/>
      <c r="Z66" s="174"/>
      <c r="AA66" s="144"/>
      <c r="AB66" s="180"/>
      <c r="AC66" s="181"/>
      <c r="AD66" s="181"/>
      <c r="AE66" s="181"/>
      <c r="AF66" s="181"/>
      <c r="AG66" s="174"/>
      <c r="AH66" s="144"/>
      <c r="AI66" s="144"/>
      <c r="AJ66" s="144"/>
      <c r="AK66" s="144"/>
      <c r="AL66" s="144"/>
      <c r="AM66" s="186"/>
      <c r="AN66" s="144"/>
      <c r="AO66" s="144"/>
      <c r="AP66" s="144"/>
      <c r="AQ66" s="144"/>
      <c r="AR66" s="144"/>
      <c r="AS66" s="144"/>
      <c r="AT66" s="198"/>
      <c r="AU66" s="196"/>
      <c r="AV66" s="149"/>
      <c r="AW66" s="144"/>
      <c r="AX66" s="144"/>
      <c r="AY66" s="144"/>
      <c r="AZ66" s="144"/>
      <c r="BA66" s="197"/>
      <c r="BB66" s="144"/>
      <c r="BC66" s="144"/>
      <c r="BD66" s="144"/>
      <c r="BE66" s="144"/>
      <c r="BF66" s="144"/>
      <c r="BG66" s="144"/>
      <c r="BH66" s="144"/>
    </row>
    <row r="67" customHeight="1" spans="1:60">
      <c r="A67" s="144"/>
      <c r="B67" s="145"/>
      <c r="C67" s="144"/>
      <c r="E67" s="149"/>
      <c r="G67" s="146"/>
      <c r="H67" s="144"/>
      <c r="I67" s="144"/>
      <c r="J67" s="173"/>
      <c r="K67" s="173"/>
      <c r="L67" s="173"/>
      <c r="M67" s="173"/>
      <c r="N67" s="173"/>
      <c r="O67" s="174"/>
      <c r="P67" s="174"/>
      <c r="Q67" s="178"/>
      <c r="R67" s="144"/>
      <c r="S67" s="144"/>
      <c r="T67" s="144"/>
      <c r="U67" s="174"/>
      <c r="V67" s="144"/>
      <c r="W67" s="144"/>
      <c r="X67" s="144"/>
      <c r="Y67" s="144"/>
      <c r="Z67" s="174"/>
      <c r="AA67" s="144"/>
      <c r="AB67" s="180"/>
      <c r="AC67" s="181"/>
      <c r="AD67" s="181"/>
      <c r="AE67" s="181"/>
      <c r="AF67" s="181"/>
      <c r="AG67" s="174"/>
      <c r="AH67" s="144"/>
      <c r="AI67" s="144"/>
      <c r="AJ67" s="144"/>
      <c r="AK67" s="144"/>
      <c r="AL67" s="144"/>
      <c r="AM67" s="186"/>
      <c r="AN67" s="144"/>
      <c r="AO67" s="144"/>
      <c r="AP67" s="144"/>
      <c r="AQ67" s="144"/>
      <c r="AR67" s="144"/>
      <c r="AS67" s="144"/>
      <c r="AT67" s="198"/>
      <c r="AU67" s="196"/>
      <c r="AV67" s="149"/>
      <c r="AW67" s="144"/>
      <c r="AX67" s="144"/>
      <c r="AY67" s="144"/>
      <c r="AZ67" s="144"/>
      <c r="BA67" s="197"/>
      <c r="BB67" s="144"/>
      <c r="BC67" s="144"/>
      <c r="BD67" s="144"/>
      <c r="BE67" s="144"/>
      <c r="BF67" s="144"/>
      <c r="BG67" s="144"/>
      <c r="BH67" s="144"/>
    </row>
    <row r="68" customHeight="1" spans="1:60">
      <c r="A68" s="144"/>
      <c r="B68" s="145"/>
      <c r="C68" s="144"/>
      <c r="E68" s="149"/>
      <c r="G68" s="146"/>
      <c r="H68" s="144"/>
      <c r="I68" s="144"/>
      <c r="J68" s="173"/>
      <c r="K68" s="173"/>
      <c r="L68" s="173"/>
      <c r="M68" s="173"/>
      <c r="N68" s="173"/>
      <c r="O68" s="174"/>
      <c r="P68" s="174"/>
      <c r="Q68" s="178"/>
      <c r="R68" s="144"/>
      <c r="S68" s="144"/>
      <c r="T68" s="144"/>
      <c r="U68" s="174"/>
      <c r="V68" s="144"/>
      <c r="W68" s="144"/>
      <c r="X68" s="144"/>
      <c r="Y68" s="144"/>
      <c r="Z68" s="174"/>
      <c r="AA68" s="144"/>
      <c r="AB68" s="180"/>
      <c r="AC68" s="181"/>
      <c r="AD68" s="181"/>
      <c r="AE68" s="181"/>
      <c r="AF68" s="181"/>
      <c r="AG68" s="174"/>
      <c r="AH68" s="144"/>
      <c r="AI68" s="144"/>
      <c r="AJ68" s="144"/>
      <c r="AK68" s="144"/>
      <c r="AL68" s="144"/>
      <c r="AM68" s="186"/>
      <c r="AN68" s="144"/>
      <c r="AO68" s="144"/>
      <c r="AP68" s="144"/>
      <c r="AQ68" s="144"/>
      <c r="AR68" s="144"/>
      <c r="AS68" s="144"/>
      <c r="AT68" s="198"/>
      <c r="AU68" s="196"/>
      <c r="AV68" s="149"/>
      <c r="AW68" s="144"/>
      <c r="AX68" s="144"/>
      <c r="AY68" s="144"/>
      <c r="AZ68" s="144"/>
      <c r="BA68" s="197"/>
      <c r="BB68" s="144"/>
      <c r="BC68" s="144"/>
      <c r="BD68" s="144"/>
      <c r="BE68" s="144"/>
      <c r="BF68" s="144"/>
      <c r="BG68" s="144"/>
      <c r="BH68" s="144"/>
    </row>
    <row r="69" customHeight="1" spans="1:60">
      <c r="A69" s="144"/>
      <c r="B69" s="145"/>
      <c r="C69" s="144"/>
      <c r="E69" s="149"/>
      <c r="G69" s="146"/>
      <c r="H69" s="144"/>
      <c r="I69" s="144"/>
      <c r="J69" s="173"/>
      <c r="K69" s="173"/>
      <c r="L69" s="173"/>
      <c r="M69" s="173"/>
      <c r="N69" s="173"/>
      <c r="O69" s="174"/>
      <c r="P69" s="174"/>
      <c r="Q69" s="178"/>
      <c r="R69" s="144"/>
      <c r="S69" s="144"/>
      <c r="T69" s="144"/>
      <c r="U69" s="174"/>
      <c r="V69" s="144"/>
      <c r="W69" s="144"/>
      <c r="X69" s="144"/>
      <c r="Y69" s="144"/>
      <c r="Z69" s="174"/>
      <c r="AA69" s="144"/>
      <c r="AB69" s="180"/>
      <c r="AC69" s="181"/>
      <c r="AD69" s="181"/>
      <c r="AE69" s="181"/>
      <c r="AF69" s="181"/>
      <c r="AG69" s="174"/>
      <c r="AH69" s="144"/>
      <c r="AI69" s="144"/>
      <c r="AJ69" s="144"/>
      <c r="AK69" s="144"/>
      <c r="AL69" s="144"/>
      <c r="AM69" s="186"/>
      <c r="AN69" s="144"/>
      <c r="AO69" s="144"/>
      <c r="AP69" s="144"/>
      <c r="AQ69" s="144"/>
      <c r="AR69" s="144"/>
      <c r="AS69" s="144"/>
      <c r="AT69" s="198"/>
      <c r="AU69" s="196"/>
      <c r="AV69" s="149"/>
      <c r="AW69" s="144"/>
      <c r="AX69" s="144"/>
      <c r="AY69" s="144"/>
      <c r="AZ69" s="144"/>
      <c r="BA69" s="197"/>
      <c r="BB69" s="144"/>
      <c r="BC69" s="144"/>
      <c r="BD69" s="144"/>
      <c r="BE69" s="144"/>
      <c r="BF69" s="144"/>
      <c r="BG69" s="144"/>
      <c r="BH69" s="144"/>
    </row>
    <row r="70" customHeight="1" spans="1:60">
      <c r="A70" s="144"/>
      <c r="B70" s="145"/>
      <c r="C70" s="144"/>
      <c r="E70" s="149"/>
      <c r="G70" s="146"/>
      <c r="H70" s="144"/>
      <c r="I70" s="144"/>
      <c r="J70" s="173"/>
      <c r="K70" s="173"/>
      <c r="L70" s="173"/>
      <c r="M70" s="173"/>
      <c r="N70" s="173"/>
      <c r="O70" s="174"/>
      <c r="P70" s="174"/>
      <c r="Q70" s="178"/>
      <c r="R70" s="144"/>
      <c r="S70" s="144"/>
      <c r="T70" s="144"/>
      <c r="U70" s="174"/>
      <c r="V70" s="144"/>
      <c r="W70" s="144"/>
      <c r="X70" s="144"/>
      <c r="Y70" s="144"/>
      <c r="Z70" s="174"/>
      <c r="AA70" s="144"/>
      <c r="AB70" s="180"/>
      <c r="AC70" s="181"/>
      <c r="AD70" s="181"/>
      <c r="AE70" s="181"/>
      <c r="AF70" s="181"/>
      <c r="AG70" s="174"/>
      <c r="AH70" s="144"/>
      <c r="AI70" s="144"/>
      <c r="AJ70" s="144"/>
      <c r="AK70" s="144"/>
      <c r="AL70" s="144"/>
      <c r="AM70" s="186"/>
      <c r="AN70" s="144"/>
      <c r="AO70" s="144"/>
      <c r="AP70" s="144"/>
      <c r="AQ70" s="144"/>
      <c r="AR70" s="144"/>
      <c r="AS70" s="144"/>
      <c r="AT70" s="198"/>
      <c r="AU70" s="196"/>
      <c r="AV70" s="149"/>
      <c r="AW70" s="144"/>
      <c r="AX70" s="144"/>
      <c r="AY70" s="144"/>
      <c r="AZ70" s="144"/>
      <c r="BA70" s="197"/>
      <c r="BB70" s="144"/>
      <c r="BC70" s="144"/>
      <c r="BD70" s="144"/>
      <c r="BE70" s="144"/>
      <c r="BF70" s="144"/>
      <c r="BG70" s="144"/>
      <c r="BH70" s="144"/>
    </row>
    <row r="71" customHeight="1" spans="1:60">
      <c r="A71" s="144"/>
      <c r="B71" s="145"/>
      <c r="C71" s="144"/>
      <c r="E71" s="149"/>
      <c r="G71" s="146"/>
      <c r="H71" s="144"/>
      <c r="I71" s="144"/>
      <c r="J71" s="173"/>
      <c r="K71" s="173"/>
      <c r="L71" s="173"/>
      <c r="M71" s="173"/>
      <c r="N71" s="173"/>
      <c r="O71" s="174"/>
      <c r="P71" s="174"/>
      <c r="Q71" s="178"/>
      <c r="R71" s="144"/>
      <c r="S71" s="144"/>
      <c r="T71" s="144"/>
      <c r="U71" s="174"/>
      <c r="V71" s="144"/>
      <c r="W71" s="144"/>
      <c r="X71" s="144"/>
      <c r="Y71" s="144"/>
      <c r="Z71" s="174"/>
      <c r="AA71" s="144"/>
      <c r="AB71" s="180"/>
      <c r="AC71" s="181"/>
      <c r="AD71" s="181"/>
      <c r="AE71" s="181"/>
      <c r="AF71" s="181"/>
      <c r="AG71" s="174"/>
      <c r="AH71" s="144"/>
      <c r="AI71" s="144"/>
      <c r="AJ71" s="144"/>
      <c r="AK71" s="144"/>
      <c r="AL71" s="144"/>
      <c r="AM71" s="186"/>
      <c r="AN71" s="144"/>
      <c r="AO71" s="144"/>
      <c r="AP71" s="144"/>
      <c r="AQ71" s="144"/>
      <c r="AR71" s="144"/>
      <c r="AS71" s="144"/>
      <c r="AT71" s="198"/>
      <c r="AU71" s="196"/>
      <c r="AV71" s="149"/>
      <c r="AW71" s="144"/>
      <c r="AX71" s="144"/>
      <c r="AY71" s="144"/>
      <c r="AZ71" s="144"/>
      <c r="BA71" s="197"/>
      <c r="BB71" s="144"/>
      <c r="BC71" s="144"/>
      <c r="BD71" s="144"/>
      <c r="BE71" s="144"/>
      <c r="BF71" s="144"/>
      <c r="BG71" s="144"/>
      <c r="BH71" s="144"/>
    </row>
    <row r="72" customHeight="1" spans="1:60">
      <c r="A72" s="144"/>
      <c r="B72" s="145"/>
      <c r="C72" s="144"/>
      <c r="E72" s="149"/>
      <c r="G72" s="146"/>
      <c r="H72" s="144"/>
      <c r="I72" s="144"/>
      <c r="J72" s="173"/>
      <c r="K72" s="173"/>
      <c r="L72" s="173"/>
      <c r="M72" s="173"/>
      <c r="N72" s="173"/>
      <c r="O72" s="174"/>
      <c r="P72" s="174"/>
      <c r="Q72" s="178"/>
      <c r="R72" s="144"/>
      <c r="S72" s="144"/>
      <c r="T72" s="144"/>
      <c r="U72" s="174"/>
      <c r="V72" s="144"/>
      <c r="W72" s="144"/>
      <c r="X72" s="144"/>
      <c r="Y72" s="144"/>
      <c r="Z72" s="174"/>
      <c r="AA72" s="144"/>
      <c r="AB72" s="180"/>
      <c r="AC72" s="181"/>
      <c r="AD72" s="181"/>
      <c r="AE72" s="181"/>
      <c r="AF72" s="181"/>
      <c r="AG72" s="174"/>
      <c r="AH72" s="144"/>
      <c r="AI72" s="144"/>
      <c r="AJ72" s="144"/>
      <c r="AK72" s="144"/>
      <c r="AL72" s="144"/>
      <c r="AM72" s="186"/>
      <c r="AN72" s="144"/>
      <c r="AO72" s="144"/>
      <c r="AP72" s="144"/>
      <c r="AQ72" s="144"/>
      <c r="AR72" s="144"/>
      <c r="AS72" s="144"/>
      <c r="AT72" s="198"/>
      <c r="AU72" s="196"/>
      <c r="AV72" s="149"/>
      <c r="AW72" s="144"/>
      <c r="AX72" s="144"/>
      <c r="AY72" s="144"/>
      <c r="AZ72" s="144"/>
      <c r="BA72" s="197"/>
      <c r="BB72" s="144"/>
      <c r="BC72" s="144"/>
      <c r="BD72" s="144"/>
      <c r="BE72" s="144"/>
      <c r="BF72" s="144"/>
      <c r="BG72" s="144"/>
      <c r="BH72" s="144"/>
    </row>
    <row r="73" customHeight="1" spans="1:60">
      <c r="A73" s="144"/>
      <c r="B73" s="145"/>
      <c r="C73" s="144"/>
      <c r="E73" s="149"/>
      <c r="G73" s="146"/>
      <c r="H73" s="144"/>
      <c r="I73" s="144"/>
      <c r="J73" s="173"/>
      <c r="K73" s="173"/>
      <c r="L73" s="173"/>
      <c r="M73" s="173"/>
      <c r="N73" s="173"/>
      <c r="O73" s="174"/>
      <c r="P73" s="174"/>
      <c r="Q73" s="178"/>
      <c r="R73" s="144"/>
      <c r="S73" s="144"/>
      <c r="T73" s="144"/>
      <c r="U73" s="174"/>
      <c r="V73" s="144"/>
      <c r="W73" s="144"/>
      <c r="X73" s="144"/>
      <c r="Y73" s="144"/>
      <c r="Z73" s="174"/>
      <c r="AA73" s="144"/>
      <c r="AB73" s="180"/>
      <c r="AC73" s="181"/>
      <c r="AD73" s="181"/>
      <c r="AE73" s="181"/>
      <c r="AF73" s="181"/>
      <c r="AG73" s="174"/>
      <c r="AH73" s="144"/>
      <c r="AI73" s="144"/>
      <c r="AJ73" s="144"/>
      <c r="AK73" s="144"/>
      <c r="AL73" s="144"/>
      <c r="AM73" s="186"/>
      <c r="AN73" s="144"/>
      <c r="AO73" s="144"/>
      <c r="AP73" s="144"/>
      <c r="AQ73" s="144"/>
      <c r="AR73" s="144"/>
      <c r="AS73" s="144"/>
      <c r="AT73" s="198"/>
      <c r="AU73" s="196"/>
      <c r="AV73" s="149"/>
      <c r="AW73" s="144"/>
      <c r="AX73" s="144"/>
      <c r="AY73" s="144"/>
      <c r="AZ73" s="144"/>
      <c r="BA73" s="197"/>
      <c r="BB73" s="144"/>
      <c r="BC73" s="144"/>
      <c r="BD73" s="144"/>
      <c r="BE73" s="144"/>
      <c r="BF73" s="144"/>
      <c r="BG73" s="144"/>
      <c r="BH73" s="144"/>
    </row>
    <row r="74" customHeight="1" spans="1:60">
      <c r="A74" s="144"/>
      <c r="B74" s="145"/>
      <c r="C74" s="144"/>
      <c r="E74" s="149"/>
      <c r="G74" s="146"/>
      <c r="H74" s="144"/>
      <c r="I74" s="144"/>
      <c r="J74" s="173"/>
      <c r="K74" s="173"/>
      <c r="L74" s="173"/>
      <c r="M74" s="173"/>
      <c r="N74" s="173"/>
      <c r="O74" s="174"/>
      <c r="P74" s="174"/>
      <c r="Q74" s="178"/>
      <c r="R74" s="144"/>
      <c r="S74" s="144"/>
      <c r="T74" s="144"/>
      <c r="U74" s="174"/>
      <c r="V74" s="144"/>
      <c r="W74" s="144"/>
      <c r="X74" s="144"/>
      <c r="Y74" s="144"/>
      <c r="Z74" s="174"/>
      <c r="AA74" s="144"/>
      <c r="AB74" s="180"/>
      <c r="AC74" s="181"/>
      <c r="AD74" s="181"/>
      <c r="AE74" s="181"/>
      <c r="AF74" s="181"/>
      <c r="AG74" s="174"/>
      <c r="AH74" s="144"/>
      <c r="AI74" s="144"/>
      <c r="AJ74" s="144"/>
      <c r="AK74" s="144"/>
      <c r="AL74" s="144"/>
      <c r="AM74" s="186"/>
      <c r="AN74" s="144"/>
      <c r="AO74" s="144"/>
      <c r="AP74" s="144"/>
      <c r="AQ74" s="144"/>
      <c r="AR74" s="144"/>
      <c r="AS74" s="144"/>
      <c r="AT74" s="198"/>
      <c r="AU74" s="196"/>
      <c r="AV74" s="149"/>
      <c r="AW74" s="144"/>
      <c r="AX74" s="144"/>
      <c r="AY74" s="144"/>
      <c r="AZ74" s="144"/>
      <c r="BA74" s="197"/>
      <c r="BB74" s="144"/>
      <c r="BC74" s="144"/>
      <c r="BD74" s="144"/>
      <c r="BE74" s="144"/>
      <c r="BF74" s="144"/>
      <c r="BG74" s="144"/>
      <c r="BH74" s="144"/>
    </row>
    <row r="75" customHeight="1" spans="1:60">
      <c r="A75" s="144"/>
      <c r="B75" s="145"/>
      <c r="C75" s="144"/>
      <c r="E75" s="149"/>
      <c r="G75" s="146"/>
      <c r="H75" s="144"/>
      <c r="I75" s="144"/>
      <c r="J75" s="173"/>
      <c r="K75" s="173"/>
      <c r="L75" s="173"/>
      <c r="M75" s="173"/>
      <c r="N75" s="173"/>
      <c r="O75" s="174"/>
      <c r="P75" s="174"/>
      <c r="Q75" s="178"/>
      <c r="R75" s="144"/>
      <c r="S75" s="144"/>
      <c r="T75" s="144"/>
      <c r="U75" s="174"/>
      <c r="V75" s="144"/>
      <c r="W75" s="144"/>
      <c r="X75" s="144"/>
      <c r="Y75" s="144"/>
      <c r="Z75" s="174"/>
      <c r="AA75" s="144"/>
      <c r="AB75" s="180"/>
      <c r="AC75" s="181"/>
      <c r="AD75" s="181"/>
      <c r="AE75" s="181"/>
      <c r="AF75" s="181"/>
      <c r="AG75" s="174"/>
      <c r="AH75" s="144"/>
      <c r="AI75" s="144"/>
      <c r="AJ75" s="144"/>
      <c r="AK75" s="144"/>
      <c r="AL75" s="144"/>
      <c r="AM75" s="186"/>
      <c r="AN75" s="144"/>
      <c r="AO75" s="144"/>
      <c r="AP75" s="144"/>
      <c r="AQ75" s="144"/>
      <c r="AR75" s="144"/>
      <c r="AS75" s="144"/>
      <c r="AT75" s="198"/>
      <c r="AU75" s="196"/>
      <c r="AV75" s="149"/>
      <c r="AW75" s="144"/>
      <c r="AX75" s="144"/>
      <c r="AY75" s="144"/>
      <c r="AZ75" s="144"/>
      <c r="BA75" s="197"/>
      <c r="BB75" s="144"/>
      <c r="BC75" s="144"/>
      <c r="BD75" s="144"/>
      <c r="BE75" s="144"/>
      <c r="BF75" s="144"/>
      <c r="BG75" s="144"/>
      <c r="BH75" s="144"/>
    </row>
    <row r="76" customHeight="1" spans="1:60">
      <c r="A76" s="144"/>
      <c r="B76" s="145"/>
      <c r="C76" s="144"/>
      <c r="E76" s="149"/>
      <c r="G76" s="146"/>
      <c r="H76" s="144"/>
      <c r="I76" s="144"/>
      <c r="J76" s="173"/>
      <c r="K76" s="173"/>
      <c r="L76" s="173"/>
      <c r="M76" s="173"/>
      <c r="N76" s="173"/>
      <c r="O76" s="174"/>
      <c r="P76" s="174"/>
      <c r="Q76" s="178"/>
      <c r="R76" s="144"/>
      <c r="S76" s="144"/>
      <c r="T76" s="144"/>
      <c r="U76" s="174"/>
      <c r="V76" s="144"/>
      <c r="W76" s="144"/>
      <c r="X76" s="144"/>
      <c r="Y76" s="144"/>
      <c r="Z76" s="174"/>
      <c r="AA76" s="144"/>
      <c r="AB76" s="180"/>
      <c r="AC76" s="181"/>
      <c r="AD76" s="181"/>
      <c r="AE76" s="181"/>
      <c r="AF76" s="181"/>
      <c r="AG76" s="174"/>
      <c r="AH76" s="144"/>
      <c r="AI76" s="144"/>
      <c r="AJ76" s="144"/>
      <c r="AK76" s="144"/>
      <c r="AL76" s="144"/>
      <c r="AM76" s="186"/>
      <c r="AN76" s="144"/>
      <c r="AO76" s="144"/>
      <c r="AP76" s="144"/>
      <c r="AQ76" s="144"/>
      <c r="AR76" s="144"/>
      <c r="AS76" s="144"/>
      <c r="AT76" s="198"/>
      <c r="AU76" s="196"/>
      <c r="AV76" s="149"/>
      <c r="AW76" s="144"/>
      <c r="AX76" s="144"/>
      <c r="AY76" s="144"/>
      <c r="AZ76" s="144"/>
      <c r="BA76" s="197"/>
      <c r="BB76" s="144"/>
      <c r="BC76" s="144"/>
      <c r="BD76" s="144"/>
      <c r="BE76" s="144"/>
      <c r="BF76" s="144"/>
      <c r="BG76" s="144"/>
      <c r="BH76" s="144"/>
    </row>
    <row r="77" customHeight="1" spans="1:60">
      <c r="A77" s="144"/>
      <c r="B77" s="145"/>
      <c r="C77" s="144"/>
      <c r="E77" s="149"/>
      <c r="G77" s="146"/>
      <c r="H77" s="144"/>
      <c r="I77" s="144"/>
      <c r="J77" s="173"/>
      <c r="K77" s="173"/>
      <c r="L77" s="173"/>
      <c r="M77" s="173"/>
      <c r="N77" s="173"/>
      <c r="O77" s="174"/>
      <c r="P77" s="174"/>
      <c r="Q77" s="178"/>
      <c r="R77" s="144"/>
      <c r="S77" s="144"/>
      <c r="T77" s="144"/>
      <c r="U77" s="174"/>
      <c r="V77" s="144"/>
      <c r="W77" s="144"/>
      <c r="X77" s="144"/>
      <c r="Y77" s="144"/>
      <c r="Z77" s="174"/>
      <c r="AA77" s="144"/>
      <c r="AB77" s="180"/>
      <c r="AC77" s="181"/>
      <c r="AD77" s="181"/>
      <c r="AE77" s="181"/>
      <c r="AF77" s="181"/>
      <c r="AG77" s="174"/>
      <c r="AH77" s="144"/>
      <c r="AI77" s="144"/>
      <c r="AJ77" s="144"/>
      <c r="AK77" s="144"/>
      <c r="AL77" s="144"/>
      <c r="AM77" s="186"/>
      <c r="AN77" s="144"/>
      <c r="AO77" s="144"/>
      <c r="AP77" s="144"/>
      <c r="AQ77" s="144"/>
      <c r="AR77" s="144"/>
      <c r="AS77" s="144"/>
      <c r="AT77" s="198"/>
      <c r="AU77" s="196"/>
      <c r="AV77" s="149"/>
      <c r="AW77" s="144"/>
      <c r="AX77" s="144"/>
      <c r="AY77" s="144"/>
      <c r="AZ77" s="144"/>
      <c r="BA77" s="197"/>
      <c r="BB77" s="144"/>
      <c r="BC77" s="144"/>
      <c r="BD77" s="144"/>
      <c r="BE77" s="144"/>
      <c r="BF77" s="144"/>
      <c r="BG77" s="144"/>
      <c r="BH77" s="144"/>
    </row>
    <row r="78" customHeight="1" spans="1:60">
      <c r="A78" s="144"/>
      <c r="B78" s="145"/>
      <c r="C78" s="144"/>
      <c r="E78" s="149"/>
      <c r="G78" s="146"/>
      <c r="H78" s="144"/>
      <c r="I78" s="144"/>
      <c r="J78" s="173"/>
      <c r="K78" s="173"/>
      <c r="L78" s="173"/>
      <c r="M78" s="173"/>
      <c r="N78" s="173"/>
      <c r="O78" s="174"/>
      <c r="P78" s="174"/>
      <c r="Q78" s="178"/>
      <c r="R78" s="144"/>
      <c r="S78" s="144"/>
      <c r="T78" s="144"/>
      <c r="U78" s="174"/>
      <c r="V78" s="144"/>
      <c r="W78" s="144"/>
      <c r="X78" s="144"/>
      <c r="Y78" s="144"/>
      <c r="Z78" s="174"/>
      <c r="AA78" s="144"/>
      <c r="AB78" s="180"/>
      <c r="AC78" s="181"/>
      <c r="AD78" s="181"/>
      <c r="AE78" s="181"/>
      <c r="AF78" s="181"/>
      <c r="AG78" s="174"/>
      <c r="AH78" s="144"/>
      <c r="AI78" s="144"/>
      <c r="AJ78" s="144"/>
      <c r="AK78" s="144"/>
      <c r="AL78" s="144"/>
      <c r="AM78" s="186"/>
      <c r="AN78" s="144"/>
      <c r="AO78" s="144"/>
      <c r="AP78" s="144"/>
      <c r="AQ78" s="144"/>
      <c r="AR78" s="144"/>
      <c r="AS78" s="144"/>
      <c r="AT78" s="198"/>
      <c r="AU78" s="196"/>
      <c r="AV78" s="149"/>
      <c r="AW78" s="144"/>
      <c r="AX78" s="144"/>
      <c r="AY78" s="144"/>
      <c r="AZ78" s="144"/>
      <c r="BA78" s="197"/>
      <c r="BB78" s="144"/>
      <c r="BC78" s="144"/>
      <c r="BD78" s="144"/>
      <c r="BE78" s="144"/>
      <c r="BF78" s="144"/>
      <c r="BG78" s="144"/>
      <c r="BH78" s="144"/>
    </row>
    <row r="79" customHeight="1" spans="1:60">
      <c r="A79" s="144"/>
      <c r="B79" s="145"/>
      <c r="C79" s="144"/>
      <c r="E79" s="149"/>
      <c r="G79" s="146"/>
      <c r="H79" s="144"/>
      <c r="I79" s="144"/>
      <c r="J79" s="173"/>
      <c r="K79" s="173"/>
      <c r="L79" s="173"/>
      <c r="M79" s="173"/>
      <c r="N79" s="173"/>
      <c r="O79" s="174"/>
      <c r="P79" s="174"/>
      <c r="Q79" s="178"/>
      <c r="R79" s="144"/>
      <c r="S79" s="144"/>
      <c r="T79" s="144"/>
      <c r="U79" s="174"/>
      <c r="V79" s="144"/>
      <c r="W79" s="144"/>
      <c r="X79" s="144"/>
      <c r="Y79" s="144"/>
      <c r="Z79" s="174"/>
      <c r="AA79" s="144"/>
      <c r="AB79" s="180"/>
      <c r="AC79" s="181"/>
      <c r="AD79" s="181"/>
      <c r="AE79" s="181"/>
      <c r="AF79" s="181"/>
      <c r="AG79" s="174"/>
      <c r="AH79" s="144"/>
      <c r="AI79" s="144"/>
      <c r="AJ79" s="144"/>
      <c r="AK79" s="144"/>
      <c r="AL79" s="144"/>
      <c r="AM79" s="186"/>
      <c r="AN79" s="144"/>
      <c r="AO79" s="144"/>
      <c r="AP79" s="144"/>
      <c r="AQ79" s="144"/>
      <c r="AR79" s="144"/>
      <c r="AS79" s="144"/>
      <c r="AT79" s="198"/>
      <c r="AU79" s="196"/>
      <c r="AV79" s="149"/>
      <c r="AW79" s="144"/>
      <c r="AX79" s="144"/>
      <c r="AY79" s="144"/>
      <c r="AZ79" s="144"/>
      <c r="BA79" s="197"/>
      <c r="BB79" s="144"/>
      <c r="BC79" s="144"/>
      <c r="BD79" s="144"/>
      <c r="BE79" s="144"/>
      <c r="BF79" s="144"/>
      <c r="BG79" s="144"/>
      <c r="BH79" s="144"/>
    </row>
    <row r="80" customHeight="1" spans="1:60">
      <c r="A80" s="144"/>
      <c r="B80" s="145"/>
      <c r="C80" s="144"/>
      <c r="E80" s="149"/>
      <c r="G80" s="146"/>
      <c r="H80" s="144"/>
      <c r="I80" s="144"/>
      <c r="J80" s="173"/>
      <c r="K80" s="173"/>
      <c r="L80" s="173"/>
      <c r="M80" s="173"/>
      <c r="N80" s="173"/>
      <c r="O80" s="174"/>
      <c r="P80" s="174"/>
      <c r="Q80" s="178"/>
      <c r="R80" s="144"/>
      <c r="S80" s="144"/>
      <c r="T80" s="144"/>
      <c r="U80" s="174"/>
      <c r="V80" s="144"/>
      <c r="W80" s="144"/>
      <c r="X80" s="144"/>
      <c r="Y80" s="144"/>
      <c r="Z80" s="174"/>
      <c r="AA80" s="144"/>
      <c r="AB80" s="180"/>
      <c r="AC80" s="181"/>
      <c r="AD80" s="181"/>
      <c r="AE80" s="181"/>
      <c r="AF80" s="181"/>
      <c r="AG80" s="174"/>
      <c r="AH80" s="144"/>
      <c r="AI80" s="144"/>
      <c r="AJ80" s="144"/>
      <c r="AK80" s="144"/>
      <c r="AL80" s="144"/>
      <c r="AM80" s="186"/>
      <c r="AN80" s="144"/>
      <c r="AO80" s="144"/>
      <c r="AP80" s="144"/>
      <c r="AQ80" s="144"/>
      <c r="AR80" s="144"/>
      <c r="AS80" s="144"/>
      <c r="AT80" s="198"/>
      <c r="AU80" s="196"/>
      <c r="AV80" s="149"/>
      <c r="AW80" s="144"/>
      <c r="AX80" s="144"/>
      <c r="AY80" s="144"/>
      <c r="AZ80" s="144"/>
      <c r="BA80" s="197"/>
      <c r="BB80" s="144"/>
      <c r="BC80" s="144"/>
      <c r="BD80" s="144"/>
      <c r="BE80" s="144"/>
      <c r="BF80" s="144"/>
      <c r="BG80" s="144"/>
      <c r="BH80" s="144"/>
    </row>
    <row r="81" customHeight="1" spans="1:60">
      <c r="A81" s="144"/>
      <c r="B81" s="145"/>
      <c r="C81" s="144"/>
      <c r="E81" s="149"/>
      <c r="G81" s="146"/>
      <c r="H81" s="144"/>
      <c r="I81" s="144"/>
      <c r="J81" s="173"/>
      <c r="K81" s="173"/>
      <c r="L81" s="173"/>
      <c r="M81" s="173"/>
      <c r="N81" s="173"/>
      <c r="O81" s="174"/>
      <c r="P81" s="174"/>
      <c r="Q81" s="178"/>
      <c r="R81" s="144"/>
      <c r="S81" s="144"/>
      <c r="T81" s="144"/>
      <c r="U81" s="174"/>
      <c r="V81" s="144"/>
      <c r="W81" s="144"/>
      <c r="X81" s="144"/>
      <c r="Y81" s="144"/>
      <c r="Z81" s="174"/>
      <c r="AA81" s="144"/>
      <c r="AB81" s="180"/>
      <c r="AC81" s="181"/>
      <c r="AD81" s="181"/>
      <c r="AE81" s="181"/>
      <c r="AF81" s="181"/>
      <c r="AG81" s="174"/>
      <c r="AH81" s="144"/>
      <c r="AI81" s="144"/>
      <c r="AJ81" s="144"/>
      <c r="AK81" s="144"/>
      <c r="AL81" s="144"/>
      <c r="AM81" s="186"/>
      <c r="AN81" s="144"/>
      <c r="AO81" s="144"/>
      <c r="AP81" s="144"/>
      <c r="AQ81" s="144"/>
      <c r="AR81" s="144"/>
      <c r="AS81" s="144"/>
      <c r="AT81" s="198"/>
      <c r="AU81" s="196"/>
      <c r="AV81" s="149"/>
      <c r="AW81" s="144"/>
      <c r="AX81" s="144"/>
      <c r="AY81" s="144"/>
      <c r="AZ81" s="144"/>
      <c r="BA81" s="197"/>
      <c r="BB81" s="144"/>
      <c r="BC81" s="144"/>
      <c r="BD81" s="144"/>
      <c r="BE81" s="144"/>
      <c r="BF81" s="144"/>
      <c r="BG81" s="144"/>
      <c r="BH81" s="144"/>
    </row>
    <row r="82" customHeight="1" spans="1:60">
      <c r="A82" s="144"/>
      <c r="B82" s="145"/>
      <c r="C82" s="144"/>
      <c r="E82" s="149"/>
      <c r="G82" s="146"/>
      <c r="H82" s="144"/>
      <c r="I82" s="144"/>
      <c r="J82" s="173"/>
      <c r="K82" s="173"/>
      <c r="L82" s="173"/>
      <c r="M82" s="173"/>
      <c r="N82" s="173"/>
      <c r="O82" s="174"/>
      <c r="P82" s="174"/>
      <c r="Q82" s="178"/>
      <c r="R82" s="144"/>
      <c r="S82" s="144"/>
      <c r="T82" s="144"/>
      <c r="U82" s="174"/>
      <c r="V82" s="144"/>
      <c r="W82" s="144"/>
      <c r="X82" s="144"/>
      <c r="Y82" s="144"/>
      <c r="Z82" s="174"/>
      <c r="AA82" s="144"/>
      <c r="AB82" s="180"/>
      <c r="AC82" s="181"/>
      <c r="AD82" s="181"/>
      <c r="AE82" s="181"/>
      <c r="AF82" s="181"/>
      <c r="AG82" s="174"/>
      <c r="AH82" s="144"/>
      <c r="AI82" s="144"/>
      <c r="AJ82" s="144"/>
      <c r="AK82" s="144"/>
      <c r="AL82" s="144"/>
      <c r="AM82" s="186"/>
      <c r="AN82" s="144"/>
      <c r="AO82" s="144"/>
      <c r="AP82" s="144"/>
      <c r="AQ82" s="144"/>
      <c r="AR82" s="144"/>
      <c r="AS82" s="144"/>
      <c r="AT82" s="198"/>
      <c r="AU82" s="196"/>
      <c r="AV82" s="149"/>
      <c r="AW82" s="144"/>
      <c r="AX82" s="144"/>
      <c r="AY82" s="144"/>
      <c r="AZ82" s="144"/>
      <c r="BA82" s="197"/>
      <c r="BB82" s="144"/>
      <c r="BC82" s="144"/>
      <c r="BD82" s="144"/>
      <c r="BE82" s="144"/>
      <c r="BF82" s="144"/>
      <c r="BG82" s="144"/>
      <c r="BH82" s="144"/>
    </row>
    <row r="83" customHeight="1" spans="1:60">
      <c r="A83" s="144"/>
      <c r="B83" s="145"/>
      <c r="C83" s="144"/>
      <c r="E83" s="149"/>
      <c r="G83" s="146"/>
      <c r="H83" s="144"/>
      <c r="I83" s="144"/>
      <c r="J83" s="173"/>
      <c r="K83" s="173"/>
      <c r="L83" s="173"/>
      <c r="M83" s="173"/>
      <c r="N83" s="173"/>
      <c r="O83" s="174"/>
      <c r="P83" s="174"/>
      <c r="Q83" s="178"/>
      <c r="R83" s="144"/>
      <c r="S83" s="144"/>
      <c r="T83" s="144"/>
      <c r="U83" s="174"/>
      <c r="V83" s="144"/>
      <c r="W83" s="144"/>
      <c r="X83" s="144"/>
      <c r="Y83" s="144"/>
      <c r="Z83" s="174"/>
      <c r="AA83" s="144"/>
      <c r="AB83" s="180"/>
      <c r="AC83" s="181"/>
      <c r="AD83" s="181"/>
      <c r="AE83" s="181"/>
      <c r="AF83" s="181"/>
      <c r="AG83" s="174"/>
      <c r="AH83" s="144"/>
      <c r="AI83" s="144"/>
      <c r="AJ83" s="144"/>
      <c r="AK83" s="144"/>
      <c r="AL83" s="144"/>
      <c r="AM83" s="186"/>
      <c r="AN83" s="144"/>
      <c r="AO83" s="144"/>
      <c r="AP83" s="144"/>
      <c r="AQ83" s="144"/>
      <c r="AR83" s="144"/>
      <c r="AS83" s="144"/>
      <c r="AT83" s="198"/>
      <c r="AU83" s="196"/>
      <c r="AV83" s="149"/>
      <c r="AW83" s="144"/>
      <c r="AX83" s="144"/>
      <c r="AY83" s="144"/>
      <c r="AZ83" s="144"/>
      <c r="BA83" s="197"/>
      <c r="BB83" s="144"/>
      <c r="BC83" s="144"/>
      <c r="BD83" s="144"/>
      <c r="BE83" s="144"/>
      <c r="BF83" s="144"/>
      <c r="BG83" s="144"/>
      <c r="BH83" s="144"/>
    </row>
    <row r="84" customHeight="1" spans="1:60">
      <c r="A84" s="144"/>
      <c r="B84" s="145"/>
      <c r="C84" s="144"/>
      <c r="E84" s="149"/>
      <c r="G84" s="146"/>
      <c r="H84" s="144"/>
      <c r="I84" s="144"/>
      <c r="J84" s="173"/>
      <c r="K84" s="173"/>
      <c r="L84" s="173"/>
      <c r="M84" s="173"/>
      <c r="N84" s="173"/>
      <c r="O84" s="174"/>
      <c r="P84" s="174"/>
      <c r="Q84" s="178"/>
      <c r="R84" s="144"/>
      <c r="S84" s="144"/>
      <c r="T84" s="144"/>
      <c r="U84" s="174"/>
      <c r="V84" s="144"/>
      <c r="W84" s="144"/>
      <c r="X84" s="144"/>
      <c r="Y84" s="144"/>
      <c r="Z84" s="174"/>
      <c r="AA84" s="144"/>
      <c r="AB84" s="180"/>
      <c r="AC84" s="181"/>
      <c r="AD84" s="181"/>
      <c r="AE84" s="181"/>
      <c r="AF84" s="181"/>
      <c r="AG84" s="174"/>
      <c r="AH84" s="144"/>
      <c r="AI84" s="144"/>
      <c r="AJ84" s="144"/>
      <c r="AK84" s="144"/>
      <c r="AL84" s="144"/>
      <c r="AM84" s="186"/>
      <c r="AN84" s="144"/>
      <c r="AO84" s="144"/>
      <c r="AP84" s="144"/>
      <c r="AQ84" s="144"/>
      <c r="AR84" s="144"/>
      <c r="AS84" s="144"/>
      <c r="AT84" s="198"/>
      <c r="AU84" s="196"/>
      <c r="AV84" s="149"/>
      <c r="AW84" s="144"/>
      <c r="AX84" s="144"/>
      <c r="AY84" s="144"/>
      <c r="AZ84" s="144"/>
      <c r="BA84" s="197"/>
      <c r="BB84" s="144"/>
      <c r="BC84" s="144"/>
      <c r="BD84" s="144"/>
      <c r="BE84" s="144"/>
      <c r="BF84" s="144"/>
      <c r="BG84" s="144"/>
      <c r="BH84" s="144"/>
    </row>
    <row r="85" customHeight="1" spans="1:60">
      <c r="A85" s="144"/>
      <c r="B85" s="145"/>
      <c r="C85" s="144"/>
      <c r="E85" s="149"/>
      <c r="G85" s="146"/>
      <c r="H85" s="144"/>
      <c r="I85" s="144"/>
      <c r="J85" s="173"/>
      <c r="K85" s="173"/>
      <c r="L85" s="173"/>
      <c r="M85" s="173"/>
      <c r="N85" s="173"/>
      <c r="O85" s="174"/>
      <c r="P85" s="174"/>
      <c r="Q85" s="178"/>
      <c r="R85" s="144"/>
      <c r="S85" s="144"/>
      <c r="T85" s="144"/>
      <c r="U85" s="174"/>
      <c r="V85" s="144"/>
      <c r="W85" s="144"/>
      <c r="X85" s="144"/>
      <c r="Y85" s="144"/>
      <c r="Z85" s="174"/>
      <c r="AA85" s="144"/>
      <c r="AB85" s="180"/>
      <c r="AC85" s="181"/>
      <c r="AD85" s="181"/>
      <c r="AE85" s="181"/>
      <c r="AF85" s="181"/>
      <c r="AG85" s="174"/>
      <c r="AH85" s="144"/>
      <c r="AI85" s="144"/>
      <c r="AJ85" s="144"/>
      <c r="AK85" s="144"/>
      <c r="AL85" s="144"/>
      <c r="AM85" s="186"/>
      <c r="AN85" s="144"/>
      <c r="AO85" s="144"/>
      <c r="AP85" s="144"/>
      <c r="AQ85" s="144"/>
      <c r="AR85" s="144"/>
      <c r="AS85" s="144"/>
      <c r="AT85" s="198"/>
      <c r="AU85" s="196"/>
      <c r="AV85" s="149"/>
      <c r="AW85" s="144"/>
      <c r="AX85" s="144"/>
      <c r="AY85" s="144"/>
      <c r="AZ85" s="144"/>
      <c r="BA85" s="197"/>
      <c r="BB85" s="144"/>
      <c r="BC85" s="144"/>
      <c r="BD85" s="144"/>
      <c r="BE85" s="144"/>
      <c r="BF85" s="144"/>
      <c r="BG85" s="144"/>
      <c r="BH85" s="144"/>
    </row>
    <row r="86" customHeight="1" spans="1:60">
      <c r="A86" s="144"/>
      <c r="B86" s="144"/>
      <c r="C86" s="144"/>
      <c r="E86" s="149"/>
      <c r="H86" s="144"/>
      <c r="I86" s="144"/>
      <c r="J86" s="173"/>
      <c r="K86" s="173"/>
      <c r="L86" s="173"/>
      <c r="M86" s="173"/>
      <c r="N86" s="173"/>
      <c r="O86" s="174"/>
      <c r="P86" s="174"/>
      <c r="Q86" s="178"/>
      <c r="R86" s="144"/>
      <c r="S86" s="144"/>
      <c r="T86" s="144"/>
      <c r="U86" s="174"/>
      <c r="V86" s="144"/>
      <c r="W86" s="144"/>
      <c r="X86" s="144"/>
      <c r="Y86" s="144"/>
      <c r="Z86" s="174"/>
      <c r="AA86" s="144"/>
      <c r="AB86" s="180"/>
      <c r="AC86" s="181"/>
      <c r="AD86" s="181"/>
      <c r="AE86" s="181"/>
      <c r="AF86" s="181"/>
      <c r="AG86" s="174"/>
      <c r="AH86" s="144"/>
      <c r="AI86" s="144"/>
      <c r="AJ86" s="144"/>
      <c r="AK86" s="144"/>
      <c r="AL86" s="144"/>
      <c r="AM86" s="144"/>
      <c r="AN86" s="144"/>
      <c r="AO86" s="144"/>
      <c r="AP86" s="144"/>
      <c r="AQ86" s="144"/>
      <c r="AR86" s="144"/>
      <c r="AS86" s="144"/>
      <c r="AT86" s="144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4"/>
      <c r="BG86" s="144"/>
      <c r="BH86" s="144"/>
    </row>
    <row r="87" customHeight="1" spans="1:60">
      <c r="A87" s="144"/>
      <c r="B87" s="144"/>
      <c r="C87" s="144"/>
      <c r="E87" s="149"/>
      <c r="H87" s="144"/>
      <c r="I87" s="144"/>
      <c r="J87" s="173"/>
      <c r="K87" s="173"/>
      <c r="L87" s="173"/>
      <c r="M87" s="173"/>
      <c r="N87" s="173"/>
      <c r="O87" s="174"/>
      <c r="P87" s="174"/>
      <c r="Q87" s="178"/>
      <c r="R87" s="144"/>
      <c r="S87" s="144"/>
      <c r="T87" s="144"/>
      <c r="U87" s="174"/>
      <c r="V87" s="144"/>
      <c r="W87" s="144"/>
      <c r="X87" s="144"/>
      <c r="Y87" s="144"/>
      <c r="Z87" s="174"/>
      <c r="AA87" s="144"/>
      <c r="AB87" s="180"/>
      <c r="AC87" s="181"/>
      <c r="AD87" s="181"/>
      <c r="AE87" s="181"/>
      <c r="AF87" s="181"/>
      <c r="AG87" s="174"/>
      <c r="AH87" s="144"/>
      <c r="AI87" s="144"/>
      <c r="AJ87" s="144"/>
      <c r="AK87" s="144"/>
      <c r="AL87" s="144"/>
      <c r="AM87" s="144"/>
      <c r="AN87" s="144"/>
      <c r="AO87" s="144"/>
      <c r="AP87" s="144"/>
      <c r="AQ87" s="144"/>
      <c r="AR87" s="144"/>
      <c r="AS87" s="144"/>
      <c r="AT87" s="144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4"/>
      <c r="BG87" s="144"/>
      <c r="BH87" s="144"/>
    </row>
    <row r="88" customHeight="1" spans="1:60">
      <c r="A88" s="144"/>
      <c r="B88" s="144"/>
      <c r="C88" s="144"/>
      <c r="E88" s="149"/>
      <c r="H88" s="144"/>
      <c r="I88" s="144"/>
      <c r="J88" s="173"/>
      <c r="K88" s="173"/>
      <c r="L88" s="173"/>
      <c r="M88" s="173"/>
      <c r="N88" s="173"/>
      <c r="O88" s="174"/>
      <c r="P88" s="174"/>
      <c r="Q88" s="178"/>
      <c r="R88" s="144"/>
      <c r="S88" s="144"/>
      <c r="T88" s="144"/>
      <c r="U88" s="174"/>
      <c r="V88" s="144"/>
      <c r="W88" s="144"/>
      <c r="X88" s="144"/>
      <c r="Y88" s="144"/>
      <c r="Z88" s="174"/>
      <c r="AA88" s="144"/>
      <c r="AB88" s="180"/>
      <c r="AC88" s="181"/>
      <c r="AD88" s="181"/>
      <c r="AE88" s="181"/>
      <c r="AF88" s="181"/>
      <c r="AG88" s="174"/>
      <c r="AH88" s="144"/>
      <c r="AI88" s="144"/>
      <c r="AJ88" s="144"/>
      <c r="AK88" s="144"/>
      <c r="AL88" s="144"/>
      <c r="AM88" s="144"/>
      <c r="AN88" s="144"/>
      <c r="AO88" s="144"/>
      <c r="AP88" s="144"/>
      <c r="AQ88" s="144"/>
      <c r="AR88" s="144"/>
      <c r="AS88" s="144"/>
      <c r="AT88" s="144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4"/>
      <c r="BG88" s="144"/>
      <c r="BH88" s="144"/>
    </row>
    <row r="89" customHeight="1" spans="1:60">
      <c r="A89" s="144"/>
      <c r="B89" s="144"/>
      <c r="C89" s="144"/>
      <c r="E89" s="149"/>
      <c r="H89" s="144"/>
      <c r="I89" s="144"/>
      <c r="J89" s="144"/>
      <c r="K89" s="144"/>
      <c r="L89" s="144"/>
      <c r="M89" s="144"/>
      <c r="N89" s="144"/>
      <c r="O89" s="174"/>
      <c r="P89" s="174"/>
      <c r="Q89" s="144"/>
      <c r="R89" s="144"/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V89" s="149"/>
      <c r="AW89" s="149"/>
      <c r="AX89" s="149"/>
      <c r="AY89" s="149"/>
      <c r="AZ89" s="149"/>
      <c r="BA89" s="149"/>
      <c r="BB89" s="149"/>
      <c r="BC89" s="149"/>
      <c r="BD89" s="149"/>
      <c r="BE89" s="149"/>
      <c r="BF89" s="144"/>
      <c r="BG89" s="144"/>
      <c r="BH89" s="144"/>
    </row>
    <row r="90" customHeight="1" spans="1:60">
      <c r="A90" s="144"/>
      <c r="B90" s="144"/>
      <c r="C90" s="144"/>
      <c r="E90" s="149"/>
      <c r="H90" s="144"/>
      <c r="I90" s="144"/>
      <c r="J90" s="144"/>
      <c r="K90" s="144"/>
      <c r="L90" s="144"/>
      <c r="M90" s="144"/>
      <c r="N90" s="144"/>
      <c r="O90" s="174"/>
      <c r="P90" s="174"/>
      <c r="Q90" s="144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V90" s="149"/>
      <c r="AW90" s="149"/>
      <c r="AX90" s="149"/>
      <c r="AY90" s="149"/>
      <c r="AZ90" s="149"/>
      <c r="BA90" s="149"/>
      <c r="BB90" s="149"/>
      <c r="BC90" s="149"/>
      <c r="BD90" s="149"/>
      <c r="BE90" s="149"/>
      <c r="BF90" s="144"/>
      <c r="BG90" s="144"/>
      <c r="BH90" s="144"/>
    </row>
    <row r="91" customHeight="1" spans="1:60">
      <c r="A91" s="144"/>
      <c r="B91" s="144"/>
      <c r="C91" s="144"/>
      <c r="E91" s="149"/>
      <c r="H91" s="144"/>
      <c r="I91" s="144"/>
      <c r="J91" s="144"/>
      <c r="K91" s="144"/>
      <c r="L91" s="144"/>
      <c r="M91" s="144"/>
      <c r="N91" s="144"/>
      <c r="O91" s="174"/>
      <c r="P91" s="17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V91" s="149"/>
      <c r="AW91" s="149"/>
      <c r="AX91" s="149"/>
      <c r="AY91" s="149"/>
      <c r="AZ91" s="149"/>
      <c r="BA91" s="149"/>
      <c r="BB91" s="149"/>
      <c r="BC91" s="149"/>
      <c r="BD91" s="149"/>
      <c r="BE91" s="149"/>
      <c r="BF91" s="144"/>
      <c r="BG91" s="144"/>
      <c r="BH91" s="144"/>
    </row>
    <row r="92" customHeight="1" spans="1:60">
      <c r="A92" s="144"/>
      <c r="B92" s="144"/>
      <c r="C92" s="144"/>
      <c r="E92" s="149"/>
      <c r="H92" s="144"/>
      <c r="I92" s="144"/>
      <c r="J92" s="144"/>
      <c r="K92" s="144"/>
      <c r="L92" s="144"/>
      <c r="M92" s="144"/>
      <c r="N92" s="144"/>
      <c r="O92" s="174"/>
      <c r="P92" s="174"/>
      <c r="Q92" s="144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4"/>
      <c r="BG92" s="144"/>
      <c r="BH92" s="144"/>
    </row>
    <row r="93" customHeight="1" spans="1:60">
      <c r="A93" s="144"/>
      <c r="B93" s="144"/>
      <c r="C93" s="144"/>
      <c r="E93" s="149"/>
      <c r="H93" s="144"/>
      <c r="I93" s="144"/>
      <c r="J93" s="144"/>
      <c r="K93" s="144"/>
      <c r="L93" s="144"/>
      <c r="M93" s="144"/>
      <c r="N93" s="144"/>
      <c r="O93" s="174"/>
      <c r="P93" s="174"/>
      <c r="Q93" s="144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4"/>
      <c r="BG93" s="144"/>
      <c r="BH93" s="144"/>
    </row>
    <row r="94" customHeight="1" spans="1:60">
      <c r="A94" s="144"/>
      <c r="B94" s="144"/>
      <c r="C94" s="144"/>
      <c r="E94" s="149"/>
      <c r="H94" s="144"/>
      <c r="I94" s="144"/>
      <c r="J94" s="144"/>
      <c r="K94" s="144"/>
      <c r="L94" s="144"/>
      <c r="M94" s="144"/>
      <c r="N94" s="144"/>
      <c r="O94" s="174"/>
      <c r="P94" s="174"/>
      <c r="Q94" s="144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144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4"/>
      <c r="BG94" s="144"/>
      <c r="BH94" s="144"/>
    </row>
    <row r="95" customHeight="1" spans="1:60">
      <c r="A95" s="144"/>
      <c r="B95" s="144"/>
      <c r="C95" s="144"/>
      <c r="E95" s="149"/>
      <c r="H95" s="144"/>
      <c r="I95" s="144"/>
      <c r="J95" s="144"/>
      <c r="K95" s="144"/>
      <c r="L95" s="144"/>
      <c r="M95" s="144"/>
      <c r="N95" s="144"/>
      <c r="O95" s="174"/>
      <c r="P95" s="174"/>
      <c r="Q95" s="144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4"/>
      <c r="AR95" s="144"/>
      <c r="AS95" s="144"/>
      <c r="AT95" s="144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4"/>
      <c r="BG95" s="144"/>
      <c r="BH95" s="144"/>
    </row>
    <row r="96" customHeight="1" spans="1:60">
      <c r="A96" s="144"/>
      <c r="B96" s="144"/>
      <c r="C96" s="144"/>
      <c r="E96" s="149"/>
      <c r="H96" s="144"/>
      <c r="I96" s="144"/>
      <c r="J96" s="144"/>
      <c r="K96" s="144"/>
      <c r="L96" s="144"/>
      <c r="M96" s="144"/>
      <c r="N96" s="144"/>
      <c r="O96" s="174"/>
      <c r="P96" s="174"/>
      <c r="Q96" s="144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4"/>
      <c r="BG96" s="144"/>
      <c r="BH96" s="144"/>
    </row>
    <row r="97" customHeight="1" spans="1:60">
      <c r="A97" s="144"/>
      <c r="B97" s="144"/>
      <c r="C97" s="144"/>
      <c r="E97" s="149"/>
      <c r="H97" s="144"/>
      <c r="I97" s="144"/>
      <c r="J97" s="144"/>
      <c r="K97" s="144"/>
      <c r="L97" s="144"/>
      <c r="M97" s="144"/>
      <c r="N97" s="144"/>
      <c r="O97" s="174"/>
      <c r="P97" s="174"/>
      <c r="Q97" s="144"/>
      <c r="R97" s="144"/>
      <c r="S97" s="144"/>
      <c r="T97" s="144"/>
      <c r="U97" s="144"/>
      <c r="V97" s="144"/>
      <c r="W97" s="144"/>
      <c r="X97" s="144"/>
      <c r="Y97" s="144"/>
      <c r="Z97" s="144"/>
      <c r="AA97" s="144"/>
      <c r="AB97" s="144"/>
      <c r="AC97" s="144"/>
      <c r="AD97" s="144"/>
      <c r="AE97" s="144"/>
      <c r="AF97" s="144"/>
      <c r="AG97" s="144"/>
      <c r="AH97" s="144"/>
      <c r="AI97" s="144"/>
      <c r="AJ97" s="144"/>
      <c r="AK97" s="144"/>
      <c r="AL97" s="144"/>
      <c r="AM97" s="144"/>
      <c r="AN97" s="144"/>
      <c r="AO97" s="144"/>
      <c r="AP97" s="144"/>
      <c r="AQ97" s="144"/>
      <c r="AR97" s="144"/>
      <c r="AS97" s="144"/>
      <c r="AT97" s="144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4"/>
      <c r="BG97" s="144"/>
      <c r="BH97" s="144"/>
    </row>
    <row r="98" customHeight="1" spans="1:60">
      <c r="A98" s="144"/>
      <c r="B98" s="144"/>
      <c r="C98" s="144"/>
      <c r="E98" s="149"/>
      <c r="H98" s="144"/>
      <c r="I98" s="144"/>
      <c r="J98" s="144"/>
      <c r="K98" s="144"/>
      <c r="L98" s="144"/>
      <c r="M98" s="144"/>
      <c r="N98" s="144"/>
      <c r="O98" s="174"/>
      <c r="P98" s="174"/>
      <c r="Q98" s="144"/>
      <c r="R98" s="144"/>
      <c r="S98" s="144"/>
      <c r="T98" s="144"/>
      <c r="U98" s="144"/>
      <c r="V98" s="144"/>
      <c r="W98" s="144"/>
      <c r="X98" s="144"/>
      <c r="Y98" s="144"/>
      <c r="Z98" s="144"/>
      <c r="AA98" s="144"/>
      <c r="AB98" s="144"/>
      <c r="AC98" s="144"/>
      <c r="AD98" s="144"/>
      <c r="AE98" s="144"/>
      <c r="AF98" s="144"/>
      <c r="AG98" s="144"/>
      <c r="AH98" s="144"/>
      <c r="AI98" s="144"/>
      <c r="AJ98" s="144"/>
      <c r="AK98" s="144"/>
      <c r="AL98" s="144"/>
      <c r="AM98" s="144"/>
      <c r="AN98" s="144"/>
      <c r="AO98" s="144"/>
      <c r="AP98" s="144"/>
      <c r="AQ98" s="144"/>
      <c r="AR98" s="144"/>
      <c r="AS98" s="144"/>
      <c r="AT98" s="144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4"/>
      <c r="BG98" s="144"/>
      <c r="BH98" s="144"/>
    </row>
    <row r="99" customHeight="1" spans="1:60">
      <c r="A99" s="144"/>
      <c r="B99" s="144"/>
      <c r="C99" s="144"/>
      <c r="E99" s="149"/>
      <c r="H99" s="144"/>
      <c r="I99" s="144"/>
      <c r="J99" s="144"/>
      <c r="K99" s="144"/>
      <c r="L99" s="144"/>
      <c r="M99" s="144"/>
      <c r="N99" s="144"/>
      <c r="O99" s="174"/>
      <c r="P99" s="174"/>
      <c r="Q99" s="144"/>
      <c r="R99" s="144"/>
      <c r="S99" s="144"/>
      <c r="T99" s="144"/>
      <c r="U99" s="144"/>
      <c r="V99" s="144"/>
      <c r="W99" s="144"/>
      <c r="X99" s="144"/>
      <c r="Y99" s="144"/>
      <c r="Z99" s="144"/>
      <c r="AA99" s="144"/>
      <c r="AB99" s="144"/>
      <c r="AC99" s="144"/>
      <c r="AD99" s="144"/>
      <c r="AE99" s="144"/>
      <c r="AF99" s="144"/>
      <c r="AG99" s="144"/>
      <c r="AH99" s="144"/>
      <c r="AI99" s="144"/>
      <c r="AJ99" s="144"/>
      <c r="AK99" s="144"/>
      <c r="AL99" s="144"/>
      <c r="AM99" s="144"/>
      <c r="AN99" s="144"/>
      <c r="AO99" s="144"/>
      <c r="AP99" s="144"/>
      <c r="AQ99" s="144"/>
      <c r="AR99" s="144"/>
      <c r="AS99" s="144"/>
      <c r="AT99" s="144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4"/>
      <c r="BG99" s="144"/>
      <c r="BH99" s="144"/>
    </row>
    <row r="100" customHeight="1" spans="1:60">
      <c r="A100" s="144"/>
      <c r="B100" s="144"/>
      <c r="C100" s="144"/>
      <c r="E100" s="149"/>
      <c r="H100" s="144"/>
      <c r="I100" s="144"/>
      <c r="J100" s="144"/>
      <c r="K100" s="144"/>
      <c r="L100" s="144"/>
      <c r="M100" s="144"/>
      <c r="N100" s="144"/>
      <c r="O100" s="174"/>
      <c r="P100" s="174"/>
      <c r="Q100" s="144"/>
      <c r="R100" s="144"/>
      <c r="S100" s="144"/>
      <c r="T100" s="144"/>
      <c r="U100" s="144"/>
      <c r="V100" s="144"/>
      <c r="W100" s="144"/>
      <c r="X100" s="144"/>
      <c r="Y100" s="144"/>
      <c r="Z100" s="144"/>
      <c r="AA100" s="144"/>
      <c r="AB100" s="144"/>
      <c r="AC100" s="144"/>
      <c r="AD100" s="144"/>
      <c r="AE100" s="144"/>
      <c r="AF100" s="144"/>
      <c r="AG100" s="144"/>
      <c r="AH100" s="144"/>
      <c r="AI100" s="144"/>
      <c r="AJ100" s="144"/>
      <c r="AK100" s="144"/>
      <c r="AL100" s="144"/>
      <c r="AM100" s="144"/>
      <c r="AN100" s="144"/>
      <c r="AO100" s="144"/>
      <c r="AP100" s="144"/>
      <c r="AQ100" s="144"/>
      <c r="AR100" s="144"/>
      <c r="AS100" s="144"/>
      <c r="AT100" s="144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4"/>
      <c r="BG100" s="144"/>
      <c r="BH100" s="144"/>
    </row>
    <row r="101" customHeight="1" spans="1:60">
      <c r="A101" s="144"/>
      <c r="B101" s="144"/>
      <c r="C101" s="144"/>
      <c r="E101" s="149"/>
      <c r="H101" s="144"/>
      <c r="I101" s="144"/>
      <c r="J101" s="144"/>
      <c r="K101" s="144"/>
      <c r="L101" s="144"/>
      <c r="M101" s="144"/>
      <c r="N101" s="144"/>
      <c r="O101" s="174"/>
      <c r="P101" s="17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  <c r="AA101" s="144"/>
      <c r="AB101" s="144"/>
      <c r="AC101" s="144"/>
      <c r="AD101" s="144"/>
      <c r="AE101" s="144"/>
      <c r="AF101" s="144"/>
      <c r="AG101" s="144"/>
      <c r="AH101" s="144"/>
      <c r="AI101" s="144"/>
      <c r="AJ101" s="144"/>
      <c r="AK101" s="144"/>
      <c r="AL101" s="144"/>
      <c r="AM101" s="144"/>
      <c r="AN101" s="144"/>
      <c r="AO101" s="144"/>
      <c r="AP101" s="144"/>
      <c r="AQ101" s="144"/>
      <c r="AR101" s="144"/>
      <c r="AS101" s="144"/>
      <c r="AT101" s="144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4"/>
      <c r="BG101" s="144"/>
      <c r="BH101" s="144"/>
    </row>
    <row r="102" customHeight="1" spans="1:60">
      <c r="A102" s="144"/>
      <c r="B102" s="144"/>
      <c r="C102" s="144"/>
      <c r="E102" s="149"/>
      <c r="H102" s="144"/>
      <c r="I102" s="144"/>
      <c r="J102" s="144"/>
      <c r="K102" s="144"/>
      <c r="L102" s="144"/>
      <c r="M102" s="144"/>
      <c r="N102" s="144"/>
      <c r="O102" s="174"/>
      <c r="P102" s="174"/>
      <c r="Q102" s="144"/>
      <c r="R102" s="144"/>
      <c r="S102" s="144"/>
      <c r="T102" s="144"/>
      <c r="U102" s="144"/>
      <c r="V102" s="144"/>
      <c r="W102" s="144"/>
      <c r="X102" s="144"/>
      <c r="Y102" s="144"/>
      <c r="Z102" s="144"/>
      <c r="AA102" s="144"/>
      <c r="AB102" s="144"/>
      <c r="AC102" s="144"/>
      <c r="AD102" s="144"/>
      <c r="AE102" s="144"/>
      <c r="AF102" s="144"/>
      <c r="AG102" s="144"/>
      <c r="AH102" s="144"/>
      <c r="AI102" s="144"/>
      <c r="AJ102" s="144"/>
      <c r="AK102" s="144"/>
      <c r="AL102" s="144"/>
      <c r="AM102" s="144"/>
      <c r="AN102" s="144"/>
      <c r="AO102" s="144"/>
      <c r="AP102" s="144"/>
      <c r="AQ102" s="144"/>
      <c r="AR102" s="144"/>
      <c r="AS102" s="144"/>
      <c r="AT102" s="144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4"/>
      <c r="BG102" s="144"/>
      <c r="BH102" s="144"/>
    </row>
    <row r="103" customHeight="1" spans="1:60">
      <c r="A103" s="144"/>
      <c r="B103" s="144"/>
      <c r="C103" s="144"/>
      <c r="E103" s="149"/>
      <c r="H103" s="144"/>
      <c r="I103" s="144"/>
      <c r="J103" s="144"/>
      <c r="K103" s="144"/>
      <c r="L103" s="144"/>
      <c r="M103" s="144"/>
      <c r="N103" s="144"/>
      <c r="O103" s="174"/>
      <c r="P103" s="17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4"/>
      <c r="AA103" s="144"/>
      <c r="AB103" s="144"/>
      <c r="AC103" s="144"/>
      <c r="AD103" s="144"/>
      <c r="AE103" s="144"/>
      <c r="AF103" s="144"/>
      <c r="AG103" s="144"/>
      <c r="AH103" s="144"/>
      <c r="AI103" s="144"/>
      <c r="AJ103" s="144"/>
      <c r="AK103" s="144"/>
      <c r="AL103" s="144"/>
      <c r="AM103" s="144"/>
      <c r="AN103" s="144"/>
      <c r="AO103" s="144"/>
      <c r="AP103" s="144"/>
      <c r="AQ103" s="144"/>
      <c r="AR103" s="144"/>
      <c r="AS103" s="144"/>
      <c r="AT103" s="144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4"/>
      <c r="BG103" s="144"/>
      <c r="BH103" s="144"/>
    </row>
    <row r="104" customHeight="1" spans="1:60">
      <c r="A104" s="144"/>
      <c r="B104" s="144"/>
      <c r="C104" s="144"/>
      <c r="E104" s="149"/>
      <c r="H104" s="144"/>
      <c r="I104" s="144"/>
      <c r="J104" s="144"/>
      <c r="K104" s="144"/>
      <c r="L104" s="144"/>
      <c r="M104" s="144"/>
      <c r="N104" s="144"/>
      <c r="O104" s="174"/>
      <c r="P104" s="17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  <c r="AA104" s="144"/>
      <c r="AB104" s="144"/>
      <c r="AC104" s="144"/>
      <c r="AD104" s="144"/>
      <c r="AE104" s="144"/>
      <c r="AF104" s="144"/>
      <c r="AG104" s="144"/>
      <c r="AH104" s="144"/>
      <c r="AI104" s="144"/>
      <c r="AJ104" s="144"/>
      <c r="AK104" s="144"/>
      <c r="AL104" s="144"/>
      <c r="AM104" s="144"/>
      <c r="AN104" s="144"/>
      <c r="AO104" s="144"/>
      <c r="AP104" s="144"/>
      <c r="AQ104" s="144"/>
      <c r="AR104" s="144"/>
      <c r="AS104" s="144"/>
      <c r="AT104" s="144"/>
      <c r="AV104" s="149"/>
      <c r="AW104" s="149"/>
      <c r="AX104" s="149"/>
      <c r="AY104" s="149"/>
      <c r="AZ104" s="149"/>
      <c r="BA104" s="149"/>
      <c r="BB104" s="149"/>
      <c r="BC104" s="149"/>
      <c r="BD104" s="149"/>
      <c r="BE104" s="149"/>
      <c r="BF104" s="144"/>
      <c r="BG104" s="144"/>
      <c r="BH104" s="144"/>
    </row>
    <row r="105" customHeight="1" spans="1:60">
      <c r="A105" s="144"/>
      <c r="B105" s="144"/>
      <c r="C105" s="144"/>
      <c r="E105" s="149"/>
      <c r="H105" s="144"/>
      <c r="I105" s="144"/>
      <c r="J105" s="144"/>
      <c r="K105" s="144"/>
      <c r="L105" s="144"/>
      <c r="M105" s="144"/>
      <c r="N105" s="144"/>
      <c r="O105" s="174"/>
      <c r="P105" s="174"/>
      <c r="Q105" s="144"/>
      <c r="R105" s="144"/>
      <c r="S105" s="144"/>
      <c r="T105" s="144"/>
      <c r="U105" s="144"/>
      <c r="V105" s="144"/>
      <c r="W105" s="144"/>
      <c r="X105" s="144"/>
      <c r="Y105" s="144"/>
      <c r="Z105" s="144"/>
      <c r="AA105" s="144"/>
      <c r="AB105" s="144"/>
      <c r="AC105" s="144"/>
      <c r="AD105" s="144"/>
      <c r="AE105" s="144"/>
      <c r="AF105" s="144"/>
      <c r="AG105" s="144"/>
      <c r="AH105" s="144"/>
      <c r="AI105" s="144"/>
      <c r="AJ105" s="144"/>
      <c r="AK105" s="144"/>
      <c r="AL105" s="144"/>
      <c r="AM105" s="144"/>
      <c r="AN105" s="144"/>
      <c r="AO105" s="144"/>
      <c r="AP105" s="144"/>
      <c r="AQ105" s="144"/>
      <c r="AR105" s="144"/>
      <c r="AS105" s="144"/>
      <c r="AT105" s="144"/>
      <c r="AV105" s="149"/>
      <c r="AW105" s="149"/>
      <c r="AX105" s="149"/>
      <c r="AY105" s="149"/>
      <c r="AZ105" s="149"/>
      <c r="BA105" s="149"/>
      <c r="BB105" s="149"/>
      <c r="BC105" s="149"/>
      <c r="BD105" s="149"/>
      <c r="BE105" s="149"/>
      <c r="BF105" s="144"/>
      <c r="BG105" s="144"/>
      <c r="BH105" s="144"/>
    </row>
    <row r="106" customHeight="1" spans="1:60">
      <c r="A106" s="144"/>
      <c r="B106" s="144"/>
      <c r="C106" s="144"/>
      <c r="E106" s="149"/>
      <c r="H106" s="144"/>
      <c r="I106" s="144"/>
      <c r="J106" s="144"/>
      <c r="K106" s="144"/>
      <c r="L106" s="144"/>
      <c r="M106" s="144"/>
      <c r="N106" s="144"/>
      <c r="O106" s="174"/>
      <c r="P106" s="174"/>
      <c r="Q106" s="144"/>
      <c r="R106" s="144"/>
      <c r="S106" s="144"/>
      <c r="T106" s="144"/>
      <c r="U106" s="144"/>
      <c r="V106" s="144"/>
      <c r="W106" s="144"/>
      <c r="X106" s="144"/>
      <c r="Y106" s="144"/>
      <c r="Z106" s="144"/>
      <c r="AA106" s="144"/>
      <c r="AB106" s="144"/>
      <c r="AC106" s="144"/>
      <c r="AD106" s="144"/>
      <c r="AE106" s="144"/>
      <c r="AF106" s="144"/>
      <c r="AG106" s="144"/>
      <c r="AH106" s="144"/>
      <c r="AI106" s="144"/>
      <c r="AJ106" s="144"/>
      <c r="AK106" s="144"/>
      <c r="AL106" s="144"/>
      <c r="AM106" s="144"/>
      <c r="AN106" s="144"/>
      <c r="AO106" s="144"/>
      <c r="AP106" s="144"/>
      <c r="AQ106" s="144"/>
      <c r="AR106" s="144"/>
      <c r="AS106" s="144"/>
      <c r="AT106" s="144"/>
      <c r="AV106" s="149"/>
      <c r="AW106" s="149"/>
      <c r="AX106" s="149"/>
      <c r="AY106" s="149"/>
      <c r="AZ106" s="149"/>
      <c r="BA106" s="149"/>
      <c r="BB106" s="149"/>
      <c r="BC106" s="149"/>
      <c r="BD106" s="149"/>
      <c r="BE106" s="149"/>
      <c r="BF106" s="144"/>
      <c r="BG106" s="144"/>
      <c r="BH106" s="144"/>
    </row>
  </sheetData>
  <mergeCells count="5">
    <mergeCell ref="A1:B1"/>
    <mergeCell ref="C1:G1"/>
    <mergeCell ref="H1:AG1"/>
    <mergeCell ref="AH1:BD1"/>
    <mergeCell ref="B18:E18"/>
  </mergeCells>
  <conditionalFormatting sqref="O18:P18">
    <cfRule type="dataBar" priority="8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{5f6e7f00-4c69-43ff-bb07-7e659982c805}</x14:id>
        </ext>
      </extLst>
    </cfRule>
  </conditionalFormatting>
  <conditionalFormatting sqref="U18">
    <cfRule type="dataBar" priority="8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{f17474eb-8649-436b-873a-0054aaece371}</x14:id>
        </ext>
      </extLst>
    </cfRule>
  </conditionalFormatting>
  <conditionalFormatting sqref="Z18">
    <cfRule type="dataBar" priority="8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{2dfb6bb9-b7c7-4b6c-929d-ac16a09160de}</x14:id>
        </ext>
      </extLst>
    </cfRule>
    <cfRule type="iconSet" priority="806">
      <iconSet iconSet="3Arrows">
        <cfvo type="percent" val="0"/>
        <cfvo type="percent" val="33"/>
        <cfvo type="percent" val="67"/>
      </iconSet>
    </cfRule>
  </conditionalFormatting>
  <conditionalFormatting sqref="AC18">
    <cfRule type="dataBar" priority="8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{7359b830-bd2b-458d-9da7-ff6e7fd6a236}</x14:id>
        </ext>
      </extLst>
    </cfRule>
  </conditionalFormatting>
  <conditionalFormatting sqref="AG18">
    <cfRule type="colorScale" priority="814">
      <colorScale>
        <cfvo type="min"/>
        <cfvo type="max"/>
        <color rgb="FFFCFCFF"/>
        <color rgb="FF63BE7B"/>
      </colorScale>
    </cfRule>
    <cfRule type="iconSet" priority="813">
      <iconSet iconSet="3Arrows">
        <cfvo type="percent" val="0"/>
        <cfvo type="percent" val="33"/>
        <cfvo type="percent" val="67"/>
      </iconSet>
    </cfRule>
  </conditionalFormatting>
  <conditionalFormatting sqref="AH18">
    <cfRule type="dataBar" priority="8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{637f394e-fba5-4455-9ee1-4194ec277fd1}</x14:id>
        </ext>
      </extLst>
    </cfRule>
  </conditionalFormatting>
  <conditionalFormatting sqref="AI18">
    <cfRule type="iconSet" priority="812">
      <iconSet iconSet="4Arrows">
        <cfvo type="percent" val="0"/>
        <cfvo type="percent" val="25"/>
        <cfvo type="percent" val="50"/>
        <cfvo type="percent" val="75"/>
      </iconSet>
    </cfRule>
    <cfRule type="iconSet" priority="811">
      <iconSet iconSet="3TrafficLights2">
        <cfvo type="percent" val="0"/>
        <cfvo type="percent" val="33"/>
        <cfvo type="percent" val="67"/>
      </iconSet>
    </cfRule>
  </conditionalFormatting>
  <conditionalFormatting sqref="AJ18">
    <cfRule type="dataBar" priority="8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{d0d9b3a1-f7fd-4154-a182-a6ed379c75e7}</x14:id>
        </ext>
      </extLst>
    </cfRule>
  </conditionalFormatting>
  <conditionalFormatting sqref="AL18">
    <cfRule type="dataBar" priority="8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{3a0d2d39-e885-40db-b026-272a1264e98c}</x14:id>
        </ext>
      </extLst>
    </cfRule>
  </conditionalFormatting>
  <conditionalFormatting sqref="O19:P19">
    <cfRule type="dataBar" priority="8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{3fcd3227-68f6-401a-b6c4-349531f5d06a}</x14:id>
        </ext>
      </extLst>
    </cfRule>
  </conditionalFormatting>
  <conditionalFormatting sqref="U19">
    <cfRule type="dataBar" priority="8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{83e9f82d-4afc-41ba-bcee-b1bdce42f089}</x14:id>
        </ext>
      </extLst>
    </cfRule>
  </conditionalFormatting>
  <conditionalFormatting sqref="Z19">
    <cfRule type="dataBar" priority="8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{eeea87a4-1ba9-40f8-af90-06554ec1c567}</x14:id>
        </ext>
      </extLst>
    </cfRule>
    <cfRule type="iconSet" priority="794">
      <iconSet iconSet="3Arrows">
        <cfvo type="percent" val="0"/>
        <cfvo type="percent" val="33"/>
        <cfvo type="percent" val="67"/>
      </iconSet>
    </cfRule>
  </conditionalFormatting>
  <conditionalFormatting sqref="AC19">
    <cfRule type="dataBar" priority="7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{7b9ff099-b998-4f16-a12a-c1d223ea687d}</x14:id>
        </ext>
      </extLst>
    </cfRule>
  </conditionalFormatting>
  <conditionalFormatting sqref="AG19">
    <cfRule type="colorScale" priority="802">
      <colorScale>
        <cfvo type="min"/>
        <cfvo type="max"/>
        <color rgb="FFFCFCFF"/>
        <color rgb="FF63BE7B"/>
      </colorScale>
    </cfRule>
    <cfRule type="iconSet" priority="801">
      <iconSet iconSet="3Arrows">
        <cfvo type="percent" val="0"/>
        <cfvo type="percent" val="33"/>
        <cfvo type="percent" val="67"/>
      </iconSet>
    </cfRule>
  </conditionalFormatting>
  <conditionalFormatting sqref="AH19">
    <cfRule type="dataBar" priority="7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{8b5380b0-ce31-4e7b-b8b0-32cf02a8ed96}</x14:id>
        </ext>
      </extLst>
    </cfRule>
  </conditionalFormatting>
  <conditionalFormatting sqref="AI19">
    <cfRule type="iconSet" priority="800">
      <iconSet iconSet="4Arrows">
        <cfvo type="percent" val="0"/>
        <cfvo type="percent" val="25"/>
        <cfvo type="percent" val="50"/>
        <cfvo type="percent" val="75"/>
      </iconSet>
    </cfRule>
    <cfRule type="iconSet" priority="799">
      <iconSet iconSet="3TrafficLights2">
        <cfvo type="percent" val="0"/>
        <cfvo type="percent" val="33"/>
        <cfvo type="percent" val="67"/>
      </iconSet>
    </cfRule>
  </conditionalFormatting>
  <conditionalFormatting sqref="AJ19">
    <cfRule type="dataBar" priority="7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{9b786e27-aa2c-45d3-800f-5c13db407dc4}</x14:id>
        </ext>
      </extLst>
    </cfRule>
  </conditionalFormatting>
  <conditionalFormatting sqref="AL19">
    <cfRule type="dataBar" priority="7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{1366b0e6-adfd-40be-b341-300f6ce83b60}</x14:id>
        </ext>
      </extLst>
    </cfRule>
  </conditionalFormatting>
  <conditionalFormatting sqref="O20:P20">
    <cfRule type="dataBar" priority="7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{975c414a-35a3-4113-823d-6729d6593685}</x14:id>
        </ext>
      </extLst>
    </cfRule>
  </conditionalFormatting>
  <conditionalFormatting sqref="U20">
    <cfRule type="dataBar" priority="6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{373e3f26-f2b4-40ef-a959-53b8ccf8ec8e}</x14:id>
        </ext>
      </extLst>
    </cfRule>
  </conditionalFormatting>
  <conditionalFormatting sqref="Z20">
    <cfRule type="dataBar" priority="7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{9a082f72-8684-4028-a26f-6bf7d8703c32}</x14:id>
        </ext>
      </extLst>
    </cfRule>
    <cfRule type="iconSet" priority="67">
      <iconSet iconSet="3Arrows">
        <cfvo type="percent" val="0"/>
        <cfvo type="percent" val="33"/>
        <cfvo type="percent" val="67"/>
      </iconSet>
    </cfRule>
  </conditionalFormatting>
  <conditionalFormatting sqref="AC20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{f6e5c5a4-3c70-47d2-94ad-921facb8c4f5}</x14:id>
        </ext>
      </extLst>
    </cfRule>
  </conditionalFormatting>
  <conditionalFormatting sqref="AG20">
    <cfRule type="colorScale" priority="595">
      <colorScale>
        <cfvo type="min"/>
        <cfvo type="max"/>
        <color rgb="FFFCFCFF"/>
        <color rgb="FF63BE7B"/>
      </colorScale>
    </cfRule>
    <cfRule type="iconSet" priority="529">
      <iconSet iconSet="3Arrows">
        <cfvo type="percent" val="0"/>
        <cfvo type="percent" val="33"/>
        <cfvo type="percent" val="67"/>
      </iconSet>
    </cfRule>
  </conditionalFormatting>
  <conditionalFormatting sqref="AH20">
    <cfRule type="dataBar" priority="3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{d9882a50-5241-4d81-a90c-d89ce1c853bf}</x14:id>
        </ext>
      </extLst>
    </cfRule>
  </conditionalFormatting>
  <conditionalFormatting sqref="AI20">
    <cfRule type="iconSet" priority="463">
      <iconSet iconSet="4Arrows">
        <cfvo type="percent" val="0"/>
        <cfvo type="percent" val="25"/>
        <cfvo type="percent" val="50"/>
        <cfvo type="percent" val="75"/>
      </iconSet>
    </cfRule>
    <cfRule type="iconSet" priority="397">
      <iconSet iconSet="3TrafficLights2">
        <cfvo type="percent" val="0"/>
        <cfvo type="percent" val="33"/>
        <cfvo type="percent" val="67"/>
      </iconSet>
    </cfRule>
  </conditionalFormatting>
  <conditionalFormatting sqref="AJ20">
    <cfRule type="dataBar" priority="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{0c6b1a44-ed99-4de5-83dd-e242fba64910}</x14:id>
        </ext>
      </extLst>
    </cfRule>
  </conditionalFormatting>
  <conditionalFormatting sqref="AL20">
    <cfRule type="dataBar" priority="2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{86dd11c6-0f6c-41c4-a96b-808372bddc41}</x14:id>
        </ext>
      </extLst>
    </cfRule>
  </conditionalFormatting>
  <conditionalFormatting sqref="O21:P21">
    <cfRule type="dataBar" priority="7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{c6f51c9b-11c6-434c-b2a2-2fcfd6c2aaaa}</x14:id>
        </ext>
      </extLst>
    </cfRule>
  </conditionalFormatting>
  <conditionalFormatting sqref="U21">
    <cfRule type="dataBar" priority="6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{a4c1a0d4-421e-43ff-aaa8-bedb1084b1d9}</x14:id>
        </ext>
      </extLst>
    </cfRule>
  </conditionalFormatting>
  <conditionalFormatting sqref="Z21">
    <cfRule type="dataBar" priority="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{873d24b7-1350-409c-8b1e-72ec02ffd4a6}</x14:id>
        </ext>
      </extLst>
    </cfRule>
    <cfRule type="iconSet" priority="66">
      <iconSet iconSet="3Arrows">
        <cfvo type="percent" val="0"/>
        <cfvo type="percent" val="33"/>
        <cfvo type="percent" val="67"/>
      </iconSet>
    </cfRule>
  </conditionalFormatting>
  <conditionalFormatting sqref="AC21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{983637d8-ca5c-4881-9311-605c1a25d491}</x14:id>
        </ext>
      </extLst>
    </cfRule>
  </conditionalFormatting>
  <conditionalFormatting sqref="AG21">
    <cfRule type="colorScale" priority="594">
      <colorScale>
        <cfvo type="min"/>
        <cfvo type="max"/>
        <color rgb="FFFCFCFF"/>
        <color rgb="FF63BE7B"/>
      </colorScale>
    </cfRule>
    <cfRule type="iconSet" priority="528">
      <iconSet iconSet="3Arrows">
        <cfvo type="percent" val="0"/>
        <cfvo type="percent" val="33"/>
        <cfvo type="percent" val="67"/>
      </iconSet>
    </cfRule>
  </conditionalFormatting>
  <conditionalFormatting sqref="AH21">
    <cfRule type="dataBar" priority="3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{6a666984-88b6-4805-bb78-a56252dbc731}</x14:id>
        </ext>
      </extLst>
    </cfRule>
  </conditionalFormatting>
  <conditionalFormatting sqref="AI21">
    <cfRule type="iconSet" priority="462">
      <iconSet iconSet="4Arrows">
        <cfvo type="percent" val="0"/>
        <cfvo type="percent" val="25"/>
        <cfvo type="percent" val="50"/>
        <cfvo type="percent" val="75"/>
      </iconSet>
    </cfRule>
    <cfRule type="iconSet" priority="396">
      <iconSet iconSet="3TrafficLights2">
        <cfvo type="percent" val="0"/>
        <cfvo type="percent" val="33"/>
        <cfvo type="percent" val="67"/>
      </iconSet>
    </cfRule>
  </conditionalFormatting>
  <conditionalFormatting sqref="AJ21">
    <cfRule type="dataBar" priority="1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{9a80d5d3-b60e-4f2b-823c-f9afc5657a80}</x14:id>
        </ext>
      </extLst>
    </cfRule>
  </conditionalFormatting>
  <conditionalFormatting sqref="AL21">
    <cfRule type="dataBar" priority="2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{db786191-ec92-4443-8c20-ffdcd206d918}</x14:id>
        </ext>
      </extLst>
    </cfRule>
  </conditionalFormatting>
  <conditionalFormatting sqref="O22:P22">
    <cfRule type="dataBar" priority="7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{47865a07-7637-46bf-aa99-3af57640c183}</x14:id>
        </ext>
      </extLst>
    </cfRule>
  </conditionalFormatting>
  <conditionalFormatting sqref="U22">
    <cfRule type="dataBar" priority="6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{ef86488a-1288-4da3-adfd-d30d37862c57}</x14:id>
        </ext>
      </extLst>
    </cfRule>
  </conditionalFormatting>
  <conditionalFormatting sqref="Z22">
    <cfRule type="dataBar" priority="7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{a326b9cd-db87-4a06-9160-47dc24ecac37}</x14:id>
        </ext>
      </extLst>
    </cfRule>
    <cfRule type="iconSet" priority="65">
      <iconSet iconSet="3Arrows">
        <cfvo type="percent" val="0"/>
        <cfvo type="percent" val="33"/>
        <cfvo type="percent" val="67"/>
      </iconSet>
    </cfRule>
  </conditionalFormatting>
  <conditionalFormatting sqref="AC22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{5128b632-dda6-4b8a-ba8b-02d3bbb72e27}</x14:id>
        </ext>
      </extLst>
    </cfRule>
  </conditionalFormatting>
  <conditionalFormatting sqref="AG22">
    <cfRule type="colorScale" priority="593">
      <colorScale>
        <cfvo type="min"/>
        <cfvo type="max"/>
        <color rgb="FFFCFCFF"/>
        <color rgb="FF63BE7B"/>
      </colorScale>
    </cfRule>
    <cfRule type="iconSet" priority="527">
      <iconSet iconSet="3Arrows">
        <cfvo type="percent" val="0"/>
        <cfvo type="percent" val="33"/>
        <cfvo type="percent" val="67"/>
      </iconSet>
    </cfRule>
  </conditionalFormatting>
  <conditionalFormatting sqref="AH22">
    <cfRule type="dataBar" priority="3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{b58490da-7aff-4f77-83f9-06a67db3da3c}</x14:id>
        </ext>
      </extLst>
    </cfRule>
  </conditionalFormatting>
  <conditionalFormatting sqref="AI22">
    <cfRule type="iconSet" priority="461">
      <iconSet iconSet="4Arrows">
        <cfvo type="percent" val="0"/>
        <cfvo type="percent" val="25"/>
        <cfvo type="percent" val="50"/>
        <cfvo type="percent" val="75"/>
      </iconSet>
    </cfRule>
    <cfRule type="iconSet" priority="395">
      <iconSet iconSet="3TrafficLights2">
        <cfvo type="percent" val="0"/>
        <cfvo type="percent" val="33"/>
        <cfvo type="percent" val="67"/>
      </iconSet>
    </cfRule>
  </conditionalFormatting>
  <conditionalFormatting sqref="AJ22">
    <cfRule type="dataBar" priority="1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{f37d94f9-85b4-426e-83f8-90152f858b7b}</x14:id>
        </ext>
      </extLst>
    </cfRule>
  </conditionalFormatting>
  <conditionalFormatting sqref="AL22">
    <cfRule type="dataBar" priority="2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{e32c3da3-35dd-4112-a65a-270b07d8b174}</x14:id>
        </ext>
      </extLst>
    </cfRule>
  </conditionalFormatting>
  <conditionalFormatting sqref="O23:P23">
    <cfRule type="dataBar" priority="7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{38890672-5dfc-4f0f-9271-39d449f00e1d}</x14:id>
        </ext>
      </extLst>
    </cfRule>
  </conditionalFormatting>
  <conditionalFormatting sqref="U23">
    <cfRule type="dataBar" priority="6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{31cf793f-81e8-4f66-b9ea-de122c5eda9f}</x14:id>
        </ext>
      </extLst>
    </cfRule>
  </conditionalFormatting>
  <conditionalFormatting sqref="Z23">
    <cfRule type="dataBar" priority="7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{bbce2b66-63a1-419a-af2d-ff161052dec8}</x14:id>
        </ext>
      </extLst>
    </cfRule>
    <cfRule type="iconSet" priority="64">
      <iconSet iconSet="3Arrows">
        <cfvo type="percent" val="0"/>
        <cfvo type="percent" val="33"/>
        <cfvo type="percent" val="67"/>
      </iconSet>
    </cfRule>
  </conditionalFormatting>
  <conditionalFormatting sqref="AC23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{a5ab3cac-097c-4a18-86b6-501356835af8}</x14:id>
        </ext>
      </extLst>
    </cfRule>
  </conditionalFormatting>
  <conditionalFormatting sqref="AG23">
    <cfRule type="colorScale" priority="592">
      <colorScale>
        <cfvo type="min"/>
        <cfvo type="max"/>
        <color rgb="FFFCFCFF"/>
        <color rgb="FF63BE7B"/>
      </colorScale>
    </cfRule>
    <cfRule type="iconSet" priority="526">
      <iconSet iconSet="3Arrows">
        <cfvo type="percent" val="0"/>
        <cfvo type="percent" val="33"/>
        <cfvo type="percent" val="67"/>
      </iconSet>
    </cfRule>
  </conditionalFormatting>
  <conditionalFormatting sqref="AH23">
    <cfRule type="dataBar" priority="3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{60bc6572-935a-492e-b4e2-86b1f4a7b6b6}</x14:id>
        </ext>
      </extLst>
    </cfRule>
  </conditionalFormatting>
  <conditionalFormatting sqref="AI23">
    <cfRule type="iconSet" priority="460">
      <iconSet iconSet="4Arrows">
        <cfvo type="percent" val="0"/>
        <cfvo type="percent" val="25"/>
        <cfvo type="percent" val="50"/>
        <cfvo type="percent" val="75"/>
      </iconSet>
    </cfRule>
    <cfRule type="iconSet" priority="394">
      <iconSet iconSet="3TrafficLights2">
        <cfvo type="percent" val="0"/>
        <cfvo type="percent" val="33"/>
        <cfvo type="percent" val="67"/>
      </iconSet>
    </cfRule>
  </conditionalFormatting>
  <conditionalFormatting sqref="AJ23">
    <cfRule type="dataBar" priority="1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{a2b0ed29-671a-418e-af98-060b48bc0ba0}</x14:id>
        </ext>
      </extLst>
    </cfRule>
  </conditionalFormatting>
  <conditionalFormatting sqref="AL23">
    <cfRule type="dataBar" priority="2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{f572cc0e-b264-4290-8df1-559e1a6d0d72}</x14:id>
        </ext>
      </extLst>
    </cfRule>
  </conditionalFormatting>
  <conditionalFormatting sqref="O24:P24">
    <cfRule type="dataBar" priority="7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{953d577a-da4d-4797-b642-3fbe2bfec5fa}</x14:id>
        </ext>
      </extLst>
    </cfRule>
  </conditionalFormatting>
  <conditionalFormatting sqref="U24">
    <cfRule type="dataBar" priority="6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{f1535aba-febf-4d1d-a7cb-5920b1545441}</x14:id>
        </ext>
      </extLst>
    </cfRule>
  </conditionalFormatting>
  <conditionalFormatting sqref="Z24">
    <cfRule type="dataBar" priority="7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{b2e30392-7b76-4b41-90ae-80d7a17137f1}</x14:id>
        </ext>
      </extLst>
    </cfRule>
    <cfRule type="iconSet" priority="63">
      <iconSet iconSet="3Arrows">
        <cfvo type="percent" val="0"/>
        <cfvo type="percent" val="33"/>
        <cfvo type="percent" val="67"/>
      </iconSet>
    </cfRule>
  </conditionalFormatting>
  <conditionalFormatting sqref="AC24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{8f149c05-6708-43d9-b232-58c3e0b0e0f2}</x14:id>
        </ext>
      </extLst>
    </cfRule>
  </conditionalFormatting>
  <conditionalFormatting sqref="AG24">
    <cfRule type="colorScale" priority="591">
      <colorScale>
        <cfvo type="min"/>
        <cfvo type="max"/>
        <color rgb="FFFCFCFF"/>
        <color rgb="FF63BE7B"/>
      </colorScale>
    </cfRule>
    <cfRule type="iconSet" priority="525">
      <iconSet iconSet="3Arrows">
        <cfvo type="percent" val="0"/>
        <cfvo type="percent" val="33"/>
        <cfvo type="percent" val="67"/>
      </iconSet>
    </cfRule>
  </conditionalFormatting>
  <conditionalFormatting sqref="AH24">
    <cfRule type="dataBar" priority="3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{e372db9f-4666-4f6e-8d5b-51ceb8e81c9d}</x14:id>
        </ext>
      </extLst>
    </cfRule>
  </conditionalFormatting>
  <conditionalFormatting sqref="AI24">
    <cfRule type="iconSet" priority="459">
      <iconSet iconSet="4Arrows">
        <cfvo type="percent" val="0"/>
        <cfvo type="percent" val="25"/>
        <cfvo type="percent" val="50"/>
        <cfvo type="percent" val="75"/>
      </iconSet>
    </cfRule>
    <cfRule type="iconSet" priority="393">
      <iconSet iconSet="3TrafficLights2">
        <cfvo type="percent" val="0"/>
        <cfvo type="percent" val="33"/>
        <cfvo type="percent" val="67"/>
      </iconSet>
    </cfRule>
  </conditionalFormatting>
  <conditionalFormatting sqref="AJ24">
    <cfRule type="dataBar" priority="1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{391cd29f-cd6d-419f-8ae4-4e41df9eead7}</x14:id>
        </ext>
      </extLst>
    </cfRule>
  </conditionalFormatting>
  <conditionalFormatting sqref="AL24">
    <cfRule type="dataBar" priority="2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{da68ee1d-41ae-45bf-98b6-3ec476ae16c6}</x14:id>
        </ext>
      </extLst>
    </cfRule>
  </conditionalFormatting>
  <conditionalFormatting sqref="O25:P25">
    <cfRule type="dataBar" priority="7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{2ac1ec93-555f-47a6-9067-eb33e1e71635}</x14:id>
        </ext>
      </extLst>
    </cfRule>
  </conditionalFormatting>
  <conditionalFormatting sqref="U25">
    <cfRule type="dataBar" priority="6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{85f38279-3450-451d-afef-b3db33d1ae50}</x14:id>
        </ext>
      </extLst>
    </cfRule>
  </conditionalFormatting>
  <conditionalFormatting sqref="Z25">
    <cfRule type="dataBar" priority="7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{401d7f68-c964-474a-b7af-39d07df6ca87}</x14:id>
        </ext>
      </extLst>
    </cfRule>
    <cfRule type="iconSet" priority="62">
      <iconSet iconSet="3Arrows">
        <cfvo type="percent" val="0"/>
        <cfvo type="percent" val="33"/>
        <cfvo type="percent" val="67"/>
      </iconSet>
    </cfRule>
  </conditionalFormatting>
  <conditionalFormatting sqref="AC25"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{4f7a418f-ac33-40cc-9d85-f605b752fc24}</x14:id>
        </ext>
      </extLst>
    </cfRule>
  </conditionalFormatting>
  <conditionalFormatting sqref="AG25">
    <cfRule type="colorScale" priority="590">
      <colorScale>
        <cfvo type="min"/>
        <cfvo type="max"/>
        <color rgb="FFFCFCFF"/>
        <color rgb="FF63BE7B"/>
      </colorScale>
    </cfRule>
    <cfRule type="iconSet" priority="524">
      <iconSet iconSet="3Arrows">
        <cfvo type="percent" val="0"/>
        <cfvo type="percent" val="33"/>
        <cfvo type="percent" val="67"/>
      </iconSet>
    </cfRule>
  </conditionalFormatting>
  <conditionalFormatting sqref="AH25">
    <cfRule type="dataBar" priority="3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{2ffe83be-621b-4e2b-be2d-d20df661c3ff}</x14:id>
        </ext>
      </extLst>
    </cfRule>
  </conditionalFormatting>
  <conditionalFormatting sqref="AI25">
    <cfRule type="iconSet" priority="458">
      <iconSet iconSet="4Arrows">
        <cfvo type="percent" val="0"/>
        <cfvo type="percent" val="25"/>
        <cfvo type="percent" val="50"/>
        <cfvo type="percent" val="75"/>
      </iconSet>
    </cfRule>
    <cfRule type="iconSet" priority="392">
      <iconSet iconSet="3TrafficLights2">
        <cfvo type="percent" val="0"/>
        <cfvo type="percent" val="33"/>
        <cfvo type="percent" val="67"/>
      </iconSet>
    </cfRule>
  </conditionalFormatting>
  <conditionalFormatting sqref="AJ25">
    <cfRule type="dataBar" priority="1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{e1ab3f21-62a9-4cd0-95a9-4cead405b562}</x14:id>
        </ext>
      </extLst>
    </cfRule>
  </conditionalFormatting>
  <conditionalFormatting sqref="AL25">
    <cfRule type="dataBar" priority="2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{445e7ab7-0e5b-4ced-939a-f237b685cc2a}</x14:id>
        </ext>
      </extLst>
    </cfRule>
  </conditionalFormatting>
  <conditionalFormatting sqref="O26:P26">
    <cfRule type="dataBar" priority="7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{49f7735f-d877-40db-adb5-9046bb076ea8}</x14:id>
        </ext>
      </extLst>
    </cfRule>
  </conditionalFormatting>
  <conditionalFormatting sqref="U26">
    <cfRule type="dataBar" priority="6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{6fa9180e-12b9-4e0f-b54c-6f92a0f1dabc}</x14:id>
        </ext>
      </extLst>
    </cfRule>
  </conditionalFormatting>
  <conditionalFormatting sqref="Z26">
    <cfRule type="dataBar" priority="7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{5d7afcf5-0b59-4c67-97b7-7f041e6a0880}</x14:id>
        </ext>
      </extLst>
    </cfRule>
    <cfRule type="iconSet" priority="61">
      <iconSet iconSet="3Arrows">
        <cfvo type="percent" val="0"/>
        <cfvo type="percent" val="33"/>
        <cfvo type="percent" val="67"/>
      </iconSet>
    </cfRule>
  </conditionalFormatting>
  <conditionalFormatting sqref="AC26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{f0f658f1-6814-4ed5-8805-294050be0442}</x14:id>
        </ext>
      </extLst>
    </cfRule>
  </conditionalFormatting>
  <conditionalFormatting sqref="AG26">
    <cfRule type="colorScale" priority="589">
      <colorScale>
        <cfvo type="min"/>
        <cfvo type="max"/>
        <color rgb="FFFCFCFF"/>
        <color rgb="FF63BE7B"/>
      </colorScale>
    </cfRule>
    <cfRule type="iconSet" priority="523">
      <iconSet iconSet="3Arrows">
        <cfvo type="percent" val="0"/>
        <cfvo type="percent" val="33"/>
        <cfvo type="percent" val="67"/>
      </iconSet>
    </cfRule>
  </conditionalFormatting>
  <conditionalFormatting sqref="AH26">
    <cfRule type="dataBar" priority="3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{798920b6-84f3-4a28-823f-fb5392b632d5}</x14:id>
        </ext>
      </extLst>
    </cfRule>
  </conditionalFormatting>
  <conditionalFormatting sqref="AI26">
    <cfRule type="iconSet" priority="457">
      <iconSet iconSet="4Arrows">
        <cfvo type="percent" val="0"/>
        <cfvo type="percent" val="25"/>
        <cfvo type="percent" val="50"/>
        <cfvo type="percent" val="75"/>
      </iconSet>
    </cfRule>
    <cfRule type="iconSet" priority="391">
      <iconSet iconSet="3TrafficLights2">
        <cfvo type="percent" val="0"/>
        <cfvo type="percent" val="33"/>
        <cfvo type="percent" val="67"/>
      </iconSet>
    </cfRule>
  </conditionalFormatting>
  <conditionalFormatting sqref="AJ26">
    <cfRule type="dataBar" priority="1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{6e3c9091-5c8a-40c3-84e9-91df4d040238}</x14:id>
        </ext>
      </extLst>
    </cfRule>
  </conditionalFormatting>
  <conditionalFormatting sqref="AL26">
    <cfRule type="dataBar" priority="2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{eed2d8f8-a9a3-4c97-8e4c-4400dc26dc31}</x14:id>
        </ext>
      </extLst>
    </cfRule>
  </conditionalFormatting>
  <conditionalFormatting sqref="O27:P27">
    <cfRule type="dataBar" priority="7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{863b6cfd-ad5d-4035-93a1-826ef7dd70c6}</x14:id>
        </ext>
      </extLst>
    </cfRule>
  </conditionalFormatting>
  <conditionalFormatting sqref="U27">
    <cfRule type="dataBar" priority="6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{ce1800c0-5b88-41db-82d9-744ad856b9d0}</x14:id>
        </ext>
      </extLst>
    </cfRule>
  </conditionalFormatting>
  <conditionalFormatting sqref="Z27">
    <cfRule type="dataBar" priority="7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{5cb1e298-2305-442c-9899-a774ba580a44}</x14:id>
        </ext>
      </extLst>
    </cfRule>
    <cfRule type="iconSet" priority="60">
      <iconSet iconSet="3Arrows">
        <cfvo type="percent" val="0"/>
        <cfvo type="percent" val="33"/>
        <cfvo type="percent" val="67"/>
      </iconSet>
    </cfRule>
  </conditionalFormatting>
  <conditionalFormatting sqref="AC27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{f33d8b71-ac21-4cc9-a0e7-ac317e987be2}</x14:id>
        </ext>
      </extLst>
    </cfRule>
  </conditionalFormatting>
  <conditionalFormatting sqref="AG27">
    <cfRule type="colorScale" priority="588">
      <colorScale>
        <cfvo type="min"/>
        <cfvo type="max"/>
        <color rgb="FFFCFCFF"/>
        <color rgb="FF63BE7B"/>
      </colorScale>
    </cfRule>
    <cfRule type="iconSet" priority="522">
      <iconSet iconSet="3Arrows">
        <cfvo type="percent" val="0"/>
        <cfvo type="percent" val="33"/>
        <cfvo type="percent" val="67"/>
      </iconSet>
    </cfRule>
  </conditionalFormatting>
  <conditionalFormatting sqref="AH27">
    <cfRule type="dataBar" priority="3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{837b88ef-3220-4054-ac40-aead350c091b}</x14:id>
        </ext>
      </extLst>
    </cfRule>
  </conditionalFormatting>
  <conditionalFormatting sqref="AI27">
    <cfRule type="iconSet" priority="456">
      <iconSet iconSet="4Arrows">
        <cfvo type="percent" val="0"/>
        <cfvo type="percent" val="25"/>
        <cfvo type="percent" val="50"/>
        <cfvo type="percent" val="75"/>
      </iconSet>
    </cfRule>
    <cfRule type="iconSet" priority="390">
      <iconSet iconSet="3TrafficLights2">
        <cfvo type="percent" val="0"/>
        <cfvo type="percent" val="33"/>
        <cfvo type="percent" val="67"/>
      </iconSet>
    </cfRule>
  </conditionalFormatting>
  <conditionalFormatting sqref="AJ27">
    <cfRule type="dataBar" priority="1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{a0eba63b-ce67-4e02-b255-83ad659cb48b}</x14:id>
        </ext>
      </extLst>
    </cfRule>
  </conditionalFormatting>
  <conditionalFormatting sqref="AL27">
    <cfRule type="dataBar" priority="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{26010424-3ba0-4a10-8fa5-504e29497365}</x14:id>
        </ext>
      </extLst>
    </cfRule>
  </conditionalFormatting>
  <conditionalFormatting sqref="O28:P28">
    <cfRule type="dataBar" priority="7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{4ab2c38d-2161-4c07-bafb-216c0ef6e565}</x14:id>
        </ext>
      </extLst>
    </cfRule>
  </conditionalFormatting>
  <conditionalFormatting sqref="U28">
    <cfRule type="dataBar" priority="6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{ee27cf6d-b107-4fca-b159-ab6d5059cbeb}</x14:id>
        </ext>
      </extLst>
    </cfRule>
  </conditionalFormatting>
  <conditionalFormatting sqref="Z28">
    <cfRule type="dataBar" priority="7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{63d592e8-5ac6-4f37-93e0-2933777fbea8}</x14:id>
        </ext>
      </extLst>
    </cfRule>
    <cfRule type="iconSet" priority="59">
      <iconSet iconSet="3Arrows">
        <cfvo type="percent" val="0"/>
        <cfvo type="percent" val="33"/>
        <cfvo type="percent" val="67"/>
      </iconSet>
    </cfRule>
  </conditionalFormatting>
  <conditionalFormatting sqref="AC28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{ee31e097-3dd2-45a8-a404-b3068bc62e9d}</x14:id>
        </ext>
      </extLst>
    </cfRule>
  </conditionalFormatting>
  <conditionalFormatting sqref="AG28">
    <cfRule type="colorScale" priority="587">
      <colorScale>
        <cfvo type="min"/>
        <cfvo type="max"/>
        <color rgb="FFFCFCFF"/>
        <color rgb="FF63BE7B"/>
      </colorScale>
    </cfRule>
    <cfRule type="iconSet" priority="521">
      <iconSet iconSet="3Arrows">
        <cfvo type="percent" val="0"/>
        <cfvo type="percent" val="33"/>
        <cfvo type="percent" val="67"/>
      </iconSet>
    </cfRule>
  </conditionalFormatting>
  <conditionalFormatting sqref="AH28">
    <cfRule type="dataBar" priority="3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{24a9894c-d203-4fe2-b6cb-319759507333}</x14:id>
        </ext>
      </extLst>
    </cfRule>
  </conditionalFormatting>
  <conditionalFormatting sqref="AI28">
    <cfRule type="iconSet" priority="455">
      <iconSet iconSet="4Arrows">
        <cfvo type="percent" val="0"/>
        <cfvo type="percent" val="25"/>
        <cfvo type="percent" val="50"/>
        <cfvo type="percent" val="75"/>
      </iconSet>
    </cfRule>
    <cfRule type="iconSet" priority="389">
      <iconSet iconSet="3TrafficLights2">
        <cfvo type="percent" val="0"/>
        <cfvo type="percent" val="33"/>
        <cfvo type="percent" val="67"/>
      </iconSet>
    </cfRule>
  </conditionalFormatting>
  <conditionalFormatting sqref="AJ28">
    <cfRule type="dataBar" priority="1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{4d55f0a8-5f3c-4f7b-974b-4d7877f45fd4}</x14:id>
        </ext>
      </extLst>
    </cfRule>
  </conditionalFormatting>
  <conditionalFormatting sqref="AL28">
    <cfRule type="dataBar" priority="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{9e3bd73b-c09a-4715-bc94-b10785001fa5}</x14:id>
        </ext>
      </extLst>
    </cfRule>
  </conditionalFormatting>
  <conditionalFormatting sqref="O29:P29">
    <cfRule type="dataBar" priority="7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{682c12b5-7015-48fd-b993-a86181098f4f}</x14:id>
        </ext>
      </extLst>
    </cfRule>
  </conditionalFormatting>
  <conditionalFormatting sqref="U29">
    <cfRule type="dataBar" priority="6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{720518b2-0f68-4a87-b48b-847ac2f17b16}</x14:id>
        </ext>
      </extLst>
    </cfRule>
  </conditionalFormatting>
  <conditionalFormatting sqref="Z29">
    <cfRule type="dataBar" priority="7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{346a1f17-c2fa-4f2d-8efa-c9025344f51a}</x14:id>
        </ext>
      </extLst>
    </cfRule>
    <cfRule type="iconSet" priority="58">
      <iconSet iconSet="3Arrows">
        <cfvo type="percent" val="0"/>
        <cfvo type="percent" val="33"/>
        <cfvo type="percent" val="67"/>
      </iconSet>
    </cfRule>
  </conditionalFormatting>
  <conditionalFormatting sqref="AC29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{cae3f3c5-09e2-4c58-aa97-976b37ceeb57}</x14:id>
        </ext>
      </extLst>
    </cfRule>
  </conditionalFormatting>
  <conditionalFormatting sqref="AG29">
    <cfRule type="colorScale" priority="586">
      <colorScale>
        <cfvo type="min"/>
        <cfvo type="max"/>
        <color rgb="FFFCFCFF"/>
        <color rgb="FF63BE7B"/>
      </colorScale>
    </cfRule>
    <cfRule type="iconSet" priority="520">
      <iconSet iconSet="3Arrows">
        <cfvo type="percent" val="0"/>
        <cfvo type="percent" val="33"/>
        <cfvo type="percent" val="67"/>
      </iconSet>
    </cfRule>
  </conditionalFormatting>
  <conditionalFormatting sqref="AH29">
    <cfRule type="dataBar" priority="3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{0abfa33c-ffe6-4fdf-8ad3-ee2492e0a599}</x14:id>
        </ext>
      </extLst>
    </cfRule>
  </conditionalFormatting>
  <conditionalFormatting sqref="AI29">
    <cfRule type="iconSet" priority="454">
      <iconSet iconSet="4Arrows">
        <cfvo type="percent" val="0"/>
        <cfvo type="percent" val="25"/>
        <cfvo type="percent" val="50"/>
        <cfvo type="percent" val="75"/>
      </iconSet>
    </cfRule>
    <cfRule type="iconSet" priority="388">
      <iconSet iconSet="3TrafficLights2">
        <cfvo type="percent" val="0"/>
        <cfvo type="percent" val="33"/>
        <cfvo type="percent" val="67"/>
      </iconSet>
    </cfRule>
  </conditionalFormatting>
  <conditionalFormatting sqref="AJ29">
    <cfRule type="dataBar" priority="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{abd0d0eb-77f3-46d6-a041-bafee23c1417}</x14:id>
        </ext>
      </extLst>
    </cfRule>
  </conditionalFormatting>
  <conditionalFormatting sqref="AL29">
    <cfRule type="dataBar" priority="2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{c115b601-73c7-4eeb-a286-ab2097e61e70}</x14:id>
        </ext>
      </extLst>
    </cfRule>
  </conditionalFormatting>
  <conditionalFormatting sqref="O30:P30">
    <cfRule type="dataBar" priority="7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{a527a4c9-84a8-45b7-b40f-37af847d1671}</x14:id>
        </ext>
      </extLst>
    </cfRule>
  </conditionalFormatting>
  <conditionalFormatting sqref="U30">
    <cfRule type="dataBar" priority="6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{aedae752-b49b-4138-a731-e1ea3173f308}</x14:id>
        </ext>
      </extLst>
    </cfRule>
  </conditionalFormatting>
  <conditionalFormatting sqref="Z30">
    <cfRule type="dataBar" priority="7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{0acad5c9-ab27-4a4f-aed6-0a69f08bd552}</x14:id>
        </ext>
      </extLst>
    </cfRule>
    <cfRule type="iconSet" priority="57">
      <iconSet iconSet="3Arrows">
        <cfvo type="percent" val="0"/>
        <cfvo type="percent" val="33"/>
        <cfvo type="percent" val="67"/>
      </iconSet>
    </cfRule>
  </conditionalFormatting>
  <conditionalFormatting sqref="AC30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{aad3089d-8b9a-4b95-ac9e-4a7663ee87b6}</x14:id>
        </ext>
      </extLst>
    </cfRule>
  </conditionalFormatting>
  <conditionalFormatting sqref="AG30">
    <cfRule type="colorScale" priority="585">
      <colorScale>
        <cfvo type="min"/>
        <cfvo type="max"/>
        <color rgb="FFFCFCFF"/>
        <color rgb="FF63BE7B"/>
      </colorScale>
    </cfRule>
    <cfRule type="iconSet" priority="519">
      <iconSet iconSet="3Arrows">
        <cfvo type="percent" val="0"/>
        <cfvo type="percent" val="33"/>
        <cfvo type="percent" val="67"/>
      </iconSet>
    </cfRule>
  </conditionalFormatting>
  <conditionalFormatting sqref="AH30">
    <cfRule type="dataBar" priority="3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{eadd4f10-4f82-4660-9f53-e7b933546d66}</x14:id>
        </ext>
      </extLst>
    </cfRule>
  </conditionalFormatting>
  <conditionalFormatting sqref="AI30">
    <cfRule type="iconSet" priority="453">
      <iconSet iconSet="4Arrows">
        <cfvo type="percent" val="0"/>
        <cfvo type="percent" val="25"/>
        <cfvo type="percent" val="50"/>
        <cfvo type="percent" val="75"/>
      </iconSet>
    </cfRule>
    <cfRule type="iconSet" priority="387">
      <iconSet iconSet="3TrafficLights2">
        <cfvo type="percent" val="0"/>
        <cfvo type="percent" val="33"/>
        <cfvo type="percent" val="67"/>
      </iconSet>
    </cfRule>
  </conditionalFormatting>
  <conditionalFormatting sqref="AJ30">
    <cfRule type="dataBar" priority="1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{bec65c8d-d957-4819-8fa4-0056b766db27}</x14:id>
        </ext>
      </extLst>
    </cfRule>
  </conditionalFormatting>
  <conditionalFormatting sqref="AL30">
    <cfRule type="dataBar" priority="2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{ec847d0a-6241-439f-9982-c05cac352203}</x14:id>
        </ext>
      </extLst>
    </cfRule>
  </conditionalFormatting>
  <conditionalFormatting sqref="O31:P31">
    <cfRule type="dataBar" priority="7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{ea9af628-c794-44c4-bc59-c5dc71089eb5}</x14:id>
        </ext>
      </extLst>
    </cfRule>
  </conditionalFormatting>
  <conditionalFormatting sqref="U31">
    <cfRule type="dataBar" priority="6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{00bca6db-5200-4d82-b9a3-071f93146376}</x14:id>
        </ext>
      </extLst>
    </cfRule>
  </conditionalFormatting>
  <conditionalFormatting sqref="Z31">
    <cfRule type="dataBar" priority="7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{1346c2fa-65d5-494e-935a-4ee3acaa186a}</x14:id>
        </ext>
      </extLst>
    </cfRule>
    <cfRule type="iconSet" priority="56">
      <iconSet iconSet="3Arrows">
        <cfvo type="percent" val="0"/>
        <cfvo type="percent" val="33"/>
        <cfvo type="percent" val="67"/>
      </iconSet>
    </cfRule>
  </conditionalFormatting>
  <conditionalFormatting sqref="AC31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{62ef9b89-ee2f-4d8b-94bd-d0bcb065f77e}</x14:id>
        </ext>
      </extLst>
    </cfRule>
  </conditionalFormatting>
  <conditionalFormatting sqref="AG31">
    <cfRule type="colorScale" priority="584">
      <colorScale>
        <cfvo type="min"/>
        <cfvo type="max"/>
        <color rgb="FFFCFCFF"/>
        <color rgb="FF63BE7B"/>
      </colorScale>
    </cfRule>
    <cfRule type="iconSet" priority="518">
      <iconSet iconSet="3Arrows">
        <cfvo type="percent" val="0"/>
        <cfvo type="percent" val="33"/>
        <cfvo type="percent" val="67"/>
      </iconSet>
    </cfRule>
  </conditionalFormatting>
  <conditionalFormatting sqref="AH31">
    <cfRule type="dataBar" priority="3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{05886be5-0beb-42cc-a3e1-b7d543c0f6c0}</x14:id>
        </ext>
      </extLst>
    </cfRule>
  </conditionalFormatting>
  <conditionalFormatting sqref="AI31">
    <cfRule type="iconSet" priority="452">
      <iconSet iconSet="4Arrows">
        <cfvo type="percent" val="0"/>
        <cfvo type="percent" val="25"/>
        <cfvo type="percent" val="50"/>
        <cfvo type="percent" val="75"/>
      </iconSet>
    </cfRule>
    <cfRule type="iconSet" priority="386">
      <iconSet iconSet="3TrafficLights2">
        <cfvo type="percent" val="0"/>
        <cfvo type="percent" val="33"/>
        <cfvo type="percent" val="67"/>
      </iconSet>
    </cfRule>
  </conditionalFormatting>
  <conditionalFormatting sqref="AJ31">
    <cfRule type="dataBar" priority="1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{0c4bbee6-245c-4487-980f-1822ca2c398e}</x14:id>
        </ext>
      </extLst>
    </cfRule>
  </conditionalFormatting>
  <conditionalFormatting sqref="AL31">
    <cfRule type="dataBar" priority="2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{46f6f3a0-05fa-4771-bc23-04aaed367e81}</x14:id>
        </ext>
      </extLst>
    </cfRule>
  </conditionalFormatting>
  <conditionalFormatting sqref="O32:P32">
    <cfRule type="dataBar" priority="7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{1efd0b23-0937-4367-8913-406c34007acd}</x14:id>
        </ext>
      </extLst>
    </cfRule>
  </conditionalFormatting>
  <conditionalFormatting sqref="U32">
    <cfRule type="dataBar" priority="6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{8f11dc8d-e46e-4886-becd-f645dc626fb5}</x14:id>
        </ext>
      </extLst>
    </cfRule>
  </conditionalFormatting>
  <conditionalFormatting sqref="Z32">
    <cfRule type="dataBar" priority="7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{9e479176-52b4-4f15-bc73-96a4e37e18b8}</x14:id>
        </ext>
      </extLst>
    </cfRule>
    <cfRule type="iconSet" priority="55">
      <iconSet iconSet="3Arrows">
        <cfvo type="percent" val="0"/>
        <cfvo type="percent" val="33"/>
        <cfvo type="percent" val="67"/>
      </iconSet>
    </cfRule>
  </conditionalFormatting>
  <conditionalFormatting sqref="AC32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{642db2a6-c664-4512-8302-edc6de091388}</x14:id>
        </ext>
      </extLst>
    </cfRule>
  </conditionalFormatting>
  <conditionalFormatting sqref="AG32">
    <cfRule type="colorScale" priority="583">
      <colorScale>
        <cfvo type="min"/>
        <cfvo type="max"/>
        <color rgb="FFFCFCFF"/>
        <color rgb="FF63BE7B"/>
      </colorScale>
    </cfRule>
    <cfRule type="iconSet" priority="517">
      <iconSet iconSet="3Arrows">
        <cfvo type="percent" val="0"/>
        <cfvo type="percent" val="33"/>
        <cfvo type="percent" val="67"/>
      </iconSet>
    </cfRule>
  </conditionalFormatting>
  <conditionalFormatting sqref="AH32">
    <cfRule type="dataBar" priority="3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{1acd530e-612b-4077-a7da-c38bac2bb98f}</x14:id>
        </ext>
      </extLst>
    </cfRule>
  </conditionalFormatting>
  <conditionalFormatting sqref="AI32">
    <cfRule type="iconSet" priority="451">
      <iconSet iconSet="4Arrows">
        <cfvo type="percent" val="0"/>
        <cfvo type="percent" val="25"/>
        <cfvo type="percent" val="50"/>
        <cfvo type="percent" val="75"/>
      </iconSet>
    </cfRule>
    <cfRule type="iconSet" priority="385">
      <iconSet iconSet="3TrafficLights2">
        <cfvo type="percent" val="0"/>
        <cfvo type="percent" val="33"/>
        <cfvo type="percent" val="67"/>
      </iconSet>
    </cfRule>
  </conditionalFormatting>
  <conditionalFormatting sqref="AJ32">
    <cfRule type="dataBar" priority="1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{d535e432-452d-4ea1-9196-3c6a46210cc1}</x14:id>
        </ext>
      </extLst>
    </cfRule>
  </conditionalFormatting>
  <conditionalFormatting sqref="AL32">
    <cfRule type="dataBar" priority="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{ab31aa35-3165-4f89-84dc-a04ee80325d8}</x14:id>
        </ext>
      </extLst>
    </cfRule>
  </conditionalFormatting>
  <conditionalFormatting sqref="O33:P33">
    <cfRule type="dataBar" priority="7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{04f4d5cd-4938-44c7-abea-13f9b5f52835}</x14:id>
        </ext>
      </extLst>
    </cfRule>
  </conditionalFormatting>
  <conditionalFormatting sqref="U33">
    <cfRule type="dataBar" priority="6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{b5c1ee07-77fb-4f11-b7b5-d4f200602505}</x14:id>
        </ext>
      </extLst>
    </cfRule>
  </conditionalFormatting>
  <conditionalFormatting sqref="Z33">
    <cfRule type="dataBar" priority="7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{013d1d95-1a5f-4d58-b460-c1052b2d4f24}</x14:id>
        </ext>
      </extLst>
    </cfRule>
    <cfRule type="iconSet" priority="54">
      <iconSet iconSet="3Arrows">
        <cfvo type="percent" val="0"/>
        <cfvo type="percent" val="33"/>
        <cfvo type="percent" val="67"/>
      </iconSet>
    </cfRule>
  </conditionalFormatting>
  <conditionalFormatting sqref="AC33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{55402d11-249b-4154-a653-0de18b374540}</x14:id>
        </ext>
      </extLst>
    </cfRule>
  </conditionalFormatting>
  <conditionalFormatting sqref="AG33">
    <cfRule type="colorScale" priority="582">
      <colorScale>
        <cfvo type="min"/>
        <cfvo type="max"/>
        <color rgb="FFFCFCFF"/>
        <color rgb="FF63BE7B"/>
      </colorScale>
    </cfRule>
    <cfRule type="iconSet" priority="516">
      <iconSet iconSet="3Arrows">
        <cfvo type="percent" val="0"/>
        <cfvo type="percent" val="33"/>
        <cfvo type="percent" val="67"/>
      </iconSet>
    </cfRule>
  </conditionalFormatting>
  <conditionalFormatting sqref="AH33">
    <cfRule type="dataBar" priority="3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{0fff40c4-341d-4291-a811-8e4907815587}</x14:id>
        </ext>
      </extLst>
    </cfRule>
  </conditionalFormatting>
  <conditionalFormatting sqref="AI33">
    <cfRule type="iconSet" priority="450">
      <iconSet iconSet="4Arrows">
        <cfvo type="percent" val="0"/>
        <cfvo type="percent" val="25"/>
        <cfvo type="percent" val="50"/>
        <cfvo type="percent" val="75"/>
      </iconSet>
    </cfRule>
    <cfRule type="iconSet" priority="384">
      <iconSet iconSet="3TrafficLights2">
        <cfvo type="percent" val="0"/>
        <cfvo type="percent" val="33"/>
        <cfvo type="percent" val="67"/>
      </iconSet>
    </cfRule>
  </conditionalFormatting>
  <conditionalFormatting sqref="AJ33">
    <cfRule type="dataBar" priority="1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{3b2bfb91-fecd-4994-987d-bca6d7ff1f83}</x14:id>
        </ext>
      </extLst>
    </cfRule>
  </conditionalFormatting>
  <conditionalFormatting sqref="AL33">
    <cfRule type="dataBar" priority="2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{c2e7cf3a-f989-4a3b-8bf4-34e19f746739}</x14:id>
        </ext>
      </extLst>
    </cfRule>
  </conditionalFormatting>
  <conditionalFormatting sqref="O34:P34">
    <cfRule type="dataBar" priority="7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{71dc47e4-1e68-4a8c-a3f1-4dd769e7daf3}</x14:id>
        </ext>
      </extLst>
    </cfRule>
  </conditionalFormatting>
  <conditionalFormatting sqref="U34">
    <cfRule type="dataBar" priority="6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{fccb9efe-3afd-491d-bc3f-85863fb1119f}</x14:id>
        </ext>
      </extLst>
    </cfRule>
  </conditionalFormatting>
  <conditionalFormatting sqref="Z34">
    <cfRule type="dataBar" priority="7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{e8f0cb4c-380f-4f03-8117-fefb8cb9e0b3}</x14:id>
        </ext>
      </extLst>
    </cfRule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AC34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{deddb753-99dd-4404-9569-b3fca86d9d96}</x14:id>
        </ext>
      </extLst>
    </cfRule>
  </conditionalFormatting>
  <conditionalFormatting sqref="AG34">
    <cfRule type="colorScale" priority="581">
      <colorScale>
        <cfvo type="min"/>
        <cfvo type="max"/>
        <color rgb="FFFCFCFF"/>
        <color rgb="FF63BE7B"/>
      </colorScale>
    </cfRule>
    <cfRule type="iconSet" priority="515">
      <iconSet iconSet="3Arrows">
        <cfvo type="percent" val="0"/>
        <cfvo type="percent" val="33"/>
        <cfvo type="percent" val="67"/>
      </iconSet>
    </cfRule>
  </conditionalFormatting>
  <conditionalFormatting sqref="AH34">
    <cfRule type="dataBar" priority="3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{d22fb23f-ed6b-461f-a329-fefa1baef85c}</x14:id>
        </ext>
      </extLst>
    </cfRule>
  </conditionalFormatting>
  <conditionalFormatting sqref="AI34">
    <cfRule type="iconSet" priority="449">
      <iconSet iconSet="4Arrows">
        <cfvo type="percent" val="0"/>
        <cfvo type="percent" val="25"/>
        <cfvo type="percent" val="50"/>
        <cfvo type="percent" val="75"/>
      </iconSet>
    </cfRule>
    <cfRule type="iconSet" priority="383">
      <iconSet iconSet="3TrafficLights2">
        <cfvo type="percent" val="0"/>
        <cfvo type="percent" val="33"/>
        <cfvo type="percent" val="67"/>
      </iconSet>
    </cfRule>
  </conditionalFormatting>
  <conditionalFormatting sqref="AJ34">
    <cfRule type="dataBar" priority="1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{7d9ed644-11fc-4c84-9f79-816d0bd71c4b}</x14:id>
        </ext>
      </extLst>
    </cfRule>
  </conditionalFormatting>
  <conditionalFormatting sqref="AL34">
    <cfRule type="dataBar" priority="2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{c935326d-ecba-4ec3-81a8-f4cead539266}</x14:id>
        </ext>
      </extLst>
    </cfRule>
  </conditionalFormatting>
  <conditionalFormatting sqref="O35:P35">
    <cfRule type="dataBar" priority="7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{7b3c78e2-5435-44e4-a2ea-7ea402e6a37f}</x14:id>
        </ext>
      </extLst>
    </cfRule>
  </conditionalFormatting>
  <conditionalFormatting sqref="U35">
    <cfRule type="dataBar" priority="6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{1e62c9d6-5e59-4cb6-a8a8-aaf74529c189}</x14:id>
        </ext>
      </extLst>
    </cfRule>
  </conditionalFormatting>
  <conditionalFormatting sqref="Z35">
    <cfRule type="dataBar" priority="7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{677a3518-3b4d-472b-aa04-fe17bb4dd39c}</x14:id>
        </ext>
      </extLst>
    </cfRule>
    <cfRule type="iconSet" priority="52">
      <iconSet iconSet="3Arrows">
        <cfvo type="percent" val="0"/>
        <cfvo type="percent" val="33"/>
        <cfvo type="percent" val="67"/>
      </iconSet>
    </cfRule>
  </conditionalFormatting>
  <conditionalFormatting sqref="AC35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{634e415c-ea62-4d7a-beaa-491c2ef2cc40}</x14:id>
        </ext>
      </extLst>
    </cfRule>
  </conditionalFormatting>
  <conditionalFormatting sqref="AG35">
    <cfRule type="colorScale" priority="580">
      <colorScale>
        <cfvo type="min"/>
        <cfvo type="max"/>
        <color rgb="FFFCFCFF"/>
        <color rgb="FF63BE7B"/>
      </colorScale>
    </cfRule>
    <cfRule type="iconSet" priority="514">
      <iconSet iconSet="3Arrows">
        <cfvo type="percent" val="0"/>
        <cfvo type="percent" val="33"/>
        <cfvo type="percent" val="67"/>
      </iconSet>
    </cfRule>
  </conditionalFormatting>
  <conditionalFormatting sqref="AH35">
    <cfRule type="dataBar" priority="3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{b7118690-5ec1-4b61-9e16-2806f2ccb1e9}</x14:id>
        </ext>
      </extLst>
    </cfRule>
  </conditionalFormatting>
  <conditionalFormatting sqref="AI35">
    <cfRule type="iconSet" priority="448">
      <iconSet iconSet="4Arrows">
        <cfvo type="percent" val="0"/>
        <cfvo type="percent" val="25"/>
        <cfvo type="percent" val="50"/>
        <cfvo type="percent" val="75"/>
      </iconSet>
    </cfRule>
    <cfRule type="iconSet" priority="382">
      <iconSet iconSet="3TrafficLights2">
        <cfvo type="percent" val="0"/>
        <cfvo type="percent" val="33"/>
        <cfvo type="percent" val="67"/>
      </iconSet>
    </cfRule>
  </conditionalFormatting>
  <conditionalFormatting sqref="AJ35">
    <cfRule type="dataBar" priority="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{900e5049-774a-47fc-b0ac-0172440cd10f}</x14:id>
        </ext>
      </extLst>
    </cfRule>
  </conditionalFormatting>
  <conditionalFormatting sqref="AL35">
    <cfRule type="dataBar" priority="2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{3c291705-5ef3-4962-a188-7f297fde8e26}</x14:id>
        </ext>
      </extLst>
    </cfRule>
  </conditionalFormatting>
  <conditionalFormatting sqref="O36:P36">
    <cfRule type="dataBar" priority="7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{683e1214-80eb-4929-b146-2d3a86b5dd25}</x14:id>
        </ext>
      </extLst>
    </cfRule>
  </conditionalFormatting>
  <conditionalFormatting sqref="U36">
    <cfRule type="dataBar" priority="6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{eb52fbc7-6efb-4ef3-8663-79afe4744779}</x14:id>
        </ext>
      </extLst>
    </cfRule>
  </conditionalFormatting>
  <conditionalFormatting sqref="Z36">
    <cfRule type="dataBar" priority="7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{cb077277-79fe-4a42-a257-e69fd103c7f1}</x14:id>
        </ext>
      </extLst>
    </cfRule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AC36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{b9169655-3eb6-4659-b501-2d274e812a9b}</x14:id>
        </ext>
      </extLst>
    </cfRule>
  </conditionalFormatting>
  <conditionalFormatting sqref="AG36">
    <cfRule type="colorScale" priority="579">
      <colorScale>
        <cfvo type="min"/>
        <cfvo type="max"/>
        <color rgb="FFFCFCFF"/>
        <color rgb="FF63BE7B"/>
      </colorScale>
    </cfRule>
    <cfRule type="iconSet" priority="513">
      <iconSet iconSet="3Arrows">
        <cfvo type="percent" val="0"/>
        <cfvo type="percent" val="33"/>
        <cfvo type="percent" val="67"/>
      </iconSet>
    </cfRule>
  </conditionalFormatting>
  <conditionalFormatting sqref="AH36">
    <cfRule type="dataBar" priority="3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{d2de90d3-cdb6-48fd-88ec-5536527cfcd9}</x14:id>
        </ext>
      </extLst>
    </cfRule>
  </conditionalFormatting>
  <conditionalFormatting sqref="AI36">
    <cfRule type="iconSet" priority="447">
      <iconSet iconSet="4Arrows">
        <cfvo type="percent" val="0"/>
        <cfvo type="percent" val="25"/>
        <cfvo type="percent" val="50"/>
        <cfvo type="percent" val="75"/>
      </iconSet>
    </cfRule>
    <cfRule type="iconSet" priority="381">
      <iconSet iconSet="3TrafficLights2">
        <cfvo type="percent" val="0"/>
        <cfvo type="percent" val="33"/>
        <cfvo type="percent" val="67"/>
      </iconSet>
    </cfRule>
  </conditionalFormatting>
  <conditionalFormatting sqref="AJ36">
    <cfRule type="dataBar" priority="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{8c896a24-4a69-419d-8568-a17ffeb5d0b8}</x14:id>
        </ext>
      </extLst>
    </cfRule>
  </conditionalFormatting>
  <conditionalFormatting sqref="AL36">
    <cfRule type="dataBar" priority="2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{a0522bbe-34d0-4ba3-872d-3925a95a3b26}</x14:id>
        </ext>
      </extLst>
    </cfRule>
  </conditionalFormatting>
  <conditionalFormatting sqref="O37:P37">
    <cfRule type="dataBar" priority="7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{ff44f438-bb2d-40b1-89a5-ff7672e35092}</x14:id>
        </ext>
      </extLst>
    </cfRule>
  </conditionalFormatting>
  <conditionalFormatting sqref="U37">
    <cfRule type="dataBar" priority="6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{e661717f-64f0-450d-b695-32780ee35d27}</x14:id>
        </ext>
      </extLst>
    </cfRule>
  </conditionalFormatting>
  <conditionalFormatting sqref="Z37">
    <cfRule type="dataBar" priority="7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{88a20ea0-a342-487b-babc-95a1175755fc}</x14:id>
        </ext>
      </extLst>
    </cfRule>
    <cfRule type="iconSet" priority="50">
      <iconSet iconSet="3Arrows">
        <cfvo type="percent" val="0"/>
        <cfvo type="percent" val="33"/>
        <cfvo type="percent" val="67"/>
      </iconSet>
    </cfRule>
  </conditionalFormatting>
  <conditionalFormatting sqref="AC37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{ae19c98b-28eb-477e-b1e8-4461e8ea6cef}</x14:id>
        </ext>
      </extLst>
    </cfRule>
  </conditionalFormatting>
  <conditionalFormatting sqref="AG37">
    <cfRule type="colorScale" priority="578">
      <colorScale>
        <cfvo type="min"/>
        <cfvo type="max"/>
        <color rgb="FFFCFCFF"/>
        <color rgb="FF63BE7B"/>
      </colorScale>
    </cfRule>
    <cfRule type="iconSet" priority="512">
      <iconSet iconSet="3Arrows">
        <cfvo type="percent" val="0"/>
        <cfvo type="percent" val="33"/>
        <cfvo type="percent" val="67"/>
      </iconSet>
    </cfRule>
  </conditionalFormatting>
  <conditionalFormatting sqref="AH37">
    <cfRule type="dataBar" priority="3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{bf1d8fd7-275a-4981-9a37-49807ee0d072}</x14:id>
        </ext>
      </extLst>
    </cfRule>
  </conditionalFormatting>
  <conditionalFormatting sqref="AI37">
    <cfRule type="iconSet" priority="446">
      <iconSet iconSet="4Arrows">
        <cfvo type="percent" val="0"/>
        <cfvo type="percent" val="25"/>
        <cfvo type="percent" val="50"/>
        <cfvo type="percent" val="75"/>
      </iconSet>
    </cfRule>
    <cfRule type="iconSet" priority="380">
      <iconSet iconSet="3TrafficLights2">
        <cfvo type="percent" val="0"/>
        <cfvo type="percent" val="33"/>
        <cfvo type="percent" val="67"/>
      </iconSet>
    </cfRule>
  </conditionalFormatting>
  <conditionalFormatting sqref="AJ37">
    <cfRule type="dataBar" priority="1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{2923c217-afc7-403e-b367-28590c3c9339}</x14:id>
        </ext>
      </extLst>
    </cfRule>
  </conditionalFormatting>
  <conditionalFormatting sqref="AL37">
    <cfRule type="dataBar" priority="2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{5346d668-201b-4eb0-93f1-8bacb845213e}</x14:id>
        </ext>
      </extLst>
    </cfRule>
  </conditionalFormatting>
  <conditionalFormatting sqref="O38:P38">
    <cfRule type="dataBar" priority="7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{b393670b-458c-4edd-9a89-ba2d6144d5e3}</x14:id>
        </ext>
      </extLst>
    </cfRule>
  </conditionalFormatting>
  <conditionalFormatting sqref="U38">
    <cfRule type="dataBar" priority="6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{657d1ceb-4daf-418a-8569-f63bf83c5dbe}</x14:id>
        </ext>
      </extLst>
    </cfRule>
  </conditionalFormatting>
  <conditionalFormatting sqref="Z38">
    <cfRule type="dataBar" priority="7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{b1948b39-7640-4f35-9cf3-4f3ef20f50c7}</x14:id>
        </ext>
      </extLst>
    </cfRule>
    <cfRule type="iconSet" priority="49">
      <iconSet iconSet="3Arrows">
        <cfvo type="percent" val="0"/>
        <cfvo type="percent" val="33"/>
        <cfvo type="percent" val="67"/>
      </iconSet>
    </cfRule>
  </conditionalFormatting>
  <conditionalFormatting sqref="AC38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{adecb2db-11a1-4910-ad82-32a0039cf1d8}</x14:id>
        </ext>
      </extLst>
    </cfRule>
  </conditionalFormatting>
  <conditionalFormatting sqref="AG38">
    <cfRule type="colorScale" priority="577">
      <colorScale>
        <cfvo type="min"/>
        <cfvo type="max"/>
        <color rgb="FFFCFCFF"/>
        <color rgb="FF63BE7B"/>
      </colorScale>
    </cfRule>
    <cfRule type="iconSet" priority="511">
      <iconSet iconSet="3Arrows">
        <cfvo type="percent" val="0"/>
        <cfvo type="percent" val="33"/>
        <cfvo type="percent" val="67"/>
      </iconSet>
    </cfRule>
  </conditionalFormatting>
  <conditionalFormatting sqref="AH38">
    <cfRule type="dataBar" priority="3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{043848f9-332b-4a65-99bc-cdc8b5d04edb}</x14:id>
        </ext>
      </extLst>
    </cfRule>
  </conditionalFormatting>
  <conditionalFormatting sqref="AI38">
    <cfRule type="iconSet" priority="445">
      <iconSet iconSet="4Arrows">
        <cfvo type="percent" val="0"/>
        <cfvo type="percent" val="25"/>
        <cfvo type="percent" val="50"/>
        <cfvo type="percent" val="75"/>
      </iconSet>
    </cfRule>
    <cfRule type="iconSet" priority="379">
      <iconSet iconSet="3TrafficLights2">
        <cfvo type="percent" val="0"/>
        <cfvo type="percent" val="33"/>
        <cfvo type="percent" val="67"/>
      </iconSet>
    </cfRule>
  </conditionalFormatting>
  <conditionalFormatting sqref="AJ38">
    <cfRule type="dataBar" priority="1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{8325adf9-e690-4014-be9e-3672302f3846}</x14:id>
        </ext>
      </extLst>
    </cfRule>
  </conditionalFormatting>
  <conditionalFormatting sqref="AL38">
    <cfRule type="dataBar" priority="2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{fa0d79f1-1c99-47c4-a210-ae7fd544c849}</x14:id>
        </ext>
      </extLst>
    </cfRule>
  </conditionalFormatting>
  <conditionalFormatting sqref="O39:P39">
    <cfRule type="dataBar" priority="7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{c019a101-a318-4128-a95b-f31f0da728a8}</x14:id>
        </ext>
      </extLst>
    </cfRule>
  </conditionalFormatting>
  <conditionalFormatting sqref="U39">
    <cfRule type="dataBar" priority="6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{fc09bace-15f9-4a0d-b848-fbb540aed1fc}</x14:id>
        </ext>
      </extLst>
    </cfRule>
  </conditionalFormatting>
  <conditionalFormatting sqref="Z39">
    <cfRule type="dataBar" priority="7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{32955eae-3710-41a4-8b59-789fc8b9949d}</x14:id>
        </ext>
      </extLst>
    </cfRule>
    <cfRule type="iconSet" priority="48">
      <iconSet iconSet="3Arrows">
        <cfvo type="percent" val="0"/>
        <cfvo type="percent" val="33"/>
        <cfvo type="percent" val="67"/>
      </iconSet>
    </cfRule>
  </conditionalFormatting>
  <conditionalFormatting sqref="AC39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{c22efed8-470e-463e-b660-124f4a516928}</x14:id>
        </ext>
      </extLst>
    </cfRule>
  </conditionalFormatting>
  <conditionalFormatting sqref="AG39">
    <cfRule type="colorScale" priority="576">
      <colorScale>
        <cfvo type="min"/>
        <cfvo type="max"/>
        <color rgb="FFFCFCFF"/>
        <color rgb="FF63BE7B"/>
      </colorScale>
    </cfRule>
    <cfRule type="iconSet" priority="510">
      <iconSet iconSet="3Arrows">
        <cfvo type="percent" val="0"/>
        <cfvo type="percent" val="33"/>
        <cfvo type="percent" val="67"/>
      </iconSet>
    </cfRule>
  </conditionalFormatting>
  <conditionalFormatting sqref="AH39">
    <cfRule type="dataBar" priority="3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{fc309df0-7676-4f71-b395-8246db02cc45}</x14:id>
        </ext>
      </extLst>
    </cfRule>
  </conditionalFormatting>
  <conditionalFormatting sqref="AI39">
    <cfRule type="iconSet" priority="444">
      <iconSet iconSet="4Arrows">
        <cfvo type="percent" val="0"/>
        <cfvo type="percent" val="25"/>
        <cfvo type="percent" val="50"/>
        <cfvo type="percent" val="75"/>
      </iconSet>
    </cfRule>
    <cfRule type="iconSet" priority="378">
      <iconSet iconSet="3TrafficLights2">
        <cfvo type="percent" val="0"/>
        <cfvo type="percent" val="33"/>
        <cfvo type="percent" val="67"/>
      </iconSet>
    </cfRule>
  </conditionalFormatting>
  <conditionalFormatting sqref="AJ39">
    <cfRule type="dataBar" priority="1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{fc667c4d-83ab-4973-b7df-baaead6cc7db}</x14:id>
        </ext>
      </extLst>
    </cfRule>
  </conditionalFormatting>
  <conditionalFormatting sqref="AL39">
    <cfRule type="dataBar" priority="2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{024ef734-70ce-432d-b228-6b21e3f10455}</x14:id>
        </ext>
      </extLst>
    </cfRule>
  </conditionalFormatting>
  <conditionalFormatting sqref="O40:P40">
    <cfRule type="dataBar" priority="7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{f541a2b2-aaab-43b9-a38f-03029d050e32}</x14:id>
        </ext>
      </extLst>
    </cfRule>
  </conditionalFormatting>
  <conditionalFormatting sqref="U40">
    <cfRule type="dataBar" priority="6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{c396766b-81ee-41b7-a099-c9f377634047}</x14:id>
        </ext>
      </extLst>
    </cfRule>
  </conditionalFormatting>
  <conditionalFormatting sqref="Z40">
    <cfRule type="dataBar" priority="7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{5208f666-537d-499d-8cbb-1108a25f58ea}</x14:id>
        </ext>
      </extLst>
    </cfRule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AC40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{447e9045-1b5d-4f3b-a748-69fc3b31c043}</x14:id>
        </ext>
      </extLst>
    </cfRule>
  </conditionalFormatting>
  <conditionalFormatting sqref="AG40">
    <cfRule type="colorScale" priority="575">
      <colorScale>
        <cfvo type="min"/>
        <cfvo type="max"/>
        <color rgb="FFFCFCFF"/>
        <color rgb="FF63BE7B"/>
      </colorScale>
    </cfRule>
    <cfRule type="iconSet" priority="509">
      <iconSet iconSet="3Arrows">
        <cfvo type="percent" val="0"/>
        <cfvo type="percent" val="33"/>
        <cfvo type="percent" val="67"/>
      </iconSet>
    </cfRule>
  </conditionalFormatting>
  <conditionalFormatting sqref="AH40">
    <cfRule type="dataBar" priority="3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{c590ff03-f40e-4e67-9253-5a54a7d0279f}</x14:id>
        </ext>
      </extLst>
    </cfRule>
  </conditionalFormatting>
  <conditionalFormatting sqref="AI40">
    <cfRule type="iconSet" priority="443">
      <iconSet iconSet="4Arrows">
        <cfvo type="percent" val="0"/>
        <cfvo type="percent" val="25"/>
        <cfvo type="percent" val="50"/>
        <cfvo type="percent" val="75"/>
      </iconSet>
    </cfRule>
    <cfRule type="iconSet" priority="377">
      <iconSet iconSet="3TrafficLights2">
        <cfvo type="percent" val="0"/>
        <cfvo type="percent" val="33"/>
        <cfvo type="percent" val="67"/>
      </iconSet>
    </cfRule>
  </conditionalFormatting>
  <conditionalFormatting sqref="AJ40">
    <cfRule type="dataBar" priority="1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{33266f53-3060-4179-a7e4-2bb87587bc38}</x14:id>
        </ext>
      </extLst>
    </cfRule>
  </conditionalFormatting>
  <conditionalFormatting sqref="AL40">
    <cfRule type="dataBar" priority="2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{243da255-9c19-49ea-af8c-3f34b853d9fb}</x14:id>
        </ext>
      </extLst>
    </cfRule>
  </conditionalFormatting>
  <conditionalFormatting sqref="O41:P41">
    <cfRule type="dataBar" priority="7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{0a9c72ea-a74f-47c6-bc29-c1cb163aae26}</x14:id>
        </ext>
      </extLst>
    </cfRule>
  </conditionalFormatting>
  <conditionalFormatting sqref="U41">
    <cfRule type="dataBar" priority="6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{f90afe46-b2cb-47a3-9849-67a6de2bc4a4}</x14:id>
        </ext>
      </extLst>
    </cfRule>
  </conditionalFormatting>
  <conditionalFormatting sqref="Z41">
    <cfRule type="dataBar" priority="7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{f0308d06-dedd-4fc8-b18e-d1c5cfd21348}</x14:id>
        </ext>
      </extLst>
    </cfRule>
    <cfRule type="iconSet" priority="46">
      <iconSet iconSet="3Arrows">
        <cfvo type="percent" val="0"/>
        <cfvo type="percent" val="33"/>
        <cfvo type="percent" val="67"/>
      </iconSet>
    </cfRule>
  </conditionalFormatting>
  <conditionalFormatting sqref="AC41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{87069669-e54d-431e-834e-bfab50c0f907}</x14:id>
        </ext>
      </extLst>
    </cfRule>
  </conditionalFormatting>
  <conditionalFormatting sqref="AG41">
    <cfRule type="colorScale" priority="574">
      <colorScale>
        <cfvo type="min"/>
        <cfvo type="max"/>
        <color rgb="FFFCFCFF"/>
        <color rgb="FF63BE7B"/>
      </colorScale>
    </cfRule>
    <cfRule type="iconSet" priority="508">
      <iconSet iconSet="3Arrows">
        <cfvo type="percent" val="0"/>
        <cfvo type="percent" val="33"/>
        <cfvo type="percent" val="67"/>
      </iconSet>
    </cfRule>
  </conditionalFormatting>
  <conditionalFormatting sqref="AH41">
    <cfRule type="dataBar" priority="3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{bfb525c0-4f6c-4f6e-b8c4-779e04777a5b}</x14:id>
        </ext>
      </extLst>
    </cfRule>
  </conditionalFormatting>
  <conditionalFormatting sqref="AI41">
    <cfRule type="iconSet" priority="442">
      <iconSet iconSet="4Arrows">
        <cfvo type="percent" val="0"/>
        <cfvo type="percent" val="25"/>
        <cfvo type="percent" val="50"/>
        <cfvo type="percent" val="75"/>
      </iconSet>
    </cfRule>
    <cfRule type="iconSet" priority="376">
      <iconSet iconSet="3TrafficLights2">
        <cfvo type="percent" val="0"/>
        <cfvo type="percent" val="33"/>
        <cfvo type="percent" val="67"/>
      </iconSet>
    </cfRule>
  </conditionalFormatting>
  <conditionalFormatting sqref="AJ41">
    <cfRule type="dataBar" priority="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{f68f6f80-4b4e-4af2-a694-a8de6cac0e81}</x14:id>
        </ext>
      </extLst>
    </cfRule>
  </conditionalFormatting>
  <conditionalFormatting sqref="AL41">
    <cfRule type="dataBar" priority="2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{f80246fd-10cf-4687-b899-5f62e6a5eda3}</x14:id>
        </ext>
      </extLst>
    </cfRule>
  </conditionalFormatting>
  <conditionalFormatting sqref="O42:P42">
    <cfRule type="dataBar" priority="7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{99a3e94e-60cd-40d7-ba9b-e6337697abf2}</x14:id>
        </ext>
      </extLst>
    </cfRule>
  </conditionalFormatting>
  <conditionalFormatting sqref="U42">
    <cfRule type="dataBar" priority="6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{1e33338e-dbe4-4a95-bc02-82f81e3fa6da}</x14:id>
        </ext>
      </extLst>
    </cfRule>
  </conditionalFormatting>
  <conditionalFormatting sqref="Z42">
    <cfRule type="dataBar" priority="7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{5c9dca43-1684-4440-b550-adb8bdd33c54}</x14:id>
        </ext>
      </extLst>
    </cfRule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AC42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{1296ce2c-eee7-41bf-8de9-dd3ca9e9b9b6}</x14:id>
        </ext>
      </extLst>
    </cfRule>
  </conditionalFormatting>
  <conditionalFormatting sqref="AG42">
    <cfRule type="colorScale" priority="573">
      <colorScale>
        <cfvo type="min"/>
        <cfvo type="max"/>
        <color rgb="FFFCFCFF"/>
        <color rgb="FF63BE7B"/>
      </colorScale>
    </cfRule>
    <cfRule type="iconSet" priority="507">
      <iconSet iconSet="3Arrows">
        <cfvo type="percent" val="0"/>
        <cfvo type="percent" val="33"/>
        <cfvo type="percent" val="67"/>
      </iconSet>
    </cfRule>
  </conditionalFormatting>
  <conditionalFormatting sqref="AH42">
    <cfRule type="dataBar" priority="3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{ef7a644a-a7c3-41d5-b14d-6113200f7af9}</x14:id>
        </ext>
      </extLst>
    </cfRule>
  </conditionalFormatting>
  <conditionalFormatting sqref="AI42">
    <cfRule type="iconSet" priority="441">
      <iconSet iconSet="4Arrows">
        <cfvo type="percent" val="0"/>
        <cfvo type="percent" val="25"/>
        <cfvo type="percent" val="50"/>
        <cfvo type="percent" val="75"/>
      </iconSet>
    </cfRule>
    <cfRule type="iconSet" priority="375">
      <iconSet iconSet="3TrafficLights2">
        <cfvo type="percent" val="0"/>
        <cfvo type="percent" val="33"/>
        <cfvo type="percent" val="67"/>
      </iconSet>
    </cfRule>
  </conditionalFormatting>
  <conditionalFormatting sqref="AJ42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{540992d2-2f6d-4f37-8c72-3d441a9379ba}</x14:id>
        </ext>
      </extLst>
    </cfRule>
  </conditionalFormatting>
  <conditionalFormatting sqref="AL42">
    <cfRule type="dataBar" priority="2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{d3936dba-1a95-4df7-bc6a-fd3985870001}</x14:id>
        </ext>
      </extLst>
    </cfRule>
  </conditionalFormatting>
  <conditionalFormatting sqref="O43:P43">
    <cfRule type="dataBar" priority="7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{8e9005e9-ae3e-440a-8ed2-df769cb5f52f}</x14:id>
        </ext>
      </extLst>
    </cfRule>
  </conditionalFormatting>
  <conditionalFormatting sqref="U43">
    <cfRule type="dataBar" priority="6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{9946de54-f24a-49a3-8a34-4cd0f12f6b8f}</x14:id>
        </ext>
      </extLst>
    </cfRule>
  </conditionalFormatting>
  <conditionalFormatting sqref="Z43">
    <cfRule type="dataBar" priority="7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{73cce1db-b9e0-4340-a757-54fa02098f96}</x14:id>
        </ext>
      </extLst>
    </cfRule>
    <cfRule type="iconSet" priority="44">
      <iconSet iconSet="3Arrows">
        <cfvo type="percent" val="0"/>
        <cfvo type="percent" val="33"/>
        <cfvo type="percent" val="67"/>
      </iconSet>
    </cfRule>
  </conditionalFormatting>
  <conditionalFormatting sqref="AC43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{d2f95888-534e-4ba6-9ae0-de4600b298de}</x14:id>
        </ext>
      </extLst>
    </cfRule>
  </conditionalFormatting>
  <conditionalFormatting sqref="AG43">
    <cfRule type="colorScale" priority="572">
      <colorScale>
        <cfvo type="min"/>
        <cfvo type="max"/>
        <color rgb="FFFCFCFF"/>
        <color rgb="FF63BE7B"/>
      </colorScale>
    </cfRule>
    <cfRule type="iconSet" priority="506">
      <iconSet iconSet="3Arrows">
        <cfvo type="percent" val="0"/>
        <cfvo type="percent" val="33"/>
        <cfvo type="percent" val="67"/>
      </iconSet>
    </cfRule>
  </conditionalFormatting>
  <conditionalFormatting sqref="AH43">
    <cfRule type="dataBar" priority="3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{33c01431-5dcd-4900-bb9b-e0a1fc4b6155}</x14:id>
        </ext>
      </extLst>
    </cfRule>
  </conditionalFormatting>
  <conditionalFormatting sqref="AI43">
    <cfRule type="iconSet" priority="440">
      <iconSet iconSet="4Arrows">
        <cfvo type="percent" val="0"/>
        <cfvo type="percent" val="25"/>
        <cfvo type="percent" val="50"/>
        <cfvo type="percent" val="75"/>
      </iconSet>
    </cfRule>
    <cfRule type="iconSet" priority="374">
      <iconSet iconSet="3TrafficLights2">
        <cfvo type="percent" val="0"/>
        <cfvo type="percent" val="33"/>
        <cfvo type="percent" val="67"/>
      </iconSet>
    </cfRule>
  </conditionalFormatting>
  <conditionalFormatting sqref="AJ43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{f181be44-673d-471b-a7d3-25d549a8dd21}</x14:id>
        </ext>
      </extLst>
    </cfRule>
  </conditionalFormatting>
  <conditionalFormatting sqref="AL43">
    <cfRule type="dataBar" priority="2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{34750d0d-567e-42be-b427-3bea380e7b89}</x14:id>
        </ext>
      </extLst>
    </cfRule>
  </conditionalFormatting>
  <conditionalFormatting sqref="O44:P44">
    <cfRule type="dataBar" priority="7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{4eb4f615-7f5f-4562-87d1-a9801cce5ddf}</x14:id>
        </ext>
      </extLst>
    </cfRule>
  </conditionalFormatting>
  <conditionalFormatting sqref="U44">
    <cfRule type="dataBar" priority="6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{21dbe88d-b7d8-4545-b10c-ca429d1c2fad}</x14:id>
        </ext>
      </extLst>
    </cfRule>
  </conditionalFormatting>
  <conditionalFormatting sqref="Z44">
    <cfRule type="dataBar" priority="7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{fe027f4a-1571-4af7-986d-ccab8fafe7ee}</x14:id>
        </ext>
      </extLst>
    </cfRule>
    <cfRule type="iconSet" priority="43">
      <iconSet iconSet="3Arrows">
        <cfvo type="percent" val="0"/>
        <cfvo type="percent" val="33"/>
        <cfvo type="percent" val="67"/>
      </iconSet>
    </cfRule>
  </conditionalFormatting>
  <conditionalFormatting sqref="AC44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{42951950-1ffa-4abe-9e60-1557581497f8}</x14:id>
        </ext>
      </extLst>
    </cfRule>
  </conditionalFormatting>
  <conditionalFormatting sqref="AG44">
    <cfRule type="colorScale" priority="571">
      <colorScale>
        <cfvo type="min"/>
        <cfvo type="max"/>
        <color rgb="FFFCFCFF"/>
        <color rgb="FF63BE7B"/>
      </colorScale>
    </cfRule>
    <cfRule type="iconSet" priority="505">
      <iconSet iconSet="3Arrows">
        <cfvo type="percent" val="0"/>
        <cfvo type="percent" val="33"/>
        <cfvo type="percent" val="67"/>
      </iconSet>
    </cfRule>
  </conditionalFormatting>
  <conditionalFormatting sqref="AH44">
    <cfRule type="dataBar" priority="3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{c45a3413-02ab-4b7b-8f40-8ebeb9fb44cd}</x14:id>
        </ext>
      </extLst>
    </cfRule>
  </conditionalFormatting>
  <conditionalFormatting sqref="AI44">
    <cfRule type="iconSet" priority="439">
      <iconSet iconSet="4Arrows">
        <cfvo type="percent" val="0"/>
        <cfvo type="percent" val="25"/>
        <cfvo type="percent" val="50"/>
        <cfvo type="percent" val="75"/>
      </iconSet>
    </cfRule>
    <cfRule type="iconSet" priority="373">
      <iconSet iconSet="3TrafficLights2">
        <cfvo type="percent" val="0"/>
        <cfvo type="percent" val="33"/>
        <cfvo type="percent" val="67"/>
      </iconSet>
    </cfRule>
  </conditionalFormatting>
  <conditionalFormatting sqref="AJ44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{709c1991-a86b-4f93-b907-51955383503d}</x14:id>
        </ext>
      </extLst>
    </cfRule>
  </conditionalFormatting>
  <conditionalFormatting sqref="AL44">
    <cfRule type="dataBar" priority="2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{fe24c154-3b52-4fd0-9b55-ba379728e846}</x14:id>
        </ext>
      </extLst>
    </cfRule>
  </conditionalFormatting>
  <conditionalFormatting sqref="O45:P45">
    <cfRule type="dataBar" priority="7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{cc5f92d9-86d5-453e-b1b1-82a77c14c3fa}</x14:id>
        </ext>
      </extLst>
    </cfRule>
  </conditionalFormatting>
  <conditionalFormatting sqref="U45">
    <cfRule type="dataBar" priority="6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{ce7b1343-5638-409c-b383-a4691db9563c}</x14:id>
        </ext>
      </extLst>
    </cfRule>
  </conditionalFormatting>
  <conditionalFormatting sqref="Z45">
    <cfRule type="dataBar" priority="7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{e8ef6e79-ba64-4def-91a3-4a257f9b8f3b}</x14:id>
        </ext>
      </extLst>
    </cfRule>
    <cfRule type="iconSet" priority="42">
      <iconSet iconSet="3Arrows">
        <cfvo type="percent" val="0"/>
        <cfvo type="percent" val="33"/>
        <cfvo type="percent" val="67"/>
      </iconSet>
    </cfRule>
  </conditionalFormatting>
  <conditionalFormatting sqref="AC45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{ea9a41e3-1df6-4697-931a-da8993be9e2d}</x14:id>
        </ext>
      </extLst>
    </cfRule>
  </conditionalFormatting>
  <conditionalFormatting sqref="AG45">
    <cfRule type="colorScale" priority="570">
      <colorScale>
        <cfvo type="min"/>
        <cfvo type="max"/>
        <color rgb="FFFCFCFF"/>
        <color rgb="FF63BE7B"/>
      </colorScale>
    </cfRule>
    <cfRule type="iconSet" priority="504">
      <iconSet iconSet="3Arrows">
        <cfvo type="percent" val="0"/>
        <cfvo type="percent" val="33"/>
        <cfvo type="percent" val="67"/>
      </iconSet>
    </cfRule>
  </conditionalFormatting>
  <conditionalFormatting sqref="AH45">
    <cfRule type="dataBar" priority="3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{6ea0f0c6-e49b-4af9-86c2-8c2e43e0f50a}</x14:id>
        </ext>
      </extLst>
    </cfRule>
  </conditionalFormatting>
  <conditionalFormatting sqref="AI45">
    <cfRule type="iconSet" priority="438">
      <iconSet iconSet="4Arrows">
        <cfvo type="percent" val="0"/>
        <cfvo type="percent" val="25"/>
        <cfvo type="percent" val="50"/>
        <cfvo type="percent" val="75"/>
      </iconSet>
    </cfRule>
    <cfRule type="iconSet" priority="372">
      <iconSet iconSet="3TrafficLights2">
        <cfvo type="percent" val="0"/>
        <cfvo type="percent" val="33"/>
        <cfvo type="percent" val="67"/>
      </iconSet>
    </cfRule>
  </conditionalFormatting>
  <conditionalFormatting sqref="AJ45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{2dce16f7-f55c-4d86-a128-1255629698a0}</x14:id>
        </ext>
      </extLst>
    </cfRule>
  </conditionalFormatting>
  <conditionalFormatting sqref="AL45">
    <cfRule type="dataBar" priority="2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{6c04ac69-f010-4e45-ad6f-bfc50d5bedce}</x14:id>
        </ext>
      </extLst>
    </cfRule>
  </conditionalFormatting>
  <conditionalFormatting sqref="O46:P46">
    <cfRule type="dataBar" priority="7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{348ed472-5b40-4200-94ff-d81e60a0277b}</x14:id>
        </ext>
      </extLst>
    </cfRule>
  </conditionalFormatting>
  <conditionalFormatting sqref="U46">
    <cfRule type="dataBar" priority="6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{51e4e485-441e-4b0d-bb3c-0f5e4ca48e12}</x14:id>
        </ext>
      </extLst>
    </cfRule>
  </conditionalFormatting>
  <conditionalFormatting sqref="Z46">
    <cfRule type="dataBar" priority="7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{dac094fc-3497-45b5-9eef-9d66dd5114dd}</x14:id>
        </ext>
      </extLst>
    </cfRule>
    <cfRule type="iconSet" priority="41">
      <iconSet iconSet="3Arrows">
        <cfvo type="percent" val="0"/>
        <cfvo type="percent" val="33"/>
        <cfvo type="percent" val="67"/>
      </iconSet>
    </cfRule>
  </conditionalFormatting>
  <conditionalFormatting sqref="AC46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{3931349e-307d-4158-a764-3a6a62921fc9}</x14:id>
        </ext>
      </extLst>
    </cfRule>
  </conditionalFormatting>
  <conditionalFormatting sqref="AG46">
    <cfRule type="colorScale" priority="569">
      <colorScale>
        <cfvo type="min"/>
        <cfvo type="max"/>
        <color rgb="FFFCFCFF"/>
        <color rgb="FF63BE7B"/>
      </colorScale>
    </cfRule>
    <cfRule type="iconSet" priority="503">
      <iconSet iconSet="3Arrows">
        <cfvo type="percent" val="0"/>
        <cfvo type="percent" val="33"/>
        <cfvo type="percent" val="67"/>
      </iconSet>
    </cfRule>
  </conditionalFormatting>
  <conditionalFormatting sqref="AH46">
    <cfRule type="dataBar" priority="3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{c70825a0-8867-4748-8d1d-44f6f0c58f1b}</x14:id>
        </ext>
      </extLst>
    </cfRule>
  </conditionalFormatting>
  <conditionalFormatting sqref="AI46">
    <cfRule type="iconSet" priority="437">
      <iconSet iconSet="4Arrows">
        <cfvo type="percent" val="0"/>
        <cfvo type="percent" val="25"/>
        <cfvo type="percent" val="50"/>
        <cfvo type="percent" val="75"/>
      </iconSet>
    </cfRule>
    <cfRule type="iconSet" priority="371">
      <iconSet iconSet="3TrafficLights2">
        <cfvo type="percent" val="0"/>
        <cfvo type="percent" val="33"/>
        <cfvo type="percent" val="67"/>
      </iconSet>
    </cfRule>
  </conditionalFormatting>
  <conditionalFormatting sqref="AJ46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{95af6996-0462-40f7-b414-2017ba1f3d75}</x14:id>
        </ext>
      </extLst>
    </cfRule>
  </conditionalFormatting>
  <conditionalFormatting sqref="AL46">
    <cfRule type="dataBar" priority="2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{453ddfc0-d33a-4fb8-a3e7-e161f4dbee7e}</x14:id>
        </ext>
      </extLst>
    </cfRule>
  </conditionalFormatting>
  <conditionalFormatting sqref="O47:P47">
    <cfRule type="dataBar" priority="7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{d54ab507-057c-4dcf-a082-7ad81d33a66c}</x14:id>
        </ext>
      </extLst>
    </cfRule>
  </conditionalFormatting>
  <conditionalFormatting sqref="U47">
    <cfRule type="dataBar" priority="6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{336cf9e6-aa10-4282-9c3f-069b4c64f805}</x14:id>
        </ext>
      </extLst>
    </cfRule>
  </conditionalFormatting>
  <conditionalFormatting sqref="Z47">
    <cfRule type="dataBar" priority="7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{53fb20d1-19cc-4bda-b538-3b4300507dbd}</x14:id>
        </ext>
      </extLst>
    </cfRule>
    <cfRule type="iconSet" priority="40">
      <iconSet iconSet="3Arrows">
        <cfvo type="percent" val="0"/>
        <cfvo type="percent" val="33"/>
        <cfvo type="percent" val="67"/>
      </iconSet>
    </cfRule>
  </conditionalFormatting>
  <conditionalFormatting sqref="AC47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{0c262c63-18f0-4408-82d9-0e73a0b9137c}</x14:id>
        </ext>
      </extLst>
    </cfRule>
  </conditionalFormatting>
  <conditionalFormatting sqref="AG47">
    <cfRule type="colorScale" priority="568">
      <colorScale>
        <cfvo type="min"/>
        <cfvo type="max"/>
        <color rgb="FFFCFCFF"/>
        <color rgb="FF63BE7B"/>
      </colorScale>
    </cfRule>
    <cfRule type="iconSet" priority="502">
      <iconSet iconSet="3Arrows">
        <cfvo type="percent" val="0"/>
        <cfvo type="percent" val="33"/>
        <cfvo type="percent" val="67"/>
      </iconSet>
    </cfRule>
  </conditionalFormatting>
  <conditionalFormatting sqref="AH47">
    <cfRule type="dataBar" priority="3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{029f118b-b308-418e-904e-88504c80865c}</x14:id>
        </ext>
      </extLst>
    </cfRule>
  </conditionalFormatting>
  <conditionalFormatting sqref="AI47">
    <cfRule type="iconSet" priority="436">
      <iconSet iconSet="4Arrows">
        <cfvo type="percent" val="0"/>
        <cfvo type="percent" val="25"/>
        <cfvo type="percent" val="50"/>
        <cfvo type="percent" val="75"/>
      </iconSet>
    </cfRule>
    <cfRule type="iconSet" priority="370">
      <iconSet iconSet="3TrafficLights2">
        <cfvo type="percent" val="0"/>
        <cfvo type="percent" val="33"/>
        <cfvo type="percent" val="67"/>
      </iconSet>
    </cfRule>
  </conditionalFormatting>
  <conditionalFormatting sqref="AJ47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{ce015831-546e-4944-9d0c-3491b1eb0ef5}</x14:id>
        </ext>
      </extLst>
    </cfRule>
  </conditionalFormatting>
  <conditionalFormatting sqref="AL47">
    <cfRule type="dataBar" priority="2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{11e90fba-16ca-490a-befb-7250bd4a7a0c}</x14:id>
        </ext>
      </extLst>
    </cfRule>
  </conditionalFormatting>
  <conditionalFormatting sqref="O48:P48">
    <cfRule type="dataBar" priority="7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{226e1a35-f43e-4b19-a6d9-a54fceec32bf}</x14:id>
        </ext>
      </extLst>
    </cfRule>
  </conditionalFormatting>
  <conditionalFormatting sqref="U48">
    <cfRule type="dataBar" priority="6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{0d961f5a-fc8b-411a-a915-73c23a211431}</x14:id>
        </ext>
      </extLst>
    </cfRule>
  </conditionalFormatting>
  <conditionalFormatting sqref="Z48">
    <cfRule type="dataBar" priority="6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{c14b2e81-378f-4cb6-9c56-94beb1f08c3a}</x14:id>
        </ext>
      </extLst>
    </cfRule>
    <cfRule type="iconSet" priority="39">
      <iconSet iconSet="3Arrows">
        <cfvo type="percent" val="0"/>
        <cfvo type="percent" val="33"/>
        <cfvo type="percent" val="67"/>
      </iconSet>
    </cfRule>
  </conditionalFormatting>
  <conditionalFormatting sqref="AC48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{ec2cd7f1-730a-42de-b53c-3e59cda20cba}</x14:id>
        </ext>
      </extLst>
    </cfRule>
  </conditionalFormatting>
  <conditionalFormatting sqref="AG48">
    <cfRule type="colorScale" priority="567">
      <colorScale>
        <cfvo type="min"/>
        <cfvo type="max"/>
        <color rgb="FFFCFCFF"/>
        <color rgb="FF63BE7B"/>
      </colorScale>
    </cfRule>
    <cfRule type="iconSet" priority="501">
      <iconSet iconSet="3Arrows">
        <cfvo type="percent" val="0"/>
        <cfvo type="percent" val="33"/>
        <cfvo type="percent" val="67"/>
      </iconSet>
    </cfRule>
  </conditionalFormatting>
  <conditionalFormatting sqref="AH48">
    <cfRule type="dataBar" priority="3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{71ae4eab-fe27-4368-a1a3-074abcd6cb6f}</x14:id>
        </ext>
      </extLst>
    </cfRule>
  </conditionalFormatting>
  <conditionalFormatting sqref="AI48">
    <cfRule type="iconSet" priority="435">
      <iconSet iconSet="4Arrows">
        <cfvo type="percent" val="0"/>
        <cfvo type="percent" val="25"/>
        <cfvo type="percent" val="50"/>
        <cfvo type="percent" val="75"/>
      </iconSet>
    </cfRule>
    <cfRule type="iconSet" priority="369">
      <iconSet iconSet="3TrafficLights2">
        <cfvo type="percent" val="0"/>
        <cfvo type="percent" val="33"/>
        <cfvo type="percent" val="67"/>
      </iconSet>
    </cfRule>
  </conditionalFormatting>
  <conditionalFormatting sqref="AJ48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{9588c217-9405-494a-9db4-c94a5617c1bb}</x14:id>
        </ext>
      </extLst>
    </cfRule>
  </conditionalFormatting>
  <conditionalFormatting sqref="AL48">
    <cfRule type="dataBar" priority="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{517d10dc-bbe2-40b0-8d6f-fd6cbbd2d709}</x14:id>
        </ext>
      </extLst>
    </cfRule>
  </conditionalFormatting>
  <conditionalFormatting sqref="O49:P49">
    <cfRule type="dataBar" priority="7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{ca1fdf32-9a02-44ec-b3ca-b48f28c1d24f}</x14:id>
        </ext>
      </extLst>
    </cfRule>
  </conditionalFormatting>
  <conditionalFormatting sqref="U49">
    <cfRule type="dataBar" priority="6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{ddcd5c51-3c78-45bb-878b-ace0966cb62d}</x14:id>
        </ext>
      </extLst>
    </cfRule>
  </conditionalFormatting>
  <conditionalFormatting sqref="Z49">
    <cfRule type="dataBar" priority="6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{442369b3-1e98-4dd6-a92a-83025b51e0f4}</x14:id>
        </ext>
      </extLst>
    </cfRule>
    <cfRule type="iconSet" priority="38">
      <iconSet iconSet="3Arrows">
        <cfvo type="percent" val="0"/>
        <cfvo type="percent" val="33"/>
        <cfvo type="percent" val="67"/>
      </iconSet>
    </cfRule>
  </conditionalFormatting>
  <conditionalFormatting sqref="AC49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{9a80c94a-1b20-4d48-b800-b904dd383542}</x14:id>
        </ext>
      </extLst>
    </cfRule>
  </conditionalFormatting>
  <conditionalFormatting sqref="AG49">
    <cfRule type="colorScale" priority="566">
      <colorScale>
        <cfvo type="min"/>
        <cfvo type="max"/>
        <color rgb="FFFCFCFF"/>
        <color rgb="FF63BE7B"/>
      </colorScale>
    </cfRule>
    <cfRule type="iconSet" priority="500">
      <iconSet iconSet="3Arrows">
        <cfvo type="percent" val="0"/>
        <cfvo type="percent" val="33"/>
        <cfvo type="percent" val="67"/>
      </iconSet>
    </cfRule>
  </conditionalFormatting>
  <conditionalFormatting sqref="AH49">
    <cfRule type="dataBar" priority="3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{e2c5df9f-c1d3-4336-90f0-76bbc0112639}</x14:id>
        </ext>
      </extLst>
    </cfRule>
  </conditionalFormatting>
  <conditionalFormatting sqref="AI49">
    <cfRule type="iconSet" priority="434">
      <iconSet iconSet="4Arrows">
        <cfvo type="percent" val="0"/>
        <cfvo type="percent" val="25"/>
        <cfvo type="percent" val="50"/>
        <cfvo type="percent" val="75"/>
      </iconSet>
    </cfRule>
    <cfRule type="iconSet" priority="368">
      <iconSet iconSet="3TrafficLights2">
        <cfvo type="percent" val="0"/>
        <cfvo type="percent" val="33"/>
        <cfvo type="percent" val="67"/>
      </iconSet>
    </cfRule>
  </conditionalFormatting>
  <conditionalFormatting sqref="AJ49">
    <cfRule type="dataBar" priority="1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{f95eafdd-49c4-4ad7-9c86-c12b6d8d1500}</x14:id>
        </ext>
      </extLst>
    </cfRule>
  </conditionalFormatting>
  <conditionalFormatting sqref="AL49">
    <cfRule type="dataBar" priority="2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{9a0bfb09-bb63-4d9b-9a8a-adc79c8f0997}</x14:id>
        </ext>
      </extLst>
    </cfRule>
  </conditionalFormatting>
  <conditionalFormatting sqref="O50:P50">
    <cfRule type="dataBar" priority="7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{85d5d24f-b0ea-42ff-afda-fa5bb5f8a1e7}</x14:id>
        </ext>
      </extLst>
    </cfRule>
  </conditionalFormatting>
  <conditionalFormatting sqref="U50">
    <cfRule type="dataBar" priority="6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{15b51f21-53a4-4a14-a736-e712b4cc34e1}</x14:id>
        </ext>
      </extLst>
    </cfRule>
  </conditionalFormatting>
  <conditionalFormatting sqref="Z50">
    <cfRule type="dataBar" priority="6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{bb311102-9894-4b6a-8f61-ef30a71a7b79}</x14:id>
        </ext>
      </extLst>
    </cfRule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AC50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{c66c89a9-839e-455c-ba61-84fcc764d9be}</x14:id>
        </ext>
      </extLst>
    </cfRule>
  </conditionalFormatting>
  <conditionalFormatting sqref="AG50">
    <cfRule type="colorScale" priority="565">
      <colorScale>
        <cfvo type="min"/>
        <cfvo type="max"/>
        <color rgb="FFFCFCFF"/>
        <color rgb="FF63BE7B"/>
      </colorScale>
    </cfRule>
    <cfRule type="iconSet" priority="499">
      <iconSet iconSet="3Arrows">
        <cfvo type="percent" val="0"/>
        <cfvo type="percent" val="33"/>
        <cfvo type="percent" val="67"/>
      </iconSet>
    </cfRule>
  </conditionalFormatting>
  <conditionalFormatting sqref="AH50">
    <cfRule type="dataBar" priority="3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{60c417d4-aba6-4f44-b510-251d0c76f280}</x14:id>
        </ext>
      </extLst>
    </cfRule>
  </conditionalFormatting>
  <conditionalFormatting sqref="AI50">
    <cfRule type="iconSet" priority="433">
      <iconSet iconSet="4Arrows">
        <cfvo type="percent" val="0"/>
        <cfvo type="percent" val="25"/>
        <cfvo type="percent" val="50"/>
        <cfvo type="percent" val="75"/>
      </iconSet>
    </cfRule>
    <cfRule type="iconSet" priority="367">
      <iconSet iconSet="3TrafficLights2">
        <cfvo type="percent" val="0"/>
        <cfvo type="percent" val="33"/>
        <cfvo type="percent" val="67"/>
      </iconSet>
    </cfRule>
  </conditionalFormatting>
  <conditionalFormatting sqref="AJ50">
    <cfRule type="dataBar" priority="1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{f636ef02-f976-4e0f-a219-4e01a29cbd49}</x14:id>
        </ext>
      </extLst>
    </cfRule>
  </conditionalFormatting>
  <conditionalFormatting sqref="AL50">
    <cfRule type="dataBar" priority="2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{4811558b-5b61-4924-83db-25892c09b8f7}</x14:id>
        </ext>
      </extLst>
    </cfRule>
  </conditionalFormatting>
  <conditionalFormatting sqref="O51:P51">
    <cfRule type="dataBar" priority="7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{9471013b-2b71-4406-b138-a4830f8d7a52}</x14:id>
        </ext>
      </extLst>
    </cfRule>
  </conditionalFormatting>
  <conditionalFormatting sqref="U51">
    <cfRule type="dataBar" priority="6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{0cdbbbcf-6e3b-4321-ba7d-57112ccea42b}</x14:id>
        </ext>
      </extLst>
    </cfRule>
  </conditionalFormatting>
  <conditionalFormatting sqref="Z51">
    <cfRule type="dataBar" priority="6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{21e35d73-fa83-456c-b5ae-3ad061e4d86e}</x14:id>
        </ext>
      </extLst>
    </cfRule>
    <cfRule type="iconSet" priority="36">
      <iconSet iconSet="3Arrows">
        <cfvo type="percent" val="0"/>
        <cfvo type="percent" val="33"/>
        <cfvo type="percent" val="67"/>
      </iconSet>
    </cfRule>
  </conditionalFormatting>
  <conditionalFormatting sqref="AC51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{2e596634-6860-4633-8a53-cfdbea045911}</x14:id>
        </ext>
      </extLst>
    </cfRule>
  </conditionalFormatting>
  <conditionalFormatting sqref="AG51">
    <cfRule type="colorScale" priority="564">
      <colorScale>
        <cfvo type="min"/>
        <cfvo type="max"/>
        <color rgb="FFFCFCFF"/>
        <color rgb="FF63BE7B"/>
      </colorScale>
    </cfRule>
    <cfRule type="iconSet" priority="498">
      <iconSet iconSet="3Arrows">
        <cfvo type="percent" val="0"/>
        <cfvo type="percent" val="33"/>
        <cfvo type="percent" val="67"/>
      </iconSet>
    </cfRule>
  </conditionalFormatting>
  <conditionalFormatting sqref="AH51">
    <cfRule type="dataBar" priority="3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{98d02a7d-b4c3-438c-8824-0ea3ef7d4fcc}</x14:id>
        </ext>
      </extLst>
    </cfRule>
  </conditionalFormatting>
  <conditionalFormatting sqref="AI51">
    <cfRule type="iconSet" priority="432">
      <iconSet iconSet="4Arrows">
        <cfvo type="percent" val="0"/>
        <cfvo type="percent" val="25"/>
        <cfvo type="percent" val="50"/>
        <cfvo type="percent" val="75"/>
      </iconSet>
    </cfRule>
    <cfRule type="iconSet" priority="366">
      <iconSet iconSet="3TrafficLights2">
        <cfvo type="percent" val="0"/>
        <cfvo type="percent" val="33"/>
        <cfvo type="percent" val="67"/>
      </iconSet>
    </cfRule>
  </conditionalFormatting>
  <conditionalFormatting sqref="AJ51">
    <cfRule type="dataBar" priority="1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{c31a7d29-31a7-47b7-909b-123384c4f004}</x14:id>
        </ext>
      </extLst>
    </cfRule>
  </conditionalFormatting>
  <conditionalFormatting sqref="AL51">
    <cfRule type="dataBar" priority="2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{de96ca6a-38c0-459f-a077-b4bd92726c05}</x14:id>
        </ext>
      </extLst>
    </cfRule>
  </conditionalFormatting>
  <conditionalFormatting sqref="O52:P52">
    <cfRule type="dataBar" priority="7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{d550d2f5-154e-4083-98f5-2458d96e1207}</x14:id>
        </ext>
      </extLst>
    </cfRule>
  </conditionalFormatting>
  <conditionalFormatting sqref="U52">
    <cfRule type="dataBar" priority="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{8e8f7e84-e3cb-4276-abcc-16c6e1316ae2}</x14:id>
        </ext>
      </extLst>
    </cfRule>
  </conditionalFormatting>
  <conditionalFormatting sqref="Z52">
    <cfRule type="dataBar" priority="6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{b2c039aa-4836-427f-80b4-c44485d53c64}</x14:id>
        </ext>
      </extLst>
    </cfRule>
    <cfRule type="iconSet" priority="35">
      <iconSet iconSet="3Arrows">
        <cfvo type="percent" val="0"/>
        <cfvo type="percent" val="33"/>
        <cfvo type="percent" val="67"/>
      </iconSet>
    </cfRule>
  </conditionalFormatting>
  <conditionalFormatting sqref="AC52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{e2b2d3c2-9cb0-4c01-8f6c-b8f9f9c40191}</x14:id>
        </ext>
      </extLst>
    </cfRule>
  </conditionalFormatting>
  <conditionalFormatting sqref="AG52">
    <cfRule type="colorScale" priority="563">
      <colorScale>
        <cfvo type="min"/>
        <cfvo type="max"/>
        <color rgb="FFFCFCFF"/>
        <color rgb="FF63BE7B"/>
      </colorScale>
    </cfRule>
    <cfRule type="iconSet" priority="497">
      <iconSet iconSet="3Arrows">
        <cfvo type="percent" val="0"/>
        <cfvo type="percent" val="33"/>
        <cfvo type="percent" val="67"/>
      </iconSet>
    </cfRule>
  </conditionalFormatting>
  <conditionalFormatting sqref="AH52">
    <cfRule type="dataBar" priority="2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{b6d6e6c4-34ab-488d-aeff-e8800b0d0c10}</x14:id>
        </ext>
      </extLst>
    </cfRule>
  </conditionalFormatting>
  <conditionalFormatting sqref="AI52">
    <cfRule type="iconSet" priority="431">
      <iconSet iconSet="4Arrows">
        <cfvo type="percent" val="0"/>
        <cfvo type="percent" val="25"/>
        <cfvo type="percent" val="50"/>
        <cfvo type="percent" val="75"/>
      </iconSet>
    </cfRule>
    <cfRule type="iconSet" priority="365">
      <iconSet iconSet="3TrafficLights2">
        <cfvo type="percent" val="0"/>
        <cfvo type="percent" val="33"/>
        <cfvo type="percent" val="67"/>
      </iconSet>
    </cfRule>
  </conditionalFormatting>
  <conditionalFormatting sqref="AJ52">
    <cfRule type="dataBar" priority="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{f49b7000-469f-4f6c-98ff-e6cabab6e8f2}</x14:id>
        </ext>
      </extLst>
    </cfRule>
  </conditionalFormatting>
  <conditionalFormatting sqref="AL52">
    <cfRule type="dataBar" priority="2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{84b80860-45d1-4b18-9504-7b849172887a}</x14:id>
        </ext>
      </extLst>
    </cfRule>
  </conditionalFormatting>
  <conditionalFormatting sqref="O53:P53">
    <cfRule type="dataBar" priority="7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{06fb4a79-d07d-494a-b2cc-f58e868e84e1}</x14:id>
        </ext>
      </extLst>
    </cfRule>
  </conditionalFormatting>
  <conditionalFormatting sqref="U53">
    <cfRule type="dataBar" priority="6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{6537052e-5b43-4bdd-97a2-47fff9bc1111}</x14:id>
        </ext>
      </extLst>
    </cfRule>
  </conditionalFormatting>
  <conditionalFormatting sqref="Z53">
    <cfRule type="dataBar" priority="6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{8af662cc-17d6-4570-95ae-8489c33507e3}</x14:id>
        </ext>
      </extLst>
    </cfRule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AC53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{4ee13983-98de-43b9-a736-cc89c8bf6c37}</x14:id>
        </ext>
      </extLst>
    </cfRule>
  </conditionalFormatting>
  <conditionalFormatting sqref="AG53">
    <cfRule type="colorScale" priority="562">
      <colorScale>
        <cfvo type="min"/>
        <cfvo type="max"/>
        <color rgb="FFFCFCFF"/>
        <color rgb="FF63BE7B"/>
      </colorScale>
    </cfRule>
    <cfRule type="iconSet" priority="496">
      <iconSet iconSet="3Arrows">
        <cfvo type="percent" val="0"/>
        <cfvo type="percent" val="33"/>
        <cfvo type="percent" val="67"/>
      </iconSet>
    </cfRule>
  </conditionalFormatting>
  <conditionalFormatting sqref="AH53">
    <cfRule type="dataBar" priority="2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{3fed8489-8b40-4a3b-8740-625713be5547}</x14:id>
        </ext>
      </extLst>
    </cfRule>
  </conditionalFormatting>
  <conditionalFormatting sqref="AI53">
    <cfRule type="iconSet" priority="430">
      <iconSet iconSet="4Arrows">
        <cfvo type="percent" val="0"/>
        <cfvo type="percent" val="25"/>
        <cfvo type="percent" val="50"/>
        <cfvo type="percent" val="75"/>
      </iconSet>
    </cfRule>
    <cfRule type="iconSet" priority="364">
      <iconSet iconSet="3TrafficLights2">
        <cfvo type="percent" val="0"/>
        <cfvo type="percent" val="33"/>
        <cfvo type="percent" val="67"/>
      </iconSet>
    </cfRule>
  </conditionalFormatting>
  <conditionalFormatting sqref="AJ53">
    <cfRule type="dataBar" priority="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{d52865eb-6fd8-465d-ae4a-8d359c0fed11}</x14:id>
        </ext>
      </extLst>
    </cfRule>
  </conditionalFormatting>
  <conditionalFormatting sqref="AL53">
    <cfRule type="dataBar" priority="2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{433c3d8a-d8c0-4805-b245-e6d7aaec33a9}</x14:id>
        </ext>
      </extLst>
    </cfRule>
  </conditionalFormatting>
  <conditionalFormatting sqref="O54:P54">
    <cfRule type="dataBar" priority="7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{45b789f7-aff6-4344-a46f-3eace7972f97}</x14:id>
        </ext>
      </extLst>
    </cfRule>
  </conditionalFormatting>
  <conditionalFormatting sqref="U54">
    <cfRule type="dataBar" priority="6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{3df3f327-56b0-4238-a24b-3d5e6b105773}</x14:id>
        </ext>
      </extLst>
    </cfRule>
  </conditionalFormatting>
  <conditionalFormatting sqref="Z54">
    <cfRule type="dataBar" priority="6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{eee67786-aba4-4c3e-986f-d7b91692c012}</x14:id>
        </ext>
      </extLst>
    </cfRule>
    <cfRule type="iconSet" priority="33">
      <iconSet iconSet="3Arrows">
        <cfvo type="percent" val="0"/>
        <cfvo type="percent" val="33"/>
        <cfvo type="percent" val="67"/>
      </iconSet>
    </cfRule>
  </conditionalFormatting>
  <conditionalFormatting sqref="AC54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{288b6ba2-92e6-4409-bc6d-7e4bc6a7f9a4}</x14:id>
        </ext>
      </extLst>
    </cfRule>
  </conditionalFormatting>
  <conditionalFormatting sqref="AG54">
    <cfRule type="colorScale" priority="561">
      <colorScale>
        <cfvo type="min"/>
        <cfvo type="max"/>
        <color rgb="FFFCFCFF"/>
        <color rgb="FF63BE7B"/>
      </colorScale>
    </cfRule>
    <cfRule type="iconSet" priority="495">
      <iconSet iconSet="3Arrows">
        <cfvo type="percent" val="0"/>
        <cfvo type="percent" val="33"/>
        <cfvo type="percent" val="67"/>
      </iconSet>
    </cfRule>
  </conditionalFormatting>
  <conditionalFormatting sqref="AH54">
    <cfRule type="dataBar" priority="2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{85c9a011-081a-44d1-b0ee-3c223ff68f66}</x14:id>
        </ext>
      </extLst>
    </cfRule>
  </conditionalFormatting>
  <conditionalFormatting sqref="AI54">
    <cfRule type="iconSet" priority="429">
      <iconSet iconSet="4Arrows">
        <cfvo type="percent" val="0"/>
        <cfvo type="percent" val="25"/>
        <cfvo type="percent" val="50"/>
        <cfvo type="percent" val="75"/>
      </iconSet>
    </cfRule>
    <cfRule type="iconSet" priority="363">
      <iconSet iconSet="3TrafficLights2">
        <cfvo type="percent" val="0"/>
        <cfvo type="percent" val="33"/>
        <cfvo type="percent" val="67"/>
      </iconSet>
    </cfRule>
  </conditionalFormatting>
  <conditionalFormatting sqref="AJ54">
    <cfRule type="dataBar" priority="1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{97b2642b-2481-4d30-a2ff-45158403c1e8}</x14:id>
        </ext>
      </extLst>
    </cfRule>
  </conditionalFormatting>
  <conditionalFormatting sqref="AL54">
    <cfRule type="dataBar" priority="2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{e10a9f32-7a51-4fe2-815c-29d9a6b4f1b0}</x14:id>
        </ext>
      </extLst>
    </cfRule>
  </conditionalFormatting>
  <conditionalFormatting sqref="O55:P55">
    <cfRule type="dataBar" priority="7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{36c30ed5-5bc9-48c2-b418-4ac999523e75}</x14:id>
        </ext>
      </extLst>
    </cfRule>
  </conditionalFormatting>
  <conditionalFormatting sqref="U55">
    <cfRule type="dataBar" priority="6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{439c4348-3e74-4ae7-99f5-151f2c4fb873}</x14:id>
        </ext>
      </extLst>
    </cfRule>
  </conditionalFormatting>
  <conditionalFormatting sqref="Z55">
    <cfRule type="dataBar" priority="6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{e36a4991-9c4a-452c-8078-fc9daf2617a7}</x14:id>
        </ext>
      </extLst>
    </cfRule>
    <cfRule type="iconSet" priority="32">
      <iconSet iconSet="3Arrows">
        <cfvo type="percent" val="0"/>
        <cfvo type="percent" val="33"/>
        <cfvo type="percent" val="67"/>
      </iconSet>
    </cfRule>
  </conditionalFormatting>
  <conditionalFormatting sqref="AC55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{18b30ee2-7961-48c6-80a2-8a6068d917d3}</x14:id>
        </ext>
      </extLst>
    </cfRule>
  </conditionalFormatting>
  <conditionalFormatting sqref="AG55">
    <cfRule type="colorScale" priority="560">
      <colorScale>
        <cfvo type="min"/>
        <cfvo type="max"/>
        <color rgb="FFFCFCFF"/>
        <color rgb="FF63BE7B"/>
      </colorScale>
    </cfRule>
    <cfRule type="iconSet" priority="494">
      <iconSet iconSet="3Arrows">
        <cfvo type="percent" val="0"/>
        <cfvo type="percent" val="33"/>
        <cfvo type="percent" val="67"/>
      </iconSet>
    </cfRule>
  </conditionalFormatting>
  <conditionalFormatting sqref="AH55">
    <cfRule type="dataBar" priority="2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{3cf00c4f-7c8b-414e-bc0b-9ef2115cfab1}</x14:id>
        </ext>
      </extLst>
    </cfRule>
  </conditionalFormatting>
  <conditionalFormatting sqref="AI55">
    <cfRule type="iconSet" priority="428">
      <iconSet iconSet="4Arrows">
        <cfvo type="percent" val="0"/>
        <cfvo type="percent" val="25"/>
        <cfvo type="percent" val="50"/>
        <cfvo type="percent" val="75"/>
      </iconSet>
    </cfRule>
    <cfRule type="iconSet" priority="362">
      <iconSet iconSet="3TrafficLights2">
        <cfvo type="percent" val="0"/>
        <cfvo type="percent" val="33"/>
        <cfvo type="percent" val="67"/>
      </iconSet>
    </cfRule>
  </conditionalFormatting>
  <conditionalFormatting sqref="AJ55">
    <cfRule type="dataBar" priority="1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{67b1e294-5a13-491f-93e0-3f3e25202cb1}</x14:id>
        </ext>
      </extLst>
    </cfRule>
  </conditionalFormatting>
  <conditionalFormatting sqref="AL55">
    <cfRule type="dataBar" priority="2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{3c215ab7-ed9a-43c0-a89b-b4067e36e317}</x14:id>
        </ext>
      </extLst>
    </cfRule>
  </conditionalFormatting>
  <conditionalFormatting sqref="O56:P56">
    <cfRule type="dataBar" priority="7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{d1ee8a50-5b3c-4c32-b296-ca6988c6a715}</x14:id>
        </ext>
      </extLst>
    </cfRule>
  </conditionalFormatting>
  <conditionalFormatting sqref="U56">
    <cfRule type="dataBar" priority="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{8617ea87-dfb4-4d6b-aed3-93eaac7a5937}</x14:id>
        </ext>
      </extLst>
    </cfRule>
  </conditionalFormatting>
  <conditionalFormatting sqref="Z56">
    <cfRule type="dataBar" priority="6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{e1d84cca-8ea6-44a4-9140-15b832ee59ee}</x14:id>
        </ext>
      </extLst>
    </cfRule>
    <cfRule type="iconSet" priority="31">
      <iconSet iconSet="3Arrows">
        <cfvo type="percent" val="0"/>
        <cfvo type="percent" val="33"/>
        <cfvo type="percent" val="67"/>
      </iconSet>
    </cfRule>
  </conditionalFormatting>
  <conditionalFormatting sqref="AC56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{c3bda1cb-36f5-41e3-a572-30e231fda16c}</x14:id>
        </ext>
      </extLst>
    </cfRule>
  </conditionalFormatting>
  <conditionalFormatting sqref="AG56">
    <cfRule type="colorScale" priority="559">
      <colorScale>
        <cfvo type="min"/>
        <cfvo type="max"/>
        <color rgb="FFFCFCFF"/>
        <color rgb="FF63BE7B"/>
      </colorScale>
    </cfRule>
    <cfRule type="iconSet" priority="493">
      <iconSet iconSet="3Arrows">
        <cfvo type="percent" val="0"/>
        <cfvo type="percent" val="33"/>
        <cfvo type="percent" val="67"/>
      </iconSet>
    </cfRule>
  </conditionalFormatting>
  <conditionalFormatting sqref="AH56">
    <cfRule type="dataBar" priority="2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{c089a01a-0add-4ace-a71d-601205559e01}</x14:id>
        </ext>
      </extLst>
    </cfRule>
  </conditionalFormatting>
  <conditionalFormatting sqref="AI56">
    <cfRule type="iconSet" priority="427">
      <iconSet iconSet="4Arrows">
        <cfvo type="percent" val="0"/>
        <cfvo type="percent" val="25"/>
        <cfvo type="percent" val="50"/>
        <cfvo type="percent" val="75"/>
      </iconSet>
    </cfRule>
    <cfRule type="iconSet" priority="361">
      <iconSet iconSet="3TrafficLights2">
        <cfvo type="percent" val="0"/>
        <cfvo type="percent" val="33"/>
        <cfvo type="percent" val="67"/>
      </iconSet>
    </cfRule>
  </conditionalFormatting>
  <conditionalFormatting sqref="AJ56">
    <cfRule type="dataBar" priority="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{f6eb61bc-43bd-46ab-92d0-96761a4bada6}</x14:id>
        </ext>
      </extLst>
    </cfRule>
  </conditionalFormatting>
  <conditionalFormatting sqref="AL56">
    <cfRule type="dataBar" priority="2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{2e0a0c0b-d161-4c90-9205-269089227e3a}</x14:id>
        </ext>
      </extLst>
    </cfRule>
  </conditionalFormatting>
  <conditionalFormatting sqref="O57:P57">
    <cfRule type="dataBar" priority="7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{f8c21009-6e24-4256-964e-4399ffcc9977}</x14:id>
        </ext>
      </extLst>
    </cfRule>
  </conditionalFormatting>
  <conditionalFormatting sqref="U57">
    <cfRule type="dataBar" priority="6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{18c51f2d-dcb3-4ffe-9068-c8f69569f590}</x14:id>
        </ext>
      </extLst>
    </cfRule>
  </conditionalFormatting>
  <conditionalFormatting sqref="Z57">
    <cfRule type="dataBar" priority="6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{05ad6767-14e9-4ac5-9a6f-bcb2cb3b52b8}</x14:id>
        </ext>
      </extLst>
    </cfRule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AC57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{269f3f89-8d1e-4c2f-8c11-cb4a4e668640}</x14:id>
        </ext>
      </extLst>
    </cfRule>
  </conditionalFormatting>
  <conditionalFormatting sqref="AG57">
    <cfRule type="colorScale" priority="558">
      <colorScale>
        <cfvo type="min"/>
        <cfvo type="max"/>
        <color rgb="FFFCFCFF"/>
        <color rgb="FF63BE7B"/>
      </colorScale>
    </cfRule>
    <cfRule type="iconSet" priority="492">
      <iconSet iconSet="3Arrows">
        <cfvo type="percent" val="0"/>
        <cfvo type="percent" val="33"/>
        <cfvo type="percent" val="67"/>
      </iconSet>
    </cfRule>
  </conditionalFormatting>
  <conditionalFormatting sqref="AH57">
    <cfRule type="dataBar" priority="2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{f7f03610-1174-4a73-8d5a-645869f7a2b3}</x14:id>
        </ext>
      </extLst>
    </cfRule>
  </conditionalFormatting>
  <conditionalFormatting sqref="AI57">
    <cfRule type="iconSet" priority="426">
      <iconSet iconSet="4Arrows">
        <cfvo type="percent" val="0"/>
        <cfvo type="percent" val="25"/>
        <cfvo type="percent" val="50"/>
        <cfvo type="percent" val="75"/>
      </iconSet>
    </cfRule>
    <cfRule type="iconSet" priority="360">
      <iconSet iconSet="3TrafficLights2">
        <cfvo type="percent" val="0"/>
        <cfvo type="percent" val="33"/>
        <cfvo type="percent" val="67"/>
      </iconSet>
    </cfRule>
  </conditionalFormatting>
  <conditionalFormatting sqref="AJ57">
    <cfRule type="dataBar" priority="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{4acdf4c3-61d9-4832-81bd-712680397ea5}</x14:id>
        </ext>
      </extLst>
    </cfRule>
  </conditionalFormatting>
  <conditionalFormatting sqref="AL57">
    <cfRule type="dataBar" priority="2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{55ee14dd-58db-4cc3-b6c4-d563e6c483c7}</x14:id>
        </ext>
      </extLst>
    </cfRule>
  </conditionalFormatting>
  <conditionalFormatting sqref="O58:P58">
    <cfRule type="dataBar" priority="7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{0d959ed0-2850-43e9-89f5-cc79ff55dd35}</x14:id>
        </ext>
      </extLst>
    </cfRule>
  </conditionalFormatting>
  <conditionalFormatting sqref="U58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{365aede0-7037-48ff-83ae-0f05919d2d0c}</x14:id>
        </ext>
      </extLst>
    </cfRule>
  </conditionalFormatting>
  <conditionalFormatting sqref="Z58">
    <cfRule type="dataBar" priority="6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{4f1b140c-12db-431c-bbb6-229df2eaa668}</x14:id>
        </ext>
      </extLst>
    </cfRule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AC58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{bd367e93-7b56-45e1-ac9b-f3936a471627}</x14:id>
        </ext>
      </extLst>
    </cfRule>
  </conditionalFormatting>
  <conditionalFormatting sqref="AG58">
    <cfRule type="colorScale" priority="557">
      <colorScale>
        <cfvo type="min"/>
        <cfvo type="max"/>
        <color rgb="FFFCFCFF"/>
        <color rgb="FF63BE7B"/>
      </colorScale>
    </cfRule>
    <cfRule type="iconSet" priority="491">
      <iconSet iconSet="3Arrows">
        <cfvo type="percent" val="0"/>
        <cfvo type="percent" val="33"/>
        <cfvo type="percent" val="67"/>
      </iconSet>
    </cfRule>
  </conditionalFormatting>
  <conditionalFormatting sqref="AH58">
    <cfRule type="dataBar" priority="2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{25c0afa9-b4bf-441f-99e5-fb11111c1e1c}</x14:id>
        </ext>
      </extLst>
    </cfRule>
  </conditionalFormatting>
  <conditionalFormatting sqref="AI58">
    <cfRule type="iconSet" priority="425">
      <iconSet iconSet="4Arrows">
        <cfvo type="percent" val="0"/>
        <cfvo type="percent" val="25"/>
        <cfvo type="percent" val="50"/>
        <cfvo type="percent" val="75"/>
      </iconSet>
    </cfRule>
    <cfRule type="iconSet" priority="359">
      <iconSet iconSet="3TrafficLights2">
        <cfvo type="percent" val="0"/>
        <cfvo type="percent" val="33"/>
        <cfvo type="percent" val="67"/>
      </iconSet>
    </cfRule>
  </conditionalFormatting>
  <conditionalFormatting sqref="AJ58">
    <cfRule type="dataBar" priority="1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{413761f1-cfd7-4464-af9f-24bb522d5859}</x14:id>
        </ext>
      </extLst>
    </cfRule>
  </conditionalFormatting>
  <conditionalFormatting sqref="AL58">
    <cfRule type="dataBar" priority="2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{0987bd35-016e-4a66-ae0e-7b4f84523281}</x14:id>
        </ext>
      </extLst>
    </cfRule>
  </conditionalFormatting>
  <conditionalFormatting sqref="O59:P59">
    <cfRule type="dataBar" priority="7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{4f257218-8357-4683-8c42-6b5710b32f4c}</x14:id>
        </ext>
      </extLst>
    </cfRule>
  </conditionalFormatting>
  <conditionalFormatting sqref="U59">
    <cfRule type="dataBar" priority="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{a530b647-a7a8-446b-b645-315b8511c71a}</x14:id>
        </ext>
      </extLst>
    </cfRule>
  </conditionalFormatting>
  <conditionalFormatting sqref="Z59">
    <cfRule type="dataBar" priority="6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{2027c6f8-73a3-405c-897e-8330081c16cd}</x14:id>
        </ext>
      </extLst>
    </cfRule>
    <cfRule type="iconSet" priority="28">
      <iconSet iconSet="3Arrows">
        <cfvo type="percent" val="0"/>
        <cfvo type="percent" val="33"/>
        <cfvo type="percent" val="67"/>
      </iconSet>
    </cfRule>
  </conditionalFormatting>
  <conditionalFormatting sqref="AC59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{ea145702-549b-4bc6-b2b7-051b43febe8b}</x14:id>
        </ext>
      </extLst>
    </cfRule>
  </conditionalFormatting>
  <conditionalFormatting sqref="AG59">
    <cfRule type="colorScale" priority="556">
      <colorScale>
        <cfvo type="min"/>
        <cfvo type="max"/>
        <color rgb="FFFCFCFF"/>
        <color rgb="FF63BE7B"/>
      </colorScale>
    </cfRule>
    <cfRule type="iconSet" priority="490">
      <iconSet iconSet="3Arrows">
        <cfvo type="percent" val="0"/>
        <cfvo type="percent" val="33"/>
        <cfvo type="percent" val="67"/>
      </iconSet>
    </cfRule>
  </conditionalFormatting>
  <conditionalFormatting sqref="AH59">
    <cfRule type="dataBar" priority="2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{2a3025aa-3069-49ff-a4af-c7bbddced4d9}</x14:id>
        </ext>
      </extLst>
    </cfRule>
  </conditionalFormatting>
  <conditionalFormatting sqref="AI59">
    <cfRule type="iconSet" priority="424">
      <iconSet iconSet="4Arrows">
        <cfvo type="percent" val="0"/>
        <cfvo type="percent" val="25"/>
        <cfvo type="percent" val="50"/>
        <cfvo type="percent" val="75"/>
      </iconSet>
    </cfRule>
    <cfRule type="iconSet" priority="358">
      <iconSet iconSet="3TrafficLights2">
        <cfvo type="percent" val="0"/>
        <cfvo type="percent" val="33"/>
        <cfvo type="percent" val="67"/>
      </iconSet>
    </cfRule>
  </conditionalFormatting>
  <conditionalFormatting sqref="AJ59">
    <cfRule type="dataBar" priority="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{76e5d2d2-949f-4f8e-beab-2a90ab935863}</x14:id>
        </ext>
      </extLst>
    </cfRule>
  </conditionalFormatting>
  <conditionalFormatting sqref="AL59">
    <cfRule type="dataBar" priority="2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{01b7665d-e340-4a3b-88af-00878ac74603}</x14:id>
        </ext>
      </extLst>
    </cfRule>
  </conditionalFormatting>
  <conditionalFormatting sqref="O60:P60">
    <cfRule type="dataBar" priority="7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{49152a0c-2f7f-4105-91fc-fe602a15e9b4}</x14:id>
        </ext>
      </extLst>
    </cfRule>
  </conditionalFormatting>
  <conditionalFormatting sqref="U60">
    <cfRule type="dataBar" priority="6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{a80564cd-9bec-4960-ba61-860450d78a27}</x14:id>
        </ext>
      </extLst>
    </cfRule>
  </conditionalFormatting>
  <conditionalFormatting sqref="Z60">
    <cfRule type="dataBar" priority="6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{03475547-5e74-419f-8c69-3cbef0687e64}</x14:id>
        </ext>
      </extLst>
    </cfRule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AC60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{b69baaca-d8a1-460a-a4e1-e25c866ac9e6}</x14:id>
        </ext>
      </extLst>
    </cfRule>
  </conditionalFormatting>
  <conditionalFormatting sqref="AG60">
    <cfRule type="colorScale" priority="555">
      <colorScale>
        <cfvo type="min"/>
        <cfvo type="max"/>
        <color rgb="FFFCFCFF"/>
        <color rgb="FF63BE7B"/>
      </colorScale>
    </cfRule>
    <cfRule type="iconSet" priority="489">
      <iconSet iconSet="3Arrows">
        <cfvo type="percent" val="0"/>
        <cfvo type="percent" val="33"/>
        <cfvo type="percent" val="67"/>
      </iconSet>
    </cfRule>
  </conditionalFormatting>
  <conditionalFormatting sqref="AH60">
    <cfRule type="dataBar" priority="2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{7f9799fb-cad4-4613-b295-c08dc42b04c4}</x14:id>
        </ext>
      </extLst>
    </cfRule>
  </conditionalFormatting>
  <conditionalFormatting sqref="AI60">
    <cfRule type="iconSet" priority="423">
      <iconSet iconSet="4Arrows">
        <cfvo type="percent" val="0"/>
        <cfvo type="percent" val="25"/>
        <cfvo type="percent" val="50"/>
        <cfvo type="percent" val="75"/>
      </iconSet>
    </cfRule>
    <cfRule type="iconSet" priority="357">
      <iconSet iconSet="3TrafficLights2">
        <cfvo type="percent" val="0"/>
        <cfvo type="percent" val="33"/>
        <cfvo type="percent" val="67"/>
      </iconSet>
    </cfRule>
  </conditionalFormatting>
  <conditionalFormatting sqref="AJ60">
    <cfRule type="dataBar" priority="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{40fd8dc2-2c9c-4037-9b75-21c3e76cb129}</x14:id>
        </ext>
      </extLst>
    </cfRule>
  </conditionalFormatting>
  <conditionalFormatting sqref="AL60">
    <cfRule type="dataBar" priority="2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{1c8055c7-c01d-4272-b3a2-7fcf8556ff9f}</x14:id>
        </ext>
      </extLst>
    </cfRule>
  </conditionalFormatting>
  <conditionalFormatting sqref="O61:P61">
    <cfRule type="dataBar" priority="7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{f119b328-91d3-4c89-a602-d6866a4be8ac}</x14:id>
        </ext>
      </extLst>
    </cfRule>
  </conditionalFormatting>
  <conditionalFormatting sqref="U61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{4e79e788-9e45-4fd9-92da-faaa3e0504ca}</x14:id>
        </ext>
      </extLst>
    </cfRule>
  </conditionalFormatting>
  <conditionalFormatting sqref="Z61">
    <cfRule type="dataBar" priority="6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{f312af7c-9ca2-4d34-aea9-f2457ca8380a}</x14:id>
        </ext>
      </extLst>
    </cfRule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AC61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{0fe41ca8-09e7-4380-a543-2d5caaf3a523}</x14:id>
        </ext>
      </extLst>
    </cfRule>
  </conditionalFormatting>
  <conditionalFormatting sqref="AG61">
    <cfRule type="colorScale" priority="554">
      <colorScale>
        <cfvo type="min"/>
        <cfvo type="max"/>
        <color rgb="FFFCFCFF"/>
        <color rgb="FF63BE7B"/>
      </colorScale>
    </cfRule>
    <cfRule type="iconSet" priority="488">
      <iconSet iconSet="3Arrows">
        <cfvo type="percent" val="0"/>
        <cfvo type="percent" val="33"/>
        <cfvo type="percent" val="67"/>
      </iconSet>
    </cfRule>
  </conditionalFormatting>
  <conditionalFormatting sqref="AH61">
    <cfRule type="dataBar" priority="2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{38dacb05-d3f7-4985-be93-a40bd29cad36}</x14:id>
        </ext>
      </extLst>
    </cfRule>
  </conditionalFormatting>
  <conditionalFormatting sqref="AI61">
    <cfRule type="iconSet" priority="422">
      <iconSet iconSet="4Arrows">
        <cfvo type="percent" val="0"/>
        <cfvo type="percent" val="25"/>
        <cfvo type="percent" val="50"/>
        <cfvo type="percent" val="75"/>
      </iconSet>
    </cfRule>
    <cfRule type="iconSet" priority="356">
      <iconSet iconSet="3TrafficLights2">
        <cfvo type="percent" val="0"/>
        <cfvo type="percent" val="33"/>
        <cfvo type="percent" val="67"/>
      </iconSet>
    </cfRule>
  </conditionalFormatting>
  <conditionalFormatting sqref="AJ61">
    <cfRule type="dataBar" priority="1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{330b485b-06ec-4767-b253-6c509030b75f}</x14:id>
        </ext>
      </extLst>
    </cfRule>
  </conditionalFormatting>
  <conditionalFormatting sqref="AL61">
    <cfRule type="dataBar" priority="2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{d9e31cc3-0191-4f86-98e8-c3624431a84b}</x14:id>
        </ext>
      </extLst>
    </cfRule>
  </conditionalFormatting>
  <conditionalFormatting sqref="O62:P62">
    <cfRule type="dataBar" priority="7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{2528a63d-3a78-49a8-9974-f14448d70de4}</x14:id>
        </ext>
      </extLst>
    </cfRule>
  </conditionalFormatting>
  <conditionalFormatting sqref="U62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{2b3d2619-de35-45aa-bfec-817339350bd6}</x14:id>
        </ext>
      </extLst>
    </cfRule>
  </conditionalFormatting>
  <conditionalFormatting sqref="Z62">
    <cfRule type="dataBar" priority="6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{d3069d47-81f5-436a-b0d3-d77e96692f04}</x14:id>
        </ext>
      </extLst>
    </cfRule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AC62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{3b4b40d9-3878-4033-82f7-3b3fa8f3264b}</x14:id>
        </ext>
      </extLst>
    </cfRule>
  </conditionalFormatting>
  <conditionalFormatting sqref="AG62">
    <cfRule type="colorScale" priority="553">
      <colorScale>
        <cfvo type="min"/>
        <cfvo type="max"/>
        <color rgb="FFFCFCFF"/>
        <color rgb="FF63BE7B"/>
      </colorScale>
    </cfRule>
    <cfRule type="iconSet" priority="487">
      <iconSet iconSet="3Arrows">
        <cfvo type="percent" val="0"/>
        <cfvo type="percent" val="33"/>
        <cfvo type="percent" val="67"/>
      </iconSet>
    </cfRule>
  </conditionalFormatting>
  <conditionalFormatting sqref="AH62">
    <cfRule type="dataBar" priority="2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{2f868499-18c7-4036-9a6f-2e85d1449e62}</x14:id>
        </ext>
      </extLst>
    </cfRule>
  </conditionalFormatting>
  <conditionalFormatting sqref="AI62">
    <cfRule type="iconSet" priority="421">
      <iconSet iconSet="4Arrows">
        <cfvo type="percent" val="0"/>
        <cfvo type="percent" val="25"/>
        <cfvo type="percent" val="50"/>
        <cfvo type="percent" val="75"/>
      </iconSet>
    </cfRule>
    <cfRule type="iconSet" priority="355">
      <iconSet iconSet="3TrafficLights2">
        <cfvo type="percent" val="0"/>
        <cfvo type="percent" val="33"/>
        <cfvo type="percent" val="67"/>
      </iconSet>
    </cfRule>
  </conditionalFormatting>
  <conditionalFormatting sqref="AJ62">
    <cfRule type="dataBar" priority="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{718be825-7d99-4f64-a2a4-fbda7584ff45}</x14:id>
        </ext>
      </extLst>
    </cfRule>
  </conditionalFormatting>
  <conditionalFormatting sqref="AL62">
    <cfRule type="dataBar" priority="2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{4246c7c0-3215-4ca9-9059-bbd993b3d009}</x14:id>
        </ext>
      </extLst>
    </cfRule>
  </conditionalFormatting>
  <conditionalFormatting sqref="O63:P63">
    <cfRule type="dataBar" priority="7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{63b193a4-43aa-452a-b250-34e13d424ad1}</x14:id>
        </ext>
      </extLst>
    </cfRule>
  </conditionalFormatting>
  <conditionalFormatting sqref="U63">
    <cfRule type="dataBar" priority="6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{074405ab-f042-4f61-891a-6ea1891cc184}</x14:id>
        </ext>
      </extLst>
    </cfRule>
  </conditionalFormatting>
  <conditionalFormatting sqref="Z63">
    <cfRule type="dataBar" priority="6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{5a4158eb-780c-435b-8a52-8a1c0c9e51a0}</x14:id>
        </ext>
      </extLst>
    </cfRule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AC63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{31ebf4b5-f52f-43d5-9aa5-ec027b5ca501}</x14:id>
        </ext>
      </extLst>
    </cfRule>
  </conditionalFormatting>
  <conditionalFormatting sqref="AG63">
    <cfRule type="colorScale" priority="552">
      <colorScale>
        <cfvo type="min"/>
        <cfvo type="max"/>
        <color rgb="FFFCFCFF"/>
        <color rgb="FF63BE7B"/>
      </colorScale>
    </cfRule>
    <cfRule type="iconSet" priority="486">
      <iconSet iconSet="3Arrows">
        <cfvo type="percent" val="0"/>
        <cfvo type="percent" val="33"/>
        <cfvo type="percent" val="67"/>
      </iconSet>
    </cfRule>
  </conditionalFormatting>
  <conditionalFormatting sqref="AH63">
    <cfRule type="dataBar" priority="2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{98aaf633-f7ef-4aa6-9062-78ff4eb0145f}</x14:id>
        </ext>
      </extLst>
    </cfRule>
  </conditionalFormatting>
  <conditionalFormatting sqref="AI63">
    <cfRule type="iconSet" priority="420">
      <iconSet iconSet="4Arrows">
        <cfvo type="percent" val="0"/>
        <cfvo type="percent" val="25"/>
        <cfvo type="percent" val="50"/>
        <cfvo type="percent" val="75"/>
      </iconSet>
    </cfRule>
    <cfRule type="iconSet" priority="354">
      <iconSet iconSet="3TrafficLights2">
        <cfvo type="percent" val="0"/>
        <cfvo type="percent" val="33"/>
        <cfvo type="percent" val="67"/>
      </iconSet>
    </cfRule>
  </conditionalFormatting>
  <conditionalFormatting sqref="AJ63">
    <cfRule type="dataBar" priority="1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{c475a772-6ce8-48bd-ba62-59fe20dd6beb}</x14:id>
        </ext>
      </extLst>
    </cfRule>
  </conditionalFormatting>
  <conditionalFormatting sqref="AL63">
    <cfRule type="dataBar" priority="2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{8f512c10-9b8d-46df-b145-0d4d8ea67a89}</x14:id>
        </ext>
      </extLst>
    </cfRule>
  </conditionalFormatting>
  <conditionalFormatting sqref="O64:P64">
    <cfRule type="dataBar" priority="7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{60e751d8-5f76-4de7-80f3-dec9f63d9b09}</x14:id>
        </ext>
      </extLst>
    </cfRule>
  </conditionalFormatting>
  <conditionalFormatting sqref="U64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{ba1476a7-7fc7-46c1-9da2-2f63e9a3c4f4}</x14:id>
        </ext>
      </extLst>
    </cfRule>
  </conditionalFormatting>
  <conditionalFormatting sqref="Z64">
    <cfRule type="dataBar" priority="6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{a1443f86-38f5-4887-a2a1-bcd95810bf67}</x14:id>
        </ext>
      </extLst>
    </cfRule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AC64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{a435b13b-d214-4842-afa0-981165922f61}</x14:id>
        </ext>
      </extLst>
    </cfRule>
  </conditionalFormatting>
  <conditionalFormatting sqref="AG64">
    <cfRule type="colorScale" priority="551">
      <colorScale>
        <cfvo type="min"/>
        <cfvo type="max"/>
        <color rgb="FFFCFCFF"/>
        <color rgb="FF63BE7B"/>
      </colorScale>
    </cfRule>
    <cfRule type="iconSet" priority="485">
      <iconSet iconSet="3Arrows">
        <cfvo type="percent" val="0"/>
        <cfvo type="percent" val="33"/>
        <cfvo type="percent" val="67"/>
      </iconSet>
    </cfRule>
  </conditionalFormatting>
  <conditionalFormatting sqref="AH64">
    <cfRule type="dataBar" priority="2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{c5b1f9c7-bf7e-4c97-96a7-d5d0ae741c90}</x14:id>
        </ext>
      </extLst>
    </cfRule>
  </conditionalFormatting>
  <conditionalFormatting sqref="AI64">
    <cfRule type="iconSet" priority="419">
      <iconSet iconSet="4Arrows">
        <cfvo type="percent" val="0"/>
        <cfvo type="percent" val="25"/>
        <cfvo type="percent" val="50"/>
        <cfvo type="percent" val="75"/>
      </iconSet>
    </cfRule>
    <cfRule type="iconSet" priority="353">
      <iconSet iconSet="3TrafficLights2">
        <cfvo type="percent" val="0"/>
        <cfvo type="percent" val="33"/>
        <cfvo type="percent" val="67"/>
      </iconSet>
    </cfRule>
  </conditionalFormatting>
  <conditionalFormatting sqref="AJ64">
    <cfRule type="dataBar" priority="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{66d8991d-1dd1-4c8d-bb09-0c4649aa57a5}</x14:id>
        </ext>
      </extLst>
    </cfRule>
  </conditionalFormatting>
  <conditionalFormatting sqref="AL64">
    <cfRule type="dataBar" priority="2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{70366f15-cfe1-4119-82d3-a94cbce84526}</x14:id>
        </ext>
      </extLst>
    </cfRule>
  </conditionalFormatting>
  <conditionalFormatting sqref="O65:P65">
    <cfRule type="dataBar" priority="7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{8cd1dbe0-17b1-4ea4-b449-fdcb681a5b96}</x14:id>
        </ext>
      </extLst>
    </cfRule>
  </conditionalFormatting>
  <conditionalFormatting sqref="U65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{49e5d161-b0c2-415c-a7fd-e18540ece109}</x14:id>
        </ext>
      </extLst>
    </cfRule>
  </conditionalFormatting>
  <conditionalFormatting sqref="Z65">
    <cfRule type="dataBar" priority="6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{4bf84599-65cd-42d9-8abf-6326bd92cc92}</x14:id>
        </ext>
      </extLst>
    </cfRule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AC65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{8750c8d2-d39f-42a5-b796-555243ecbf50}</x14:id>
        </ext>
      </extLst>
    </cfRule>
  </conditionalFormatting>
  <conditionalFormatting sqref="AG65">
    <cfRule type="colorScale" priority="550">
      <colorScale>
        <cfvo type="min"/>
        <cfvo type="max"/>
        <color rgb="FFFCFCFF"/>
        <color rgb="FF63BE7B"/>
      </colorScale>
    </cfRule>
    <cfRule type="iconSet" priority="484">
      <iconSet iconSet="3Arrows">
        <cfvo type="percent" val="0"/>
        <cfvo type="percent" val="33"/>
        <cfvo type="percent" val="67"/>
      </iconSet>
    </cfRule>
  </conditionalFormatting>
  <conditionalFormatting sqref="AH65">
    <cfRule type="dataBar" priority="2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{d2b5d035-c55b-43b5-a28d-026bf7584691}</x14:id>
        </ext>
      </extLst>
    </cfRule>
  </conditionalFormatting>
  <conditionalFormatting sqref="AI65">
    <cfRule type="iconSet" priority="418">
      <iconSet iconSet="4Arrows">
        <cfvo type="percent" val="0"/>
        <cfvo type="percent" val="25"/>
        <cfvo type="percent" val="50"/>
        <cfvo type="percent" val="75"/>
      </iconSet>
    </cfRule>
    <cfRule type="iconSet" priority="352">
      <iconSet iconSet="3TrafficLights2">
        <cfvo type="percent" val="0"/>
        <cfvo type="percent" val="33"/>
        <cfvo type="percent" val="67"/>
      </iconSet>
    </cfRule>
  </conditionalFormatting>
  <conditionalFormatting sqref="AJ65">
    <cfRule type="dataBar" priority="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{cbab88fa-7c85-4d51-8b42-fc71501353c2}</x14:id>
        </ext>
      </extLst>
    </cfRule>
  </conditionalFormatting>
  <conditionalFormatting sqref="AL65">
    <cfRule type="dataBar" priority="2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{3f60bab9-3a7d-45ad-ac29-8615d72c35c9}</x14:id>
        </ext>
      </extLst>
    </cfRule>
  </conditionalFormatting>
  <conditionalFormatting sqref="O66:P66">
    <cfRule type="dataBar" priority="7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{3a0822cd-e0ed-4d8b-8d70-1dc54d447a06}</x14:id>
        </ext>
      </extLst>
    </cfRule>
  </conditionalFormatting>
  <conditionalFormatting sqref="U66">
    <cfRule type="dataBar" priority="6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{5db23ec3-61a8-4a82-bfb7-f357f1b53df5}</x14:id>
        </ext>
      </extLst>
    </cfRule>
  </conditionalFormatting>
  <conditionalFormatting sqref="Z66">
    <cfRule type="dataBar" priority="6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{3472af91-ed44-4f5d-9359-e5436e473168}</x14:id>
        </ext>
      </extLst>
    </cfRule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AC66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{8acc62bb-11b5-46c9-b7a3-84aedfc8a01a}</x14:id>
        </ext>
      </extLst>
    </cfRule>
  </conditionalFormatting>
  <conditionalFormatting sqref="AG66">
    <cfRule type="colorScale" priority="549">
      <colorScale>
        <cfvo type="min"/>
        <cfvo type="max"/>
        <color rgb="FFFCFCFF"/>
        <color rgb="FF63BE7B"/>
      </colorScale>
    </cfRule>
    <cfRule type="iconSet" priority="483">
      <iconSet iconSet="3Arrows">
        <cfvo type="percent" val="0"/>
        <cfvo type="percent" val="33"/>
        <cfvo type="percent" val="67"/>
      </iconSet>
    </cfRule>
  </conditionalFormatting>
  <conditionalFormatting sqref="AH66">
    <cfRule type="dataBar" priority="2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{9f4be2ec-726c-423d-953d-28bf246ff399}</x14:id>
        </ext>
      </extLst>
    </cfRule>
  </conditionalFormatting>
  <conditionalFormatting sqref="AI66">
    <cfRule type="iconSet" priority="417">
      <iconSet iconSet="4Arrows">
        <cfvo type="percent" val="0"/>
        <cfvo type="percent" val="25"/>
        <cfvo type="percent" val="50"/>
        <cfvo type="percent" val="75"/>
      </iconSet>
    </cfRule>
    <cfRule type="iconSet" priority="351">
      <iconSet iconSet="3TrafficLights2">
        <cfvo type="percent" val="0"/>
        <cfvo type="percent" val="33"/>
        <cfvo type="percent" val="67"/>
      </iconSet>
    </cfRule>
  </conditionalFormatting>
  <conditionalFormatting sqref="AJ66">
    <cfRule type="dataBar" priority="1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{24053450-113b-4671-a886-3bf8709eb024}</x14:id>
        </ext>
      </extLst>
    </cfRule>
  </conditionalFormatting>
  <conditionalFormatting sqref="AL66">
    <cfRule type="dataBar" priority="2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{ecee49a0-95f2-4b60-af2f-e5ef5dfc2d6c}</x14:id>
        </ext>
      </extLst>
    </cfRule>
  </conditionalFormatting>
  <conditionalFormatting sqref="O67:P67">
    <cfRule type="dataBar" priority="7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{261aa040-7f67-40b8-a0ae-9ab30eb2ba4f}</x14:id>
        </ext>
      </extLst>
    </cfRule>
  </conditionalFormatting>
  <conditionalFormatting sqref="U67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{3f230e2c-f4dd-4917-95a0-5db9e2dc1be4}</x14:id>
        </ext>
      </extLst>
    </cfRule>
  </conditionalFormatting>
  <conditionalFormatting sqref="Z67">
    <cfRule type="dataBar" priority="6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{2e83fbb5-3e31-4dc9-8b0b-9409ae971541}</x14:id>
        </ext>
      </extLst>
    </cfRule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AC67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{c945427c-f32f-4646-9f82-42e2fabe9de4}</x14:id>
        </ext>
      </extLst>
    </cfRule>
  </conditionalFormatting>
  <conditionalFormatting sqref="AG67">
    <cfRule type="colorScale" priority="548">
      <colorScale>
        <cfvo type="min"/>
        <cfvo type="max"/>
        <color rgb="FFFCFCFF"/>
        <color rgb="FF63BE7B"/>
      </colorScale>
    </cfRule>
    <cfRule type="iconSet" priority="482">
      <iconSet iconSet="3Arrows">
        <cfvo type="percent" val="0"/>
        <cfvo type="percent" val="33"/>
        <cfvo type="percent" val="67"/>
      </iconSet>
    </cfRule>
  </conditionalFormatting>
  <conditionalFormatting sqref="AH67">
    <cfRule type="dataBar" priority="2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{7f1a535a-d122-46c4-a5d4-64a7371cf41f}</x14:id>
        </ext>
      </extLst>
    </cfRule>
  </conditionalFormatting>
  <conditionalFormatting sqref="AI67">
    <cfRule type="iconSet" priority="416">
      <iconSet iconSet="4Arrows">
        <cfvo type="percent" val="0"/>
        <cfvo type="percent" val="25"/>
        <cfvo type="percent" val="50"/>
        <cfvo type="percent" val="75"/>
      </iconSet>
    </cfRule>
    <cfRule type="iconSet" priority="350">
      <iconSet iconSet="3TrafficLights2">
        <cfvo type="percent" val="0"/>
        <cfvo type="percent" val="33"/>
        <cfvo type="percent" val="67"/>
      </iconSet>
    </cfRule>
  </conditionalFormatting>
  <conditionalFormatting sqref="AJ67">
    <cfRule type="dataBar" priority="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{603e67a0-34ef-4152-8464-abfd77aa9996}</x14:id>
        </ext>
      </extLst>
    </cfRule>
  </conditionalFormatting>
  <conditionalFormatting sqref="AL67">
    <cfRule type="dataBar" priority="2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{ace1d619-cea8-47c8-b9e7-e26b11f1965b}</x14:id>
        </ext>
      </extLst>
    </cfRule>
  </conditionalFormatting>
  <conditionalFormatting sqref="O68:P68">
    <cfRule type="dataBar" priority="7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{8a68dff8-2041-4d4f-a2f5-ea5fbd4ed6d1}</x14:id>
        </ext>
      </extLst>
    </cfRule>
  </conditionalFormatting>
  <conditionalFormatting sqref="U68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{18ce2d99-b5e1-4190-955f-5e10ccbcf312}</x14:id>
        </ext>
      </extLst>
    </cfRule>
  </conditionalFormatting>
  <conditionalFormatting sqref="Z68">
    <cfRule type="dataBar" priority="6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{d47b46c5-87bc-4c49-8902-44deb92d3cae}</x14:id>
        </ext>
      </extLst>
    </cfRule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AC68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{8d007787-cd5b-4f57-967e-f8050e6efd4d}</x14:id>
        </ext>
      </extLst>
    </cfRule>
  </conditionalFormatting>
  <conditionalFormatting sqref="AG68">
    <cfRule type="colorScale" priority="547">
      <colorScale>
        <cfvo type="min"/>
        <cfvo type="max"/>
        <color rgb="FFFCFCFF"/>
        <color rgb="FF63BE7B"/>
      </colorScale>
    </cfRule>
    <cfRule type="iconSet" priority="481">
      <iconSet iconSet="3Arrows">
        <cfvo type="percent" val="0"/>
        <cfvo type="percent" val="33"/>
        <cfvo type="percent" val="67"/>
      </iconSet>
    </cfRule>
  </conditionalFormatting>
  <conditionalFormatting sqref="AH68">
    <cfRule type="dataBar" priority="2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{c65d88f7-0faf-4813-806b-22eae1ccfc24}</x14:id>
        </ext>
      </extLst>
    </cfRule>
  </conditionalFormatting>
  <conditionalFormatting sqref="AI68">
    <cfRule type="iconSet" priority="415">
      <iconSet iconSet="4Arrows">
        <cfvo type="percent" val="0"/>
        <cfvo type="percent" val="25"/>
        <cfvo type="percent" val="50"/>
        <cfvo type="percent" val="75"/>
      </iconSet>
    </cfRule>
    <cfRule type="iconSet" priority="349">
      <iconSet iconSet="3TrafficLights2">
        <cfvo type="percent" val="0"/>
        <cfvo type="percent" val="33"/>
        <cfvo type="percent" val="67"/>
      </iconSet>
    </cfRule>
  </conditionalFormatting>
  <conditionalFormatting sqref="AJ68">
    <cfRule type="dataBar" priority="1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{251faee9-b645-40ef-8387-69d40848dd25}</x14:id>
        </ext>
      </extLst>
    </cfRule>
  </conditionalFormatting>
  <conditionalFormatting sqref="AL68">
    <cfRule type="dataBar" priority="2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{51b21035-93bb-454c-a1aa-48bb8a87cd2e}</x14:id>
        </ext>
      </extLst>
    </cfRule>
  </conditionalFormatting>
  <conditionalFormatting sqref="O69:P69">
    <cfRule type="dataBar" priority="7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{9c854d71-c7ee-4e9f-bfc5-b0311a710101}</x14:id>
        </ext>
      </extLst>
    </cfRule>
  </conditionalFormatting>
  <conditionalFormatting sqref="U69">
    <cfRule type="dataBar" priority="6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{a27cbe10-c4c1-4692-ad7e-73822058a807}</x14:id>
        </ext>
      </extLst>
    </cfRule>
  </conditionalFormatting>
  <conditionalFormatting sqref="Z69">
    <cfRule type="dataBar" priority="6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{feb39176-cabb-4d1c-8b8e-83b88923b87b}</x14:id>
        </ext>
      </extLst>
    </cfRule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AC69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{a14fd085-1cb0-4745-b23c-0cc3ba197e26}</x14:id>
        </ext>
      </extLst>
    </cfRule>
  </conditionalFormatting>
  <conditionalFormatting sqref="AG69">
    <cfRule type="colorScale" priority="546">
      <colorScale>
        <cfvo type="min"/>
        <cfvo type="max"/>
        <color rgb="FFFCFCFF"/>
        <color rgb="FF63BE7B"/>
      </colorScale>
    </cfRule>
    <cfRule type="iconSet" priority="480">
      <iconSet iconSet="3Arrows">
        <cfvo type="percent" val="0"/>
        <cfvo type="percent" val="33"/>
        <cfvo type="percent" val="67"/>
      </iconSet>
    </cfRule>
  </conditionalFormatting>
  <conditionalFormatting sqref="AH69">
    <cfRule type="dataBar" priority="2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{e14aff77-82b2-40ce-92e1-9728e5dd9bc5}</x14:id>
        </ext>
      </extLst>
    </cfRule>
  </conditionalFormatting>
  <conditionalFormatting sqref="AI69">
    <cfRule type="iconSet" priority="414">
      <iconSet iconSet="4Arrows">
        <cfvo type="percent" val="0"/>
        <cfvo type="percent" val="25"/>
        <cfvo type="percent" val="50"/>
        <cfvo type="percent" val="75"/>
      </iconSet>
    </cfRule>
    <cfRule type="iconSet" priority="348">
      <iconSet iconSet="3TrafficLights2">
        <cfvo type="percent" val="0"/>
        <cfvo type="percent" val="33"/>
        <cfvo type="percent" val="67"/>
      </iconSet>
    </cfRule>
  </conditionalFormatting>
  <conditionalFormatting sqref="AJ69">
    <cfRule type="dataBar" priority="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{cbea188b-e21c-4155-9af8-c4f493cffffc}</x14:id>
        </ext>
      </extLst>
    </cfRule>
  </conditionalFormatting>
  <conditionalFormatting sqref="AL69">
    <cfRule type="dataBar" priority="2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{b0fd4e3a-2931-464f-80f2-057492fae5a6}</x14:id>
        </ext>
      </extLst>
    </cfRule>
  </conditionalFormatting>
  <conditionalFormatting sqref="O70:P70">
    <cfRule type="dataBar" priority="7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{03667881-b55a-4af6-b86f-0f20dee64ecb}</x14:id>
        </ext>
      </extLst>
    </cfRule>
  </conditionalFormatting>
  <conditionalFormatting sqref="U70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{5cb9270d-6bd8-4be9-a5c0-3368f0e8bac8}</x14:id>
        </ext>
      </extLst>
    </cfRule>
  </conditionalFormatting>
  <conditionalFormatting sqref="Z70">
    <cfRule type="dataBar" priority="6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{34c489c2-a08b-46ab-bad3-4704e1a462da}</x14:id>
        </ext>
      </extLst>
    </cfRule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AC70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{cb972eb0-0277-4674-98ca-e28281461748}</x14:id>
        </ext>
      </extLst>
    </cfRule>
  </conditionalFormatting>
  <conditionalFormatting sqref="AG70">
    <cfRule type="colorScale" priority="545">
      <colorScale>
        <cfvo type="min"/>
        <cfvo type="max"/>
        <color rgb="FFFCFCFF"/>
        <color rgb="FF63BE7B"/>
      </colorScale>
    </cfRule>
    <cfRule type="iconSet" priority="479">
      <iconSet iconSet="3Arrows">
        <cfvo type="percent" val="0"/>
        <cfvo type="percent" val="33"/>
        <cfvo type="percent" val="67"/>
      </iconSet>
    </cfRule>
  </conditionalFormatting>
  <conditionalFormatting sqref="AH70">
    <cfRule type="dataBar" priority="2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{426224af-281d-4c68-8f43-bb53ca750a25}</x14:id>
        </ext>
      </extLst>
    </cfRule>
  </conditionalFormatting>
  <conditionalFormatting sqref="AI70">
    <cfRule type="iconSet" priority="413">
      <iconSet iconSet="4Arrows">
        <cfvo type="percent" val="0"/>
        <cfvo type="percent" val="25"/>
        <cfvo type="percent" val="50"/>
        <cfvo type="percent" val="75"/>
      </iconSet>
    </cfRule>
    <cfRule type="iconSet" priority="347">
      <iconSet iconSet="3TrafficLights2">
        <cfvo type="percent" val="0"/>
        <cfvo type="percent" val="33"/>
        <cfvo type="percent" val="67"/>
      </iconSet>
    </cfRule>
  </conditionalFormatting>
  <conditionalFormatting sqref="AJ70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{82307b21-3f24-4aef-a3b3-74e21c8ce6fc}</x14:id>
        </ext>
      </extLst>
    </cfRule>
  </conditionalFormatting>
  <conditionalFormatting sqref="AL70">
    <cfRule type="dataBar" priority="2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{045dfb96-d745-4019-8082-a877f462ee1b}</x14:id>
        </ext>
      </extLst>
    </cfRule>
  </conditionalFormatting>
  <conditionalFormatting sqref="O71:P71">
    <cfRule type="dataBar" priority="7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{6cfc149d-0b9d-44ce-8bd7-4aa36a5af02a}</x14:id>
        </ext>
      </extLst>
    </cfRule>
  </conditionalFormatting>
  <conditionalFormatting sqref="U71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{fc5f10ea-fc7c-4f2d-afb5-8f470d4ea350}</x14:id>
        </ext>
      </extLst>
    </cfRule>
  </conditionalFormatting>
  <conditionalFormatting sqref="Z71">
    <cfRule type="dataBar" priority="6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{b1abace9-3bc9-4db2-a79d-b217207848ef}</x14:id>
        </ext>
      </extLst>
    </cfRule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AC71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{3ae81034-e61a-4e65-881f-5f512d0a9a27}</x14:id>
        </ext>
      </extLst>
    </cfRule>
  </conditionalFormatting>
  <conditionalFormatting sqref="AG71">
    <cfRule type="colorScale" priority="544">
      <colorScale>
        <cfvo type="min"/>
        <cfvo type="max"/>
        <color rgb="FFFCFCFF"/>
        <color rgb="FF63BE7B"/>
      </colorScale>
    </cfRule>
    <cfRule type="iconSet" priority="478">
      <iconSet iconSet="3Arrows">
        <cfvo type="percent" val="0"/>
        <cfvo type="percent" val="33"/>
        <cfvo type="percent" val="67"/>
      </iconSet>
    </cfRule>
  </conditionalFormatting>
  <conditionalFormatting sqref="AH71">
    <cfRule type="dataBar" priority="2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{bf182804-23b3-4bf8-8a1d-ac8a608fe2d5}</x14:id>
        </ext>
      </extLst>
    </cfRule>
  </conditionalFormatting>
  <conditionalFormatting sqref="AI71">
    <cfRule type="iconSet" priority="412">
      <iconSet iconSet="4Arrows">
        <cfvo type="percent" val="0"/>
        <cfvo type="percent" val="25"/>
        <cfvo type="percent" val="50"/>
        <cfvo type="percent" val="75"/>
      </iconSet>
    </cfRule>
    <cfRule type="iconSet" priority="346">
      <iconSet iconSet="3TrafficLights2">
        <cfvo type="percent" val="0"/>
        <cfvo type="percent" val="33"/>
        <cfvo type="percent" val="67"/>
      </iconSet>
    </cfRule>
  </conditionalFormatting>
  <conditionalFormatting sqref="AJ71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{f352a137-a150-4124-9987-3b8290d056bf}</x14:id>
        </ext>
      </extLst>
    </cfRule>
  </conditionalFormatting>
  <conditionalFormatting sqref="AL71">
    <cfRule type="dataBar" priority="2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{8700a9b6-2432-485f-abe3-67b85f44337c}</x14:id>
        </ext>
      </extLst>
    </cfRule>
  </conditionalFormatting>
  <conditionalFormatting sqref="O72:P72">
    <cfRule type="dataBar" priority="7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{fe653d6e-dbd0-4186-b85a-a765f9c1fc7d}</x14:id>
        </ext>
      </extLst>
    </cfRule>
  </conditionalFormatting>
  <conditionalFormatting sqref="U72">
    <cfRule type="dataBar" priority="6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{3daefc1a-9018-46e7-a8e8-7a41692e28a4}</x14:id>
        </ext>
      </extLst>
    </cfRule>
  </conditionalFormatting>
  <conditionalFormatting sqref="Z72">
    <cfRule type="dataBar" priority="6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{629281e7-eb77-45db-a352-eca5147a5055}</x14:id>
        </ext>
      </extLst>
    </cfRule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AC72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{da938a2a-a929-432a-8021-ff470c1b6c5c}</x14:id>
        </ext>
      </extLst>
    </cfRule>
  </conditionalFormatting>
  <conditionalFormatting sqref="AG72">
    <cfRule type="colorScale" priority="543">
      <colorScale>
        <cfvo type="min"/>
        <cfvo type="max"/>
        <color rgb="FFFCFCFF"/>
        <color rgb="FF63BE7B"/>
      </colorScale>
    </cfRule>
    <cfRule type="iconSet" priority="477">
      <iconSet iconSet="3Arrows">
        <cfvo type="percent" val="0"/>
        <cfvo type="percent" val="33"/>
        <cfvo type="percent" val="67"/>
      </iconSet>
    </cfRule>
  </conditionalFormatting>
  <conditionalFormatting sqref="AH72">
    <cfRule type="dataBar" priority="2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{7cbea946-e7c4-4eb8-a22d-989e7b82b1b1}</x14:id>
        </ext>
      </extLst>
    </cfRule>
  </conditionalFormatting>
  <conditionalFormatting sqref="AI72">
    <cfRule type="iconSet" priority="411">
      <iconSet iconSet="4Arrows">
        <cfvo type="percent" val="0"/>
        <cfvo type="percent" val="25"/>
        <cfvo type="percent" val="50"/>
        <cfvo type="percent" val="75"/>
      </iconSet>
    </cfRule>
    <cfRule type="iconSet" priority="345">
      <iconSet iconSet="3TrafficLights2">
        <cfvo type="percent" val="0"/>
        <cfvo type="percent" val="33"/>
        <cfvo type="percent" val="67"/>
      </iconSet>
    </cfRule>
  </conditionalFormatting>
  <conditionalFormatting sqref="AJ72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{83c89e82-7794-4939-a50b-4fb0faccf97b}</x14:id>
        </ext>
      </extLst>
    </cfRule>
  </conditionalFormatting>
  <conditionalFormatting sqref="AL72">
    <cfRule type="dataBar" priority="2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{08c0e2ed-2093-44c3-a026-95fbf32c0de1}</x14:id>
        </ext>
      </extLst>
    </cfRule>
  </conditionalFormatting>
  <conditionalFormatting sqref="O73:P73">
    <cfRule type="dataBar" priority="7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{ed50ad15-15ef-4e60-a8a9-a2bad8b780e0}</x14:id>
        </ext>
      </extLst>
    </cfRule>
  </conditionalFormatting>
  <conditionalFormatting sqref="U73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{cc3ae19e-fb57-41ae-9e4c-2a262e542cec}</x14:id>
        </ext>
      </extLst>
    </cfRule>
  </conditionalFormatting>
  <conditionalFormatting sqref="Z73">
    <cfRule type="dataBar" priority="6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{a1dcb54c-315f-457e-a37b-04990a7de646}</x14:id>
        </ext>
      </extLst>
    </cfRule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AC73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{132b0724-3dd0-4154-b276-07773f6ad365}</x14:id>
        </ext>
      </extLst>
    </cfRule>
  </conditionalFormatting>
  <conditionalFormatting sqref="AG73">
    <cfRule type="colorScale" priority="542">
      <colorScale>
        <cfvo type="min"/>
        <cfvo type="max"/>
        <color rgb="FFFCFCFF"/>
        <color rgb="FF63BE7B"/>
      </colorScale>
    </cfRule>
    <cfRule type="iconSet" priority="476">
      <iconSet iconSet="3Arrows">
        <cfvo type="percent" val="0"/>
        <cfvo type="percent" val="33"/>
        <cfvo type="percent" val="67"/>
      </iconSet>
    </cfRule>
  </conditionalFormatting>
  <conditionalFormatting sqref="AH73">
    <cfRule type="dataBar" priority="2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{67078193-79e0-44a1-b81c-888918b1a8f7}</x14:id>
        </ext>
      </extLst>
    </cfRule>
  </conditionalFormatting>
  <conditionalFormatting sqref="AI73">
    <cfRule type="iconSet" priority="410">
      <iconSet iconSet="4Arrows">
        <cfvo type="percent" val="0"/>
        <cfvo type="percent" val="25"/>
        <cfvo type="percent" val="50"/>
        <cfvo type="percent" val="75"/>
      </iconSet>
    </cfRule>
    <cfRule type="iconSet" priority="344">
      <iconSet iconSet="3TrafficLights2">
        <cfvo type="percent" val="0"/>
        <cfvo type="percent" val="33"/>
        <cfvo type="percent" val="67"/>
      </iconSet>
    </cfRule>
  </conditionalFormatting>
  <conditionalFormatting sqref="AJ73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{375c216c-b6fa-479c-b840-914fb8005438}</x14:id>
        </ext>
      </extLst>
    </cfRule>
  </conditionalFormatting>
  <conditionalFormatting sqref="AL73">
    <cfRule type="dataBar" priority="2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{df37acd7-a69e-40b6-86d3-3c6194be0e65}</x14:id>
        </ext>
      </extLst>
    </cfRule>
  </conditionalFormatting>
  <conditionalFormatting sqref="O74:P74">
    <cfRule type="dataBar" priority="7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{066a2ea7-5a7b-467a-8d7e-8b6ba417f06b}</x14:id>
        </ext>
      </extLst>
    </cfRule>
  </conditionalFormatting>
  <conditionalFormatting sqref="U74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{7b2a9ec3-065d-4e02-b6ba-75ec1318a4cd}</x14:id>
        </ext>
      </extLst>
    </cfRule>
  </conditionalFormatting>
  <conditionalFormatting sqref="Z74">
    <cfRule type="dataBar" priority="6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{73ed9bc5-1a2a-42e8-a9f0-e8dcb54a775a}</x14:id>
        </ext>
      </extLs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C74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{1db06a13-14c7-4c85-a352-fde11e8f12e8}</x14:id>
        </ext>
      </extLst>
    </cfRule>
  </conditionalFormatting>
  <conditionalFormatting sqref="AG74">
    <cfRule type="colorScale" priority="541">
      <colorScale>
        <cfvo type="min"/>
        <cfvo type="max"/>
        <color rgb="FFFCFCFF"/>
        <color rgb="FF63BE7B"/>
      </colorScale>
    </cfRule>
    <cfRule type="iconSet" priority="475">
      <iconSet iconSet="3Arrows">
        <cfvo type="percent" val="0"/>
        <cfvo type="percent" val="33"/>
        <cfvo type="percent" val="67"/>
      </iconSet>
    </cfRule>
  </conditionalFormatting>
  <conditionalFormatting sqref="AH74">
    <cfRule type="dataBar" priority="2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{f043c279-8d4f-4156-b20e-57dfeb632f32}</x14:id>
        </ext>
      </extLst>
    </cfRule>
  </conditionalFormatting>
  <conditionalFormatting sqref="AI74">
    <cfRule type="iconSet" priority="409">
      <iconSet iconSet="4Arrows">
        <cfvo type="percent" val="0"/>
        <cfvo type="percent" val="25"/>
        <cfvo type="percent" val="50"/>
        <cfvo type="percent" val="75"/>
      </iconSet>
    </cfRule>
    <cfRule type="iconSet" priority="343">
      <iconSet iconSet="3TrafficLights2">
        <cfvo type="percent" val="0"/>
        <cfvo type="percent" val="33"/>
        <cfvo type="percent" val="67"/>
      </iconSet>
    </cfRule>
  </conditionalFormatting>
  <conditionalFormatting sqref="AJ74">
    <cfRule type="dataBar" priority="1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{551300d9-3983-475d-a069-6a0949a1c8b2}</x14:id>
        </ext>
      </extLst>
    </cfRule>
  </conditionalFormatting>
  <conditionalFormatting sqref="AL74">
    <cfRule type="dataBar" priority="2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{1e4768a7-0b6c-4072-84dd-d5fd06dc72b5}</x14:id>
        </ext>
      </extLst>
    </cfRule>
  </conditionalFormatting>
  <conditionalFormatting sqref="O75:P75">
    <cfRule type="dataBar" priority="7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{f82a03b0-3d74-462c-9367-3223d615705e}</x14:id>
        </ext>
      </extLst>
    </cfRule>
  </conditionalFormatting>
  <conditionalFormatting sqref="U75">
    <cfRule type="dataBar" priority="6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{52235408-8d00-4199-aa47-11532507c40f}</x14:id>
        </ext>
      </extLst>
    </cfRule>
  </conditionalFormatting>
  <conditionalFormatting sqref="Z75">
    <cfRule type="dataBar" priority="6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{bb6aa862-79c3-4e76-a564-9dd74b8c6b6b}</x14:id>
        </ext>
      </extLst>
    </cfRule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AC75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{d38ab746-573e-489d-a6a0-ca1f428d9a30}</x14:id>
        </ext>
      </extLst>
    </cfRule>
  </conditionalFormatting>
  <conditionalFormatting sqref="AG75">
    <cfRule type="colorScale" priority="540">
      <colorScale>
        <cfvo type="min"/>
        <cfvo type="max"/>
        <color rgb="FFFCFCFF"/>
        <color rgb="FF63BE7B"/>
      </colorScale>
    </cfRule>
    <cfRule type="iconSet" priority="474">
      <iconSet iconSet="3Arrows">
        <cfvo type="percent" val="0"/>
        <cfvo type="percent" val="33"/>
        <cfvo type="percent" val="67"/>
      </iconSet>
    </cfRule>
  </conditionalFormatting>
  <conditionalFormatting sqref="AH75">
    <cfRule type="dataBar" priority="2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{0d625a61-525d-455c-bb73-47a2fa10d8d8}</x14:id>
        </ext>
      </extLst>
    </cfRule>
  </conditionalFormatting>
  <conditionalFormatting sqref="AI75">
    <cfRule type="iconSet" priority="408">
      <iconSet iconSet="4Arrows">
        <cfvo type="percent" val="0"/>
        <cfvo type="percent" val="25"/>
        <cfvo type="percent" val="50"/>
        <cfvo type="percent" val="75"/>
      </iconSet>
    </cfRule>
    <cfRule type="iconSet" priority="342">
      <iconSet iconSet="3TrafficLights2">
        <cfvo type="percent" val="0"/>
        <cfvo type="percent" val="33"/>
        <cfvo type="percent" val="67"/>
      </iconSet>
    </cfRule>
  </conditionalFormatting>
  <conditionalFormatting sqref="AJ75">
    <cfRule type="dataBar" priority="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{139b6c7b-a487-444a-90c9-085d027a8cd8}</x14:id>
        </ext>
      </extLst>
    </cfRule>
  </conditionalFormatting>
  <conditionalFormatting sqref="AL75">
    <cfRule type="dataBar" priority="2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{6189d098-ae40-4b31-bb83-bb45bed5e95d}</x14:id>
        </ext>
      </extLst>
    </cfRule>
  </conditionalFormatting>
  <conditionalFormatting sqref="O76:P76">
    <cfRule type="dataBar" priority="7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{f3a6127c-e3dc-42fb-809f-b7beb90b4df7}</x14:id>
        </ext>
      </extLst>
    </cfRule>
  </conditionalFormatting>
  <conditionalFormatting sqref="U76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{5b160214-1107-4f60-ab1a-a4139c123a7f}</x14:id>
        </ext>
      </extLst>
    </cfRule>
  </conditionalFormatting>
  <conditionalFormatting sqref="Z76">
    <cfRule type="dataBar" priority="6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{bfaf1db4-9e29-4298-9678-32138d3118bb}</x14:id>
        </ext>
      </extLst>
    </cfRule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AC76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{6b79e6e4-cbc8-4420-bd58-5ab6509c23b5}</x14:id>
        </ext>
      </extLst>
    </cfRule>
  </conditionalFormatting>
  <conditionalFormatting sqref="AG76">
    <cfRule type="colorScale" priority="539">
      <colorScale>
        <cfvo type="min"/>
        <cfvo type="max"/>
        <color rgb="FFFCFCFF"/>
        <color rgb="FF63BE7B"/>
      </colorScale>
    </cfRule>
    <cfRule type="iconSet" priority="473">
      <iconSet iconSet="3Arrows">
        <cfvo type="percent" val="0"/>
        <cfvo type="percent" val="33"/>
        <cfvo type="percent" val="67"/>
      </iconSet>
    </cfRule>
  </conditionalFormatting>
  <conditionalFormatting sqref="AH76">
    <cfRule type="dataBar" priority="2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{8b23e67a-17bd-4cbc-8a44-6eb0590ac141}</x14:id>
        </ext>
      </extLst>
    </cfRule>
  </conditionalFormatting>
  <conditionalFormatting sqref="AI76">
    <cfRule type="iconSet" priority="407">
      <iconSet iconSet="4Arrows">
        <cfvo type="percent" val="0"/>
        <cfvo type="percent" val="25"/>
        <cfvo type="percent" val="50"/>
        <cfvo type="percent" val="75"/>
      </iconSet>
    </cfRule>
    <cfRule type="iconSet" priority="341">
      <iconSet iconSet="3TrafficLights2">
        <cfvo type="percent" val="0"/>
        <cfvo type="percent" val="33"/>
        <cfvo type="percent" val="67"/>
      </iconSet>
    </cfRule>
  </conditionalFormatting>
  <conditionalFormatting sqref="AJ76">
    <cfRule type="dataBar" priority="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{6d0ee986-7b00-4038-9be2-6806084414d9}</x14:id>
        </ext>
      </extLst>
    </cfRule>
  </conditionalFormatting>
  <conditionalFormatting sqref="AL76">
    <cfRule type="dataBar" priority="2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{754a440f-cb38-4fbf-a7f0-a52928a5b9f6}</x14:id>
        </ext>
      </extLst>
    </cfRule>
  </conditionalFormatting>
  <conditionalFormatting sqref="O77:P77">
    <cfRule type="dataBar" priority="7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{1cf8a412-38ed-428c-b71f-00cb3106246b}</x14:id>
        </ext>
      </extLst>
    </cfRule>
  </conditionalFormatting>
  <conditionalFormatting sqref="U77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{3e32a420-b75e-4b56-9c24-754599a4902f}</x14:id>
        </ext>
      </extLst>
    </cfRule>
  </conditionalFormatting>
  <conditionalFormatting sqref="Z77">
    <cfRule type="dataBar" priority="6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{0743e148-9d4d-46f5-beda-c0db482e0d77}</x14:id>
        </ext>
      </extLst>
    </cfRule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AC77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{2a84ae75-4aa6-4800-bc4d-f1668e120d78}</x14:id>
        </ext>
      </extLst>
    </cfRule>
  </conditionalFormatting>
  <conditionalFormatting sqref="AG77">
    <cfRule type="colorScale" priority="538">
      <colorScale>
        <cfvo type="min"/>
        <cfvo type="max"/>
        <color rgb="FFFCFCFF"/>
        <color rgb="FF63BE7B"/>
      </colorScale>
    </cfRule>
    <cfRule type="iconSet" priority="472">
      <iconSet iconSet="3Arrows">
        <cfvo type="percent" val="0"/>
        <cfvo type="percent" val="33"/>
        <cfvo type="percent" val="67"/>
      </iconSet>
    </cfRule>
  </conditionalFormatting>
  <conditionalFormatting sqref="AH77">
    <cfRule type="dataBar" priority="2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{660e16f4-54b5-459f-9ba5-e5ff7cce0602}</x14:id>
        </ext>
      </extLst>
    </cfRule>
  </conditionalFormatting>
  <conditionalFormatting sqref="AI77">
    <cfRule type="iconSet" priority="406">
      <iconSet iconSet="4Arrows">
        <cfvo type="percent" val="0"/>
        <cfvo type="percent" val="25"/>
        <cfvo type="percent" val="50"/>
        <cfvo type="percent" val="75"/>
      </iconSet>
    </cfRule>
    <cfRule type="iconSet" priority="340">
      <iconSet iconSet="3TrafficLights2">
        <cfvo type="percent" val="0"/>
        <cfvo type="percent" val="33"/>
        <cfvo type="percent" val="67"/>
      </iconSet>
    </cfRule>
  </conditionalFormatting>
  <conditionalFormatting sqref="AJ77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{e04fc456-9fec-46f1-8bdb-1202ad37e21b}</x14:id>
        </ext>
      </extLst>
    </cfRule>
  </conditionalFormatting>
  <conditionalFormatting sqref="AL77">
    <cfRule type="dataBar" priority="2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{f5c0f358-0386-40a9-ae33-049d198a02c2}</x14:id>
        </ext>
      </extLst>
    </cfRule>
  </conditionalFormatting>
  <conditionalFormatting sqref="O78:P78">
    <cfRule type="dataBar" priority="7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{06c98d21-05be-4711-b918-44cb7f67d453}</x14:id>
        </ext>
      </extLst>
    </cfRule>
  </conditionalFormatting>
  <conditionalFormatting sqref="U78">
    <cfRule type="dataBar" priority="6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{d868ab27-0381-4964-99c5-8c6a1613d9bd}</x14:id>
        </ext>
      </extLst>
    </cfRule>
  </conditionalFormatting>
  <conditionalFormatting sqref="Z78">
    <cfRule type="dataBar" priority="6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{fd4bce07-86f8-47cf-829a-1dcd862d42a3}</x14:id>
        </ext>
      </extLst>
    </cfRule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AC78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{2e7caf64-f62e-4d4c-9f34-32cb7da0ea71}</x14:id>
        </ext>
      </extLst>
    </cfRule>
  </conditionalFormatting>
  <conditionalFormatting sqref="AG78">
    <cfRule type="colorScale" priority="537">
      <colorScale>
        <cfvo type="min"/>
        <cfvo type="max"/>
        <color rgb="FFFCFCFF"/>
        <color rgb="FF63BE7B"/>
      </colorScale>
    </cfRule>
    <cfRule type="iconSet" priority="471">
      <iconSet iconSet="3Arrows">
        <cfvo type="percent" val="0"/>
        <cfvo type="percent" val="33"/>
        <cfvo type="percent" val="67"/>
      </iconSet>
    </cfRule>
  </conditionalFormatting>
  <conditionalFormatting sqref="AH78">
    <cfRule type="dataBar" priority="2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{ec7bdc45-b42d-4675-9714-9d558208ac19}</x14:id>
        </ext>
      </extLst>
    </cfRule>
  </conditionalFormatting>
  <conditionalFormatting sqref="AI78">
    <cfRule type="iconSet" priority="405">
      <iconSet iconSet="4Arrows">
        <cfvo type="percent" val="0"/>
        <cfvo type="percent" val="25"/>
        <cfvo type="percent" val="50"/>
        <cfvo type="percent" val="75"/>
      </iconSet>
    </cfRule>
    <cfRule type="iconSet" priority="339">
      <iconSet iconSet="3TrafficLights2">
        <cfvo type="percent" val="0"/>
        <cfvo type="percent" val="33"/>
        <cfvo type="percent" val="67"/>
      </iconSet>
    </cfRule>
  </conditionalFormatting>
  <conditionalFormatting sqref="AJ78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{afed87fd-fefe-43f5-bf48-56ab72b839ca}</x14:id>
        </ext>
      </extLst>
    </cfRule>
  </conditionalFormatting>
  <conditionalFormatting sqref="AL78">
    <cfRule type="dataBar" priority="2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{2fc24f33-f95c-4fad-ba22-0b9ee9909d92}</x14:id>
        </ext>
      </extLst>
    </cfRule>
  </conditionalFormatting>
  <conditionalFormatting sqref="O79:P79">
    <cfRule type="dataBar" priority="7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{a663d730-4ceb-42d7-a370-31e1df0b6fed}</x14:id>
        </ext>
      </extLst>
    </cfRule>
  </conditionalFormatting>
  <conditionalFormatting sqref="U79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{d50672d3-3edb-4744-bf26-1d5826eb4c64}</x14:id>
        </ext>
      </extLst>
    </cfRule>
  </conditionalFormatting>
  <conditionalFormatting sqref="Z79">
    <cfRule type="dataBar" priority="6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{58466e34-d11a-434c-a3b3-7d0652d7a76b}</x14:id>
        </ext>
      </extLst>
    </cfRule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AC79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{fbc36b47-50ab-47c3-9d7b-1ba1a45b4b23}</x14:id>
        </ext>
      </extLst>
    </cfRule>
  </conditionalFormatting>
  <conditionalFormatting sqref="AG79">
    <cfRule type="colorScale" priority="536">
      <colorScale>
        <cfvo type="min"/>
        <cfvo type="max"/>
        <color rgb="FFFCFCFF"/>
        <color rgb="FF63BE7B"/>
      </colorScale>
    </cfRule>
    <cfRule type="iconSet" priority="470">
      <iconSet iconSet="3Arrows">
        <cfvo type="percent" val="0"/>
        <cfvo type="percent" val="33"/>
        <cfvo type="percent" val="67"/>
      </iconSet>
    </cfRule>
  </conditionalFormatting>
  <conditionalFormatting sqref="AH79">
    <cfRule type="dataBar" priority="2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{cff56a7d-e678-4467-926c-541ad845a641}</x14:id>
        </ext>
      </extLst>
    </cfRule>
  </conditionalFormatting>
  <conditionalFormatting sqref="AI79">
    <cfRule type="iconSet" priority="404">
      <iconSet iconSet="4Arrows">
        <cfvo type="percent" val="0"/>
        <cfvo type="percent" val="25"/>
        <cfvo type="percent" val="50"/>
        <cfvo type="percent" val="75"/>
      </iconSet>
    </cfRule>
    <cfRule type="iconSet" priority="338">
      <iconSet iconSet="3TrafficLights2">
        <cfvo type="percent" val="0"/>
        <cfvo type="percent" val="33"/>
        <cfvo type="percent" val="67"/>
      </iconSet>
    </cfRule>
  </conditionalFormatting>
  <conditionalFormatting sqref="AJ79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{8a3d3381-7077-454e-b390-ba20bb3284d1}</x14:id>
        </ext>
      </extLst>
    </cfRule>
  </conditionalFormatting>
  <conditionalFormatting sqref="AL79">
    <cfRule type="dataBar" priority="2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{fcdf9895-bebe-451c-a684-bdd9fcd474c2}</x14:id>
        </ext>
      </extLst>
    </cfRule>
  </conditionalFormatting>
  <conditionalFormatting sqref="O80:P80">
    <cfRule type="dataBar" priority="7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{7b0c65ea-14d1-48e0-9f50-70741207d8ef}</x14:id>
        </ext>
      </extLst>
    </cfRule>
  </conditionalFormatting>
  <conditionalFormatting sqref="U80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{f0d20225-ed98-4ba4-a8ab-a0599a6ca27a}</x14:id>
        </ext>
      </extLst>
    </cfRule>
  </conditionalFormatting>
  <conditionalFormatting sqref="Z80">
    <cfRule type="dataBar" priority="6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{fa7816ef-7111-4fcc-b3fd-df4b5c847936}</x14:id>
        </ext>
      </extLst>
    </cfRule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AC80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{5275ccf3-9a42-4f0d-8168-bd936d8745a3}</x14:id>
        </ext>
      </extLst>
    </cfRule>
  </conditionalFormatting>
  <conditionalFormatting sqref="AG80">
    <cfRule type="colorScale" priority="535">
      <colorScale>
        <cfvo type="min"/>
        <cfvo type="max"/>
        <color rgb="FFFCFCFF"/>
        <color rgb="FF63BE7B"/>
      </colorScale>
    </cfRule>
    <cfRule type="iconSet" priority="469">
      <iconSet iconSet="3Arrows">
        <cfvo type="percent" val="0"/>
        <cfvo type="percent" val="33"/>
        <cfvo type="percent" val="67"/>
      </iconSet>
    </cfRule>
  </conditionalFormatting>
  <conditionalFormatting sqref="AH80">
    <cfRule type="dataBar" priority="2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{81fede29-d529-40f5-b5e6-2b5deddf004a}</x14:id>
        </ext>
      </extLst>
    </cfRule>
  </conditionalFormatting>
  <conditionalFormatting sqref="AI80">
    <cfRule type="iconSet" priority="403">
      <iconSet iconSet="4Arrows">
        <cfvo type="percent" val="0"/>
        <cfvo type="percent" val="25"/>
        <cfvo type="percent" val="50"/>
        <cfvo type="percent" val="75"/>
      </iconSet>
    </cfRule>
    <cfRule type="iconSet" priority="337">
      <iconSet iconSet="3TrafficLights2">
        <cfvo type="percent" val="0"/>
        <cfvo type="percent" val="33"/>
        <cfvo type="percent" val="67"/>
      </iconSet>
    </cfRule>
  </conditionalFormatting>
  <conditionalFormatting sqref="AJ80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{0b3ff0a0-d0fa-406e-b19d-fa276661c8f5}</x14:id>
        </ext>
      </extLst>
    </cfRule>
  </conditionalFormatting>
  <conditionalFormatting sqref="AL80">
    <cfRule type="dataBar" priority="2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{efd799b6-0b36-4bcf-bd89-500cf4d8f165}</x14:id>
        </ext>
      </extLst>
    </cfRule>
  </conditionalFormatting>
  <conditionalFormatting sqref="O81:P81">
    <cfRule type="dataBar" priority="7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{82203c9a-1f27-4b40-90bf-2cb2f6fdeb9e}</x14:id>
        </ext>
      </extLst>
    </cfRule>
  </conditionalFormatting>
  <conditionalFormatting sqref="U81">
    <cfRule type="dataBar" priority="6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{c4a5ab42-a01d-4765-b73b-0bf90418d982}</x14:id>
        </ext>
      </extLst>
    </cfRule>
  </conditionalFormatting>
  <conditionalFormatting sqref="Z81">
    <cfRule type="dataBar" priority="6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{dff16cb3-5562-4935-8085-2d88928a9154}</x14:id>
        </ext>
      </extLst>
    </cfRule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AC81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{48ce302d-2f5c-4cfb-870d-cd08ab0f0b85}</x14:id>
        </ext>
      </extLst>
    </cfRule>
  </conditionalFormatting>
  <conditionalFormatting sqref="AG81">
    <cfRule type="colorScale" priority="534">
      <colorScale>
        <cfvo type="min"/>
        <cfvo type="max"/>
        <color rgb="FFFCFCFF"/>
        <color rgb="FF63BE7B"/>
      </colorScale>
    </cfRule>
    <cfRule type="iconSet" priority="468">
      <iconSet iconSet="3Arrows">
        <cfvo type="percent" val="0"/>
        <cfvo type="percent" val="33"/>
        <cfvo type="percent" val="67"/>
      </iconSet>
    </cfRule>
  </conditionalFormatting>
  <conditionalFormatting sqref="AH81">
    <cfRule type="dataBar" priority="2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{ab060615-16c8-4b17-b3c0-441454b5f976}</x14:id>
        </ext>
      </extLst>
    </cfRule>
  </conditionalFormatting>
  <conditionalFormatting sqref="AI81">
    <cfRule type="iconSet" priority="402">
      <iconSet iconSet="4Arrows">
        <cfvo type="percent" val="0"/>
        <cfvo type="percent" val="25"/>
        <cfvo type="percent" val="50"/>
        <cfvo type="percent" val="75"/>
      </iconSet>
    </cfRule>
    <cfRule type="iconSet" priority="336">
      <iconSet iconSet="3TrafficLights2">
        <cfvo type="percent" val="0"/>
        <cfvo type="percent" val="33"/>
        <cfvo type="percent" val="67"/>
      </iconSet>
    </cfRule>
  </conditionalFormatting>
  <conditionalFormatting sqref="AJ81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{a94e98b9-ecea-4b1f-893b-d35a78044463}</x14:id>
        </ext>
      </extLst>
    </cfRule>
  </conditionalFormatting>
  <conditionalFormatting sqref="AL81">
    <cfRule type="dataBar" priority="2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{606532a2-35be-4839-8e60-95a3a385c3ad}</x14:id>
        </ext>
      </extLst>
    </cfRule>
  </conditionalFormatting>
  <conditionalFormatting sqref="O82:P82">
    <cfRule type="dataBar" priority="7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{79fd28ea-fa21-48b6-bf10-75e3e46b83f8}</x14:id>
        </ext>
      </extLst>
    </cfRule>
  </conditionalFormatting>
  <conditionalFormatting sqref="U82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{4096a03f-0db0-45d7-870f-7ed8e04d7c19}</x14:id>
        </ext>
      </extLst>
    </cfRule>
  </conditionalFormatting>
  <conditionalFormatting sqref="Z82">
    <cfRule type="dataBar" priority="6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{4465fffa-d364-46eb-b082-bc482b9fe2d0}</x14:id>
        </ext>
      </extLs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AC82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{b1bfa168-cec7-4946-acea-14c420386513}</x14:id>
        </ext>
      </extLst>
    </cfRule>
  </conditionalFormatting>
  <conditionalFormatting sqref="AG82">
    <cfRule type="colorScale" priority="533">
      <colorScale>
        <cfvo type="min"/>
        <cfvo type="max"/>
        <color rgb="FFFCFCFF"/>
        <color rgb="FF63BE7B"/>
      </colorScale>
    </cfRule>
    <cfRule type="iconSet" priority="467">
      <iconSet iconSet="3Arrows">
        <cfvo type="percent" val="0"/>
        <cfvo type="percent" val="33"/>
        <cfvo type="percent" val="67"/>
      </iconSet>
    </cfRule>
  </conditionalFormatting>
  <conditionalFormatting sqref="AH82">
    <cfRule type="dataBar" priority="2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{07645c67-443c-4c5c-84bd-5878939e3a04}</x14:id>
        </ext>
      </extLst>
    </cfRule>
  </conditionalFormatting>
  <conditionalFormatting sqref="AI82">
    <cfRule type="iconSet" priority="401">
      <iconSet iconSet="4Arrows">
        <cfvo type="percent" val="0"/>
        <cfvo type="percent" val="25"/>
        <cfvo type="percent" val="50"/>
        <cfvo type="percent" val="75"/>
      </iconSet>
    </cfRule>
    <cfRule type="iconSet" priority="335">
      <iconSet iconSet="3TrafficLights2">
        <cfvo type="percent" val="0"/>
        <cfvo type="percent" val="33"/>
        <cfvo type="percent" val="67"/>
      </iconSet>
    </cfRule>
  </conditionalFormatting>
  <conditionalFormatting sqref="AJ82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{5f7f1063-607e-4dd1-ad9c-c6d8ee0191c7}</x14:id>
        </ext>
      </extLst>
    </cfRule>
  </conditionalFormatting>
  <conditionalFormatting sqref="AL82">
    <cfRule type="dataBar" priority="2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{0405c7d8-7873-4fdd-8162-af04d5c3bafb}</x14:id>
        </ext>
      </extLst>
    </cfRule>
  </conditionalFormatting>
  <conditionalFormatting sqref="O83:P83">
    <cfRule type="dataBar" priority="7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{5684d994-6074-4af3-a824-b4a06dd8a4c6}</x14:id>
        </ext>
      </extLst>
    </cfRule>
  </conditionalFormatting>
  <conditionalFormatting sqref="U83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{b2928c26-7df4-4d55-aaaa-592119a5c789}</x14:id>
        </ext>
      </extLst>
    </cfRule>
  </conditionalFormatting>
  <conditionalFormatting sqref="Z83">
    <cfRule type="dataBar" priority="6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{e9145b96-251f-40f6-bc6c-7ecdd5e91a8f}</x14:id>
        </ext>
      </extLst>
    </cfRule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AC83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{dd48ec7f-71bf-43e2-8c70-224721d6ef1f}</x14:id>
        </ext>
      </extLst>
    </cfRule>
  </conditionalFormatting>
  <conditionalFormatting sqref="AG83">
    <cfRule type="colorScale" priority="532">
      <colorScale>
        <cfvo type="min"/>
        <cfvo type="max"/>
        <color rgb="FFFCFCFF"/>
        <color rgb="FF63BE7B"/>
      </colorScale>
    </cfRule>
    <cfRule type="iconSet" priority="466">
      <iconSet iconSet="3Arrows">
        <cfvo type="percent" val="0"/>
        <cfvo type="percent" val="33"/>
        <cfvo type="percent" val="67"/>
      </iconSet>
    </cfRule>
  </conditionalFormatting>
  <conditionalFormatting sqref="AH83">
    <cfRule type="dataBar" priority="2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{622fa706-e09e-4e8f-b80a-d63109da655c}</x14:id>
        </ext>
      </extLst>
    </cfRule>
  </conditionalFormatting>
  <conditionalFormatting sqref="AI83">
    <cfRule type="iconSet" priority="400">
      <iconSet iconSet="4Arrows">
        <cfvo type="percent" val="0"/>
        <cfvo type="percent" val="25"/>
        <cfvo type="percent" val="50"/>
        <cfvo type="percent" val="75"/>
      </iconSet>
    </cfRule>
    <cfRule type="iconSet" priority="334">
      <iconSet iconSet="3TrafficLights2">
        <cfvo type="percent" val="0"/>
        <cfvo type="percent" val="33"/>
        <cfvo type="percent" val="67"/>
      </iconSet>
    </cfRule>
  </conditionalFormatting>
  <conditionalFormatting sqref="AJ83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{4f5153c7-7afa-4b5a-a182-1168d202feb7}</x14:id>
        </ext>
      </extLst>
    </cfRule>
  </conditionalFormatting>
  <conditionalFormatting sqref="AL83">
    <cfRule type="dataBar" priority="2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{457c3de1-6ddb-49c4-be54-3d938b0977d5}</x14:id>
        </ext>
      </extLst>
    </cfRule>
  </conditionalFormatting>
  <conditionalFormatting sqref="O84:P84">
    <cfRule type="dataBar" priority="7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{5998f316-5a7f-4865-9004-42b0e51507c8}</x14:id>
        </ext>
      </extLst>
    </cfRule>
  </conditionalFormatting>
  <conditionalFormatting sqref="U84">
    <cfRule type="dataBar" priority="5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{11e5bc23-0875-4e25-954a-4fd236ee92f7}</x14:id>
        </ext>
      </extLst>
    </cfRule>
  </conditionalFormatting>
  <conditionalFormatting sqref="Z84">
    <cfRule type="dataBar" priority="6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{97d9333c-3923-4e88-b92a-f7478332a9fd}</x14:id>
        </ext>
      </extLst>
    </cfRule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C84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{305ae809-ac06-4bb2-890f-8dcc725d1ff9}</x14:id>
        </ext>
      </extLst>
    </cfRule>
  </conditionalFormatting>
  <conditionalFormatting sqref="AG84">
    <cfRule type="colorScale" priority="531">
      <colorScale>
        <cfvo type="min"/>
        <cfvo type="max"/>
        <color rgb="FFFCFCFF"/>
        <color rgb="FF63BE7B"/>
      </colorScale>
    </cfRule>
    <cfRule type="iconSet" priority="465">
      <iconSet iconSet="3Arrows">
        <cfvo type="percent" val="0"/>
        <cfvo type="percent" val="33"/>
        <cfvo type="percent" val="67"/>
      </iconSet>
    </cfRule>
  </conditionalFormatting>
  <conditionalFormatting sqref="AH84">
    <cfRule type="dataBar" priority="2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{02404eaf-5e57-4ad6-8fad-7a2d32579335}</x14:id>
        </ext>
      </extLst>
    </cfRule>
  </conditionalFormatting>
  <conditionalFormatting sqref="AI84">
    <cfRule type="iconSet" priority="399">
      <iconSet iconSet="4Arrows">
        <cfvo type="percent" val="0"/>
        <cfvo type="percent" val="25"/>
        <cfvo type="percent" val="50"/>
        <cfvo type="percent" val="75"/>
      </iconSet>
    </cfRule>
    <cfRule type="iconSet" priority="333">
      <iconSet iconSet="3TrafficLights2">
        <cfvo type="percent" val="0"/>
        <cfvo type="percent" val="33"/>
        <cfvo type="percent" val="67"/>
      </iconSet>
    </cfRule>
  </conditionalFormatting>
  <conditionalFormatting sqref="AJ84">
    <cfRule type="dataBar" priority="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{f696da26-dd96-4993-b3fe-ec6c01e463cf}</x14:id>
        </ext>
      </extLst>
    </cfRule>
  </conditionalFormatting>
  <conditionalFormatting sqref="AL84">
    <cfRule type="dataBar" priority="2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{538c3e39-72cb-4ef5-a4d0-48585f724f2a}</x14:id>
        </ext>
      </extLst>
    </cfRule>
  </conditionalFormatting>
  <conditionalFormatting sqref="O85:P85">
    <cfRule type="dataBar" priority="7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{bc2807a0-ca9e-447b-87af-43214141011a}</x14:id>
        </ext>
      </extLst>
    </cfRule>
  </conditionalFormatting>
  <conditionalFormatting sqref="U85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{01d8dec1-b35d-49f1-b1ba-bba26e4019e6}</x14:id>
        </ext>
      </extLst>
    </cfRule>
  </conditionalFormatting>
  <conditionalFormatting sqref="Z85">
    <cfRule type="dataBar" priority="6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{6e68726c-138d-43be-a96c-4c855c42cc99}</x14:id>
        </ext>
      </extLs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C85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{31944f8a-b747-43ec-aafc-3bb802ec489d}</x14:id>
        </ext>
      </extLst>
    </cfRule>
  </conditionalFormatting>
  <conditionalFormatting sqref="AG85">
    <cfRule type="colorScale" priority="530">
      <colorScale>
        <cfvo type="min"/>
        <cfvo type="max"/>
        <color rgb="FFFCFCFF"/>
        <color rgb="FF63BE7B"/>
      </colorScale>
    </cfRule>
    <cfRule type="iconSet" priority="464">
      <iconSet iconSet="3Arrows">
        <cfvo type="percent" val="0"/>
        <cfvo type="percent" val="33"/>
        <cfvo type="percent" val="67"/>
      </iconSet>
    </cfRule>
  </conditionalFormatting>
  <conditionalFormatting sqref="AH85">
    <cfRule type="dataBar" priority="2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{ffe23d7c-d95c-4968-825b-508e673587ef}</x14:id>
        </ext>
      </extLst>
    </cfRule>
  </conditionalFormatting>
  <conditionalFormatting sqref="AI85">
    <cfRule type="iconSet" priority="398">
      <iconSet iconSet="4Arrows">
        <cfvo type="percent" val="0"/>
        <cfvo type="percent" val="25"/>
        <cfvo type="percent" val="50"/>
        <cfvo type="percent" val="75"/>
      </iconSet>
    </cfRule>
    <cfRule type="iconSet" priority="332">
      <iconSet iconSet="3TrafficLights2">
        <cfvo type="percent" val="0"/>
        <cfvo type="percent" val="33"/>
        <cfvo type="percent" val="67"/>
      </iconSet>
    </cfRule>
  </conditionalFormatting>
  <conditionalFormatting sqref="AJ85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{86321af9-b579-4c61-bdb1-7e9800b03603}</x14:id>
        </ext>
      </extLst>
    </cfRule>
  </conditionalFormatting>
  <conditionalFormatting sqref="AL85">
    <cfRule type="dataBar" priority="2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{7ca49412-7844-40e6-a98b-6bf40d6d2634}</x14:id>
        </ext>
      </extLst>
    </cfRule>
  </conditionalFormatting>
  <conditionalFormatting sqref="Z$1:Z$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{7903b357-c803-4c43-8e2d-85848a7dc4ef}</x14:id>
        </ext>
      </extLst>
    </cfRule>
  </conditionalFormatting>
  <conditionalFormatting sqref="O1:P17 O86:P1048576">
    <cfRule type="dataBar" priority="8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{78ed25f7-2c93-4fa7-ba2d-8ee1be35e942}</x14:id>
        </ext>
      </extLst>
    </cfRule>
  </conditionalFormatting>
  <conditionalFormatting sqref="U1:U17 U86:U1048576">
    <cfRule type="dataBar" priority="8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{cea446d0-af80-4c07-a69b-2b8fe22f7ac8}</x14:id>
        </ext>
      </extLst>
    </cfRule>
  </conditionalFormatting>
  <conditionalFormatting sqref="Z1:Z17 Z86:Z1048576">
    <cfRule type="dataBar" priority="8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{359e39ba-5cef-4c68-b5d6-41e1ca0bbbc0}</x14:id>
        </ext>
      </extLst>
    </cfRule>
    <cfRule type="iconSet" priority="818">
      <iconSet iconSet="3Arrows">
        <cfvo type="percent" val="0"/>
        <cfvo type="percent" val="33"/>
        <cfvo type="percent" val="67"/>
      </iconSet>
    </cfRule>
  </conditionalFormatting>
  <conditionalFormatting sqref="AC1:AC17 AC86:AC1048576">
    <cfRule type="dataBar" priority="8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{2e7ac4cf-1bc0-4535-aad5-2a533e3c3f74}</x14:id>
        </ext>
      </extLst>
    </cfRule>
  </conditionalFormatting>
  <conditionalFormatting sqref="AG1:AG17 AG86:AG1048576">
    <cfRule type="colorScale" priority="832">
      <colorScale>
        <cfvo type="min"/>
        <cfvo type="max"/>
        <color rgb="FFFCFCFF"/>
        <color rgb="FF63BE7B"/>
      </colorScale>
    </cfRule>
    <cfRule type="iconSet" priority="831">
      <iconSet iconSet="3Arrows">
        <cfvo type="percent" val="0"/>
        <cfvo type="percent" val="33"/>
        <cfvo type="percent" val="67"/>
      </iconSet>
    </cfRule>
  </conditionalFormatting>
  <conditionalFormatting sqref="AH1:AH17 AH86:AH1048576">
    <cfRule type="dataBar" priority="8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{1ee545a7-3e26-4b33-b0b3-ae581917c75a}</x14:id>
        </ext>
      </extLst>
    </cfRule>
  </conditionalFormatting>
  <conditionalFormatting sqref="AI1:AI17 AI86:AI1048576">
    <cfRule type="iconSet" priority="825">
      <iconSet iconSet="3TrafficLights2">
        <cfvo type="percent" val="0"/>
        <cfvo type="percent" val="33"/>
        <cfvo type="percent" val="67"/>
      </iconSet>
    </cfRule>
    <cfRule type="iconSet" priority="83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J1:AJ17 AJ86:AJ1048576">
    <cfRule type="dataBar" priority="8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{8554c177-f759-4da3-8a8d-c7e1e0d5f67c}</x14:id>
        </ext>
      </extLst>
    </cfRule>
  </conditionalFormatting>
  <conditionalFormatting sqref="AL1:AL17 AL86:AL1048576">
    <cfRule type="dataBar" priority="8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{22492a9c-e847-4104-a760-59233279b399}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6e7f00-4c69-43ff-bb07-7e659982c80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O18:P18</xm:sqref>
        </x14:conditionalFormatting>
        <x14:conditionalFormatting xmlns:xm="http://schemas.microsoft.com/office/excel/2006/main">
          <x14:cfRule type="dataBar" id="{f17474eb-8649-436b-873a-0054aaece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U18</xm:sqref>
        </x14:conditionalFormatting>
        <x14:conditionalFormatting xmlns:xm="http://schemas.microsoft.com/office/excel/2006/main">
          <x14:cfRule type="dataBar" id="{2dfb6bb9-b7c7-4b6c-929d-ac16a09160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Z18</xm:sqref>
        </x14:conditionalFormatting>
        <x14:conditionalFormatting xmlns:xm="http://schemas.microsoft.com/office/excel/2006/main">
          <x14:cfRule type="dataBar" id="{7359b830-bd2b-458d-9da7-ff6e7fd6a2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AC18</xm:sqref>
        </x14:conditionalFormatting>
        <x14:conditionalFormatting xmlns:xm="http://schemas.microsoft.com/office/excel/2006/main">
          <x14:cfRule type="dataBar" id="{637f394e-fba5-4455-9ee1-4194ec277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AH18</xm:sqref>
        </x14:conditionalFormatting>
        <x14:conditionalFormatting xmlns:xm="http://schemas.microsoft.com/office/excel/2006/main">
          <x14:cfRule type="dataBar" id="{d0d9b3a1-f7fd-4154-a182-a6ed379c75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AJ18</xm:sqref>
        </x14:conditionalFormatting>
        <x14:conditionalFormatting xmlns:xm="http://schemas.microsoft.com/office/excel/2006/main">
          <x14:cfRule type="dataBar" id="{3a0d2d39-e885-40db-b026-272a1264e9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AL18</xm:sqref>
        </x14:conditionalFormatting>
        <x14:conditionalFormatting xmlns:xm="http://schemas.microsoft.com/office/excel/2006/main">
          <x14:cfRule type="dataBar" id="{3fcd3227-68f6-401a-b6c4-349531f5d0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O19:P19</xm:sqref>
        </x14:conditionalFormatting>
        <x14:conditionalFormatting xmlns:xm="http://schemas.microsoft.com/office/excel/2006/main">
          <x14:cfRule type="dataBar" id="{83e9f82d-4afc-41ba-bcee-b1bdce42f0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U19</xm:sqref>
        </x14:conditionalFormatting>
        <x14:conditionalFormatting xmlns:xm="http://schemas.microsoft.com/office/excel/2006/main">
          <x14:cfRule type="dataBar" id="{eeea87a4-1ba9-40f8-af90-06554ec1c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Z19</xm:sqref>
        </x14:conditionalFormatting>
        <x14:conditionalFormatting xmlns:xm="http://schemas.microsoft.com/office/excel/2006/main">
          <x14:cfRule type="dataBar" id="{7b9ff099-b998-4f16-a12a-c1d223ea68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AC19</xm:sqref>
        </x14:conditionalFormatting>
        <x14:conditionalFormatting xmlns:xm="http://schemas.microsoft.com/office/excel/2006/main">
          <x14:cfRule type="dataBar" id="{8b5380b0-ce31-4e7b-b8b0-32cf02a8ed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AH19</xm:sqref>
        </x14:conditionalFormatting>
        <x14:conditionalFormatting xmlns:xm="http://schemas.microsoft.com/office/excel/2006/main">
          <x14:cfRule type="dataBar" id="{9b786e27-aa2c-45d3-800f-5c13db407d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AJ19</xm:sqref>
        </x14:conditionalFormatting>
        <x14:conditionalFormatting xmlns:xm="http://schemas.microsoft.com/office/excel/2006/main">
          <x14:cfRule type="dataBar" id="{1366b0e6-adfd-40be-b341-300f6ce83b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AL19</xm:sqref>
        </x14:conditionalFormatting>
        <x14:conditionalFormatting xmlns:xm="http://schemas.microsoft.com/office/excel/2006/main">
          <x14:cfRule type="dataBar" id="{975c414a-35a3-4113-823d-6729d6593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O20:P20</xm:sqref>
        </x14:conditionalFormatting>
        <x14:conditionalFormatting xmlns:xm="http://schemas.microsoft.com/office/excel/2006/main">
          <x14:cfRule type="dataBar" id="{373e3f26-f2b4-40ef-a959-53b8ccf8e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U20</xm:sqref>
        </x14:conditionalFormatting>
        <x14:conditionalFormatting xmlns:xm="http://schemas.microsoft.com/office/excel/2006/main">
          <x14:cfRule type="dataBar" id="{9a082f72-8684-4028-a26f-6bf7d8703c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Z20</xm:sqref>
        </x14:conditionalFormatting>
        <x14:conditionalFormatting xmlns:xm="http://schemas.microsoft.com/office/excel/2006/main">
          <x14:cfRule type="dataBar" id="{f6e5c5a4-3c70-47d2-94ad-921facb8c4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AC20</xm:sqref>
        </x14:conditionalFormatting>
        <x14:conditionalFormatting xmlns:xm="http://schemas.microsoft.com/office/excel/2006/main">
          <x14:cfRule type="dataBar" id="{d9882a50-5241-4d81-a90c-d89ce1c853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AH20</xm:sqref>
        </x14:conditionalFormatting>
        <x14:conditionalFormatting xmlns:xm="http://schemas.microsoft.com/office/excel/2006/main">
          <x14:cfRule type="dataBar" id="{0c6b1a44-ed99-4de5-83dd-e242fba649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AJ20</xm:sqref>
        </x14:conditionalFormatting>
        <x14:conditionalFormatting xmlns:xm="http://schemas.microsoft.com/office/excel/2006/main">
          <x14:cfRule type="dataBar" id="{86dd11c6-0f6c-41c4-a96b-808372bddc4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AL20</xm:sqref>
        </x14:conditionalFormatting>
        <x14:conditionalFormatting xmlns:xm="http://schemas.microsoft.com/office/excel/2006/main">
          <x14:cfRule type="dataBar" id="{c6f51c9b-11c6-434c-b2a2-2fcfd6c2aaa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O21:P21</xm:sqref>
        </x14:conditionalFormatting>
        <x14:conditionalFormatting xmlns:xm="http://schemas.microsoft.com/office/excel/2006/main">
          <x14:cfRule type="dataBar" id="{a4c1a0d4-421e-43ff-aaa8-bedb1084b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U21</xm:sqref>
        </x14:conditionalFormatting>
        <x14:conditionalFormatting xmlns:xm="http://schemas.microsoft.com/office/excel/2006/main">
          <x14:cfRule type="dataBar" id="{873d24b7-1350-409c-8b1e-72ec02ffd4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Z21</xm:sqref>
        </x14:conditionalFormatting>
        <x14:conditionalFormatting xmlns:xm="http://schemas.microsoft.com/office/excel/2006/main">
          <x14:cfRule type="dataBar" id="{983637d8-ca5c-4881-9311-605c1a25d4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AC21</xm:sqref>
        </x14:conditionalFormatting>
        <x14:conditionalFormatting xmlns:xm="http://schemas.microsoft.com/office/excel/2006/main">
          <x14:cfRule type="dataBar" id="{6a666984-88b6-4805-bb78-a56252dbc7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AH21</xm:sqref>
        </x14:conditionalFormatting>
        <x14:conditionalFormatting xmlns:xm="http://schemas.microsoft.com/office/excel/2006/main">
          <x14:cfRule type="dataBar" id="{9a80d5d3-b60e-4f2b-823c-f9afc5657a8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AJ21</xm:sqref>
        </x14:conditionalFormatting>
        <x14:conditionalFormatting xmlns:xm="http://schemas.microsoft.com/office/excel/2006/main">
          <x14:cfRule type="dataBar" id="{db786191-ec92-4443-8c20-ffdcd206d91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AL21</xm:sqref>
        </x14:conditionalFormatting>
        <x14:conditionalFormatting xmlns:xm="http://schemas.microsoft.com/office/excel/2006/main">
          <x14:cfRule type="dataBar" id="{47865a07-7637-46bf-aa99-3af57640c18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O22:P22</xm:sqref>
        </x14:conditionalFormatting>
        <x14:conditionalFormatting xmlns:xm="http://schemas.microsoft.com/office/excel/2006/main">
          <x14:cfRule type="dataBar" id="{ef86488a-1288-4da3-adfd-d30d37862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U22</xm:sqref>
        </x14:conditionalFormatting>
        <x14:conditionalFormatting xmlns:xm="http://schemas.microsoft.com/office/excel/2006/main">
          <x14:cfRule type="dataBar" id="{a326b9cd-db87-4a06-9160-47dc24ecac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Z22</xm:sqref>
        </x14:conditionalFormatting>
        <x14:conditionalFormatting xmlns:xm="http://schemas.microsoft.com/office/excel/2006/main">
          <x14:cfRule type="dataBar" id="{5128b632-dda6-4b8a-ba8b-02d3bbb72e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AC22</xm:sqref>
        </x14:conditionalFormatting>
        <x14:conditionalFormatting xmlns:xm="http://schemas.microsoft.com/office/excel/2006/main">
          <x14:cfRule type="dataBar" id="{b58490da-7aff-4f77-83f9-06a67db3da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AH22</xm:sqref>
        </x14:conditionalFormatting>
        <x14:conditionalFormatting xmlns:xm="http://schemas.microsoft.com/office/excel/2006/main">
          <x14:cfRule type="dataBar" id="{f37d94f9-85b4-426e-83f8-90152f858b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AJ22</xm:sqref>
        </x14:conditionalFormatting>
        <x14:conditionalFormatting xmlns:xm="http://schemas.microsoft.com/office/excel/2006/main">
          <x14:cfRule type="dataBar" id="{e32c3da3-35dd-4112-a65a-270b07d8b1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AL22</xm:sqref>
        </x14:conditionalFormatting>
        <x14:conditionalFormatting xmlns:xm="http://schemas.microsoft.com/office/excel/2006/main">
          <x14:cfRule type="dataBar" id="{38890672-5dfc-4f0f-9271-39d449f00e1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O23:P23</xm:sqref>
        </x14:conditionalFormatting>
        <x14:conditionalFormatting xmlns:xm="http://schemas.microsoft.com/office/excel/2006/main">
          <x14:cfRule type="dataBar" id="{31cf793f-81e8-4f66-b9ea-de122c5eda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U23</xm:sqref>
        </x14:conditionalFormatting>
        <x14:conditionalFormatting xmlns:xm="http://schemas.microsoft.com/office/excel/2006/main">
          <x14:cfRule type="dataBar" id="{bbce2b66-63a1-419a-af2d-ff161052de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Z23</xm:sqref>
        </x14:conditionalFormatting>
        <x14:conditionalFormatting xmlns:xm="http://schemas.microsoft.com/office/excel/2006/main">
          <x14:cfRule type="dataBar" id="{a5ab3cac-097c-4a18-86b6-501356835a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</xm:sqref>
        </x14:conditionalFormatting>
        <x14:conditionalFormatting xmlns:xm="http://schemas.microsoft.com/office/excel/2006/main">
          <x14:cfRule type="dataBar" id="{60bc6572-935a-492e-b4e2-86b1f4a7b6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</xm:sqref>
        </x14:conditionalFormatting>
        <x14:conditionalFormatting xmlns:xm="http://schemas.microsoft.com/office/excel/2006/main">
          <x14:cfRule type="dataBar" id="{a2b0ed29-671a-418e-af98-060b48bc0b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AJ23</xm:sqref>
        </x14:conditionalFormatting>
        <x14:conditionalFormatting xmlns:xm="http://schemas.microsoft.com/office/excel/2006/main">
          <x14:cfRule type="dataBar" id="{f572cc0e-b264-4290-8df1-559e1a6d0d7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AL23</xm:sqref>
        </x14:conditionalFormatting>
        <x14:conditionalFormatting xmlns:xm="http://schemas.microsoft.com/office/excel/2006/main">
          <x14:cfRule type="dataBar" id="{953d577a-da4d-4797-b642-3fbe2bfec5f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O24:P24</xm:sqref>
        </x14:conditionalFormatting>
        <x14:conditionalFormatting xmlns:xm="http://schemas.microsoft.com/office/excel/2006/main">
          <x14:cfRule type="dataBar" id="{f1535aba-febf-4d1d-a7cb-5920b15454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U24</xm:sqref>
        </x14:conditionalFormatting>
        <x14:conditionalFormatting xmlns:xm="http://schemas.microsoft.com/office/excel/2006/main">
          <x14:cfRule type="dataBar" id="{b2e30392-7b76-4b41-90ae-80d7a17137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Z24</xm:sqref>
        </x14:conditionalFormatting>
        <x14:conditionalFormatting xmlns:xm="http://schemas.microsoft.com/office/excel/2006/main">
          <x14:cfRule type="dataBar" id="{8f149c05-6708-43d9-b232-58c3e0b0e0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AC24</xm:sqref>
        </x14:conditionalFormatting>
        <x14:conditionalFormatting xmlns:xm="http://schemas.microsoft.com/office/excel/2006/main">
          <x14:cfRule type="dataBar" id="{e372db9f-4666-4f6e-8d5b-51ceb8e81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AH24</xm:sqref>
        </x14:conditionalFormatting>
        <x14:conditionalFormatting xmlns:xm="http://schemas.microsoft.com/office/excel/2006/main">
          <x14:cfRule type="dataBar" id="{391cd29f-cd6d-419f-8ae4-4e41df9eea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AJ24</xm:sqref>
        </x14:conditionalFormatting>
        <x14:conditionalFormatting xmlns:xm="http://schemas.microsoft.com/office/excel/2006/main">
          <x14:cfRule type="dataBar" id="{da68ee1d-41ae-45bf-98b6-3ec476ae16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AL24</xm:sqref>
        </x14:conditionalFormatting>
        <x14:conditionalFormatting xmlns:xm="http://schemas.microsoft.com/office/excel/2006/main">
          <x14:cfRule type="dataBar" id="{2ac1ec93-555f-47a6-9067-eb33e1e7163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O25:P25</xm:sqref>
        </x14:conditionalFormatting>
        <x14:conditionalFormatting xmlns:xm="http://schemas.microsoft.com/office/excel/2006/main">
          <x14:cfRule type="dataBar" id="{85f38279-3450-451d-afef-b3db33d1ae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U25</xm:sqref>
        </x14:conditionalFormatting>
        <x14:conditionalFormatting xmlns:xm="http://schemas.microsoft.com/office/excel/2006/main">
          <x14:cfRule type="dataBar" id="{401d7f68-c964-474a-b7af-39d07df6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Z25</xm:sqref>
        </x14:conditionalFormatting>
        <x14:conditionalFormatting xmlns:xm="http://schemas.microsoft.com/office/excel/2006/main">
          <x14:cfRule type="dataBar" id="{4f7a418f-ac33-40cc-9d85-f605b752fc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AC25</xm:sqref>
        </x14:conditionalFormatting>
        <x14:conditionalFormatting xmlns:xm="http://schemas.microsoft.com/office/excel/2006/main">
          <x14:cfRule type="dataBar" id="{2ffe83be-621b-4e2b-be2d-d20df661c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AH25</xm:sqref>
        </x14:conditionalFormatting>
        <x14:conditionalFormatting xmlns:xm="http://schemas.microsoft.com/office/excel/2006/main">
          <x14:cfRule type="dataBar" id="{e1ab3f21-62a9-4cd0-95a9-4cead405b5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AJ25</xm:sqref>
        </x14:conditionalFormatting>
        <x14:conditionalFormatting xmlns:xm="http://schemas.microsoft.com/office/excel/2006/main">
          <x14:cfRule type="dataBar" id="{445e7ab7-0e5b-4ced-939a-f237b685cc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AL25</xm:sqref>
        </x14:conditionalFormatting>
        <x14:conditionalFormatting xmlns:xm="http://schemas.microsoft.com/office/excel/2006/main">
          <x14:cfRule type="dataBar" id="{49f7735f-d877-40db-adb5-9046bb076ea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O26:P26</xm:sqref>
        </x14:conditionalFormatting>
        <x14:conditionalFormatting xmlns:xm="http://schemas.microsoft.com/office/excel/2006/main">
          <x14:cfRule type="dataBar" id="{6fa9180e-12b9-4e0f-b54c-6f92a0f1da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U26</xm:sqref>
        </x14:conditionalFormatting>
        <x14:conditionalFormatting xmlns:xm="http://schemas.microsoft.com/office/excel/2006/main">
          <x14:cfRule type="dataBar" id="{5d7afcf5-0b59-4c67-97b7-7f041e6a08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Z26</xm:sqref>
        </x14:conditionalFormatting>
        <x14:conditionalFormatting xmlns:xm="http://schemas.microsoft.com/office/excel/2006/main">
          <x14:cfRule type="dataBar" id="{f0f658f1-6814-4ed5-8805-294050be0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AC26</xm:sqref>
        </x14:conditionalFormatting>
        <x14:conditionalFormatting xmlns:xm="http://schemas.microsoft.com/office/excel/2006/main">
          <x14:cfRule type="dataBar" id="{798920b6-84f3-4a28-823f-fb5392b632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AH26</xm:sqref>
        </x14:conditionalFormatting>
        <x14:conditionalFormatting xmlns:xm="http://schemas.microsoft.com/office/excel/2006/main">
          <x14:cfRule type="dataBar" id="{6e3c9091-5c8a-40c3-84e9-91df4d0402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AJ26</xm:sqref>
        </x14:conditionalFormatting>
        <x14:conditionalFormatting xmlns:xm="http://schemas.microsoft.com/office/excel/2006/main">
          <x14:cfRule type="dataBar" id="{eed2d8f8-a9a3-4c97-8e4c-4400dc26dc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AL26</xm:sqref>
        </x14:conditionalFormatting>
        <x14:conditionalFormatting xmlns:xm="http://schemas.microsoft.com/office/excel/2006/main">
          <x14:cfRule type="dataBar" id="{863b6cfd-ad5d-4035-93a1-826ef7dd70c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O27:P27</xm:sqref>
        </x14:conditionalFormatting>
        <x14:conditionalFormatting xmlns:xm="http://schemas.microsoft.com/office/excel/2006/main">
          <x14:cfRule type="dataBar" id="{ce1800c0-5b88-41db-82d9-744ad856b9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U27</xm:sqref>
        </x14:conditionalFormatting>
        <x14:conditionalFormatting xmlns:xm="http://schemas.microsoft.com/office/excel/2006/main">
          <x14:cfRule type="dataBar" id="{5cb1e298-2305-442c-9899-a774ba580a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Z27</xm:sqref>
        </x14:conditionalFormatting>
        <x14:conditionalFormatting xmlns:xm="http://schemas.microsoft.com/office/excel/2006/main">
          <x14:cfRule type="dataBar" id="{f33d8b71-ac21-4cc9-a0e7-ac317e987b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AC27</xm:sqref>
        </x14:conditionalFormatting>
        <x14:conditionalFormatting xmlns:xm="http://schemas.microsoft.com/office/excel/2006/main">
          <x14:cfRule type="dataBar" id="{837b88ef-3220-4054-ac40-aead350c0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AH27</xm:sqref>
        </x14:conditionalFormatting>
        <x14:conditionalFormatting xmlns:xm="http://schemas.microsoft.com/office/excel/2006/main">
          <x14:cfRule type="dataBar" id="{a0eba63b-ce67-4e02-b255-83ad659cb4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AJ27</xm:sqref>
        </x14:conditionalFormatting>
        <x14:conditionalFormatting xmlns:xm="http://schemas.microsoft.com/office/excel/2006/main">
          <x14:cfRule type="dataBar" id="{26010424-3ba0-4a10-8fa5-504e294973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AL27</xm:sqref>
        </x14:conditionalFormatting>
        <x14:conditionalFormatting xmlns:xm="http://schemas.microsoft.com/office/excel/2006/main">
          <x14:cfRule type="dataBar" id="{4ab2c38d-2161-4c07-bafb-216c0ef6e56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O28:P28</xm:sqref>
        </x14:conditionalFormatting>
        <x14:conditionalFormatting xmlns:xm="http://schemas.microsoft.com/office/excel/2006/main">
          <x14:cfRule type="dataBar" id="{ee27cf6d-b107-4fca-b159-ab6d5059cb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U28</xm:sqref>
        </x14:conditionalFormatting>
        <x14:conditionalFormatting xmlns:xm="http://schemas.microsoft.com/office/excel/2006/main">
          <x14:cfRule type="dataBar" id="{63d592e8-5ac6-4f37-93e0-2933777fbe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Z28</xm:sqref>
        </x14:conditionalFormatting>
        <x14:conditionalFormatting xmlns:xm="http://schemas.microsoft.com/office/excel/2006/main">
          <x14:cfRule type="dataBar" id="{ee31e097-3dd2-45a8-a404-b3068bc62e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AC28</xm:sqref>
        </x14:conditionalFormatting>
        <x14:conditionalFormatting xmlns:xm="http://schemas.microsoft.com/office/excel/2006/main">
          <x14:cfRule type="dataBar" id="{24a9894c-d203-4fe2-b6cb-3197595073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AH28</xm:sqref>
        </x14:conditionalFormatting>
        <x14:conditionalFormatting xmlns:xm="http://schemas.microsoft.com/office/excel/2006/main">
          <x14:cfRule type="dataBar" id="{4d55f0a8-5f3c-4f7b-974b-4d7877f45f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AJ28</xm:sqref>
        </x14:conditionalFormatting>
        <x14:conditionalFormatting xmlns:xm="http://schemas.microsoft.com/office/excel/2006/main">
          <x14:cfRule type="dataBar" id="{9e3bd73b-c09a-4715-bc94-b10785001f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AL28</xm:sqref>
        </x14:conditionalFormatting>
        <x14:conditionalFormatting xmlns:xm="http://schemas.microsoft.com/office/excel/2006/main">
          <x14:cfRule type="dataBar" id="{682c12b5-7015-48fd-b993-a86181098f4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O29:P29</xm:sqref>
        </x14:conditionalFormatting>
        <x14:conditionalFormatting xmlns:xm="http://schemas.microsoft.com/office/excel/2006/main">
          <x14:cfRule type="dataBar" id="{720518b2-0f68-4a87-b48b-847ac2f17b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U29</xm:sqref>
        </x14:conditionalFormatting>
        <x14:conditionalFormatting xmlns:xm="http://schemas.microsoft.com/office/excel/2006/main">
          <x14:cfRule type="dataBar" id="{346a1f17-c2fa-4f2d-8efa-c9025344f5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Z29</xm:sqref>
        </x14:conditionalFormatting>
        <x14:conditionalFormatting xmlns:xm="http://schemas.microsoft.com/office/excel/2006/main">
          <x14:cfRule type="dataBar" id="{cae3f3c5-09e2-4c58-aa97-976b37ceeb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AC29</xm:sqref>
        </x14:conditionalFormatting>
        <x14:conditionalFormatting xmlns:xm="http://schemas.microsoft.com/office/excel/2006/main">
          <x14:cfRule type="dataBar" id="{0abfa33c-ffe6-4fdf-8ad3-ee2492e0a5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AH29</xm:sqref>
        </x14:conditionalFormatting>
        <x14:conditionalFormatting xmlns:xm="http://schemas.microsoft.com/office/excel/2006/main">
          <x14:cfRule type="dataBar" id="{abd0d0eb-77f3-46d6-a041-bafee23c14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AJ29</xm:sqref>
        </x14:conditionalFormatting>
        <x14:conditionalFormatting xmlns:xm="http://schemas.microsoft.com/office/excel/2006/main">
          <x14:cfRule type="dataBar" id="{c115b601-73c7-4eeb-a286-ab2097e61e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AL29</xm:sqref>
        </x14:conditionalFormatting>
        <x14:conditionalFormatting xmlns:xm="http://schemas.microsoft.com/office/excel/2006/main">
          <x14:cfRule type="dataBar" id="{a527a4c9-84a8-45b7-b40f-37af847d167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O30:P30</xm:sqref>
        </x14:conditionalFormatting>
        <x14:conditionalFormatting xmlns:xm="http://schemas.microsoft.com/office/excel/2006/main">
          <x14:cfRule type="dataBar" id="{aedae752-b49b-4138-a731-e1ea3173f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U30</xm:sqref>
        </x14:conditionalFormatting>
        <x14:conditionalFormatting xmlns:xm="http://schemas.microsoft.com/office/excel/2006/main">
          <x14:cfRule type="dataBar" id="{0acad5c9-ab27-4a4f-aed6-0a69f08bd5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Z30</xm:sqref>
        </x14:conditionalFormatting>
        <x14:conditionalFormatting xmlns:xm="http://schemas.microsoft.com/office/excel/2006/main">
          <x14:cfRule type="dataBar" id="{aad3089d-8b9a-4b95-ac9e-4a7663ee87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AC30</xm:sqref>
        </x14:conditionalFormatting>
        <x14:conditionalFormatting xmlns:xm="http://schemas.microsoft.com/office/excel/2006/main">
          <x14:cfRule type="dataBar" id="{eadd4f10-4f82-4660-9f53-e7b933546d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AH30</xm:sqref>
        </x14:conditionalFormatting>
        <x14:conditionalFormatting xmlns:xm="http://schemas.microsoft.com/office/excel/2006/main">
          <x14:cfRule type="dataBar" id="{bec65c8d-d957-4819-8fa4-0056b766db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AJ30</xm:sqref>
        </x14:conditionalFormatting>
        <x14:conditionalFormatting xmlns:xm="http://schemas.microsoft.com/office/excel/2006/main">
          <x14:cfRule type="dataBar" id="{ec847d0a-6241-439f-9982-c05cac3522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AL30</xm:sqref>
        </x14:conditionalFormatting>
        <x14:conditionalFormatting xmlns:xm="http://schemas.microsoft.com/office/excel/2006/main">
          <x14:cfRule type="dataBar" id="{ea9af628-c794-44c4-bc59-c5dc71089eb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O31:P31</xm:sqref>
        </x14:conditionalFormatting>
        <x14:conditionalFormatting xmlns:xm="http://schemas.microsoft.com/office/excel/2006/main">
          <x14:cfRule type="dataBar" id="{00bca6db-5200-4d82-b9a3-071f931463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U31</xm:sqref>
        </x14:conditionalFormatting>
        <x14:conditionalFormatting xmlns:xm="http://schemas.microsoft.com/office/excel/2006/main">
          <x14:cfRule type="dataBar" id="{1346c2fa-65d5-494e-935a-4ee3acaa1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Z31</xm:sqref>
        </x14:conditionalFormatting>
        <x14:conditionalFormatting xmlns:xm="http://schemas.microsoft.com/office/excel/2006/main">
          <x14:cfRule type="dataBar" id="{62ef9b89-ee2f-4d8b-94bd-d0bcb065f7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AC31</xm:sqref>
        </x14:conditionalFormatting>
        <x14:conditionalFormatting xmlns:xm="http://schemas.microsoft.com/office/excel/2006/main">
          <x14:cfRule type="dataBar" id="{05886be5-0beb-42cc-a3e1-b7d543c0f6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AH31</xm:sqref>
        </x14:conditionalFormatting>
        <x14:conditionalFormatting xmlns:xm="http://schemas.microsoft.com/office/excel/2006/main">
          <x14:cfRule type="dataBar" id="{0c4bbee6-245c-4487-980f-1822ca2c39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AJ31</xm:sqref>
        </x14:conditionalFormatting>
        <x14:conditionalFormatting xmlns:xm="http://schemas.microsoft.com/office/excel/2006/main">
          <x14:cfRule type="dataBar" id="{46f6f3a0-05fa-4771-bc23-04aaed367e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AL31</xm:sqref>
        </x14:conditionalFormatting>
        <x14:conditionalFormatting xmlns:xm="http://schemas.microsoft.com/office/excel/2006/main">
          <x14:cfRule type="dataBar" id="{1efd0b23-0937-4367-8913-406c34007ac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O32:P32</xm:sqref>
        </x14:conditionalFormatting>
        <x14:conditionalFormatting xmlns:xm="http://schemas.microsoft.com/office/excel/2006/main">
          <x14:cfRule type="dataBar" id="{8f11dc8d-e46e-4886-becd-f645dc626f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U32</xm:sqref>
        </x14:conditionalFormatting>
        <x14:conditionalFormatting xmlns:xm="http://schemas.microsoft.com/office/excel/2006/main">
          <x14:cfRule type="dataBar" id="{9e479176-52b4-4f15-bc73-96a4e37e18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Z32</xm:sqref>
        </x14:conditionalFormatting>
        <x14:conditionalFormatting xmlns:xm="http://schemas.microsoft.com/office/excel/2006/main">
          <x14:cfRule type="dataBar" id="{642db2a6-c664-4512-8302-edc6de091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AC32</xm:sqref>
        </x14:conditionalFormatting>
        <x14:conditionalFormatting xmlns:xm="http://schemas.microsoft.com/office/excel/2006/main">
          <x14:cfRule type="dataBar" id="{1acd530e-612b-4077-a7da-c38bac2bb9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AH32</xm:sqref>
        </x14:conditionalFormatting>
        <x14:conditionalFormatting xmlns:xm="http://schemas.microsoft.com/office/excel/2006/main">
          <x14:cfRule type="dataBar" id="{d535e432-452d-4ea1-9196-3c6a46210c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AJ32</xm:sqref>
        </x14:conditionalFormatting>
        <x14:conditionalFormatting xmlns:xm="http://schemas.microsoft.com/office/excel/2006/main">
          <x14:cfRule type="dataBar" id="{ab31aa35-3165-4f89-84dc-a04ee80325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AL32</xm:sqref>
        </x14:conditionalFormatting>
        <x14:conditionalFormatting xmlns:xm="http://schemas.microsoft.com/office/excel/2006/main">
          <x14:cfRule type="dataBar" id="{04f4d5cd-4938-44c7-abea-13f9b5f5283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O33:P33</xm:sqref>
        </x14:conditionalFormatting>
        <x14:conditionalFormatting xmlns:xm="http://schemas.microsoft.com/office/excel/2006/main">
          <x14:cfRule type="dataBar" id="{b5c1ee07-77fb-4f11-b7b5-d4f2006025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U33</xm:sqref>
        </x14:conditionalFormatting>
        <x14:conditionalFormatting xmlns:xm="http://schemas.microsoft.com/office/excel/2006/main">
          <x14:cfRule type="dataBar" id="{013d1d95-1a5f-4d58-b460-c1052b2d4f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Z33</xm:sqref>
        </x14:conditionalFormatting>
        <x14:conditionalFormatting xmlns:xm="http://schemas.microsoft.com/office/excel/2006/main">
          <x14:cfRule type="dataBar" id="{55402d11-249b-4154-a653-0de18b3745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AC33</xm:sqref>
        </x14:conditionalFormatting>
        <x14:conditionalFormatting xmlns:xm="http://schemas.microsoft.com/office/excel/2006/main">
          <x14:cfRule type="dataBar" id="{0fff40c4-341d-4291-a811-8e49078155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AH33</xm:sqref>
        </x14:conditionalFormatting>
        <x14:conditionalFormatting xmlns:xm="http://schemas.microsoft.com/office/excel/2006/main">
          <x14:cfRule type="dataBar" id="{3b2bfb91-fecd-4994-987d-bca6d7ff1f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AJ33</xm:sqref>
        </x14:conditionalFormatting>
        <x14:conditionalFormatting xmlns:xm="http://schemas.microsoft.com/office/excel/2006/main">
          <x14:cfRule type="dataBar" id="{c2e7cf3a-f989-4a3b-8bf4-34e19f7467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AL33</xm:sqref>
        </x14:conditionalFormatting>
        <x14:conditionalFormatting xmlns:xm="http://schemas.microsoft.com/office/excel/2006/main">
          <x14:cfRule type="dataBar" id="{71dc47e4-1e68-4a8c-a3f1-4dd769e7daf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O34:P34</xm:sqref>
        </x14:conditionalFormatting>
        <x14:conditionalFormatting xmlns:xm="http://schemas.microsoft.com/office/excel/2006/main">
          <x14:cfRule type="dataBar" id="{fccb9efe-3afd-491d-bc3f-85863fb111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U34</xm:sqref>
        </x14:conditionalFormatting>
        <x14:conditionalFormatting xmlns:xm="http://schemas.microsoft.com/office/excel/2006/main">
          <x14:cfRule type="dataBar" id="{e8f0cb4c-380f-4f03-8117-fefb8cb9e0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Z34</xm:sqref>
        </x14:conditionalFormatting>
        <x14:conditionalFormatting xmlns:xm="http://schemas.microsoft.com/office/excel/2006/main">
          <x14:cfRule type="dataBar" id="{deddb753-99dd-4404-9569-b3fca86d9d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AC34</xm:sqref>
        </x14:conditionalFormatting>
        <x14:conditionalFormatting xmlns:xm="http://schemas.microsoft.com/office/excel/2006/main">
          <x14:cfRule type="dataBar" id="{d22fb23f-ed6b-461f-a329-fefa1baef8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AH34</xm:sqref>
        </x14:conditionalFormatting>
        <x14:conditionalFormatting xmlns:xm="http://schemas.microsoft.com/office/excel/2006/main">
          <x14:cfRule type="dataBar" id="{7d9ed644-11fc-4c84-9f79-816d0bd71c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AJ34</xm:sqref>
        </x14:conditionalFormatting>
        <x14:conditionalFormatting xmlns:xm="http://schemas.microsoft.com/office/excel/2006/main">
          <x14:cfRule type="dataBar" id="{c935326d-ecba-4ec3-81a8-f4cead5392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AL34</xm:sqref>
        </x14:conditionalFormatting>
        <x14:conditionalFormatting xmlns:xm="http://schemas.microsoft.com/office/excel/2006/main">
          <x14:cfRule type="dataBar" id="{7b3c78e2-5435-44e4-a2ea-7ea402e6a37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O35:P35</xm:sqref>
        </x14:conditionalFormatting>
        <x14:conditionalFormatting xmlns:xm="http://schemas.microsoft.com/office/excel/2006/main">
          <x14:cfRule type="dataBar" id="{1e62c9d6-5e59-4cb6-a8a8-aaf74529c1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U35</xm:sqref>
        </x14:conditionalFormatting>
        <x14:conditionalFormatting xmlns:xm="http://schemas.microsoft.com/office/excel/2006/main">
          <x14:cfRule type="dataBar" id="{677a3518-3b4d-472b-aa04-fe17bb4dd3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Z35</xm:sqref>
        </x14:conditionalFormatting>
        <x14:conditionalFormatting xmlns:xm="http://schemas.microsoft.com/office/excel/2006/main">
          <x14:cfRule type="dataBar" id="{634e415c-ea62-4d7a-beaa-491c2ef2cc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AC35</xm:sqref>
        </x14:conditionalFormatting>
        <x14:conditionalFormatting xmlns:xm="http://schemas.microsoft.com/office/excel/2006/main">
          <x14:cfRule type="dataBar" id="{b7118690-5ec1-4b61-9e16-2806f2ccb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AH35</xm:sqref>
        </x14:conditionalFormatting>
        <x14:conditionalFormatting xmlns:xm="http://schemas.microsoft.com/office/excel/2006/main">
          <x14:cfRule type="dataBar" id="{900e5049-774a-47fc-b0ac-0172440cd1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AJ35</xm:sqref>
        </x14:conditionalFormatting>
        <x14:conditionalFormatting xmlns:xm="http://schemas.microsoft.com/office/excel/2006/main">
          <x14:cfRule type="dataBar" id="{3c291705-5ef3-4962-a188-7f297fde8e2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AL35</xm:sqref>
        </x14:conditionalFormatting>
        <x14:conditionalFormatting xmlns:xm="http://schemas.microsoft.com/office/excel/2006/main">
          <x14:cfRule type="dataBar" id="{683e1214-80eb-4929-b146-2d3a86b5dd2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O36:P36</xm:sqref>
        </x14:conditionalFormatting>
        <x14:conditionalFormatting xmlns:xm="http://schemas.microsoft.com/office/excel/2006/main">
          <x14:cfRule type="dataBar" id="{eb52fbc7-6efb-4ef3-8663-79afe47447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U36</xm:sqref>
        </x14:conditionalFormatting>
        <x14:conditionalFormatting xmlns:xm="http://schemas.microsoft.com/office/excel/2006/main">
          <x14:cfRule type="dataBar" id="{cb077277-79fe-4a42-a257-e69fd103c7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Z36</xm:sqref>
        </x14:conditionalFormatting>
        <x14:conditionalFormatting xmlns:xm="http://schemas.microsoft.com/office/excel/2006/main">
          <x14:cfRule type="dataBar" id="{b9169655-3eb6-4659-b501-2d274e812a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AC36</xm:sqref>
        </x14:conditionalFormatting>
        <x14:conditionalFormatting xmlns:xm="http://schemas.microsoft.com/office/excel/2006/main">
          <x14:cfRule type="dataBar" id="{d2de90d3-cdb6-48fd-88ec-5536527cf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AH36</xm:sqref>
        </x14:conditionalFormatting>
        <x14:conditionalFormatting xmlns:xm="http://schemas.microsoft.com/office/excel/2006/main">
          <x14:cfRule type="dataBar" id="{8c896a24-4a69-419d-8568-a17ffeb5d0b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AJ36</xm:sqref>
        </x14:conditionalFormatting>
        <x14:conditionalFormatting xmlns:xm="http://schemas.microsoft.com/office/excel/2006/main">
          <x14:cfRule type="dataBar" id="{a0522bbe-34d0-4ba3-872d-3925a95a3b2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AL36</xm:sqref>
        </x14:conditionalFormatting>
        <x14:conditionalFormatting xmlns:xm="http://schemas.microsoft.com/office/excel/2006/main">
          <x14:cfRule type="dataBar" id="{ff44f438-bb2d-40b1-89a5-ff7672e3509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O37:P37</xm:sqref>
        </x14:conditionalFormatting>
        <x14:conditionalFormatting xmlns:xm="http://schemas.microsoft.com/office/excel/2006/main">
          <x14:cfRule type="dataBar" id="{e661717f-64f0-450d-b695-32780ee35d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U37</xm:sqref>
        </x14:conditionalFormatting>
        <x14:conditionalFormatting xmlns:xm="http://schemas.microsoft.com/office/excel/2006/main">
          <x14:cfRule type="dataBar" id="{88a20ea0-a342-487b-babc-95a1175755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Z37</xm:sqref>
        </x14:conditionalFormatting>
        <x14:conditionalFormatting xmlns:xm="http://schemas.microsoft.com/office/excel/2006/main">
          <x14:cfRule type="dataBar" id="{ae19c98b-28eb-477e-b1e8-4461e8ea6c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AC37</xm:sqref>
        </x14:conditionalFormatting>
        <x14:conditionalFormatting xmlns:xm="http://schemas.microsoft.com/office/excel/2006/main">
          <x14:cfRule type="dataBar" id="{bf1d8fd7-275a-4981-9a37-49807ee0d0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AH37</xm:sqref>
        </x14:conditionalFormatting>
        <x14:conditionalFormatting xmlns:xm="http://schemas.microsoft.com/office/excel/2006/main">
          <x14:cfRule type="dataBar" id="{2923c217-afc7-403e-b367-28590c3c93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AJ37</xm:sqref>
        </x14:conditionalFormatting>
        <x14:conditionalFormatting xmlns:xm="http://schemas.microsoft.com/office/excel/2006/main">
          <x14:cfRule type="dataBar" id="{5346d668-201b-4eb0-93f1-8bacb845213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AL37</xm:sqref>
        </x14:conditionalFormatting>
        <x14:conditionalFormatting xmlns:xm="http://schemas.microsoft.com/office/excel/2006/main">
          <x14:cfRule type="dataBar" id="{b393670b-458c-4edd-9a89-ba2d6144d5e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O38:P38</xm:sqref>
        </x14:conditionalFormatting>
        <x14:conditionalFormatting xmlns:xm="http://schemas.microsoft.com/office/excel/2006/main">
          <x14:cfRule type="dataBar" id="{657d1ceb-4daf-418a-8569-f63bf83c5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U38</xm:sqref>
        </x14:conditionalFormatting>
        <x14:conditionalFormatting xmlns:xm="http://schemas.microsoft.com/office/excel/2006/main">
          <x14:cfRule type="dataBar" id="{b1948b39-7640-4f35-9cf3-4f3ef20f50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Z38</xm:sqref>
        </x14:conditionalFormatting>
        <x14:conditionalFormatting xmlns:xm="http://schemas.microsoft.com/office/excel/2006/main">
          <x14:cfRule type="dataBar" id="{adecb2db-11a1-4910-ad82-32a0039cf1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AC38</xm:sqref>
        </x14:conditionalFormatting>
        <x14:conditionalFormatting xmlns:xm="http://schemas.microsoft.com/office/excel/2006/main">
          <x14:cfRule type="dataBar" id="{043848f9-332b-4a65-99bc-cdc8b5d04e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AH38</xm:sqref>
        </x14:conditionalFormatting>
        <x14:conditionalFormatting xmlns:xm="http://schemas.microsoft.com/office/excel/2006/main">
          <x14:cfRule type="dataBar" id="{8325adf9-e690-4014-be9e-3672302f384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AJ38</xm:sqref>
        </x14:conditionalFormatting>
        <x14:conditionalFormatting xmlns:xm="http://schemas.microsoft.com/office/excel/2006/main">
          <x14:cfRule type="dataBar" id="{fa0d79f1-1c99-47c4-a210-ae7fd544c8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AL38</xm:sqref>
        </x14:conditionalFormatting>
        <x14:conditionalFormatting xmlns:xm="http://schemas.microsoft.com/office/excel/2006/main">
          <x14:cfRule type="dataBar" id="{c019a101-a318-4128-a95b-f31f0da728a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O39:P39</xm:sqref>
        </x14:conditionalFormatting>
        <x14:conditionalFormatting xmlns:xm="http://schemas.microsoft.com/office/excel/2006/main">
          <x14:cfRule type="dataBar" id="{fc09bace-15f9-4a0d-b848-fbb540aed1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U39</xm:sqref>
        </x14:conditionalFormatting>
        <x14:conditionalFormatting xmlns:xm="http://schemas.microsoft.com/office/excel/2006/main">
          <x14:cfRule type="dataBar" id="{32955eae-3710-41a4-8b59-789fc8b99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Z39</xm:sqref>
        </x14:conditionalFormatting>
        <x14:conditionalFormatting xmlns:xm="http://schemas.microsoft.com/office/excel/2006/main">
          <x14:cfRule type="dataBar" id="{c22efed8-470e-463e-b660-124f4a5169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AC39</xm:sqref>
        </x14:conditionalFormatting>
        <x14:conditionalFormatting xmlns:xm="http://schemas.microsoft.com/office/excel/2006/main">
          <x14:cfRule type="dataBar" id="{fc309df0-7676-4f71-b395-8246db02cc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AH39</xm:sqref>
        </x14:conditionalFormatting>
        <x14:conditionalFormatting xmlns:xm="http://schemas.microsoft.com/office/excel/2006/main">
          <x14:cfRule type="dataBar" id="{fc667c4d-83ab-4973-b7df-baaead6cc7d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AJ39</xm:sqref>
        </x14:conditionalFormatting>
        <x14:conditionalFormatting xmlns:xm="http://schemas.microsoft.com/office/excel/2006/main">
          <x14:cfRule type="dataBar" id="{024ef734-70ce-432d-b228-6b21e3f104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AL39</xm:sqref>
        </x14:conditionalFormatting>
        <x14:conditionalFormatting xmlns:xm="http://schemas.microsoft.com/office/excel/2006/main">
          <x14:cfRule type="dataBar" id="{f541a2b2-aaab-43b9-a38f-03029d050e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O40:P40</xm:sqref>
        </x14:conditionalFormatting>
        <x14:conditionalFormatting xmlns:xm="http://schemas.microsoft.com/office/excel/2006/main">
          <x14:cfRule type="dataBar" id="{c396766b-81ee-41b7-a099-c9f3776340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U40</xm:sqref>
        </x14:conditionalFormatting>
        <x14:conditionalFormatting xmlns:xm="http://schemas.microsoft.com/office/excel/2006/main">
          <x14:cfRule type="dataBar" id="{5208f666-537d-499d-8cbb-1108a25f58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Z40</xm:sqref>
        </x14:conditionalFormatting>
        <x14:conditionalFormatting xmlns:xm="http://schemas.microsoft.com/office/excel/2006/main">
          <x14:cfRule type="dataBar" id="{447e9045-1b5d-4f3b-a748-69fc3b31c0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AC40</xm:sqref>
        </x14:conditionalFormatting>
        <x14:conditionalFormatting xmlns:xm="http://schemas.microsoft.com/office/excel/2006/main">
          <x14:cfRule type="dataBar" id="{c590ff03-f40e-4e67-9253-5a54a7d02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AH40</xm:sqref>
        </x14:conditionalFormatting>
        <x14:conditionalFormatting xmlns:xm="http://schemas.microsoft.com/office/excel/2006/main">
          <x14:cfRule type="dataBar" id="{33266f53-3060-4179-a7e4-2bb87587bc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AJ40</xm:sqref>
        </x14:conditionalFormatting>
        <x14:conditionalFormatting xmlns:xm="http://schemas.microsoft.com/office/excel/2006/main">
          <x14:cfRule type="dataBar" id="{243da255-9c19-49ea-af8c-3f34b853d9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AL40</xm:sqref>
        </x14:conditionalFormatting>
        <x14:conditionalFormatting xmlns:xm="http://schemas.microsoft.com/office/excel/2006/main">
          <x14:cfRule type="dataBar" id="{0a9c72ea-a74f-47c6-bc29-c1cb163aae2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O41:P41</xm:sqref>
        </x14:conditionalFormatting>
        <x14:conditionalFormatting xmlns:xm="http://schemas.microsoft.com/office/excel/2006/main">
          <x14:cfRule type="dataBar" id="{f90afe46-b2cb-47a3-9849-67a6de2bc4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U41</xm:sqref>
        </x14:conditionalFormatting>
        <x14:conditionalFormatting xmlns:xm="http://schemas.microsoft.com/office/excel/2006/main">
          <x14:cfRule type="dataBar" id="{f0308d06-dedd-4fc8-b18e-d1c5cfd213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Z41</xm:sqref>
        </x14:conditionalFormatting>
        <x14:conditionalFormatting xmlns:xm="http://schemas.microsoft.com/office/excel/2006/main">
          <x14:cfRule type="dataBar" id="{87069669-e54d-431e-834e-bfab50c0f9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AC41</xm:sqref>
        </x14:conditionalFormatting>
        <x14:conditionalFormatting xmlns:xm="http://schemas.microsoft.com/office/excel/2006/main">
          <x14:cfRule type="dataBar" id="{bfb525c0-4f6c-4f6e-b8c4-779e04777a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AH41</xm:sqref>
        </x14:conditionalFormatting>
        <x14:conditionalFormatting xmlns:xm="http://schemas.microsoft.com/office/excel/2006/main">
          <x14:cfRule type="dataBar" id="{f68f6f80-4b4e-4af2-a694-a8de6cac0e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AJ41</xm:sqref>
        </x14:conditionalFormatting>
        <x14:conditionalFormatting xmlns:xm="http://schemas.microsoft.com/office/excel/2006/main">
          <x14:cfRule type="dataBar" id="{f80246fd-10cf-4687-b899-5f62e6a5ed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AL41</xm:sqref>
        </x14:conditionalFormatting>
        <x14:conditionalFormatting xmlns:xm="http://schemas.microsoft.com/office/excel/2006/main">
          <x14:cfRule type="dataBar" id="{99a3e94e-60cd-40d7-ba9b-e6337697ab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O42:P42</xm:sqref>
        </x14:conditionalFormatting>
        <x14:conditionalFormatting xmlns:xm="http://schemas.microsoft.com/office/excel/2006/main">
          <x14:cfRule type="dataBar" id="{1e33338e-dbe4-4a95-bc02-82f81e3fa6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U42</xm:sqref>
        </x14:conditionalFormatting>
        <x14:conditionalFormatting xmlns:xm="http://schemas.microsoft.com/office/excel/2006/main">
          <x14:cfRule type="dataBar" id="{5c9dca43-1684-4440-b550-adb8bdd33c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Z42</xm:sqref>
        </x14:conditionalFormatting>
        <x14:conditionalFormatting xmlns:xm="http://schemas.microsoft.com/office/excel/2006/main">
          <x14:cfRule type="dataBar" id="{1296ce2c-eee7-41bf-8de9-dd3ca9e9b9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AC42</xm:sqref>
        </x14:conditionalFormatting>
        <x14:conditionalFormatting xmlns:xm="http://schemas.microsoft.com/office/excel/2006/main">
          <x14:cfRule type="dataBar" id="{ef7a644a-a7c3-41d5-b14d-6113200f7a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AH42</xm:sqref>
        </x14:conditionalFormatting>
        <x14:conditionalFormatting xmlns:xm="http://schemas.microsoft.com/office/excel/2006/main">
          <x14:cfRule type="dataBar" id="{540992d2-2f6d-4f37-8c72-3d441a9379b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AJ42</xm:sqref>
        </x14:conditionalFormatting>
        <x14:conditionalFormatting xmlns:xm="http://schemas.microsoft.com/office/excel/2006/main">
          <x14:cfRule type="dataBar" id="{d3936dba-1a95-4df7-bc6a-fd39858700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AL42</xm:sqref>
        </x14:conditionalFormatting>
        <x14:conditionalFormatting xmlns:xm="http://schemas.microsoft.com/office/excel/2006/main">
          <x14:cfRule type="dataBar" id="{8e9005e9-ae3e-440a-8ed2-df769cb5f52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O43:P43</xm:sqref>
        </x14:conditionalFormatting>
        <x14:conditionalFormatting xmlns:xm="http://schemas.microsoft.com/office/excel/2006/main">
          <x14:cfRule type="dataBar" id="{9946de54-f24a-49a3-8a34-4cd0f12f6b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U43</xm:sqref>
        </x14:conditionalFormatting>
        <x14:conditionalFormatting xmlns:xm="http://schemas.microsoft.com/office/excel/2006/main">
          <x14:cfRule type="dataBar" id="{73cce1db-b9e0-4340-a757-54fa02098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Z43</xm:sqref>
        </x14:conditionalFormatting>
        <x14:conditionalFormatting xmlns:xm="http://schemas.microsoft.com/office/excel/2006/main">
          <x14:cfRule type="dataBar" id="{d2f95888-534e-4ba6-9ae0-de4600b298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AC43</xm:sqref>
        </x14:conditionalFormatting>
        <x14:conditionalFormatting xmlns:xm="http://schemas.microsoft.com/office/excel/2006/main">
          <x14:cfRule type="dataBar" id="{33c01431-5dcd-4900-bb9b-e0a1fc4b61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AH43</xm:sqref>
        </x14:conditionalFormatting>
        <x14:conditionalFormatting xmlns:xm="http://schemas.microsoft.com/office/excel/2006/main">
          <x14:cfRule type="dataBar" id="{f181be44-673d-471b-a7d3-25d549a8dd2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AJ43</xm:sqref>
        </x14:conditionalFormatting>
        <x14:conditionalFormatting xmlns:xm="http://schemas.microsoft.com/office/excel/2006/main">
          <x14:cfRule type="dataBar" id="{34750d0d-567e-42be-b427-3bea380e7b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AL43</xm:sqref>
        </x14:conditionalFormatting>
        <x14:conditionalFormatting xmlns:xm="http://schemas.microsoft.com/office/excel/2006/main">
          <x14:cfRule type="dataBar" id="{4eb4f615-7f5f-4562-87d1-a9801cce5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O44:P44</xm:sqref>
        </x14:conditionalFormatting>
        <x14:conditionalFormatting xmlns:xm="http://schemas.microsoft.com/office/excel/2006/main">
          <x14:cfRule type="dataBar" id="{21dbe88d-b7d8-4545-b10c-ca429d1c2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U44</xm:sqref>
        </x14:conditionalFormatting>
        <x14:conditionalFormatting xmlns:xm="http://schemas.microsoft.com/office/excel/2006/main">
          <x14:cfRule type="dataBar" id="{fe027f4a-1571-4af7-986d-ccab8fafe7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Z44</xm:sqref>
        </x14:conditionalFormatting>
        <x14:conditionalFormatting xmlns:xm="http://schemas.microsoft.com/office/excel/2006/main">
          <x14:cfRule type="dataBar" id="{42951950-1ffa-4abe-9e60-1557581497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AC44</xm:sqref>
        </x14:conditionalFormatting>
        <x14:conditionalFormatting xmlns:xm="http://schemas.microsoft.com/office/excel/2006/main">
          <x14:cfRule type="dataBar" id="{c45a3413-02ab-4b7b-8f40-8ebeb9fb44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AH44</xm:sqref>
        </x14:conditionalFormatting>
        <x14:conditionalFormatting xmlns:xm="http://schemas.microsoft.com/office/excel/2006/main">
          <x14:cfRule type="dataBar" id="{709c1991-a86b-4f93-b907-5195538350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AJ44</xm:sqref>
        </x14:conditionalFormatting>
        <x14:conditionalFormatting xmlns:xm="http://schemas.microsoft.com/office/excel/2006/main">
          <x14:cfRule type="dataBar" id="{fe24c154-3b52-4fd0-9b55-ba379728e84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AL44</xm:sqref>
        </x14:conditionalFormatting>
        <x14:conditionalFormatting xmlns:xm="http://schemas.microsoft.com/office/excel/2006/main">
          <x14:cfRule type="dataBar" id="{cc5f92d9-86d5-453e-b1b1-82a77c14c3f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O45:P45</xm:sqref>
        </x14:conditionalFormatting>
        <x14:conditionalFormatting xmlns:xm="http://schemas.microsoft.com/office/excel/2006/main">
          <x14:cfRule type="dataBar" id="{ce7b1343-5638-409c-b383-a4691db956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U45</xm:sqref>
        </x14:conditionalFormatting>
        <x14:conditionalFormatting xmlns:xm="http://schemas.microsoft.com/office/excel/2006/main">
          <x14:cfRule type="dataBar" id="{e8ef6e79-ba64-4def-91a3-4a257f9b8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Z45</xm:sqref>
        </x14:conditionalFormatting>
        <x14:conditionalFormatting xmlns:xm="http://schemas.microsoft.com/office/excel/2006/main">
          <x14:cfRule type="dataBar" id="{ea9a41e3-1df6-4697-931a-da8993be9e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AC45</xm:sqref>
        </x14:conditionalFormatting>
        <x14:conditionalFormatting xmlns:xm="http://schemas.microsoft.com/office/excel/2006/main">
          <x14:cfRule type="dataBar" id="{6ea0f0c6-e49b-4af9-86c2-8c2e43e0f5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AH45</xm:sqref>
        </x14:conditionalFormatting>
        <x14:conditionalFormatting xmlns:xm="http://schemas.microsoft.com/office/excel/2006/main">
          <x14:cfRule type="dataBar" id="{2dce16f7-f55c-4d86-a128-1255629698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AJ45</xm:sqref>
        </x14:conditionalFormatting>
        <x14:conditionalFormatting xmlns:xm="http://schemas.microsoft.com/office/excel/2006/main">
          <x14:cfRule type="dataBar" id="{6c04ac69-f010-4e45-ad6f-bfc50d5bed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AL45</xm:sqref>
        </x14:conditionalFormatting>
        <x14:conditionalFormatting xmlns:xm="http://schemas.microsoft.com/office/excel/2006/main">
          <x14:cfRule type="dataBar" id="{348ed472-5b40-4200-94ff-d81e60a027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O46:P46</xm:sqref>
        </x14:conditionalFormatting>
        <x14:conditionalFormatting xmlns:xm="http://schemas.microsoft.com/office/excel/2006/main">
          <x14:cfRule type="dataBar" id="{51e4e485-441e-4b0d-bb3c-0f5e4ca48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U46</xm:sqref>
        </x14:conditionalFormatting>
        <x14:conditionalFormatting xmlns:xm="http://schemas.microsoft.com/office/excel/2006/main">
          <x14:cfRule type="dataBar" id="{dac094fc-3497-45b5-9eef-9d66dd5114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Z46</xm:sqref>
        </x14:conditionalFormatting>
        <x14:conditionalFormatting xmlns:xm="http://schemas.microsoft.com/office/excel/2006/main">
          <x14:cfRule type="dataBar" id="{3931349e-307d-4158-a764-3a6a62921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AC46</xm:sqref>
        </x14:conditionalFormatting>
        <x14:conditionalFormatting xmlns:xm="http://schemas.microsoft.com/office/excel/2006/main">
          <x14:cfRule type="dataBar" id="{c70825a0-8867-4748-8d1d-44f6f0c58f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AH46</xm:sqref>
        </x14:conditionalFormatting>
        <x14:conditionalFormatting xmlns:xm="http://schemas.microsoft.com/office/excel/2006/main">
          <x14:cfRule type="dataBar" id="{95af6996-0462-40f7-b414-2017ba1f3d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AJ46</xm:sqref>
        </x14:conditionalFormatting>
        <x14:conditionalFormatting xmlns:xm="http://schemas.microsoft.com/office/excel/2006/main">
          <x14:cfRule type="dataBar" id="{453ddfc0-d33a-4fb8-a3e7-e161f4dbee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AL46</xm:sqref>
        </x14:conditionalFormatting>
        <x14:conditionalFormatting xmlns:xm="http://schemas.microsoft.com/office/excel/2006/main">
          <x14:cfRule type="dataBar" id="{d54ab507-057c-4dcf-a082-7ad81d33a6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O47:P47</xm:sqref>
        </x14:conditionalFormatting>
        <x14:conditionalFormatting xmlns:xm="http://schemas.microsoft.com/office/excel/2006/main">
          <x14:cfRule type="dataBar" id="{336cf9e6-aa10-4282-9c3f-069b4c64f8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U47</xm:sqref>
        </x14:conditionalFormatting>
        <x14:conditionalFormatting xmlns:xm="http://schemas.microsoft.com/office/excel/2006/main">
          <x14:cfRule type="dataBar" id="{53fb20d1-19cc-4bda-b538-3b4300507d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Z47</xm:sqref>
        </x14:conditionalFormatting>
        <x14:conditionalFormatting xmlns:xm="http://schemas.microsoft.com/office/excel/2006/main">
          <x14:cfRule type="dataBar" id="{0c262c63-18f0-4408-82d9-0e73a0b913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AC47</xm:sqref>
        </x14:conditionalFormatting>
        <x14:conditionalFormatting xmlns:xm="http://schemas.microsoft.com/office/excel/2006/main">
          <x14:cfRule type="dataBar" id="{029f118b-b308-418e-904e-88504c808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AH47</xm:sqref>
        </x14:conditionalFormatting>
        <x14:conditionalFormatting xmlns:xm="http://schemas.microsoft.com/office/excel/2006/main">
          <x14:cfRule type="dataBar" id="{ce015831-546e-4944-9d0c-3491b1eb0e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AJ47</xm:sqref>
        </x14:conditionalFormatting>
        <x14:conditionalFormatting xmlns:xm="http://schemas.microsoft.com/office/excel/2006/main">
          <x14:cfRule type="dataBar" id="{11e90fba-16ca-490a-befb-7250bd4a7a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AL47</xm:sqref>
        </x14:conditionalFormatting>
        <x14:conditionalFormatting xmlns:xm="http://schemas.microsoft.com/office/excel/2006/main">
          <x14:cfRule type="dataBar" id="{226e1a35-f43e-4b19-a6d9-a54fceec32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O48:P48</xm:sqref>
        </x14:conditionalFormatting>
        <x14:conditionalFormatting xmlns:xm="http://schemas.microsoft.com/office/excel/2006/main">
          <x14:cfRule type="dataBar" id="{0d961f5a-fc8b-411a-a915-73c23a2114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U48</xm:sqref>
        </x14:conditionalFormatting>
        <x14:conditionalFormatting xmlns:xm="http://schemas.microsoft.com/office/excel/2006/main">
          <x14:cfRule type="dataBar" id="{c14b2e81-378f-4cb6-9c56-94beb1f08c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Z48</xm:sqref>
        </x14:conditionalFormatting>
        <x14:conditionalFormatting xmlns:xm="http://schemas.microsoft.com/office/excel/2006/main">
          <x14:cfRule type="dataBar" id="{ec2cd7f1-730a-42de-b53c-3e59cda20c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AC48</xm:sqref>
        </x14:conditionalFormatting>
        <x14:conditionalFormatting xmlns:xm="http://schemas.microsoft.com/office/excel/2006/main">
          <x14:cfRule type="dataBar" id="{71ae4eab-fe27-4368-a1a3-074abcd6cb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AH48</xm:sqref>
        </x14:conditionalFormatting>
        <x14:conditionalFormatting xmlns:xm="http://schemas.microsoft.com/office/excel/2006/main">
          <x14:cfRule type="dataBar" id="{9588c217-9405-494a-9db4-c94a5617c1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AJ48</xm:sqref>
        </x14:conditionalFormatting>
        <x14:conditionalFormatting xmlns:xm="http://schemas.microsoft.com/office/excel/2006/main">
          <x14:cfRule type="dataBar" id="{517d10dc-bbe2-40b0-8d6f-fd6cbbd2d7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AL48</xm:sqref>
        </x14:conditionalFormatting>
        <x14:conditionalFormatting xmlns:xm="http://schemas.microsoft.com/office/excel/2006/main">
          <x14:cfRule type="dataBar" id="{ca1fdf32-9a02-44ec-b3ca-b48f28c1d24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O49:P49</xm:sqref>
        </x14:conditionalFormatting>
        <x14:conditionalFormatting xmlns:xm="http://schemas.microsoft.com/office/excel/2006/main">
          <x14:cfRule type="dataBar" id="{ddcd5c51-3c78-45bb-878b-ace0966cb6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U49</xm:sqref>
        </x14:conditionalFormatting>
        <x14:conditionalFormatting xmlns:xm="http://schemas.microsoft.com/office/excel/2006/main">
          <x14:cfRule type="dataBar" id="{442369b3-1e98-4dd6-a92a-83025b51e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Z49</xm:sqref>
        </x14:conditionalFormatting>
        <x14:conditionalFormatting xmlns:xm="http://schemas.microsoft.com/office/excel/2006/main">
          <x14:cfRule type="dataBar" id="{9a80c94a-1b20-4d48-b800-b904dd3835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AC49</xm:sqref>
        </x14:conditionalFormatting>
        <x14:conditionalFormatting xmlns:xm="http://schemas.microsoft.com/office/excel/2006/main">
          <x14:cfRule type="dataBar" id="{e2c5df9f-c1d3-4336-90f0-76bbc01126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AH49</xm:sqref>
        </x14:conditionalFormatting>
        <x14:conditionalFormatting xmlns:xm="http://schemas.microsoft.com/office/excel/2006/main">
          <x14:cfRule type="dataBar" id="{f95eafdd-49c4-4ad7-9c86-c12b6d8d150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AJ49</xm:sqref>
        </x14:conditionalFormatting>
        <x14:conditionalFormatting xmlns:xm="http://schemas.microsoft.com/office/excel/2006/main">
          <x14:cfRule type="dataBar" id="{9a0bfb09-bb63-4d9b-9a8a-adc79c8f09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AL49</xm:sqref>
        </x14:conditionalFormatting>
        <x14:conditionalFormatting xmlns:xm="http://schemas.microsoft.com/office/excel/2006/main">
          <x14:cfRule type="dataBar" id="{85d5d24f-b0ea-42ff-afda-fa5bb5f8a1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O50:P50</xm:sqref>
        </x14:conditionalFormatting>
        <x14:conditionalFormatting xmlns:xm="http://schemas.microsoft.com/office/excel/2006/main">
          <x14:cfRule type="dataBar" id="{15b51f21-53a4-4a14-a736-e712b4cc3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U50</xm:sqref>
        </x14:conditionalFormatting>
        <x14:conditionalFormatting xmlns:xm="http://schemas.microsoft.com/office/excel/2006/main">
          <x14:cfRule type="dataBar" id="{bb311102-9894-4b6a-8f61-ef30a71a7b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Z50</xm:sqref>
        </x14:conditionalFormatting>
        <x14:conditionalFormatting xmlns:xm="http://schemas.microsoft.com/office/excel/2006/main">
          <x14:cfRule type="dataBar" id="{c66c89a9-839e-455c-ba61-84fcc764d9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AC50</xm:sqref>
        </x14:conditionalFormatting>
        <x14:conditionalFormatting xmlns:xm="http://schemas.microsoft.com/office/excel/2006/main">
          <x14:cfRule type="dataBar" id="{60c417d4-aba6-4f44-b510-251d0c76f2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AH50</xm:sqref>
        </x14:conditionalFormatting>
        <x14:conditionalFormatting xmlns:xm="http://schemas.microsoft.com/office/excel/2006/main">
          <x14:cfRule type="dataBar" id="{f636ef02-f976-4e0f-a219-4e01a29cbd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AJ50</xm:sqref>
        </x14:conditionalFormatting>
        <x14:conditionalFormatting xmlns:xm="http://schemas.microsoft.com/office/excel/2006/main">
          <x14:cfRule type="dataBar" id="{4811558b-5b61-4924-83db-25892c09b8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AL50</xm:sqref>
        </x14:conditionalFormatting>
        <x14:conditionalFormatting xmlns:xm="http://schemas.microsoft.com/office/excel/2006/main">
          <x14:cfRule type="dataBar" id="{9471013b-2b71-4406-b138-a4830f8d7a5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O51:P51</xm:sqref>
        </x14:conditionalFormatting>
        <x14:conditionalFormatting xmlns:xm="http://schemas.microsoft.com/office/excel/2006/main">
          <x14:cfRule type="dataBar" id="{0cdbbbcf-6e3b-4321-ba7d-57112ccea4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U51</xm:sqref>
        </x14:conditionalFormatting>
        <x14:conditionalFormatting xmlns:xm="http://schemas.microsoft.com/office/excel/2006/main">
          <x14:cfRule type="dataBar" id="{21e35d73-fa83-456c-b5ae-3ad061e4d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Z51</xm:sqref>
        </x14:conditionalFormatting>
        <x14:conditionalFormatting xmlns:xm="http://schemas.microsoft.com/office/excel/2006/main">
          <x14:cfRule type="dataBar" id="{2e596634-6860-4633-8a53-cfdbea0459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AC51</xm:sqref>
        </x14:conditionalFormatting>
        <x14:conditionalFormatting xmlns:xm="http://schemas.microsoft.com/office/excel/2006/main">
          <x14:cfRule type="dataBar" id="{98d02a7d-b4c3-438c-8824-0ea3ef7d4f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AH51</xm:sqref>
        </x14:conditionalFormatting>
        <x14:conditionalFormatting xmlns:xm="http://schemas.microsoft.com/office/excel/2006/main">
          <x14:cfRule type="dataBar" id="{c31a7d29-31a7-47b7-909b-123384c4f00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AJ51</xm:sqref>
        </x14:conditionalFormatting>
        <x14:conditionalFormatting xmlns:xm="http://schemas.microsoft.com/office/excel/2006/main">
          <x14:cfRule type="dataBar" id="{de96ca6a-38c0-459f-a077-b4bd92726c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AL51</xm:sqref>
        </x14:conditionalFormatting>
        <x14:conditionalFormatting xmlns:xm="http://schemas.microsoft.com/office/excel/2006/main">
          <x14:cfRule type="dataBar" id="{d550d2f5-154e-4083-98f5-2458d96e120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O52:P52</xm:sqref>
        </x14:conditionalFormatting>
        <x14:conditionalFormatting xmlns:xm="http://schemas.microsoft.com/office/excel/2006/main">
          <x14:cfRule type="dataBar" id="{8e8f7e84-e3cb-4276-abcc-16c6e1316a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U52</xm:sqref>
        </x14:conditionalFormatting>
        <x14:conditionalFormatting xmlns:xm="http://schemas.microsoft.com/office/excel/2006/main">
          <x14:cfRule type="dataBar" id="{b2c039aa-4836-427f-80b4-c44485d53c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Z52</xm:sqref>
        </x14:conditionalFormatting>
        <x14:conditionalFormatting xmlns:xm="http://schemas.microsoft.com/office/excel/2006/main">
          <x14:cfRule type="dataBar" id="{e2b2d3c2-9cb0-4c01-8f6c-b8f9f9c40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AC52</xm:sqref>
        </x14:conditionalFormatting>
        <x14:conditionalFormatting xmlns:xm="http://schemas.microsoft.com/office/excel/2006/main">
          <x14:cfRule type="dataBar" id="{b6d6e6c4-34ab-488d-aeff-e8800b0d0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AH52</xm:sqref>
        </x14:conditionalFormatting>
        <x14:conditionalFormatting xmlns:xm="http://schemas.microsoft.com/office/excel/2006/main">
          <x14:cfRule type="dataBar" id="{f49b7000-469f-4f6c-98ff-e6cabab6e8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AJ52</xm:sqref>
        </x14:conditionalFormatting>
        <x14:conditionalFormatting xmlns:xm="http://schemas.microsoft.com/office/excel/2006/main">
          <x14:cfRule type="dataBar" id="{84b80860-45d1-4b18-9504-7b84917288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AL52</xm:sqref>
        </x14:conditionalFormatting>
        <x14:conditionalFormatting xmlns:xm="http://schemas.microsoft.com/office/excel/2006/main">
          <x14:cfRule type="dataBar" id="{06fb4a79-d07d-494a-b2cc-f58e868e84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O53:P53</xm:sqref>
        </x14:conditionalFormatting>
        <x14:conditionalFormatting xmlns:xm="http://schemas.microsoft.com/office/excel/2006/main">
          <x14:cfRule type="dataBar" id="{6537052e-5b43-4bdd-97a2-47fff9bc11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U53</xm:sqref>
        </x14:conditionalFormatting>
        <x14:conditionalFormatting xmlns:xm="http://schemas.microsoft.com/office/excel/2006/main">
          <x14:cfRule type="dataBar" id="{8af662cc-17d6-4570-95ae-8489c33507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Z53</xm:sqref>
        </x14:conditionalFormatting>
        <x14:conditionalFormatting xmlns:xm="http://schemas.microsoft.com/office/excel/2006/main">
          <x14:cfRule type="dataBar" id="{4ee13983-98de-43b9-a736-cc89c8bf6c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AC53</xm:sqref>
        </x14:conditionalFormatting>
        <x14:conditionalFormatting xmlns:xm="http://schemas.microsoft.com/office/excel/2006/main">
          <x14:cfRule type="dataBar" id="{3fed8489-8b40-4a3b-8740-625713be55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AH53</xm:sqref>
        </x14:conditionalFormatting>
        <x14:conditionalFormatting xmlns:xm="http://schemas.microsoft.com/office/excel/2006/main">
          <x14:cfRule type="dataBar" id="{d52865eb-6fd8-465d-ae4a-8d359c0fed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AJ53</xm:sqref>
        </x14:conditionalFormatting>
        <x14:conditionalFormatting xmlns:xm="http://schemas.microsoft.com/office/excel/2006/main">
          <x14:cfRule type="dataBar" id="{433c3d8a-d8c0-4805-b245-e6d7aaec33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AL53</xm:sqref>
        </x14:conditionalFormatting>
        <x14:conditionalFormatting xmlns:xm="http://schemas.microsoft.com/office/excel/2006/main">
          <x14:cfRule type="dataBar" id="{45b789f7-aff6-4344-a46f-3eace7972f9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O54:P54</xm:sqref>
        </x14:conditionalFormatting>
        <x14:conditionalFormatting xmlns:xm="http://schemas.microsoft.com/office/excel/2006/main">
          <x14:cfRule type="dataBar" id="{3df3f327-56b0-4238-a24b-3d5e6b105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U54</xm:sqref>
        </x14:conditionalFormatting>
        <x14:conditionalFormatting xmlns:xm="http://schemas.microsoft.com/office/excel/2006/main">
          <x14:cfRule type="dataBar" id="{eee67786-aba4-4c3e-986f-d7b91692c0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Z54</xm:sqref>
        </x14:conditionalFormatting>
        <x14:conditionalFormatting xmlns:xm="http://schemas.microsoft.com/office/excel/2006/main">
          <x14:cfRule type="dataBar" id="{288b6ba2-92e6-4409-bc6d-7e4bc6a7f9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AC54</xm:sqref>
        </x14:conditionalFormatting>
        <x14:conditionalFormatting xmlns:xm="http://schemas.microsoft.com/office/excel/2006/main">
          <x14:cfRule type="dataBar" id="{85c9a011-081a-44d1-b0ee-3c223ff68f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AH54</xm:sqref>
        </x14:conditionalFormatting>
        <x14:conditionalFormatting xmlns:xm="http://schemas.microsoft.com/office/excel/2006/main">
          <x14:cfRule type="dataBar" id="{97b2642b-2481-4d30-a2ff-45158403c1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AJ54</xm:sqref>
        </x14:conditionalFormatting>
        <x14:conditionalFormatting xmlns:xm="http://schemas.microsoft.com/office/excel/2006/main">
          <x14:cfRule type="dataBar" id="{e10a9f32-7a51-4fe2-815c-29d9a6b4f1b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AL54</xm:sqref>
        </x14:conditionalFormatting>
        <x14:conditionalFormatting xmlns:xm="http://schemas.microsoft.com/office/excel/2006/main">
          <x14:cfRule type="dataBar" id="{36c30ed5-5bc9-48c2-b418-4ac999523e7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O55:P55</xm:sqref>
        </x14:conditionalFormatting>
        <x14:conditionalFormatting xmlns:xm="http://schemas.microsoft.com/office/excel/2006/main">
          <x14:cfRule type="dataBar" id="{439c4348-3e74-4ae7-99f5-151f2c4fb8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U55</xm:sqref>
        </x14:conditionalFormatting>
        <x14:conditionalFormatting xmlns:xm="http://schemas.microsoft.com/office/excel/2006/main">
          <x14:cfRule type="dataBar" id="{e36a4991-9c4a-452c-8078-fc9daf2617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Z55</xm:sqref>
        </x14:conditionalFormatting>
        <x14:conditionalFormatting xmlns:xm="http://schemas.microsoft.com/office/excel/2006/main">
          <x14:cfRule type="dataBar" id="{18b30ee2-7961-48c6-80a2-8a6068d917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AC55</xm:sqref>
        </x14:conditionalFormatting>
        <x14:conditionalFormatting xmlns:xm="http://schemas.microsoft.com/office/excel/2006/main">
          <x14:cfRule type="dataBar" id="{3cf00c4f-7c8b-414e-bc0b-9ef2115cfa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AH55</xm:sqref>
        </x14:conditionalFormatting>
        <x14:conditionalFormatting xmlns:xm="http://schemas.microsoft.com/office/excel/2006/main">
          <x14:cfRule type="dataBar" id="{67b1e294-5a13-491f-93e0-3f3e25202c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AJ55</xm:sqref>
        </x14:conditionalFormatting>
        <x14:conditionalFormatting xmlns:xm="http://schemas.microsoft.com/office/excel/2006/main">
          <x14:cfRule type="dataBar" id="{3c215ab7-ed9a-43c0-a89b-b4067e36e3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AL55</xm:sqref>
        </x14:conditionalFormatting>
        <x14:conditionalFormatting xmlns:xm="http://schemas.microsoft.com/office/excel/2006/main">
          <x14:cfRule type="dataBar" id="{d1ee8a50-5b3c-4c32-b296-ca6988c6a7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O56:P56</xm:sqref>
        </x14:conditionalFormatting>
        <x14:conditionalFormatting xmlns:xm="http://schemas.microsoft.com/office/excel/2006/main">
          <x14:cfRule type="dataBar" id="{8617ea87-dfb4-4d6b-aed3-93eaac7a59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U56</xm:sqref>
        </x14:conditionalFormatting>
        <x14:conditionalFormatting xmlns:xm="http://schemas.microsoft.com/office/excel/2006/main">
          <x14:cfRule type="dataBar" id="{e1d84cca-8ea6-44a4-9140-15b832ee59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Z56</xm:sqref>
        </x14:conditionalFormatting>
        <x14:conditionalFormatting xmlns:xm="http://schemas.microsoft.com/office/excel/2006/main">
          <x14:cfRule type="dataBar" id="{c3bda1cb-36f5-41e3-a572-30e231fda1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AC56</xm:sqref>
        </x14:conditionalFormatting>
        <x14:conditionalFormatting xmlns:xm="http://schemas.microsoft.com/office/excel/2006/main">
          <x14:cfRule type="dataBar" id="{c089a01a-0add-4ace-a71d-601205559e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AH56</xm:sqref>
        </x14:conditionalFormatting>
        <x14:conditionalFormatting xmlns:xm="http://schemas.microsoft.com/office/excel/2006/main">
          <x14:cfRule type="dataBar" id="{f6eb61bc-43bd-46ab-92d0-96761a4bad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AJ56</xm:sqref>
        </x14:conditionalFormatting>
        <x14:conditionalFormatting xmlns:xm="http://schemas.microsoft.com/office/excel/2006/main">
          <x14:cfRule type="dataBar" id="{2e0a0c0b-d161-4c90-9205-269089227e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AL56</xm:sqref>
        </x14:conditionalFormatting>
        <x14:conditionalFormatting xmlns:xm="http://schemas.microsoft.com/office/excel/2006/main">
          <x14:cfRule type="dataBar" id="{f8c21009-6e24-4256-964e-4399ffcc997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O57:P57</xm:sqref>
        </x14:conditionalFormatting>
        <x14:conditionalFormatting xmlns:xm="http://schemas.microsoft.com/office/excel/2006/main">
          <x14:cfRule type="dataBar" id="{18c51f2d-dcb3-4ffe-9068-c8f69569f5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U57</xm:sqref>
        </x14:conditionalFormatting>
        <x14:conditionalFormatting xmlns:xm="http://schemas.microsoft.com/office/excel/2006/main">
          <x14:cfRule type="dataBar" id="{05ad6767-14e9-4ac5-9a6f-bcb2cb3b52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Z57</xm:sqref>
        </x14:conditionalFormatting>
        <x14:conditionalFormatting xmlns:xm="http://schemas.microsoft.com/office/excel/2006/main">
          <x14:cfRule type="dataBar" id="{269f3f89-8d1e-4c2f-8c11-cb4a4e6686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AC57</xm:sqref>
        </x14:conditionalFormatting>
        <x14:conditionalFormatting xmlns:xm="http://schemas.microsoft.com/office/excel/2006/main">
          <x14:cfRule type="dataBar" id="{f7f03610-1174-4a73-8d5a-645869f7a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AH57</xm:sqref>
        </x14:conditionalFormatting>
        <x14:conditionalFormatting xmlns:xm="http://schemas.microsoft.com/office/excel/2006/main">
          <x14:cfRule type="dataBar" id="{4acdf4c3-61d9-4832-81bd-712680397e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AJ57</xm:sqref>
        </x14:conditionalFormatting>
        <x14:conditionalFormatting xmlns:xm="http://schemas.microsoft.com/office/excel/2006/main">
          <x14:cfRule type="dataBar" id="{55ee14dd-58db-4cc3-b6c4-d563e6c483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AL57</xm:sqref>
        </x14:conditionalFormatting>
        <x14:conditionalFormatting xmlns:xm="http://schemas.microsoft.com/office/excel/2006/main">
          <x14:cfRule type="dataBar" id="{0d959ed0-2850-43e9-89f5-cc79ff55dd3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O58:P58</xm:sqref>
        </x14:conditionalFormatting>
        <x14:conditionalFormatting xmlns:xm="http://schemas.microsoft.com/office/excel/2006/main">
          <x14:cfRule type="dataBar" id="{365aede0-7037-48ff-83ae-0f05919d2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U58</xm:sqref>
        </x14:conditionalFormatting>
        <x14:conditionalFormatting xmlns:xm="http://schemas.microsoft.com/office/excel/2006/main">
          <x14:cfRule type="dataBar" id="{4f1b140c-12db-431c-bbb6-229df2eaa6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Z58</xm:sqref>
        </x14:conditionalFormatting>
        <x14:conditionalFormatting xmlns:xm="http://schemas.microsoft.com/office/excel/2006/main">
          <x14:cfRule type="dataBar" id="{bd367e93-7b56-45e1-ac9b-f3936a4716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AC58</xm:sqref>
        </x14:conditionalFormatting>
        <x14:conditionalFormatting xmlns:xm="http://schemas.microsoft.com/office/excel/2006/main">
          <x14:cfRule type="dataBar" id="{25c0afa9-b4bf-441f-99e5-fb11111c1e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AH58</xm:sqref>
        </x14:conditionalFormatting>
        <x14:conditionalFormatting xmlns:xm="http://schemas.microsoft.com/office/excel/2006/main">
          <x14:cfRule type="dataBar" id="{413761f1-cfd7-4464-af9f-24bb522d58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AJ58</xm:sqref>
        </x14:conditionalFormatting>
        <x14:conditionalFormatting xmlns:xm="http://schemas.microsoft.com/office/excel/2006/main">
          <x14:cfRule type="dataBar" id="{0987bd35-016e-4a66-ae0e-7b4f845232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AL58</xm:sqref>
        </x14:conditionalFormatting>
        <x14:conditionalFormatting xmlns:xm="http://schemas.microsoft.com/office/excel/2006/main">
          <x14:cfRule type="dataBar" id="{4f257218-8357-4683-8c42-6b5710b32f4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O59:P59</xm:sqref>
        </x14:conditionalFormatting>
        <x14:conditionalFormatting xmlns:xm="http://schemas.microsoft.com/office/excel/2006/main">
          <x14:cfRule type="dataBar" id="{a530b647-a7a8-446b-b645-315b8511c7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U59</xm:sqref>
        </x14:conditionalFormatting>
        <x14:conditionalFormatting xmlns:xm="http://schemas.microsoft.com/office/excel/2006/main">
          <x14:cfRule type="dataBar" id="{2027c6f8-73a3-405c-897e-8330081c16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Z59</xm:sqref>
        </x14:conditionalFormatting>
        <x14:conditionalFormatting xmlns:xm="http://schemas.microsoft.com/office/excel/2006/main">
          <x14:cfRule type="dataBar" id="{ea145702-549b-4bc6-b2b7-051b43febe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AC59</xm:sqref>
        </x14:conditionalFormatting>
        <x14:conditionalFormatting xmlns:xm="http://schemas.microsoft.com/office/excel/2006/main">
          <x14:cfRule type="dataBar" id="{2a3025aa-3069-49ff-a4af-c7bbddced4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AH59</xm:sqref>
        </x14:conditionalFormatting>
        <x14:conditionalFormatting xmlns:xm="http://schemas.microsoft.com/office/excel/2006/main">
          <x14:cfRule type="dataBar" id="{76e5d2d2-949f-4f8e-beab-2a90ab93586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AJ59</xm:sqref>
        </x14:conditionalFormatting>
        <x14:conditionalFormatting xmlns:xm="http://schemas.microsoft.com/office/excel/2006/main">
          <x14:cfRule type="dataBar" id="{01b7665d-e340-4a3b-88af-00878ac746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AL59</xm:sqref>
        </x14:conditionalFormatting>
        <x14:conditionalFormatting xmlns:xm="http://schemas.microsoft.com/office/excel/2006/main">
          <x14:cfRule type="dataBar" id="{49152a0c-2f7f-4105-91fc-fe602a15e9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O60:P60</xm:sqref>
        </x14:conditionalFormatting>
        <x14:conditionalFormatting xmlns:xm="http://schemas.microsoft.com/office/excel/2006/main">
          <x14:cfRule type="dataBar" id="{a80564cd-9bec-4960-ba61-860450d78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U60</xm:sqref>
        </x14:conditionalFormatting>
        <x14:conditionalFormatting xmlns:xm="http://schemas.microsoft.com/office/excel/2006/main">
          <x14:cfRule type="dataBar" id="{03475547-5e74-419f-8c69-3cbef0687e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Z60</xm:sqref>
        </x14:conditionalFormatting>
        <x14:conditionalFormatting xmlns:xm="http://schemas.microsoft.com/office/excel/2006/main">
          <x14:cfRule type="dataBar" id="{b69baaca-d8a1-460a-a4e1-e25c866ac9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AC60</xm:sqref>
        </x14:conditionalFormatting>
        <x14:conditionalFormatting xmlns:xm="http://schemas.microsoft.com/office/excel/2006/main">
          <x14:cfRule type="dataBar" id="{7f9799fb-cad4-4613-b295-c08dc42b04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AH60</xm:sqref>
        </x14:conditionalFormatting>
        <x14:conditionalFormatting xmlns:xm="http://schemas.microsoft.com/office/excel/2006/main">
          <x14:cfRule type="dataBar" id="{40fd8dc2-2c9c-4037-9b75-21c3e76cb12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AJ60</xm:sqref>
        </x14:conditionalFormatting>
        <x14:conditionalFormatting xmlns:xm="http://schemas.microsoft.com/office/excel/2006/main">
          <x14:cfRule type="dataBar" id="{1c8055c7-c01d-4272-b3a2-7fcf8556ff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AL60</xm:sqref>
        </x14:conditionalFormatting>
        <x14:conditionalFormatting xmlns:xm="http://schemas.microsoft.com/office/excel/2006/main">
          <x14:cfRule type="dataBar" id="{f119b328-91d3-4c89-a602-d6866a4be8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O61:P61</xm:sqref>
        </x14:conditionalFormatting>
        <x14:conditionalFormatting xmlns:xm="http://schemas.microsoft.com/office/excel/2006/main">
          <x14:cfRule type="dataBar" id="{4e79e788-9e45-4fd9-92da-faaa3e050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U61</xm:sqref>
        </x14:conditionalFormatting>
        <x14:conditionalFormatting xmlns:xm="http://schemas.microsoft.com/office/excel/2006/main">
          <x14:cfRule type="dataBar" id="{f312af7c-9ca2-4d34-aea9-f2457ca838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Z61</xm:sqref>
        </x14:conditionalFormatting>
        <x14:conditionalFormatting xmlns:xm="http://schemas.microsoft.com/office/excel/2006/main">
          <x14:cfRule type="dataBar" id="{0fe41ca8-09e7-4380-a543-2d5caaf3a5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AC61</xm:sqref>
        </x14:conditionalFormatting>
        <x14:conditionalFormatting xmlns:xm="http://schemas.microsoft.com/office/excel/2006/main">
          <x14:cfRule type="dataBar" id="{38dacb05-d3f7-4985-be93-a40bd29cad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AH61</xm:sqref>
        </x14:conditionalFormatting>
        <x14:conditionalFormatting xmlns:xm="http://schemas.microsoft.com/office/excel/2006/main">
          <x14:cfRule type="dataBar" id="{330b485b-06ec-4767-b253-6c509030b7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AJ61</xm:sqref>
        </x14:conditionalFormatting>
        <x14:conditionalFormatting xmlns:xm="http://schemas.microsoft.com/office/excel/2006/main">
          <x14:cfRule type="dataBar" id="{d9e31cc3-0191-4f86-98e8-c3624431a8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AL61</xm:sqref>
        </x14:conditionalFormatting>
        <x14:conditionalFormatting xmlns:xm="http://schemas.microsoft.com/office/excel/2006/main">
          <x14:cfRule type="dataBar" id="{2528a63d-3a78-49a8-9974-f14448d70de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O62:P62</xm:sqref>
        </x14:conditionalFormatting>
        <x14:conditionalFormatting xmlns:xm="http://schemas.microsoft.com/office/excel/2006/main">
          <x14:cfRule type="dataBar" id="{2b3d2619-de35-45aa-bfec-817339350b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U62</xm:sqref>
        </x14:conditionalFormatting>
        <x14:conditionalFormatting xmlns:xm="http://schemas.microsoft.com/office/excel/2006/main">
          <x14:cfRule type="dataBar" id="{d3069d47-81f5-436a-b0d3-d77e96692f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Z62</xm:sqref>
        </x14:conditionalFormatting>
        <x14:conditionalFormatting xmlns:xm="http://schemas.microsoft.com/office/excel/2006/main">
          <x14:cfRule type="dataBar" id="{3b4b40d9-3878-4033-82f7-3b3fa8f326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AC62</xm:sqref>
        </x14:conditionalFormatting>
        <x14:conditionalFormatting xmlns:xm="http://schemas.microsoft.com/office/excel/2006/main">
          <x14:cfRule type="dataBar" id="{2f868499-18c7-4036-9a6f-2e85d1449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AH62</xm:sqref>
        </x14:conditionalFormatting>
        <x14:conditionalFormatting xmlns:xm="http://schemas.microsoft.com/office/excel/2006/main">
          <x14:cfRule type="dataBar" id="{718be825-7d99-4f64-a2a4-fbda7584ff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AJ62</xm:sqref>
        </x14:conditionalFormatting>
        <x14:conditionalFormatting xmlns:xm="http://schemas.microsoft.com/office/excel/2006/main">
          <x14:cfRule type="dataBar" id="{4246c7c0-3215-4ca9-9059-bbd993b3d0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AL62</xm:sqref>
        </x14:conditionalFormatting>
        <x14:conditionalFormatting xmlns:xm="http://schemas.microsoft.com/office/excel/2006/main">
          <x14:cfRule type="dataBar" id="{63b193a4-43aa-452a-b250-34e13d424ad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O63:P63</xm:sqref>
        </x14:conditionalFormatting>
        <x14:conditionalFormatting xmlns:xm="http://schemas.microsoft.com/office/excel/2006/main">
          <x14:cfRule type="dataBar" id="{074405ab-f042-4f61-891a-6ea1891cc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U63</xm:sqref>
        </x14:conditionalFormatting>
        <x14:conditionalFormatting xmlns:xm="http://schemas.microsoft.com/office/excel/2006/main">
          <x14:cfRule type="dataBar" id="{5a4158eb-780c-435b-8a52-8a1c0c9e51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Z63</xm:sqref>
        </x14:conditionalFormatting>
        <x14:conditionalFormatting xmlns:xm="http://schemas.microsoft.com/office/excel/2006/main">
          <x14:cfRule type="dataBar" id="{31ebf4b5-f52f-43d5-9aa5-ec027b5ca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AC63</xm:sqref>
        </x14:conditionalFormatting>
        <x14:conditionalFormatting xmlns:xm="http://schemas.microsoft.com/office/excel/2006/main">
          <x14:cfRule type="dataBar" id="{98aaf633-f7ef-4aa6-9062-78ff4eb014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AH63</xm:sqref>
        </x14:conditionalFormatting>
        <x14:conditionalFormatting xmlns:xm="http://schemas.microsoft.com/office/excel/2006/main">
          <x14:cfRule type="dataBar" id="{c475a772-6ce8-48bd-ba62-59fe20dd6b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AJ63</xm:sqref>
        </x14:conditionalFormatting>
        <x14:conditionalFormatting xmlns:xm="http://schemas.microsoft.com/office/excel/2006/main">
          <x14:cfRule type="dataBar" id="{8f512c10-9b8d-46df-b145-0d4d8ea67a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AL63</xm:sqref>
        </x14:conditionalFormatting>
        <x14:conditionalFormatting xmlns:xm="http://schemas.microsoft.com/office/excel/2006/main">
          <x14:cfRule type="dataBar" id="{60e751d8-5f76-4de7-80f3-dec9f63d9b0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O64:P64</xm:sqref>
        </x14:conditionalFormatting>
        <x14:conditionalFormatting xmlns:xm="http://schemas.microsoft.com/office/excel/2006/main">
          <x14:cfRule type="dataBar" id="{ba1476a7-7fc7-46c1-9da2-2f63e9a3c4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U64</xm:sqref>
        </x14:conditionalFormatting>
        <x14:conditionalFormatting xmlns:xm="http://schemas.microsoft.com/office/excel/2006/main">
          <x14:cfRule type="dataBar" id="{a1443f86-38f5-4887-a2a1-bcd95810bf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Z64</xm:sqref>
        </x14:conditionalFormatting>
        <x14:conditionalFormatting xmlns:xm="http://schemas.microsoft.com/office/excel/2006/main">
          <x14:cfRule type="dataBar" id="{a435b13b-d214-4842-afa0-981165922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AC64</xm:sqref>
        </x14:conditionalFormatting>
        <x14:conditionalFormatting xmlns:xm="http://schemas.microsoft.com/office/excel/2006/main">
          <x14:cfRule type="dataBar" id="{c5b1f9c7-bf7e-4c97-96a7-d5d0ae741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AH64</xm:sqref>
        </x14:conditionalFormatting>
        <x14:conditionalFormatting xmlns:xm="http://schemas.microsoft.com/office/excel/2006/main">
          <x14:cfRule type="dataBar" id="{66d8991d-1dd1-4c8d-bb09-0c4649aa57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AJ64</xm:sqref>
        </x14:conditionalFormatting>
        <x14:conditionalFormatting xmlns:xm="http://schemas.microsoft.com/office/excel/2006/main">
          <x14:cfRule type="dataBar" id="{70366f15-cfe1-4119-82d3-a94cbce8452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AL64</xm:sqref>
        </x14:conditionalFormatting>
        <x14:conditionalFormatting xmlns:xm="http://schemas.microsoft.com/office/excel/2006/main">
          <x14:cfRule type="dataBar" id="{8cd1dbe0-17b1-4ea4-b449-fdcb681a5b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O65:P65</xm:sqref>
        </x14:conditionalFormatting>
        <x14:conditionalFormatting xmlns:xm="http://schemas.microsoft.com/office/excel/2006/main">
          <x14:cfRule type="dataBar" id="{49e5d161-b0c2-415c-a7fd-e18540ece1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U65</xm:sqref>
        </x14:conditionalFormatting>
        <x14:conditionalFormatting xmlns:xm="http://schemas.microsoft.com/office/excel/2006/main">
          <x14:cfRule type="dataBar" id="{4bf84599-65cd-42d9-8abf-6326bd92cc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Z65</xm:sqref>
        </x14:conditionalFormatting>
        <x14:conditionalFormatting xmlns:xm="http://schemas.microsoft.com/office/excel/2006/main">
          <x14:cfRule type="dataBar" id="{8750c8d2-d39f-42a5-b796-555243ecbf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AC65</xm:sqref>
        </x14:conditionalFormatting>
        <x14:conditionalFormatting xmlns:xm="http://schemas.microsoft.com/office/excel/2006/main">
          <x14:cfRule type="dataBar" id="{d2b5d035-c55b-43b5-a28d-026bf7584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AH65</xm:sqref>
        </x14:conditionalFormatting>
        <x14:conditionalFormatting xmlns:xm="http://schemas.microsoft.com/office/excel/2006/main">
          <x14:cfRule type="dataBar" id="{cbab88fa-7c85-4d51-8b42-fc71501353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AJ65</xm:sqref>
        </x14:conditionalFormatting>
        <x14:conditionalFormatting xmlns:xm="http://schemas.microsoft.com/office/excel/2006/main">
          <x14:cfRule type="dataBar" id="{3f60bab9-3a7d-45ad-ac29-8615d72c35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AL65</xm:sqref>
        </x14:conditionalFormatting>
        <x14:conditionalFormatting xmlns:xm="http://schemas.microsoft.com/office/excel/2006/main">
          <x14:cfRule type="dataBar" id="{3a0822cd-e0ed-4d8b-8d70-1dc54d447a0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O66:P66</xm:sqref>
        </x14:conditionalFormatting>
        <x14:conditionalFormatting xmlns:xm="http://schemas.microsoft.com/office/excel/2006/main">
          <x14:cfRule type="dataBar" id="{5db23ec3-61a8-4a82-bfb7-f357f1b53d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U66</xm:sqref>
        </x14:conditionalFormatting>
        <x14:conditionalFormatting xmlns:xm="http://schemas.microsoft.com/office/excel/2006/main">
          <x14:cfRule type="dataBar" id="{3472af91-ed44-4f5d-9359-e5436e4731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Z66</xm:sqref>
        </x14:conditionalFormatting>
        <x14:conditionalFormatting xmlns:xm="http://schemas.microsoft.com/office/excel/2006/main">
          <x14:cfRule type="dataBar" id="{8acc62bb-11b5-46c9-b7a3-84aedfc8a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AC66</xm:sqref>
        </x14:conditionalFormatting>
        <x14:conditionalFormatting xmlns:xm="http://schemas.microsoft.com/office/excel/2006/main">
          <x14:cfRule type="dataBar" id="{9f4be2ec-726c-423d-953d-28bf246ff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AH66</xm:sqref>
        </x14:conditionalFormatting>
        <x14:conditionalFormatting xmlns:xm="http://schemas.microsoft.com/office/excel/2006/main">
          <x14:cfRule type="dataBar" id="{24053450-113b-4671-a886-3bf8709eb0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AJ66</xm:sqref>
        </x14:conditionalFormatting>
        <x14:conditionalFormatting xmlns:xm="http://schemas.microsoft.com/office/excel/2006/main">
          <x14:cfRule type="dataBar" id="{ecee49a0-95f2-4b60-af2f-e5ef5dfc2d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AL66</xm:sqref>
        </x14:conditionalFormatting>
        <x14:conditionalFormatting xmlns:xm="http://schemas.microsoft.com/office/excel/2006/main">
          <x14:cfRule type="dataBar" id="{261aa040-7f67-40b8-a0ae-9ab30eb2ba4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O67:P67</xm:sqref>
        </x14:conditionalFormatting>
        <x14:conditionalFormatting xmlns:xm="http://schemas.microsoft.com/office/excel/2006/main">
          <x14:cfRule type="dataBar" id="{3f230e2c-f4dd-4917-95a0-5db9e2dc1b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U67</xm:sqref>
        </x14:conditionalFormatting>
        <x14:conditionalFormatting xmlns:xm="http://schemas.microsoft.com/office/excel/2006/main">
          <x14:cfRule type="dataBar" id="{2e83fbb5-3e31-4dc9-8b0b-9409ae9715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Z67</xm:sqref>
        </x14:conditionalFormatting>
        <x14:conditionalFormatting xmlns:xm="http://schemas.microsoft.com/office/excel/2006/main">
          <x14:cfRule type="dataBar" id="{c945427c-f32f-4646-9f82-42e2fabe9d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AC67</xm:sqref>
        </x14:conditionalFormatting>
        <x14:conditionalFormatting xmlns:xm="http://schemas.microsoft.com/office/excel/2006/main">
          <x14:cfRule type="dataBar" id="{7f1a535a-d122-46c4-a5d4-64a7371cf4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AH67</xm:sqref>
        </x14:conditionalFormatting>
        <x14:conditionalFormatting xmlns:xm="http://schemas.microsoft.com/office/excel/2006/main">
          <x14:cfRule type="dataBar" id="{603e67a0-34ef-4152-8464-abfd77aa99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AJ67</xm:sqref>
        </x14:conditionalFormatting>
        <x14:conditionalFormatting xmlns:xm="http://schemas.microsoft.com/office/excel/2006/main">
          <x14:cfRule type="dataBar" id="{ace1d619-cea8-47c8-b9e7-e26b11f196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AL67</xm:sqref>
        </x14:conditionalFormatting>
        <x14:conditionalFormatting xmlns:xm="http://schemas.microsoft.com/office/excel/2006/main">
          <x14:cfRule type="dataBar" id="{8a68dff8-2041-4d4f-a2f5-ea5fbd4ed6d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O68:P68</xm:sqref>
        </x14:conditionalFormatting>
        <x14:conditionalFormatting xmlns:xm="http://schemas.microsoft.com/office/excel/2006/main">
          <x14:cfRule type="dataBar" id="{18ce2d99-b5e1-4190-955f-5e10ccbcf3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U68</xm:sqref>
        </x14:conditionalFormatting>
        <x14:conditionalFormatting xmlns:xm="http://schemas.microsoft.com/office/excel/2006/main">
          <x14:cfRule type="dataBar" id="{d47b46c5-87bc-4c49-8902-44deb92d3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Z68</xm:sqref>
        </x14:conditionalFormatting>
        <x14:conditionalFormatting xmlns:xm="http://schemas.microsoft.com/office/excel/2006/main">
          <x14:cfRule type="dataBar" id="{8d007787-cd5b-4f57-967e-f8050e6efd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AC68</xm:sqref>
        </x14:conditionalFormatting>
        <x14:conditionalFormatting xmlns:xm="http://schemas.microsoft.com/office/excel/2006/main">
          <x14:cfRule type="dataBar" id="{c65d88f7-0faf-4813-806b-22eae1ccfc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AH68</xm:sqref>
        </x14:conditionalFormatting>
        <x14:conditionalFormatting xmlns:xm="http://schemas.microsoft.com/office/excel/2006/main">
          <x14:cfRule type="dataBar" id="{251faee9-b645-40ef-8387-69d40848dd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AJ68</xm:sqref>
        </x14:conditionalFormatting>
        <x14:conditionalFormatting xmlns:xm="http://schemas.microsoft.com/office/excel/2006/main">
          <x14:cfRule type="dataBar" id="{51b21035-93bb-454c-a1aa-48bb8a87cd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AL68</xm:sqref>
        </x14:conditionalFormatting>
        <x14:conditionalFormatting xmlns:xm="http://schemas.microsoft.com/office/excel/2006/main">
          <x14:cfRule type="dataBar" id="{9c854d71-c7ee-4e9f-bfc5-b0311a7101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O69:P69</xm:sqref>
        </x14:conditionalFormatting>
        <x14:conditionalFormatting xmlns:xm="http://schemas.microsoft.com/office/excel/2006/main">
          <x14:cfRule type="dataBar" id="{a27cbe10-c4c1-4692-ad7e-73822058a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U69</xm:sqref>
        </x14:conditionalFormatting>
        <x14:conditionalFormatting xmlns:xm="http://schemas.microsoft.com/office/excel/2006/main">
          <x14:cfRule type="dataBar" id="{feb39176-cabb-4d1c-8b8e-83b88923b8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Z69</xm:sqref>
        </x14:conditionalFormatting>
        <x14:conditionalFormatting xmlns:xm="http://schemas.microsoft.com/office/excel/2006/main">
          <x14:cfRule type="dataBar" id="{a14fd085-1cb0-4745-b23c-0cc3ba197e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AC69</xm:sqref>
        </x14:conditionalFormatting>
        <x14:conditionalFormatting xmlns:xm="http://schemas.microsoft.com/office/excel/2006/main">
          <x14:cfRule type="dataBar" id="{e14aff77-82b2-40ce-92e1-9728e5dd9b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AH69</xm:sqref>
        </x14:conditionalFormatting>
        <x14:conditionalFormatting xmlns:xm="http://schemas.microsoft.com/office/excel/2006/main">
          <x14:cfRule type="dataBar" id="{cbea188b-e21c-4155-9af8-c4f493cffff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AJ69</xm:sqref>
        </x14:conditionalFormatting>
        <x14:conditionalFormatting xmlns:xm="http://schemas.microsoft.com/office/excel/2006/main">
          <x14:cfRule type="dataBar" id="{b0fd4e3a-2931-464f-80f2-057492fae5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AL69</xm:sqref>
        </x14:conditionalFormatting>
        <x14:conditionalFormatting xmlns:xm="http://schemas.microsoft.com/office/excel/2006/main">
          <x14:cfRule type="dataBar" id="{03667881-b55a-4af6-b86f-0f20dee64e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O70:P70</xm:sqref>
        </x14:conditionalFormatting>
        <x14:conditionalFormatting xmlns:xm="http://schemas.microsoft.com/office/excel/2006/main">
          <x14:cfRule type="dataBar" id="{5cb9270d-6bd8-4be9-a5c0-3368f0e8b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U70</xm:sqref>
        </x14:conditionalFormatting>
        <x14:conditionalFormatting xmlns:xm="http://schemas.microsoft.com/office/excel/2006/main">
          <x14:cfRule type="dataBar" id="{34c489c2-a08b-46ab-bad3-4704e1a46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Z70</xm:sqref>
        </x14:conditionalFormatting>
        <x14:conditionalFormatting xmlns:xm="http://schemas.microsoft.com/office/excel/2006/main">
          <x14:cfRule type="dataBar" id="{cb972eb0-0277-4674-98ca-e282814617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AC70</xm:sqref>
        </x14:conditionalFormatting>
        <x14:conditionalFormatting xmlns:xm="http://schemas.microsoft.com/office/excel/2006/main">
          <x14:cfRule type="dataBar" id="{426224af-281d-4c68-8f43-bb53ca750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AH70</xm:sqref>
        </x14:conditionalFormatting>
        <x14:conditionalFormatting xmlns:xm="http://schemas.microsoft.com/office/excel/2006/main">
          <x14:cfRule type="dataBar" id="{82307b21-3f24-4aef-a3b3-74e21c8ce6f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AJ70</xm:sqref>
        </x14:conditionalFormatting>
        <x14:conditionalFormatting xmlns:xm="http://schemas.microsoft.com/office/excel/2006/main">
          <x14:cfRule type="dataBar" id="{045dfb96-d745-4019-8082-a877f462ee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AL70</xm:sqref>
        </x14:conditionalFormatting>
        <x14:conditionalFormatting xmlns:xm="http://schemas.microsoft.com/office/excel/2006/main">
          <x14:cfRule type="dataBar" id="{6cfc149d-0b9d-44ce-8bd7-4aa36a5af02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O71:P71</xm:sqref>
        </x14:conditionalFormatting>
        <x14:conditionalFormatting xmlns:xm="http://schemas.microsoft.com/office/excel/2006/main">
          <x14:cfRule type="dataBar" id="{fc5f10ea-fc7c-4f2d-afb5-8f470d4ea3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U71</xm:sqref>
        </x14:conditionalFormatting>
        <x14:conditionalFormatting xmlns:xm="http://schemas.microsoft.com/office/excel/2006/main">
          <x14:cfRule type="dataBar" id="{b1abace9-3bc9-4db2-a79d-b217207848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Z71</xm:sqref>
        </x14:conditionalFormatting>
        <x14:conditionalFormatting xmlns:xm="http://schemas.microsoft.com/office/excel/2006/main">
          <x14:cfRule type="dataBar" id="{3ae81034-e61a-4e65-881f-5f512d0a9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AC71</xm:sqref>
        </x14:conditionalFormatting>
        <x14:conditionalFormatting xmlns:xm="http://schemas.microsoft.com/office/excel/2006/main">
          <x14:cfRule type="dataBar" id="{bf182804-23b3-4bf8-8a1d-ac8a608fe2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AH71</xm:sqref>
        </x14:conditionalFormatting>
        <x14:conditionalFormatting xmlns:xm="http://schemas.microsoft.com/office/excel/2006/main">
          <x14:cfRule type="dataBar" id="{f352a137-a150-4124-9987-3b8290d056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AJ71</xm:sqref>
        </x14:conditionalFormatting>
        <x14:conditionalFormatting xmlns:xm="http://schemas.microsoft.com/office/excel/2006/main">
          <x14:cfRule type="dataBar" id="{8700a9b6-2432-485f-abe3-67b85f4433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AL71</xm:sqref>
        </x14:conditionalFormatting>
        <x14:conditionalFormatting xmlns:xm="http://schemas.microsoft.com/office/excel/2006/main">
          <x14:cfRule type="dataBar" id="{fe653d6e-dbd0-4186-b85a-a765f9c1fc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O72:P72</xm:sqref>
        </x14:conditionalFormatting>
        <x14:conditionalFormatting xmlns:xm="http://schemas.microsoft.com/office/excel/2006/main">
          <x14:cfRule type="dataBar" id="{3daefc1a-9018-46e7-a8e8-7a41692e28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U72</xm:sqref>
        </x14:conditionalFormatting>
        <x14:conditionalFormatting xmlns:xm="http://schemas.microsoft.com/office/excel/2006/main">
          <x14:cfRule type="dataBar" id="{629281e7-eb77-45db-a352-eca5147a50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Z72</xm:sqref>
        </x14:conditionalFormatting>
        <x14:conditionalFormatting xmlns:xm="http://schemas.microsoft.com/office/excel/2006/main">
          <x14:cfRule type="dataBar" id="{da938a2a-a929-432a-8021-ff470c1b6c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AC72</xm:sqref>
        </x14:conditionalFormatting>
        <x14:conditionalFormatting xmlns:xm="http://schemas.microsoft.com/office/excel/2006/main">
          <x14:cfRule type="dataBar" id="{7cbea946-e7c4-4eb8-a22d-989e7b82b1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AH72</xm:sqref>
        </x14:conditionalFormatting>
        <x14:conditionalFormatting xmlns:xm="http://schemas.microsoft.com/office/excel/2006/main">
          <x14:cfRule type="dataBar" id="{83c89e82-7794-4939-a50b-4fb0faccf9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AJ72</xm:sqref>
        </x14:conditionalFormatting>
        <x14:conditionalFormatting xmlns:xm="http://schemas.microsoft.com/office/excel/2006/main">
          <x14:cfRule type="dataBar" id="{08c0e2ed-2093-44c3-a026-95fbf32c0de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AL72</xm:sqref>
        </x14:conditionalFormatting>
        <x14:conditionalFormatting xmlns:xm="http://schemas.microsoft.com/office/excel/2006/main">
          <x14:cfRule type="dataBar" id="{ed50ad15-15ef-4e60-a8a9-a2bad8b780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O73:P73</xm:sqref>
        </x14:conditionalFormatting>
        <x14:conditionalFormatting xmlns:xm="http://schemas.microsoft.com/office/excel/2006/main">
          <x14:cfRule type="dataBar" id="{cc3ae19e-fb57-41ae-9e4c-2a262e542c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U73</xm:sqref>
        </x14:conditionalFormatting>
        <x14:conditionalFormatting xmlns:xm="http://schemas.microsoft.com/office/excel/2006/main">
          <x14:cfRule type="dataBar" id="{a1dcb54c-315f-457e-a37b-04990a7de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Z73</xm:sqref>
        </x14:conditionalFormatting>
        <x14:conditionalFormatting xmlns:xm="http://schemas.microsoft.com/office/excel/2006/main">
          <x14:cfRule type="dataBar" id="{132b0724-3dd0-4154-b276-07773f6ad3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AC73</xm:sqref>
        </x14:conditionalFormatting>
        <x14:conditionalFormatting xmlns:xm="http://schemas.microsoft.com/office/excel/2006/main">
          <x14:cfRule type="dataBar" id="{67078193-79e0-44a1-b81c-888918b1a8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AH73</xm:sqref>
        </x14:conditionalFormatting>
        <x14:conditionalFormatting xmlns:xm="http://schemas.microsoft.com/office/excel/2006/main">
          <x14:cfRule type="dataBar" id="{375c216c-b6fa-479c-b840-914fb80054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AJ73</xm:sqref>
        </x14:conditionalFormatting>
        <x14:conditionalFormatting xmlns:xm="http://schemas.microsoft.com/office/excel/2006/main">
          <x14:cfRule type="dataBar" id="{df37acd7-a69e-40b6-86d3-3c6194be0e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AL73</xm:sqref>
        </x14:conditionalFormatting>
        <x14:conditionalFormatting xmlns:xm="http://schemas.microsoft.com/office/excel/2006/main">
          <x14:cfRule type="dataBar" id="{066a2ea7-5a7b-467a-8d7e-8b6ba417f06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O74:P74</xm:sqref>
        </x14:conditionalFormatting>
        <x14:conditionalFormatting xmlns:xm="http://schemas.microsoft.com/office/excel/2006/main">
          <x14:cfRule type="dataBar" id="{7b2a9ec3-065d-4e02-b6ba-75ec1318a4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U74</xm:sqref>
        </x14:conditionalFormatting>
        <x14:conditionalFormatting xmlns:xm="http://schemas.microsoft.com/office/excel/2006/main">
          <x14:cfRule type="dataBar" id="{73ed9bc5-1a2a-42e8-a9f0-e8dcb54a77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Z74</xm:sqref>
        </x14:conditionalFormatting>
        <x14:conditionalFormatting xmlns:xm="http://schemas.microsoft.com/office/excel/2006/main">
          <x14:cfRule type="dataBar" id="{1db06a13-14c7-4c85-a352-fde11e8f1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AC74</xm:sqref>
        </x14:conditionalFormatting>
        <x14:conditionalFormatting xmlns:xm="http://schemas.microsoft.com/office/excel/2006/main">
          <x14:cfRule type="dataBar" id="{f043c279-8d4f-4156-b20e-57dfeb632f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AH74</xm:sqref>
        </x14:conditionalFormatting>
        <x14:conditionalFormatting xmlns:xm="http://schemas.microsoft.com/office/excel/2006/main">
          <x14:cfRule type="dataBar" id="{551300d9-3983-475d-a069-6a0949a1c8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AJ74</xm:sqref>
        </x14:conditionalFormatting>
        <x14:conditionalFormatting xmlns:xm="http://schemas.microsoft.com/office/excel/2006/main">
          <x14:cfRule type="dataBar" id="{1e4768a7-0b6c-4072-84dd-d5fd06dc72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AL74</xm:sqref>
        </x14:conditionalFormatting>
        <x14:conditionalFormatting xmlns:xm="http://schemas.microsoft.com/office/excel/2006/main">
          <x14:cfRule type="dataBar" id="{f82a03b0-3d74-462c-9367-3223d61570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O75:P75</xm:sqref>
        </x14:conditionalFormatting>
        <x14:conditionalFormatting xmlns:xm="http://schemas.microsoft.com/office/excel/2006/main">
          <x14:cfRule type="dataBar" id="{52235408-8d00-4199-aa47-11532507c4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U75</xm:sqref>
        </x14:conditionalFormatting>
        <x14:conditionalFormatting xmlns:xm="http://schemas.microsoft.com/office/excel/2006/main">
          <x14:cfRule type="dataBar" id="{bb6aa862-79c3-4e76-a564-9dd74b8c6b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Z75</xm:sqref>
        </x14:conditionalFormatting>
        <x14:conditionalFormatting xmlns:xm="http://schemas.microsoft.com/office/excel/2006/main">
          <x14:cfRule type="dataBar" id="{d38ab746-573e-489d-a6a0-ca1f428d9a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AC75</xm:sqref>
        </x14:conditionalFormatting>
        <x14:conditionalFormatting xmlns:xm="http://schemas.microsoft.com/office/excel/2006/main">
          <x14:cfRule type="dataBar" id="{0d625a61-525d-455c-bb73-47a2fa10d8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AH75</xm:sqref>
        </x14:conditionalFormatting>
        <x14:conditionalFormatting xmlns:xm="http://schemas.microsoft.com/office/excel/2006/main">
          <x14:cfRule type="dataBar" id="{139b6c7b-a487-444a-90c9-085d027a8c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AJ75</xm:sqref>
        </x14:conditionalFormatting>
        <x14:conditionalFormatting xmlns:xm="http://schemas.microsoft.com/office/excel/2006/main">
          <x14:cfRule type="dataBar" id="{6189d098-ae40-4b31-bb83-bb45bed5e9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AL75</xm:sqref>
        </x14:conditionalFormatting>
        <x14:conditionalFormatting xmlns:xm="http://schemas.microsoft.com/office/excel/2006/main">
          <x14:cfRule type="dataBar" id="{f3a6127c-e3dc-42fb-809f-b7beb90b4df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O76:P76</xm:sqref>
        </x14:conditionalFormatting>
        <x14:conditionalFormatting xmlns:xm="http://schemas.microsoft.com/office/excel/2006/main">
          <x14:cfRule type="dataBar" id="{5b160214-1107-4f60-ab1a-a4139c123a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U76</xm:sqref>
        </x14:conditionalFormatting>
        <x14:conditionalFormatting xmlns:xm="http://schemas.microsoft.com/office/excel/2006/main">
          <x14:cfRule type="dataBar" id="{bfaf1db4-9e29-4298-9678-32138d3118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Z76</xm:sqref>
        </x14:conditionalFormatting>
        <x14:conditionalFormatting xmlns:xm="http://schemas.microsoft.com/office/excel/2006/main">
          <x14:cfRule type="dataBar" id="{6b79e6e4-cbc8-4420-bd58-5ab6509c23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AC76</xm:sqref>
        </x14:conditionalFormatting>
        <x14:conditionalFormatting xmlns:xm="http://schemas.microsoft.com/office/excel/2006/main">
          <x14:cfRule type="dataBar" id="{8b23e67a-17bd-4cbc-8a44-6eb0590ac1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AH76</xm:sqref>
        </x14:conditionalFormatting>
        <x14:conditionalFormatting xmlns:xm="http://schemas.microsoft.com/office/excel/2006/main">
          <x14:cfRule type="dataBar" id="{6d0ee986-7b00-4038-9be2-6806084414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AJ76</xm:sqref>
        </x14:conditionalFormatting>
        <x14:conditionalFormatting xmlns:xm="http://schemas.microsoft.com/office/excel/2006/main">
          <x14:cfRule type="dataBar" id="{754a440f-cb38-4fbf-a7f0-a52928a5b9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AL76</xm:sqref>
        </x14:conditionalFormatting>
        <x14:conditionalFormatting xmlns:xm="http://schemas.microsoft.com/office/excel/2006/main">
          <x14:cfRule type="dataBar" id="{1cf8a412-38ed-428c-b71f-00cb3106246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O77:P77</xm:sqref>
        </x14:conditionalFormatting>
        <x14:conditionalFormatting xmlns:xm="http://schemas.microsoft.com/office/excel/2006/main">
          <x14:cfRule type="dataBar" id="{3e32a420-b75e-4b56-9c24-754599a49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U77</xm:sqref>
        </x14:conditionalFormatting>
        <x14:conditionalFormatting xmlns:xm="http://schemas.microsoft.com/office/excel/2006/main">
          <x14:cfRule type="dataBar" id="{0743e148-9d4d-46f5-beda-c0db482e0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Z77</xm:sqref>
        </x14:conditionalFormatting>
        <x14:conditionalFormatting xmlns:xm="http://schemas.microsoft.com/office/excel/2006/main">
          <x14:cfRule type="dataBar" id="{2a84ae75-4aa6-4800-bc4d-f1668e120d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AC77</xm:sqref>
        </x14:conditionalFormatting>
        <x14:conditionalFormatting xmlns:xm="http://schemas.microsoft.com/office/excel/2006/main">
          <x14:cfRule type="dataBar" id="{660e16f4-54b5-459f-9ba5-e5ff7cce06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AH77</xm:sqref>
        </x14:conditionalFormatting>
        <x14:conditionalFormatting xmlns:xm="http://schemas.microsoft.com/office/excel/2006/main">
          <x14:cfRule type="dataBar" id="{e04fc456-9fec-46f1-8bdb-1202ad37e2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AJ77</xm:sqref>
        </x14:conditionalFormatting>
        <x14:conditionalFormatting xmlns:xm="http://schemas.microsoft.com/office/excel/2006/main">
          <x14:cfRule type="dataBar" id="{f5c0f358-0386-40a9-ae33-049d198a02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AL77</xm:sqref>
        </x14:conditionalFormatting>
        <x14:conditionalFormatting xmlns:xm="http://schemas.microsoft.com/office/excel/2006/main">
          <x14:cfRule type="dataBar" id="{06c98d21-05be-4711-b918-44cb7f67d45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O78:P78</xm:sqref>
        </x14:conditionalFormatting>
        <x14:conditionalFormatting xmlns:xm="http://schemas.microsoft.com/office/excel/2006/main">
          <x14:cfRule type="dataBar" id="{d868ab27-0381-4964-99c5-8c6a1613d9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U78</xm:sqref>
        </x14:conditionalFormatting>
        <x14:conditionalFormatting xmlns:xm="http://schemas.microsoft.com/office/excel/2006/main">
          <x14:cfRule type="dataBar" id="{fd4bce07-86f8-47cf-829a-1dcd862d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Z78</xm:sqref>
        </x14:conditionalFormatting>
        <x14:conditionalFormatting xmlns:xm="http://schemas.microsoft.com/office/excel/2006/main">
          <x14:cfRule type="dataBar" id="{2e7caf64-f62e-4d4c-9f34-32cb7da0ea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AC78</xm:sqref>
        </x14:conditionalFormatting>
        <x14:conditionalFormatting xmlns:xm="http://schemas.microsoft.com/office/excel/2006/main">
          <x14:cfRule type="dataBar" id="{ec7bdc45-b42d-4675-9714-9d558208ac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AH78</xm:sqref>
        </x14:conditionalFormatting>
        <x14:conditionalFormatting xmlns:xm="http://schemas.microsoft.com/office/excel/2006/main">
          <x14:cfRule type="dataBar" id="{afed87fd-fefe-43f5-bf48-56ab72b839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AJ78</xm:sqref>
        </x14:conditionalFormatting>
        <x14:conditionalFormatting xmlns:xm="http://schemas.microsoft.com/office/excel/2006/main">
          <x14:cfRule type="dataBar" id="{2fc24f33-f95c-4fad-ba22-0b9ee9909d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AL78</xm:sqref>
        </x14:conditionalFormatting>
        <x14:conditionalFormatting xmlns:xm="http://schemas.microsoft.com/office/excel/2006/main">
          <x14:cfRule type="dataBar" id="{a663d730-4ceb-42d7-a370-31e1df0b6f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O79:P79</xm:sqref>
        </x14:conditionalFormatting>
        <x14:conditionalFormatting xmlns:xm="http://schemas.microsoft.com/office/excel/2006/main">
          <x14:cfRule type="dataBar" id="{d50672d3-3edb-4744-bf26-1d5826eb4c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U79</xm:sqref>
        </x14:conditionalFormatting>
        <x14:conditionalFormatting xmlns:xm="http://schemas.microsoft.com/office/excel/2006/main">
          <x14:cfRule type="dataBar" id="{58466e34-d11a-434c-a3b3-7d0652d7a7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Z79</xm:sqref>
        </x14:conditionalFormatting>
        <x14:conditionalFormatting xmlns:xm="http://schemas.microsoft.com/office/excel/2006/main">
          <x14:cfRule type="dataBar" id="{fbc36b47-50ab-47c3-9d7b-1ba1a45b4b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AC79</xm:sqref>
        </x14:conditionalFormatting>
        <x14:conditionalFormatting xmlns:xm="http://schemas.microsoft.com/office/excel/2006/main">
          <x14:cfRule type="dataBar" id="{cff56a7d-e678-4467-926c-541ad845a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AH79</xm:sqref>
        </x14:conditionalFormatting>
        <x14:conditionalFormatting xmlns:xm="http://schemas.microsoft.com/office/excel/2006/main">
          <x14:cfRule type="dataBar" id="{8a3d3381-7077-454e-b390-ba20bb3284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AJ79</xm:sqref>
        </x14:conditionalFormatting>
        <x14:conditionalFormatting xmlns:xm="http://schemas.microsoft.com/office/excel/2006/main">
          <x14:cfRule type="dataBar" id="{fcdf9895-bebe-451c-a684-bdd9fcd474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AL79</xm:sqref>
        </x14:conditionalFormatting>
        <x14:conditionalFormatting xmlns:xm="http://schemas.microsoft.com/office/excel/2006/main">
          <x14:cfRule type="dataBar" id="{7b0c65ea-14d1-48e0-9f50-70741207d8e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O80:P80</xm:sqref>
        </x14:conditionalFormatting>
        <x14:conditionalFormatting xmlns:xm="http://schemas.microsoft.com/office/excel/2006/main">
          <x14:cfRule type="dataBar" id="{f0d20225-ed98-4ba4-a8ab-a0599a6ca2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U80</xm:sqref>
        </x14:conditionalFormatting>
        <x14:conditionalFormatting xmlns:xm="http://schemas.microsoft.com/office/excel/2006/main">
          <x14:cfRule type="dataBar" id="{fa7816ef-7111-4fcc-b3fd-df4b5c847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Z80</xm:sqref>
        </x14:conditionalFormatting>
        <x14:conditionalFormatting xmlns:xm="http://schemas.microsoft.com/office/excel/2006/main">
          <x14:cfRule type="dataBar" id="{5275ccf3-9a42-4f0d-8168-bd936d874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AC80</xm:sqref>
        </x14:conditionalFormatting>
        <x14:conditionalFormatting xmlns:xm="http://schemas.microsoft.com/office/excel/2006/main">
          <x14:cfRule type="dataBar" id="{81fede29-d529-40f5-b5e6-2b5deddf00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AH80</xm:sqref>
        </x14:conditionalFormatting>
        <x14:conditionalFormatting xmlns:xm="http://schemas.microsoft.com/office/excel/2006/main">
          <x14:cfRule type="dataBar" id="{0b3ff0a0-d0fa-406e-b19d-fa276661c8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AJ80</xm:sqref>
        </x14:conditionalFormatting>
        <x14:conditionalFormatting xmlns:xm="http://schemas.microsoft.com/office/excel/2006/main">
          <x14:cfRule type="dataBar" id="{efd799b6-0b36-4bcf-bd89-500cf4d8f1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AL80</xm:sqref>
        </x14:conditionalFormatting>
        <x14:conditionalFormatting xmlns:xm="http://schemas.microsoft.com/office/excel/2006/main">
          <x14:cfRule type="dataBar" id="{82203c9a-1f27-4b40-90bf-2cb2f6fdeb9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O81:P81</xm:sqref>
        </x14:conditionalFormatting>
        <x14:conditionalFormatting xmlns:xm="http://schemas.microsoft.com/office/excel/2006/main">
          <x14:cfRule type="dataBar" id="{c4a5ab42-a01d-4765-b73b-0bf90418d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U81</xm:sqref>
        </x14:conditionalFormatting>
        <x14:conditionalFormatting xmlns:xm="http://schemas.microsoft.com/office/excel/2006/main">
          <x14:cfRule type="dataBar" id="{dff16cb3-5562-4935-8085-2d88928a91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Z81</xm:sqref>
        </x14:conditionalFormatting>
        <x14:conditionalFormatting xmlns:xm="http://schemas.microsoft.com/office/excel/2006/main">
          <x14:cfRule type="dataBar" id="{48ce302d-2f5c-4cfb-870d-cd08ab0f0b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AC81</xm:sqref>
        </x14:conditionalFormatting>
        <x14:conditionalFormatting xmlns:xm="http://schemas.microsoft.com/office/excel/2006/main">
          <x14:cfRule type="dataBar" id="{ab060615-16c8-4b17-b3c0-441454b5f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AH81</xm:sqref>
        </x14:conditionalFormatting>
        <x14:conditionalFormatting xmlns:xm="http://schemas.microsoft.com/office/excel/2006/main">
          <x14:cfRule type="dataBar" id="{a94e98b9-ecea-4b1f-893b-d35a7804446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AJ81</xm:sqref>
        </x14:conditionalFormatting>
        <x14:conditionalFormatting xmlns:xm="http://schemas.microsoft.com/office/excel/2006/main">
          <x14:cfRule type="dataBar" id="{606532a2-35be-4839-8e60-95a3a385c3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AL81</xm:sqref>
        </x14:conditionalFormatting>
        <x14:conditionalFormatting xmlns:xm="http://schemas.microsoft.com/office/excel/2006/main">
          <x14:cfRule type="dataBar" id="{79fd28ea-fa21-48b6-bf10-75e3e46b83f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O82:P82</xm:sqref>
        </x14:conditionalFormatting>
        <x14:conditionalFormatting xmlns:xm="http://schemas.microsoft.com/office/excel/2006/main">
          <x14:cfRule type="dataBar" id="{4096a03f-0db0-45d7-870f-7ed8e04d7c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U82</xm:sqref>
        </x14:conditionalFormatting>
        <x14:conditionalFormatting xmlns:xm="http://schemas.microsoft.com/office/excel/2006/main">
          <x14:cfRule type="dataBar" id="{4465fffa-d364-46eb-b082-bc482b9fe2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Z82</xm:sqref>
        </x14:conditionalFormatting>
        <x14:conditionalFormatting xmlns:xm="http://schemas.microsoft.com/office/excel/2006/main">
          <x14:cfRule type="dataBar" id="{b1bfa168-cec7-4946-acea-14c4203865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AC82</xm:sqref>
        </x14:conditionalFormatting>
        <x14:conditionalFormatting xmlns:xm="http://schemas.microsoft.com/office/excel/2006/main">
          <x14:cfRule type="dataBar" id="{07645c67-443c-4c5c-84bd-5878939e3a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AH82</xm:sqref>
        </x14:conditionalFormatting>
        <x14:conditionalFormatting xmlns:xm="http://schemas.microsoft.com/office/excel/2006/main">
          <x14:cfRule type="dataBar" id="{5f7f1063-607e-4dd1-ad9c-c6d8ee0191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AJ82</xm:sqref>
        </x14:conditionalFormatting>
        <x14:conditionalFormatting xmlns:xm="http://schemas.microsoft.com/office/excel/2006/main">
          <x14:cfRule type="dataBar" id="{0405c7d8-7873-4fdd-8162-af04d5c3ba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AL82</xm:sqref>
        </x14:conditionalFormatting>
        <x14:conditionalFormatting xmlns:xm="http://schemas.microsoft.com/office/excel/2006/main">
          <x14:cfRule type="dataBar" id="{5684d994-6074-4af3-a824-b4a06dd8a4c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O83:P83</xm:sqref>
        </x14:conditionalFormatting>
        <x14:conditionalFormatting xmlns:xm="http://schemas.microsoft.com/office/excel/2006/main">
          <x14:cfRule type="dataBar" id="{b2928c26-7df4-4d55-aaaa-592119a5c7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U83</xm:sqref>
        </x14:conditionalFormatting>
        <x14:conditionalFormatting xmlns:xm="http://schemas.microsoft.com/office/excel/2006/main">
          <x14:cfRule type="dataBar" id="{e9145b96-251f-40f6-bc6c-7ecdd5e91a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Z83</xm:sqref>
        </x14:conditionalFormatting>
        <x14:conditionalFormatting xmlns:xm="http://schemas.microsoft.com/office/excel/2006/main">
          <x14:cfRule type="dataBar" id="{dd48ec7f-71bf-43e2-8c70-224721d6ef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AC83</xm:sqref>
        </x14:conditionalFormatting>
        <x14:conditionalFormatting xmlns:xm="http://schemas.microsoft.com/office/excel/2006/main">
          <x14:cfRule type="dataBar" id="{622fa706-e09e-4e8f-b80a-d63109da65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AH83</xm:sqref>
        </x14:conditionalFormatting>
        <x14:conditionalFormatting xmlns:xm="http://schemas.microsoft.com/office/excel/2006/main">
          <x14:cfRule type="dataBar" id="{4f5153c7-7afa-4b5a-a182-1168d202fe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AJ83</xm:sqref>
        </x14:conditionalFormatting>
        <x14:conditionalFormatting xmlns:xm="http://schemas.microsoft.com/office/excel/2006/main">
          <x14:cfRule type="dataBar" id="{457c3de1-6ddb-49c4-be54-3d938b0977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AL83</xm:sqref>
        </x14:conditionalFormatting>
        <x14:conditionalFormatting xmlns:xm="http://schemas.microsoft.com/office/excel/2006/main">
          <x14:cfRule type="dataBar" id="{5998f316-5a7f-4865-9004-42b0e51507c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O84:P84</xm:sqref>
        </x14:conditionalFormatting>
        <x14:conditionalFormatting xmlns:xm="http://schemas.microsoft.com/office/excel/2006/main">
          <x14:cfRule type="dataBar" id="{11e5bc23-0875-4e25-954a-4fd236ee92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U84</xm:sqref>
        </x14:conditionalFormatting>
        <x14:conditionalFormatting xmlns:xm="http://schemas.microsoft.com/office/excel/2006/main">
          <x14:cfRule type="dataBar" id="{97d9333c-3923-4e88-b92a-f7478332a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Z84</xm:sqref>
        </x14:conditionalFormatting>
        <x14:conditionalFormatting xmlns:xm="http://schemas.microsoft.com/office/excel/2006/main">
          <x14:cfRule type="dataBar" id="{305ae809-ac06-4bb2-890f-8dcc725d1f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AC84</xm:sqref>
        </x14:conditionalFormatting>
        <x14:conditionalFormatting xmlns:xm="http://schemas.microsoft.com/office/excel/2006/main">
          <x14:cfRule type="dataBar" id="{02404eaf-5e57-4ad6-8fad-7a2d325793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AH84</xm:sqref>
        </x14:conditionalFormatting>
        <x14:conditionalFormatting xmlns:xm="http://schemas.microsoft.com/office/excel/2006/main">
          <x14:cfRule type="dataBar" id="{f696da26-dd96-4993-b3fe-ec6c01e463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AJ84</xm:sqref>
        </x14:conditionalFormatting>
        <x14:conditionalFormatting xmlns:xm="http://schemas.microsoft.com/office/excel/2006/main">
          <x14:cfRule type="dataBar" id="{538c3e39-72cb-4ef5-a4d0-48585f724f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AL84</xm:sqref>
        </x14:conditionalFormatting>
        <x14:conditionalFormatting xmlns:xm="http://schemas.microsoft.com/office/excel/2006/main">
          <x14:cfRule type="dataBar" id="{bc2807a0-ca9e-447b-87af-43214141011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O85:P85</xm:sqref>
        </x14:conditionalFormatting>
        <x14:conditionalFormatting xmlns:xm="http://schemas.microsoft.com/office/excel/2006/main">
          <x14:cfRule type="dataBar" id="{01d8dec1-b35d-49f1-b1ba-bba26e4019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U85</xm:sqref>
        </x14:conditionalFormatting>
        <x14:conditionalFormatting xmlns:xm="http://schemas.microsoft.com/office/excel/2006/main">
          <x14:cfRule type="dataBar" id="{6e68726c-138d-43be-a96c-4c855c42cc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Z85</xm:sqref>
        </x14:conditionalFormatting>
        <x14:conditionalFormatting xmlns:xm="http://schemas.microsoft.com/office/excel/2006/main">
          <x14:cfRule type="dataBar" id="{31944f8a-b747-43ec-aafc-3bb802ec48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AC85</xm:sqref>
        </x14:conditionalFormatting>
        <x14:conditionalFormatting xmlns:xm="http://schemas.microsoft.com/office/excel/2006/main">
          <x14:cfRule type="dataBar" id="{ffe23d7c-d95c-4968-825b-508e673587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AH85</xm:sqref>
        </x14:conditionalFormatting>
        <x14:conditionalFormatting xmlns:xm="http://schemas.microsoft.com/office/excel/2006/main">
          <x14:cfRule type="dataBar" id="{86321af9-b579-4c61-bdb1-7e9800b036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AJ85</xm:sqref>
        </x14:conditionalFormatting>
        <x14:conditionalFormatting xmlns:xm="http://schemas.microsoft.com/office/excel/2006/main">
          <x14:cfRule type="dataBar" id="{7ca49412-7844-40e6-a98b-6bf40d6d26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AL85</xm:sqref>
        </x14:conditionalFormatting>
        <x14:conditionalFormatting xmlns:xm="http://schemas.microsoft.com/office/excel/2006/main">
          <x14:cfRule type="dataBar" id="{7903b357-c803-4c43-8e2d-85848a7dc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Z$1:Z$1048576</xm:sqref>
        </x14:conditionalFormatting>
        <x14:conditionalFormatting xmlns:xm="http://schemas.microsoft.com/office/excel/2006/main">
          <x14:cfRule type="dataBar" id="{78ed25f7-2c93-4fa7-ba2d-8ee1be35e94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O1:P17 O86:P1048576</xm:sqref>
        </x14:conditionalFormatting>
        <x14:conditionalFormatting xmlns:xm="http://schemas.microsoft.com/office/excel/2006/main">
          <x14:cfRule type="dataBar" id="{cea446d0-af80-4c07-a69b-2b8fe22f7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U1:U17 U86:U1048576</xm:sqref>
        </x14:conditionalFormatting>
        <x14:conditionalFormatting xmlns:xm="http://schemas.microsoft.com/office/excel/2006/main">
          <x14:cfRule type="dataBar" id="{359e39ba-5cef-4c68-b5d6-41e1ca0bbb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Z1:Z17 Z86:Z1048576</xm:sqref>
        </x14:conditionalFormatting>
        <x14:conditionalFormatting xmlns:xm="http://schemas.microsoft.com/office/excel/2006/main">
          <x14:cfRule type="dataBar" id="{2e7ac4cf-1bc0-4535-aad5-2a533e3c3f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AC1:AC17 AC86:AC1048576</xm:sqref>
        </x14:conditionalFormatting>
        <x14:conditionalFormatting xmlns:xm="http://schemas.microsoft.com/office/excel/2006/main">
          <x14:cfRule type="dataBar" id="{1ee545a7-3e26-4b33-b0b3-ae581917c7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AH1:AH17 AH86:AH1048576</xm:sqref>
        </x14:conditionalFormatting>
        <x14:conditionalFormatting xmlns:xm="http://schemas.microsoft.com/office/excel/2006/main">
          <x14:cfRule type="dataBar" id="{8554c177-f759-4da3-8a8d-c7e1e0d5f6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AJ1:AJ17 AJ86:AJ1048576</xm:sqref>
        </x14:conditionalFormatting>
        <x14:conditionalFormatting xmlns:xm="http://schemas.microsoft.com/office/excel/2006/main">
          <x14:cfRule type="dataBar" id="{22492a9c-e847-4104-a760-59233279b3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AL1:AL17 AL86:AL1048576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workbookViewId="0">
      <selection activeCell="E11" sqref="E$1:Z$1048576"/>
    </sheetView>
  </sheetViews>
  <sheetFormatPr defaultColWidth="9" defaultRowHeight="13.5" outlineLevelCol="3"/>
  <cols>
    <col min="1" max="1" width="9" style="7"/>
    <col min="2" max="2" width="8.375" customWidth="1"/>
  </cols>
  <sheetData>
    <row r="1" s="123" customFormat="1" ht="45" customHeight="1" spans="1:4">
      <c r="A1" s="124" t="s">
        <v>67</v>
      </c>
      <c r="B1" s="125" t="s">
        <v>68</v>
      </c>
      <c r="C1" s="125"/>
      <c r="D1" s="125"/>
    </row>
    <row r="2" spans="1:4">
      <c r="A2" s="126"/>
      <c r="B2" s="125"/>
      <c r="C2" s="125"/>
      <c r="D2" s="125"/>
    </row>
    <row r="3" spans="1:4">
      <c r="A3" s="126"/>
      <c r="B3" s="125"/>
      <c r="C3" s="125"/>
      <c r="D3" s="125"/>
    </row>
    <row r="4" spans="1:4">
      <c r="A4" s="126"/>
      <c r="B4" s="125"/>
      <c r="C4" s="125"/>
      <c r="D4" s="125"/>
    </row>
    <row r="5" spans="1:4">
      <c r="A5" s="126"/>
      <c r="B5" s="125"/>
      <c r="C5" s="125"/>
      <c r="D5" s="125"/>
    </row>
    <row r="6" spans="1:4">
      <c r="A6" s="126"/>
      <c r="B6" s="125"/>
      <c r="C6" s="125"/>
      <c r="D6" s="125"/>
    </row>
    <row r="7" spans="1:4">
      <c r="A7" s="126"/>
      <c r="B7" s="125"/>
      <c r="C7" s="125"/>
      <c r="D7" s="125"/>
    </row>
    <row r="8" spans="1:4">
      <c r="A8" s="126"/>
      <c r="B8" s="125"/>
      <c r="C8" s="125"/>
      <c r="D8" s="125"/>
    </row>
    <row r="9" spans="1:4">
      <c r="A9" s="126"/>
      <c r="B9" s="125"/>
      <c r="C9" s="125"/>
      <c r="D9" s="125"/>
    </row>
    <row r="10" spans="1:4">
      <c r="A10" s="127"/>
      <c r="B10" s="125"/>
      <c r="C10" s="125"/>
      <c r="D10" s="125"/>
    </row>
  </sheetData>
  <mergeCells count="3">
    <mergeCell ref="B1:D1"/>
    <mergeCell ref="A1:A10"/>
    <mergeCell ref="B2:D10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44"/>
  <sheetViews>
    <sheetView workbookViewId="0">
      <selection activeCell="P18" sqref="P18"/>
    </sheetView>
  </sheetViews>
  <sheetFormatPr defaultColWidth="9" defaultRowHeight="13.5"/>
  <cols>
    <col min="1" max="1" width="12.25" customWidth="1"/>
    <col min="3" max="4" width="9" hidden="1" customWidth="1"/>
    <col min="5" max="5" width="10.375" hidden="1" customWidth="1"/>
    <col min="6" max="7" width="12.625"/>
    <col min="8" max="13" width="9" hidden="1" customWidth="1"/>
    <col min="14" max="14" width="15.625" hidden="1" customWidth="1"/>
    <col min="15" max="15" width="7.75" customWidth="1"/>
    <col min="16" max="16" width="9.25"/>
    <col min="17" max="17" width="9" hidden="1" customWidth="1"/>
    <col min="18" max="18" width="9.375" hidden="1" customWidth="1"/>
    <col min="19" max="19" width="12.625"/>
    <col min="20" max="20" width="8.75" customWidth="1"/>
    <col min="21" max="21" width="8.125" customWidth="1"/>
    <col min="22" max="22" width="8.5" hidden="1" customWidth="1"/>
    <col min="23" max="23" width="12.625"/>
    <col min="24" max="24" width="11.5"/>
    <col min="25" max="25" width="9.375"/>
    <col min="31" max="31" width="9.375"/>
  </cols>
  <sheetData>
    <row r="1" ht="27" customHeight="1" spans="1:31">
      <c r="A1" s="41" t="s">
        <v>69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93"/>
    </row>
    <row r="2" ht="20" customHeight="1" spans="1:31">
      <c r="A2" s="43" t="s">
        <v>70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67" t="s">
        <v>71</v>
      </c>
      <c r="P2" s="68"/>
      <c r="Q2" s="68"/>
      <c r="R2" s="68"/>
      <c r="S2" s="68"/>
      <c r="T2" s="68"/>
      <c r="U2" s="68"/>
      <c r="V2" s="68"/>
      <c r="W2" s="79"/>
      <c r="X2" s="80" t="s">
        <v>72</v>
      </c>
      <c r="Y2" s="94"/>
      <c r="Z2" s="94"/>
      <c r="AA2" s="94"/>
      <c r="AB2" s="94"/>
      <c r="AC2" s="94"/>
      <c r="AD2" s="94"/>
      <c r="AE2" s="95"/>
    </row>
    <row r="3" ht="65" customHeight="1" spans="1:31">
      <c r="A3" s="45" t="s">
        <v>73</v>
      </c>
      <c r="B3" s="46"/>
      <c r="C3" s="47" t="s">
        <v>74</v>
      </c>
      <c r="D3" s="47"/>
      <c r="E3" s="47"/>
      <c r="F3" s="47"/>
      <c r="G3" s="47"/>
      <c r="H3" s="48" t="s">
        <v>75</v>
      </c>
      <c r="I3" s="69"/>
      <c r="J3" s="47" t="s">
        <v>76</v>
      </c>
      <c r="K3" s="47"/>
      <c r="L3" s="47"/>
      <c r="M3" s="47"/>
      <c r="N3" s="47"/>
      <c r="O3" s="70" t="s">
        <v>77</v>
      </c>
      <c r="P3" s="46"/>
      <c r="Q3" s="81" t="s">
        <v>76</v>
      </c>
      <c r="R3" s="47" t="s">
        <v>78</v>
      </c>
      <c r="S3" s="47"/>
      <c r="T3" s="70" t="s">
        <v>79</v>
      </c>
      <c r="U3" s="46"/>
      <c r="V3" s="48" t="s">
        <v>78</v>
      </c>
      <c r="W3" s="82"/>
      <c r="X3" s="83" t="s">
        <v>80</v>
      </c>
      <c r="Y3" s="96"/>
      <c r="Z3" s="97" t="s">
        <v>81</v>
      </c>
      <c r="AA3" s="97"/>
      <c r="AB3" s="96" t="s">
        <v>82</v>
      </c>
      <c r="AC3" s="98" t="s">
        <v>78</v>
      </c>
      <c r="AD3" s="96" t="s">
        <v>83</v>
      </c>
      <c r="AE3" s="99" t="s">
        <v>78</v>
      </c>
    </row>
    <row r="4" s="10" customFormat="1" ht="56" customHeight="1" spans="1:31">
      <c r="A4" s="49" t="s">
        <v>84</v>
      </c>
      <c r="B4" s="50"/>
      <c r="C4" s="51" t="s">
        <v>85</v>
      </c>
      <c r="D4" s="52" t="s">
        <v>86</v>
      </c>
      <c r="E4" s="52" t="s">
        <v>87</v>
      </c>
      <c r="F4" s="53" t="s">
        <v>88</v>
      </c>
      <c r="G4" s="53" t="s">
        <v>89</v>
      </c>
      <c r="H4" s="52" t="s">
        <v>0</v>
      </c>
      <c r="I4" s="52"/>
      <c r="J4" s="52" t="s">
        <v>85</v>
      </c>
      <c r="K4" s="52" t="s">
        <v>86</v>
      </c>
      <c r="L4" s="52" t="s">
        <v>87</v>
      </c>
      <c r="M4" s="52" t="s">
        <v>88</v>
      </c>
      <c r="N4" s="71" t="s">
        <v>89</v>
      </c>
      <c r="O4" s="49" t="s">
        <v>90</v>
      </c>
      <c r="P4" s="50"/>
      <c r="Q4" s="51" t="s">
        <v>85</v>
      </c>
      <c r="R4" s="52" t="s">
        <v>91</v>
      </c>
      <c r="S4" s="84" t="s">
        <v>92</v>
      </c>
      <c r="T4" s="49" t="s">
        <v>93</v>
      </c>
      <c r="U4" s="50"/>
      <c r="V4" s="51" t="s">
        <v>91</v>
      </c>
      <c r="W4" s="84" t="s">
        <v>92</v>
      </c>
      <c r="X4" s="85" t="s">
        <v>94</v>
      </c>
      <c r="Y4" s="100"/>
      <c r="Z4" s="101" t="s">
        <v>95</v>
      </c>
      <c r="AA4" s="84" t="s">
        <v>96</v>
      </c>
      <c r="AB4" s="102" t="s">
        <v>97</v>
      </c>
      <c r="AC4" s="103" t="s">
        <v>98</v>
      </c>
      <c r="AD4" s="104" t="s">
        <v>99</v>
      </c>
      <c r="AE4" s="105" t="s">
        <v>98</v>
      </c>
    </row>
    <row r="5" ht="14.25" hidden="1" spans="1:31">
      <c r="A5" s="54" t="s">
        <v>100</v>
      </c>
      <c r="B5" s="55"/>
      <c r="C5" s="56">
        <v>1</v>
      </c>
      <c r="D5" s="57">
        <v>100</v>
      </c>
      <c r="E5" s="57">
        <v>1000</v>
      </c>
      <c r="F5" s="57">
        <v>3.28</v>
      </c>
      <c r="G5" s="57">
        <v>39.37</v>
      </c>
      <c r="H5" s="57"/>
      <c r="I5" s="57"/>
      <c r="J5" s="57">
        <v>1</v>
      </c>
      <c r="K5" s="57">
        <v>100</v>
      </c>
      <c r="L5" s="57">
        <v>1000</v>
      </c>
      <c r="M5" s="57">
        <v>3.28</v>
      </c>
      <c r="N5" s="72">
        <v>39.37</v>
      </c>
      <c r="O5" s="54"/>
      <c r="P5" s="55"/>
      <c r="Q5" s="56">
        <v>1</v>
      </c>
      <c r="R5" s="57">
        <f t="shared" ref="R5:R8" si="0">S5/100</f>
        <v>0.0254</v>
      </c>
      <c r="S5" s="72">
        <v>2.54</v>
      </c>
      <c r="T5" s="54"/>
      <c r="U5" s="55"/>
      <c r="V5" s="56">
        <v>0.3048</v>
      </c>
      <c r="W5" s="72">
        <v>30.48</v>
      </c>
      <c r="X5" s="54"/>
      <c r="Y5" s="55">
        <v>1</v>
      </c>
      <c r="Z5" s="56">
        <v>2.2046</v>
      </c>
      <c r="AA5" s="72">
        <v>35.274</v>
      </c>
      <c r="AB5" s="106"/>
      <c r="AC5" s="107">
        <v>28.3495</v>
      </c>
      <c r="AD5" s="108"/>
      <c r="AE5" s="109">
        <v>453.59</v>
      </c>
    </row>
    <row r="6" ht="23.25" spans="1:31">
      <c r="A6" s="58" t="s">
        <v>101</v>
      </c>
      <c r="B6" s="59">
        <v>64.3</v>
      </c>
      <c r="C6" s="60"/>
      <c r="D6" s="61"/>
      <c r="E6" s="61"/>
      <c r="F6" s="61">
        <f>B6/100*$F$5</f>
        <v>2.10904</v>
      </c>
      <c r="G6" s="61">
        <f>B6/100*$G$5</f>
        <v>25.31491</v>
      </c>
      <c r="H6" s="62" t="s">
        <v>101</v>
      </c>
      <c r="I6" s="73">
        <v>10</v>
      </c>
      <c r="J6" s="61"/>
      <c r="K6" s="61"/>
      <c r="L6" s="61"/>
      <c r="M6" s="74">
        <f>I6*$M$5</f>
        <v>32.8</v>
      </c>
      <c r="N6" s="75">
        <f>I6*$N$5</f>
        <v>393.7</v>
      </c>
      <c r="O6" s="58" t="s">
        <v>101</v>
      </c>
      <c r="P6" s="59">
        <v>33</v>
      </c>
      <c r="Q6" s="60"/>
      <c r="R6" s="86">
        <f t="shared" si="0"/>
        <v>0.8382</v>
      </c>
      <c r="S6" s="87">
        <f>P6*$S$5</f>
        <v>83.82</v>
      </c>
      <c r="T6" s="58" t="s">
        <v>101</v>
      </c>
      <c r="U6" s="59">
        <v>23</v>
      </c>
      <c r="V6">
        <f t="shared" ref="V6:V8" si="1">W6/100</f>
        <v>7.0104</v>
      </c>
      <c r="W6">
        <f>U6*$W$5</f>
        <v>701.04</v>
      </c>
      <c r="X6" s="88" t="s">
        <v>9</v>
      </c>
      <c r="Y6" s="110">
        <v>28.35</v>
      </c>
      <c r="Z6" s="111">
        <f>Y6/1000*Z5</f>
        <v>0.06250041</v>
      </c>
      <c r="AA6" s="112">
        <f>Y6/1000*AA5</f>
        <v>1.0000179</v>
      </c>
      <c r="AB6" s="113">
        <v>0.3</v>
      </c>
      <c r="AC6" s="114">
        <f>AC5*AB6</f>
        <v>8.50485</v>
      </c>
      <c r="AD6" s="115">
        <v>9.8</v>
      </c>
      <c r="AE6" s="116">
        <f>AD6*AE5</f>
        <v>4445.182</v>
      </c>
    </row>
    <row r="7" ht="23.25" spans="1:31">
      <c r="A7" s="58" t="s">
        <v>102</v>
      </c>
      <c r="B7" s="59">
        <v>39</v>
      </c>
      <c r="C7" s="60"/>
      <c r="D7" s="61"/>
      <c r="E7" s="61"/>
      <c r="F7" s="61">
        <f>B7/100*$F$5</f>
        <v>1.2792</v>
      </c>
      <c r="G7" s="61">
        <f>B7/100*$G$5</f>
        <v>15.3543</v>
      </c>
      <c r="H7" s="62" t="s">
        <v>102</v>
      </c>
      <c r="I7" s="73">
        <v>0.3048</v>
      </c>
      <c r="J7" s="61"/>
      <c r="K7" s="61"/>
      <c r="L7" s="61"/>
      <c r="M7" s="74">
        <f>I7*$M$5</f>
        <v>0.999744</v>
      </c>
      <c r="N7" s="75">
        <f>I7*$N$5</f>
        <v>11.999976</v>
      </c>
      <c r="O7" s="58" t="s">
        <v>102</v>
      </c>
      <c r="P7" s="59">
        <v>10.8</v>
      </c>
      <c r="Q7" s="60"/>
      <c r="R7" s="86">
        <f t="shared" si="0"/>
        <v>0.27432</v>
      </c>
      <c r="S7" s="87">
        <f>P7*$S$5</f>
        <v>27.432</v>
      </c>
      <c r="T7" s="58" t="s">
        <v>102</v>
      </c>
      <c r="U7" s="59">
        <v>1</v>
      </c>
      <c r="V7" s="89">
        <f t="shared" si="1"/>
        <v>0.3048</v>
      </c>
      <c r="W7">
        <f>U7*$W$5</f>
        <v>30.48</v>
      </c>
      <c r="X7" s="88"/>
      <c r="Y7" s="110"/>
      <c r="Z7" s="111"/>
      <c r="AA7" s="112"/>
      <c r="AB7" s="113"/>
      <c r="AC7" s="114"/>
      <c r="AD7" s="117"/>
      <c r="AE7" s="116"/>
    </row>
    <row r="8" ht="23.25" spans="1:31">
      <c r="A8" s="58" t="s">
        <v>103</v>
      </c>
      <c r="B8" s="59">
        <v>4.9</v>
      </c>
      <c r="C8" s="63"/>
      <c r="D8" s="64"/>
      <c r="E8" s="64"/>
      <c r="F8" s="64">
        <f>B8/100*$F$5</f>
        <v>0.16072</v>
      </c>
      <c r="G8" s="64">
        <f>B8/100*$G$5</f>
        <v>1.92913</v>
      </c>
      <c r="H8" s="65" t="s">
        <v>103</v>
      </c>
      <c r="I8" s="76">
        <v>1</v>
      </c>
      <c r="J8" s="64"/>
      <c r="K8" s="64"/>
      <c r="L8" s="64"/>
      <c r="M8" s="77">
        <f>I8*$M$5</f>
        <v>3.28</v>
      </c>
      <c r="N8" s="78">
        <f>I8*$N$5</f>
        <v>39.37</v>
      </c>
      <c r="O8" s="58" t="s">
        <v>103</v>
      </c>
      <c r="P8" s="59">
        <v>8.2</v>
      </c>
      <c r="Q8" s="63"/>
      <c r="R8" s="90">
        <f t="shared" si="0"/>
        <v>0.20828</v>
      </c>
      <c r="S8" s="91">
        <f>P8*$S$5</f>
        <v>20.828</v>
      </c>
      <c r="T8" s="58" t="s">
        <v>103</v>
      </c>
      <c r="U8" s="59">
        <v>13</v>
      </c>
      <c r="V8" s="92">
        <f t="shared" si="1"/>
        <v>3.9624</v>
      </c>
      <c r="W8" s="92">
        <f>U8*$W$5</f>
        <v>396.24</v>
      </c>
      <c r="X8" s="88"/>
      <c r="Y8" s="110"/>
      <c r="Z8" s="118"/>
      <c r="AA8" s="119"/>
      <c r="AB8" s="113"/>
      <c r="AC8" s="120"/>
      <c r="AD8" s="121"/>
      <c r="AE8" s="122"/>
    </row>
    <row r="9" ht="24" customHeight="1"/>
    <row r="10" ht="72" customHeight="1"/>
    <row r="12" hidden="1"/>
    <row r="27" hidden="1" spans="1:7">
      <c r="A27" s="10" t="s">
        <v>104</v>
      </c>
      <c r="C27" s="10"/>
      <c r="D27" s="10"/>
      <c r="E27" s="10"/>
      <c r="F27" s="10"/>
      <c r="G27" s="10"/>
    </row>
    <row r="28" hidden="1" spans="1:1">
      <c r="A28" s="10" t="s">
        <v>0</v>
      </c>
    </row>
    <row r="29" hidden="1"/>
    <row r="30" hidden="1"/>
    <row r="31" hidden="1"/>
    <row r="32" hidden="1" spans="1:1">
      <c r="A32" t="s">
        <v>101</v>
      </c>
    </row>
    <row r="33" hidden="1" spans="1:1">
      <c r="A33" t="s">
        <v>102</v>
      </c>
    </row>
    <row r="34" hidden="1" spans="1:1">
      <c r="A34" t="s">
        <v>103</v>
      </c>
    </row>
    <row r="44" spans="1:1">
      <c r="A44" s="66"/>
    </row>
  </sheetData>
  <mergeCells count="30">
    <mergeCell ref="A1:AE1"/>
    <mergeCell ref="A2:N2"/>
    <mergeCell ref="O2:W2"/>
    <mergeCell ref="X2:AE2"/>
    <mergeCell ref="A3:B3"/>
    <mergeCell ref="C3:G3"/>
    <mergeCell ref="H3:I3"/>
    <mergeCell ref="J3:N3"/>
    <mergeCell ref="O3:P3"/>
    <mergeCell ref="R3:S3"/>
    <mergeCell ref="T3:U3"/>
    <mergeCell ref="V3:W3"/>
    <mergeCell ref="X3:Y3"/>
    <mergeCell ref="Z3:AA3"/>
    <mergeCell ref="A4:B4"/>
    <mergeCell ref="H4:I4"/>
    <mergeCell ref="O4:P4"/>
    <mergeCell ref="T4:U4"/>
    <mergeCell ref="X4:Y4"/>
    <mergeCell ref="A27:B27"/>
    <mergeCell ref="C27:G27"/>
    <mergeCell ref="A28:B28"/>
    <mergeCell ref="X6:X8"/>
    <mergeCell ref="Y6:Y8"/>
    <mergeCell ref="Z6:Z8"/>
    <mergeCell ref="AA6:AA8"/>
    <mergeCell ref="AB6:AB8"/>
    <mergeCell ref="AC6:AC8"/>
    <mergeCell ref="AD6:AD8"/>
    <mergeCell ref="AE6:AE8"/>
  </mergeCell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"/>
  <sheetViews>
    <sheetView workbookViewId="0">
      <selection activeCell="D27" sqref="D27"/>
    </sheetView>
  </sheetViews>
  <sheetFormatPr defaultColWidth="9" defaultRowHeight="13.5" outlineLevelRow="7"/>
  <cols>
    <col min="1" max="1" width="19.625" customWidth="1"/>
    <col min="3" max="3" width="12.625"/>
    <col min="4" max="4" width="14.875"/>
    <col min="5" max="7" width="13.75"/>
    <col min="8" max="12" width="12.625"/>
    <col min="21" max="21" width="12.875" customWidth="1"/>
  </cols>
  <sheetData>
    <row r="1" ht="36" customHeight="1" spans="1:12">
      <c r="A1" s="21" t="s">
        <v>105</v>
      </c>
      <c r="B1" s="22"/>
      <c r="C1" s="23" t="s">
        <v>106</v>
      </c>
      <c r="D1" s="23"/>
      <c r="E1" s="23"/>
      <c r="F1" s="23"/>
      <c r="G1" s="23"/>
      <c r="H1" s="23"/>
      <c r="I1" s="23"/>
      <c r="J1" s="23"/>
      <c r="K1" s="23"/>
      <c r="L1" s="36"/>
    </row>
    <row r="2" spans="1:12">
      <c r="A2" s="24"/>
      <c r="B2" s="25"/>
      <c r="C2" s="26" t="s">
        <v>107</v>
      </c>
      <c r="D2" s="26" t="s">
        <v>108</v>
      </c>
      <c r="E2" s="26" t="s">
        <v>109</v>
      </c>
      <c r="F2" s="26" t="s">
        <v>110</v>
      </c>
      <c r="G2" s="26" t="s">
        <v>111</v>
      </c>
      <c r="H2" s="26" t="s">
        <v>112</v>
      </c>
      <c r="I2" s="26" t="s">
        <v>113</v>
      </c>
      <c r="J2" s="26" t="s">
        <v>114</v>
      </c>
      <c r="K2" s="26" t="s">
        <v>115</v>
      </c>
      <c r="L2" s="37" t="s">
        <v>116</v>
      </c>
    </row>
    <row r="3" hidden="1" spans="1:12">
      <c r="A3" s="27" t="s">
        <v>117</v>
      </c>
      <c r="B3" s="28"/>
      <c r="C3" s="29">
        <v>1</v>
      </c>
      <c r="D3" s="29">
        <v>111.34</v>
      </c>
      <c r="E3" s="29">
        <v>30.2</v>
      </c>
      <c r="F3" s="29">
        <v>18.8</v>
      </c>
      <c r="G3" s="29">
        <v>7.783</v>
      </c>
      <c r="H3" s="29">
        <v>6.9047</v>
      </c>
      <c r="I3" s="29">
        <v>1.3467</v>
      </c>
      <c r="J3" s="29">
        <v>0.98</v>
      </c>
      <c r="K3" s="29">
        <v>0.9</v>
      </c>
      <c r="L3" s="38">
        <v>0.772</v>
      </c>
    </row>
    <row r="4" spans="1:12">
      <c r="A4" s="30" t="s">
        <v>118</v>
      </c>
      <c r="B4" s="31">
        <v>1</v>
      </c>
      <c r="C4" s="32">
        <f>$B$4*C3</f>
        <v>1</v>
      </c>
      <c r="D4" s="32">
        <f t="shared" ref="D4:L4" si="0">$B$4*D3</f>
        <v>111.34</v>
      </c>
      <c r="E4" s="32">
        <f t="shared" si="0"/>
        <v>30.2</v>
      </c>
      <c r="F4" s="32">
        <f t="shared" si="0"/>
        <v>18.8</v>
      </c>
      <c r="G4" s="32">
        <f t="shared" si="0"/>
        <v>7.783</v>
      </c>
      <c r="H4" s="32">
        <f t="shared" si="0"/>
        <v>6.9047</v>
      </c>
      <c r="I4" s="32">
        <f t="shared" si="0"/>
        <v>1.3467</v>
      </c>
      <c r="J4" s="32">
        <f t="shared" si="0"/>
        <v>0.98</v>
      </c>
      <c r="K4" s="32">
        <f t="shared" si="0"/>
        <v>0.9</v>
      </c>
      <c r="L4" s="39">
        <f t="shared" si="0"/>
        <v>0.772</v>
      </c>
    </row>
    <row r="5" spans="1:12">
      <c r="A5" s="30" t="s">
        <v>119</v>
      </c>
      <c r="B5" s="31">
        <v>1</v>
      </c>
      <c r="C5" s="32">
        <f>B5/H3</f>
        <v>0.144828884672759</v>
      </c>
      <c r="D5" s="32">
        <f>$C$5*D3</f>
        <v>16.125248019465</v>
      </c>
      <c r="E5" s="32">
        <f t="shared" ref="E5:L5" si="1">$C$5*E3</f>
        <v>4.37383231711733</v>
      </c>
      <c r="F5" s="32">
        <f t="shared" si="1"/>
        <v>2.72278303184787</v>
      </c>
      <c r="G5" s="32">
        <f t="shared" si="1"/>
        <v>1.12720320940808</v>
      </c>
      <c r="H5" s="32">
        <f t="shared" si="1"/>
        <v>1</v>
      </c>
      <c r="I5" s="32">
        <f t="shared" si="1"/>
        <v>0.195041058988805</v>
      </c>
      <c r="J5" s="32">
        <f t="shared" si="1"/>
        <v>0.141932306979304</v>
      </c>
      <c r="K5" s="32">
        <f t="shared" si="1"/>
        <v>0.130345996205483</v>
      </c>
      <c r="L5" s="39">
        <f t="shared" si="1"/>
        <v>0.11180789896737</v>
      </c>
    </row>
    <row r="6" spans="1:12">
      <c r="A6" s="30" t="s">
        <v>120</v>
      </c>
      <c r="B6" s="31">
        <v>1</v>
      </c>
      <c r="C6" s="32">
        <f>B6/L3</f>
        <v>1.29533678756477</v>
      </c>
      <c r="D6" s="32">
        <f>$C$6*D4</f>
        <v>144.222797927461</v>
      </c>
      <c r="E6" s="32">
        <f t="shared" ref="E6:L6" si="2">$C$6*E4</f>
        <v>39.119170984456</v>
      </c>
      <c r="F6" s="32">
        <f t="shared" si="2"/>
        <v>24.3523316062176</v>
      </c>
      <c r="G6" s="32">
        <f t="shared" si="2"/>
        <v>10.0816062176166</v>
      </c>
      <c r="H6" s="32">
        <f t="shared" si="2"/>
        <v>8.94391191709845</v>
      </c>
      <c r="I6" s="32">
        <f t="shared" si="2"/>
        <v>1.74443005181347</v>
      </c>
      <c r="J6" s="32">
        <f t="shared" si="2"/>
        <v>1.26943005181347</v>
      </c>
      <c r="K6" s="32">
        <f t="shared" si="2"/>
        <v>1.16580310880829</v>
      </c>
      <c r="L6" s="39">
        <f t="shared" si="2"/>
        <v>1</v>
      </c>
    </row>
    <row r="7" spans="1:12">
      <c r="A7" s="30" t="s">
        <v>121</v>
      </c>
      <c r="B7" s="31">
        <v>30.99</v>
      </c>
      <c r="C7" s="32">
        <f>B7/K3</f>
        <v>34.4333333333333</v>
      </c>
      <c r="D7" s="32">
        <f>$C$7*D3</f>
        <v>3833.80733333333</v>
      </c>
      <c r="E7" s="32">
        <f t="shared" ref="E7:L7" si="3">$C$7*E3</f>
        <v>1039.88666666667</v>
      </c>
      <c r="F7" s="32">
        <f t="shared" si="3"/>
        <v>647.346666666667</v>
      </c>
      <c r="G7" s="32">
        <f t="shared" si="3"/>
        <v>267.994633333333</v>
      </c>
      <c r="H7" s="32">
        <f t="shared" si="3"/>
        <v>237.751836666667</v>
      </c>
      <c r="I7" s="32">
        <f t="shared" si="3"/>
        <v>46.37137</v>
      </c>
      <c r="J7" s="32">
        <f t="shared" si="3"/>
        <v>33.7446666666667</v>
      </c>
      <c r="K7" s="32">
        <f t="shared" si="3"/>
        <v>30.99</v>
      </c>
      <c r="L7" s="39">
        <f t="shared" si="3"/>
        <v>26.5825333333333</v>
      </c>
    </row>
    <row r="8" spans="1:12">
      <c r="A8" s="33" t="s">
        <v>122</v>
      </c>
      <c r="B8" s="34">
        <v>1</v>
      </c>
      <c r="C8" s="35">
        <f>B8/D3</f>
        <v>0.0089814981138854</v>
      </c>
      <c r="D8" s="35">
        <f>$C$8*D3</f>
        <v>1</v>
      </c>
      <c r="E8" s="35">
        <f t="shared" ref="E8:L8" si="4">$C$8*E3</f>
        <v>0.271241243039339</v>
      </c>
      <c r="F8" s="35">
        <f t="shared" si="4"/>
        <v>0.168852164541045</v>
      </c>
      <c r="G8" s="35">
        <f t="shared" si="4"/>
        <v>0.06990299982037</v>
      </c>
      <c r="H8" s="35">
        <f t="shared" si="4"/>
        <v>0.0620145500269445</v>
      </c>
      <c r="I8" s="35">
        <f t="shared" si="4"/>
        <v>0.0120953835099695</v>
      </c>
      <c r="J8" s="35">
        <f t="shared" si="4"/>
        <v>0.00880186815160769</v>
      </c>
      <c r="K8" s="35">
        <f t="shared" si="4"/>
        <v>0.00808334830249686</v>
      </c>
      <c r="L8" s="40">
        <f t="shared" si="4"/>
        <v>0.00693371654391953</v>
      </c>
    </row>
  </sheetData>
  <mergeCells count="2">
    <mergeCell ref="C1:L1"/>
    <mergeCell ref="A1:B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7:J44"/>
  <sheetViews>
    <sheetView topLeftCell="A43" workbookViewId="0">
      <selection activeCell="F98" sqref="F98"/>
    </sheetView>
  </sheetViews>
  <sheetFormatPr defaultColWidth="9" defaultRowHeight="13.5"/>
  <cols>
    <col min="6" max="6" width="12.625"/>
    <col min="10" max="10" width="12.625"/>
    <col min="15" max="15" width="12.625"/>
  </cols>
  <sheetData>
    <row r="17" spans="1:2">
      <c r="A17" t="s">
        <v>123</v>
      </c>
      <c r="B17" t="s">
        <v>124</v>
      </c>
    </row>
    <row r="23" spans="5:9">
      <c r="E23">
        <v>6000</v>
      </c>
      <c r="F23">
        <f>E23/38</f>
        <v>157.894736842105</v>
      </c>
      <c r="G23" t="s">
        <v>125</v>
      </c>
      <c r="H23">
        <f>E23/F23</f>
        <v>38</v>
      </c>
      <c r="I23" t="s">
        <v>126</v>
      </c>
    </row>
    <row r="24" spans="5:5">
      <c r="E24">
        <v>5000</v>
      </c>
    </row>
    <row r="42" spans="7:9">
      <c r="G42">
        <f>23.5*24*14</f>
        <v>7896</v>
      </c>
      <c r="H42">
        <f>78.96</f>
        <v>78.96</v>
      </c>
      <c r="I42" t="s">
        <v>127</v>
      </c>
    </row>
    <row r="43" spans="9:10">
      <c r="I43" t="s">
        <v>128</v>
      </c>
      <c r="J43">
        <f>79/38</f>
        <v>2.07894736842105</v>
      </c>
    </row>
    <row r="44" spans="9:10">
      <c r="I44" t="s">
        <v>129</v>
      </c>
      <c r="J44" t="s">
        <v>130</v>
      </c>
    </row>
  </sheetData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1"/>
  <sheetViews>
    <sheetView workbookViewId="0">
      <selection activeCell="G28" sqref="G28"/>
    </sheetView>
  </sheetViews>
  <sheetFormatPr defaultColWidth="9" defaultRowHeight="13.5"/>
  <cols>
    <col min="9" max="9" width="12.625" style="14"/>
    <col min="10" max="10" width="9" style="14"/>
    <col min="11" max="11" width="4.75" style="14" customWidth="1"/>
    <col min="12" max="12" width="5" customWidth="1"/>
    <col min="13" max="13" width="13.375" customWidth="1"/>
    <col min="14" max="15" width="15.75" customWidth="1"/>
    <col min="16" max="16" width="6.875" customWidth="1"/>
    <col min="19" max="19" width="10.875" customWidth="1"/>
  </cols>
  <sheetData>
    <row r="1" ht="27" spans="1:19">
      <c r="A1" t="s">
        <v>131</v>
      </c>
      <c r="B1" t="s">
        <v>132</v>
      </c>
      <c r="C1" t="s">
        <v>133</v>
      </c>
      <c r="D1" t="s">
        <v>134</v>
      </c>
      <c r="E1" t="s">
        <v>135</v>
      </c>
      <c r="F1" t="s">
        <v>134</v>
      </c>
      <c r="G1" t="s">
        <v>136</v>
      </c>
      <c r="H1" t="s">
        <v>137</v>
      </c>
      <c r="I1" s="15" t="s">
        <v>13</v>
      </c>
      <c r="J1" s="15" t="s">
        <v>138</v>
      </c>
      <c r="K1" s="14" t="s">
        <v>139</v>
      </c>
      <c r="L1" t="s">
        <v>140</v>
      </c>
      <c r="M1" s="7" t="s">
        <v>141</v>
      </c>
      <c r="N1" s="16" t="s">
        <v>142</v>
      </c>
      <c r="O1" s="16" t="s">
        <v>17</v>
      </c>
      <c r="P1" s="16" t="s">
        <v>143</v>
      </c>
      <c r="Q1" t="s">
        <v>144</v>
      </c>
      <c r="R1" t="s">
        <v>145</v>
      </c>
      <c r="S1" t="s">
        <v>146</v>
      </c>
    </row>
    <row r="2" spans="1:19">
      <c r="A2">
        <v>50</v>
      </c>
      <c r="J2" s="14">
        <f>I2/A2</f>
        <v>0</v>
      </c>
      <c r="M2">
        <v>2.41</v>
      </c>
      <c r="N2">
        <f>A2*0.15</f>
        <v>7.5</v>
      </c>
      <c r="O2" s="17">
        <f>A2-I2-L2-M2-N2</f>
        <v>40.09</v>
      </c>
      <c r="P2" s="14">
        <f>O2/A2</f>
        <v>0.8018</v>
      </c>
      <c r="Q2" s="10"/>
      <c r="R2" s="10"/>
      <c r="S2" s="10"/>
    </row>
    <row r="3" spans="1:19">
      <c r="A3">
        <v>45</v>
      </c>
      <c r="J3" s="14">
        <f t="shared" ref="J3:J11" si="0">I3/A3</f>
        <v>0</v>
      </c>
      <c r="M3">
        <v>2.41</v>
      </c>
      <c r="N3">
        <f t="shared" ref="N3:N11" si="1">A3*0.15</f>
        <v>6.75</v>
      </c>
      <c r="O3" s="17">
        <f t="shared" ref="O3:O11" si="2">A3-I3-L3-M3-N3</f>
        <v>35.84</v>
      </c>
      <c r="P3" s="14">
        <f t="shared" ref="P3:P11" si="3">O3/A3</f>
        <v>0.796444444444445</v>
      </c>
      <c r="Q3" s="10"/>
      <c r="R3" s="10"/>
      <c r="S3" s="10"/>
    </row>
    <row r="4" spans="1:19">
      <c r="A4">
        <v>40</v>
      </c>
      <c r="J4" s="14">
        <f t="shared" si="0"/>
        <v>0</v>
      </c>
      <c r="M4">
        <v>2.41</v>
      </c>
      <c r="N4">
        <f t="shared" si="1"/>
        <v>6</v>
      </c>
      <c r="O4" s="17">
        <f t="shared" si="2"/>
        <v>31.59</v>
      </c>
      <c r="P4" s="14">
        <f t="shared" si="3"/>
        <v>0.78975</v>
      </c>
      <c r="Q4" s="10"/>
      <c r="R4" s="10"/>
      <c r="S4" s="10"/>
    </row>
    <row r="5" spans="1:19">
      <c r="A5">
        <v>35</v>
      </c>
      <c r="J5" s="14">
        <f t="shared" si="0"/>
        <v>0</v>
      </c>
      <c r="M5">
        <v>2.41</v>
      </c>
      <c r="N5">
        <f t="shared" si="1"/>
        <v>5.25</v>
      </c>
      <c r="O5" s="17">
        <f t="shared" si="2"/>
        <v>27.34</v>
      </c>
      <c r="P5" s="14">
        <f t="shared" si="3"/>
        <v>0.781142857142857</v>
      </c>
      <c r="Q5" s="10"/>
      <c r="R5" s="10"/>
      <c r="S5" s="10"/>
    </row>
    <row r="6" spans="1:19">
      <c r="A6">
        <v>30</v>
      </c>
      <c r="I6" s="18">
        <f>60/6.9</f>
        <v>8.69565217391304</v>
      </c>
      <c r="J6" s="14">
        <f t="shared" si="0"/>
        <v>0.289855072463768</v>
      </c>
      <c r="K6" s="19">
        <v>1300</v>
      </c>
      <c r="L6" s="20">
        <f>50/6.9</f>
        <v>7.2463768115942</v>
      </c>
      <c r="M6">
        <v>5</v>
      </c>
      <c r="N6">
        <f t="shared" si="1"/>
        <v>4.5</v>
      </c>
      <c r="O6" s="17">
        <f t="shared" si="2"/>
        <v>4.55797101449275</v>
      </c>
      <c r="P6" s="14">
        <f t="shared" si="3"/>
        <v>0.151932367149758</v>
      </c>
      <c r="Q6" s="10"/>
      <c r="R6" s="10"/>
      <c r="S6" s="10"/>
    </row>
    <row r="7" spans="1:19">
      <c r="A7">
        <v>25</v>
      </c>
      <c r="J7" s="14">
        <f t="shared" si="0"/>
        <v>0</v>
      </c>
      <c r="M7">
        <v>2.41</v>
      </c>
      <c r="N7">
        <f t="shared" si="1"/>
        <v>3.75</v>
      </c>
      <c r="O7" s="17">
        <f t="shared" si="2"/>
        <v>18.84</v>
      </c>
      <c r="P7" s="14">
        <f t="shared" si="3"/>
        <v>0.7536</v>
      </c>
      <c r="Q7" s="10"/>
      <c r="R7" s="10"/>
      <c r="S7" s="10"/>
    </row>
    <row r="8" spans="1:19">
      <c r="A8">
        <v>20</v>
      </c>
      <c r="J8" s="14">
        <f t="shared" si="0"/>
        <v>0</v>
      </c>
      <c r="M8">
        <v>2.41</v>
      </c>
      <c r="N8">
        <f t="shared" si="1"/>
        <v>3</v>
      </c>
      <c r="O8" s="17">
        <f t="shared" si="2"/>
        <v>14.59</v>
      </c>
      <c r="P8" s="14">
        <f t="shared" si="3"/>
        <v>0.7295</v>
      </c>
      <c r="Q8" s="10"/>
      <c r="R8" s="10"/>
      <c r="S8" s="10"/>
    </row>
    <row r="9" spans="1:19">
      <c r="A9">
        <v>15</v>
      </c>
      <c r="J9" s="14">
        <f t="shared" si="0"/>
        <v>0</v>
      </c>
      <c r="M9">
        <v>2.41</v>
      </c>
      <c r="N9">
        <f t="shared" si="1"/>
        <v>2.25</v>
      </c>
      <c r="O9" s="17">
        <f t="shared" si="2"/>
        <v>10.34</v>
      </c>
      <c r="P9" s="14">
        <f t="shared" si="3"/>
        <v>0.689333333333333</v>
      </c>
      <c r="Q9" s="10"/>
      <c r="R9" s="10"/>
      <c r="S9" s="10"/>
    </row>
    <row r="10" spans="1:19">
      <c r="A10">
        <v>10</v>
      </c>
      <c r="J10" s="14">
        <f t="shared" si="0"/>
        <v>0</v>
      </c>
      <c r="M10">
        <v>2.41</v>
      </c>
      <c r="N10">
        <f t="shared" si="1"/>
        <v>1.5</v>
      </c>
      <c r="O10" s="17">
        <f t="shared" si="2"/>
        <v>6.09</v>
      </c>
      <c r="P10" s="14">
        <f t="shared" si="3"/>
        <v>0.609</v>
      </c>
      <c r="Q10" s="10"/>
      <c r="R10" s="10"/>
      <c r="S10" s="10"/>
    </row>
    <row r="11" spans="1:19">
      <c r="A11">
        <v>5</v>
      </c>
      <c r="J11" s="14">
        <f t="shared" si="0"/>
        <v>0</v>
      </c>
      <c r="M11">
        <v>2.41</v>
      </c>
      <c r="N11">
        <f t="shared" si="1"/>
        <v>0.75</v>
      </c>
      <c r="O11" s="17">
        <f t="shared" si="2"/>
        <v>1.84</v>
      </c>
      <c r="P11" s="14">
        <f t="shared" si="3"/>
        <v>0.368</v>
      </c>
      <c r="Q11" s="10"/>
      <c r="R11" s="10"/>
      <c r="S11" s="10"/>
    </row>
  </sheetData>
  <mergeCells count="3">
    <mergeCell ref="Q2:Q11"/>
    <mergeCell ref="R2:R11"/>
    <mergeCell ref="S2:S11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"/>
  <sheetViews>
    <sheetView workbookViewId="0">
      <selection activeCell="G12" sqref="G12"/>
    </sheetView>
  </sheetViews>
  <sheetFormatPr defaultColWidth="9" defaultRowHeight="13.5" outlineLevelRow="1"/>
  <cols>
    <col min="1" max="1" width="36" customWidth="1"/>
    <col min="3" max="5" width="16.25" customWidth="1"/>
    <col min="7" max="7" width="14.375" customWidth="1"/>
    <col min="10" max="10" width="14.125" style="10" customWidth="1"/>
  </cols>
  <sheetData>
    <row r="1" ht="54" spans="1:12">
      <c r="A1" s="7" t="s">
        <v>147</v>
      </c>
      <c r="B1" s="7" t="s">
        <v>148</v>
      </c>
      <c r="C1" s="7" t="s">
        <v>149</v>
      </c>
      <c r="D1" s="7" t="s">
        <v>150</v>
      </c>
      <c r="E1" s="7" t="s">
        <v>151</v>
      </c>
      <c r="F1" s="7" t="s">
        <v>152</v>
      </c>
      <c r="G1" s="7" t="s">
        <v>153</v>
      </c>
      <c r="H1" s="11" t="s">
        <v>154</v>
      </c>
      <c r="I1" s="11" t="s">
        <v>155</v>
      </c>
      <c r="J1" s="11" t="s">
        <v>156</v>
      </c>
      <c r="K1" s="7" t="s">
        <v>157</v>
      </c>
      <c r="L1" s="7"/>
    </row>
    <row r="2" ht="54" spans="1:12">
      <c r="A2" s="12" t="s">
        <v>158</v>
      </c>
      <c r="B2" s="7">
        <v>8000</v>
      </c>
      <c r="C2" s="7" t="s">
        <v>159</v>
      </c>
      <c r="D2" s="7">
        <v>230</v>
      </c>
      <c r="E2" s="7">
        <f>D2*15</f>
        <v>3450</v>
      </c>
      <c r="F2" s="7">
        <v>221</v>
      </c>
      <c r="G2" s="8">
        <f>F2/0.03</f>
        <v>7366.66666666667</v>
      </c>
      <c r="H2" s="7">
        <v>58</v>
      </c>
      <c r="I2" s="13">
        <f>H2/B2</f>
        <v>0.00725</v>
      </c>
      <c r="J2" s="11">
        <v>56</v>
      </c>
      <c r="K2" s="7" t="s">
        <v>160</v>
      </c>
      <c r="L2" s="7"/>
    </row>
  </sheetData>
  <hyperlinks>
    <hyperlink ref="A2" r:id="rId1" display="www.amazon.com/dp/B01C2HBIQI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4"/>
  <sheetViews>
    <sheetView workbookViewId="0">
      <selection activeCell="J35" sqref="B25:J35"/>
    </sheetView>
  </sheetViews>
  <sheetFormatPr defaultColWidth="9" defaultRowHeight="13.5" outlineLevelCol="5"/>
  <cols>
    <col min="1" max="1" width="12" customWidth="1"/>
    <col min="2" max="2" width="14.625" customWidth="1"/>
    <col min="3" max="4" width="14.875"/>
    <col min="6" max="6" width="12.625"/>
    <col min="8" max="8" width="12.625"/>
  </cols>
  <sheetData>
    <row r="1" ht="44" customHeight="1" spans="1:2">
      <c r="A1" s="1" t="s">
        <v>161</v>
      </c>
      <c r="B1" s="2"/>
    </row>
    <row r="2" ht="16.5" spans="1:2">
      <c r="A2" s="3" t="s">
        <v>162</v>
      </c>
      <c r="B2" s="4" t="s">
        <v>163</v>
      </c>
    </row>
    <row r="3" ht="16.5" spans="1:2">
      <c r="A3" s="3" t="s">
        <v>164</v>
      </c>
      <c r="B3" s="4">
        <v>0.238</v>
      </c>
    </row>
    <row r="4" ht="16.5" spans="1:2">
      <c r="A4" s="3" t="s">
        <v>165</v>
      </c>
      <c r="B4" s="4">
        <v>0.3534</v>
      </c>
    </row>
    <row r="5" ht="16.5" spans="1:2">
      <c r="A5" s="3" t="s">
        <v>166</v>
      </c>
      <c r="B5" s="4">
        <v>0.61</v>
      </c>
    </row>
    <row r="6" ht="16.5" spans="1:2">
      <c r="A6" s="3" t="s">
        <v>167</v>
      </c>
      <c r="B6" s="4">
        <v>0.657</v>
      </c>
    </row>
    <row r="7" ht="16.5" spans="1:2">
      <c r="A7" s="3" t="s">
        <v>168</v>
      </c>
      <c r="B7" s="4">
        <v>0.668</v>
      </c>
    </row>
    <row r="8" ht="16.5" spans="1:2">
      <c r="A8" s="3" t="s">
        <v>169</v>
      </c>
      <c r="B8" s="4">
        <v>0.82</v>
      </c>
    </row>
    <row r="9" ht="16.5" spans="1:2">
      <c r="A9" s="3" t="s">
        <v>170</v>
      </c>
      <c r="B9" s="4">
        <v>1.27</v>
      </c>
    </row>
    <row r="10" ht="16.5" spans="1:2">
      <c r="A10" s="3" t="s">
        <v>171</v>
      </c>
      <c r="B10" s="4">
        <v>1.27</v>
      </c>
    </row>
    <row r="11" ht="16.5" spans="1:2">
      <c r="A11" s="3" t="s">
        <v>172</v>
      </c>
      <c r="B11" s="4">
        <v>1.44</v>
      </c>
    </row>
    <row r="12" ht="16.5" spans="1:2">
      <c r="A12" s="3" t="s">
        <v>173</v>
      </c>
      <c r="B12" s="4">
        <v>3.2</v>
      </c>
    </row>
    <row r="13" ht="16.5" spans="1:2">
      <c r="A13" s="3" t="s">
        <v>174</v>
      </c>
      <c r="B13" s="4">
        <v>7</v>
      </c>
    </row>
    <row r="14" ht="16.5" spans="1:2">
      <c r="A14" s="3" t="s">
        <v>175</v>
      </c>
      <c r="B14" s="4">
        <v>13.11</v>
      </c>
    </row>
    <row r="15" ht="16.5" spans="1:2">
      <c r="A15" s="5" t="s">
        <v>176</v>
      </c>
      <c r="B15" s="6">
        <v>13.62</v>
      </c>
    </row>
    <row r="16" spans="2:4">
      <c r="B16">
        <v>500</v>
      </c>
      <c r="C16">
        <v>350</v>
      </c>
      <c r="D16">
        <v>300</v>
      </c>
    </row>
    <row r="17" spans="1:6">
      <c r="A17" t="s">
        <v>177</v>
      </c>
      <c r="B17" s="7" t="s">
        <v>178</v>
      </c>
      <c r="C17" s="7" t="s">
        <v>178</v>
      </c>
      <c r="D17" s="7" t="s">
        <v>178</v>
      </c>
      <c r="E17" t="s">
        <v>179</v>
      </c>
      <c r="F17" t="s">
        <v>180</v>
      </c>
    </row>
    <row r="18" spans="1:5">
      <c r="A18">
        <v>490000</v>
      </c>
      <c r="B18" s="8">
        <f>$A$18/B16</f>
        <v>980</v>
      </c>
      <c r="C18" s="8">
        <f>$A$18/C16</f>
        <v>1400</v>
      </c>
      <c r="D18" s="8">
        <f>$A$18/D16</f>
        <v>1633.33333333333</v>
      </c>
      <c r="E18" s="9">
        <f>A18/12</f>
        <v>40833.3333333333</v>
      </c>
    </row>
    <row r="19" spans="2:4">
      <c r="B19" t="s">
        <v>181</v>
      </c>
      <c r="C19" t="s">
        <v>181</v>
      </c>
      <c r="D19" t="s">
        <v>181</v>
      </c>
    </row>
    <row r="20" spans="2:4">
      <c r="B20" s="9">
        <f>B18/12</f>
        <v>81.6666666666667</v>
      </c>
      <c r="C20" s="9">
        <f>C18/12</f>
        <v>116.666666666667</v>
      </c>
      <c r="D20" s="9">
        <f>D18/12</f>
        <v>136.111111111111</v>
      </c>
    </row>
    <row r="21" spans="1:4">
      <c r="A21" s="10" t="s">
        <v>182</v>
      </c>
      <c r="B21" t="s">
        <v>183</v>
      </c>
      <c r="C21" t="s">
        <v>183</v>
      </c>
      <c r="D21" t="s">
        <v>183</v>
      </c>
    </row>
    <row r="22" spans="1:4">
      <c r="A22" s="10"/>
      <c r="B22" s="9">
        <f>B20*B16</f>
        <v>40833.3333333333</v>
      </c>
      <c r="C22" s="9">
        <f>C20*C16</f>
        <v>40833.3333333333</v>
      </c>
      <c r="D22" s="9">
        <f>D20*D16</f>
        <v>40833.3333333333</v>
      </c>
    </row>
    <row r="23" spans="1:4">
      <c r="A23">
        <v>500</v>
      </c>
      <c r="C23" s="9">
        <f>C20*A23</f>
        <v>58333.3333333333</v>
      </c>
      <c r="D23" s="9">
        <f>D20*A23</f>
        <v>68055.5555555556</v>
      </c>
    </row>
    <row r="24" spans="1:4">
      <c r="A24">
        <v>350</v>
      </c>
      <c r="C24" s="9">
        <f>C20*A24</f>
        <v>40833.3333333333</v>
      </c>
      <c r="D24" s="9">
        <f>D20*A24</f>
        <v>47638.8888888889</v>
      </c>
    </row>
  </sheetData>
  <sortState ref="A2:B14">
    <sortCondition ref="B2"/>
  </sortState>
  <mergeCells count="2">
    <mergeCell ref="A1:B1"/>
    <mergeCell ref="A21:A2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新产品开发表</vt:lpstr>
      <vt:lpstr>产品图</vt:lpstr>
      <vt:lpstr>长度重量换算表</vt:lpstr>
      <vt:lpstr>汇率转换表</vt:lpstr>
      <vt:lpstr>物流计算参考表</vt:lpstr>
      <vt:lpstr>月销售额计算表</vt:lpstr>
      <vt:lpstr>分析</vt:lpstr>
      <vt:lpstr>其他2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张小三</dc:creator>
  <dcterms:created xsi:type="dcterms:W3CDTF">2017-03-15T03:33:00Z</dcterms:created>
  <dcterms:modified xsi:type="dcterms:W3CDTF">2017-06-15T04:53:30Z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2052-10.1.0.6560</vt:lpwstr>
  </property>
</Properties>
</file>