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eattleaquarium-my.sharepoint.com/personal/a_olsen_seattleaquarium_org/Documents/Rockfish/Puget Sound Paper/R/Seattle_Aquarium_PugetSound_Rockfish_monitoring/data/"/>
    </mc:Choice>
  </mc:AlternateContent>
  <xr:revisionPtr revIDLastSave="3" documentId="8_{5ABE9486-5E2D-4255-BC03-53640B1225F0}" xr6:coauthVersionLast="47" xr6:coauthVersionMax="47" xr10:uidLastSave="{00B0B74A-42C9-4346-B1CB-DF952FE837D1}"/>
  <bookViews>
    <workbookView xWindow="3234" yWindow="1218" windowWidth="17280" windowHeight="10080" activeTab="12" xr2:uid="{42E71C45-9304-4E16-AAE7-A5973E949A76}"/>
  </bookViews>
  <sheets>
    <sheet name="2009" sheetId="11" r:id="rId1"/>
    <sheet name="2010" sheetId="12" r:id="rId2"/>
    <sheet name="2011" sheetId="13" r:id="rId3"/>
    <sheet name="2012" sheetId="14" r:id="rId4"/>
    <sheet name="2013" sheetId="9" r:id="rId5"/>
    <sheet name="2014" sheetId="10" r:id="rId6"/>
    <sheet name="2015" sheetId="8" r:id="rId7"/>
    <sheet name="2016" sheetId="7" r:id="rId8"/>
    <sheet name="2017" sheetId="6" r:id="rId9"/>
    <sheet name="2018" sheetId="5" r:id="rId10"/>
    <sheet name="2019" sheetId="1" r:id="rId11"/>
    <sheet name="2020" sheetId="16" r:id="rId12"/>
    <sheet name="2021" sheetId="17" r:id="rId13"/>
    <sheet name="Species" sheetId="2" r:id="rId14"/>
    <sheet name="Tracking Sheet" sheetId="15" r:id="rId15"/>
  </sheets>
  <definedNames>
    <definedName name="Black">Species!$B$2</definedName>
    <definedName name="Blue">Species!$C$2</definedName>
    <definedName name="Brown">Species!$D$2</definedName>
    <definedName name="Cabezon">Species!$E$2</definedName>
    <definedName name="Canary">Species!$F$2</definedName>
    <definedName name="China">Species!$G$2</definedName>
    <definedName name="Copper">Species!$H$2</definedName>
    <definedName name="Greenling">Species!$I$2</definedName>
    <definedName name="Juvenile">Species!$J$2</definedName>
    <definedName name="Lingcod">Species!$K$2</definedName>
    <definedName name="Painted">Species!$L$2</definedName>
    <definedName name="Perch">Species!$M$2</definedName>
    <definedName name="PS">Species!$U$2</definedName>
    <definedName name="Quillback">Species!$N$2</definedName>
    <definedName name="Tiger">Species!$O$2</definedName>
    <definedName name="Unk">Species!$V$2</definedName>
    <definedName name="Vermillion">Species!$T$2</definedName>
    <definedName name="Widow">Species!$P$2</definedName>
    <definedName name="Wolfeel">Species!$Q$2</definedName>
    <definedName name="Yelloweye">Species!$R$2</definedName>
    <definedName name="Yellowtail">Species!$S$2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8" i="17" l="1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W1" i="1"/>
  <c r="W1" i="16"/>
  <c r="W2" i="5"/>
  <c r="W2" i="6"/>
  <c r="W2" i="8"/>
  <c r="X2" i="10"/>
  <c r="W2" i="10"/>
  <c r="W2" i="9"/>
  <c r="W2" i="14"/>
  <c r="W2" i="13"/>
  <c r="W2" i="12"/>
  <c r="W2" i="11"/>
  <c r="Y1" i="1" l="1"/>
  <c r="X1" i="16" l="1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X1" i="1" l="1"/>
  <c r="X2" i="8"/>
  <c r="X2" i="7"/>
  <c r="M31" i="7"/>
  <c r="N31" i="7"/>
  <c r="O31" i="7"/>
  <c r="P31" i="7"/>
  <c r="Q31" i="7"/>
  <c r="R31" i="7"/>
  <c r="S31" i="7"/>
  <c r="T31" i="7"/>
  <c r="U31" i="7"/>
  <c r="V31" i="7"/>
  <c r="W31" i="7"/>
  <c r="M32" i="7"/>
  <c r="N32" i="7"/>
  <c r="O32" i="7"/>
  <c r="P32" i="7"/>
  <c r="Q32" i="7"/>
  <c r="R32" i="7"/>
  <c r="S32" i="7"/>
  <c r="T32" i="7"/>
  <c r="U32" i="7"/>
  <c r="V32" i="7"/>
  <c r="W32" i="7"/>
  <c r="X2" i="5"/>
  <c r="X2" i="6"/>
  <c r="X2" i="9"/>
  <c r="V2" i="10" l="1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W2" i="7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</calcChain>
</file>

<file path=xl/sharedStrings.xml><?xml version="1.0" encoding="utf-8"?>
<sst xmlns="http://schemas.openxmlformats.org/spreadsheetml/2006/main" count="2385" uniqueCount="74">
  <si>
    <t>Location</t>
  </si>
  <si>
    <t>Date</t>
  </si>
  <si>
    <t xml:space="preserve">Site </t>
  </si>
  <si>
    <t>Transect</t>
  </si>
  <si>
    <t>Direction</t>
  </si>
  <si>
    <t>Puget Sound</t>
  </si>
  <si>
    <t>Central Puget Sound</t>
  </si>
  <si>
    <t>Rockaway</t>
  </si>
  <si>
    <t>T1</t>
  </si>
  <si>
    <t>F</t>
  </si>
  <si>
    <t>R</t>
  </si>
  <si>
    <t>T2</t>
  </si>
  <si>
    <t>South Puget Sound</t>
  </si>
  <si>
    <t>Saltwater</t>
  </si>
  <si>
    <t>Hood Canal</t>
  </si>
  <si>
    <t>Point Whitney</t>
  </si>
  <si>
    <t>North Puget Sound</t>
  </si>
  <si>
    <t>Possession Point</t>
  </si>
  <si>
    <t>Z's Reef</t>
  </si>
  <si>
    <t>Sund Rock</t>
  </si>
  <si>
    <t>Keystone Deep</t>
  </si>
  <si>
    <t>Keystone Shallow</t>
  </si>
  <si>
    <t>Alki Fishing Reef</t>
  </si>
  <si>
    <t>Point Hudson</t>
  </si>
  <si>
    <t>Edmonds</t>
  </si>
  <si>
    <t>Deep</t>
  </si>
  <si>
    <t>Shallow</t>
  </si>
  <si>
    <t>Scientific Name</t>
  </si>
  <si>
    <t>Sebastes melanops</t>
  </si>
  <si>
    <t>Sebastes diaconus/mystinus</t>
  </si>
  <si>
    <t>Sebastes auriculatus</t>
  </si>
  <si>
    <t>Scorpaenichthys marmoratus</t>
  </si>
  <si>
    <t>Sebastes pinniger</t>
  </si>
  <si>
    <t>Sebastes nebulosus</t>
  </si>
  <si>
    <t>Sebastes caurinus</t>
  </si>
  <si>
    <t>Hexagrammos sp.</t>
  </si>
  <si>
    <t>Sebastes sp.</t>
  </si>
  <si>
    <t xml:space="preserve">Ophiodon elongatus </t>
  </si>
  <si>
    <t>Oxylebius pictus</t>
  </si>
  <si>
    <t>Sebastes malige</t>
  </si>
  <si>
    <t>Sebastes nigrocinctus</t>
  </si>
  <si>
    <t>Sebastes entomelas</t>
  </si>
  <si>
    <t>Anarrhichthys ocellatus</t>
  </si>
  <si>
    <t>Sebastes ruberrimus</t>
  </si>
  <si>
    <t>Sebastes flavidus</t>
  </si>
  <si>
    <t>Sebastes Miniatus</t>
  </si>
  <si>
    <t>Sebastes emphaeus</t>
  </si>
  <si>
    <t>Common Name</t>
  </si>
  <si>
    <t>Black</t>
  </si>
  <si>
    <t>Deacon / Blue</t>
  </si>
  <si>
    <t>Brown</t>
  </si>
  <si>
    <t>Cabezon</t>
  </si>
  <si>
    <t>Canary</t>
  </si>
  <si>
    <t>China</t>
  </si>
  <si>
    <t>Copper</t>
  </si>
  <si>
    <t>Greenling</t>
  </si>
  <si>
    <t>YOY</t>
  </si>
  <si>
    <t>Lingcod</t>
  </si>
  <si>
    <t>Painted Greenling</t>
  </si>
  <si>
    <t>Perch</t>
  </si>
  <si>
    <t>Quillback</t>
  </si>
  <si>
    <t>Tiger</t>
  </si>
  <si>
    <t>Widow</t>
  </si>
  <si>
    <t>Wolfeel</t>
  </si>
  <si>
    <t>Yelloweye</t>
  </si>
  <si>
    <t>Yellowtail</t>
  </si>
  <si>
    <t>Vermillion</t>
  </si>
  <si>
    <t>Unknown</t>
  </si>
  <si>
    <t>Site:</t>
  </si>
  <si>
    <t>Date:</t>
  </si>
  <si>
    <t>Divers:</t>
  </si>
  <si>
    <t>Recoded By:</t>
  </si>
  <si>
    <t>Totals</t>
  </si>
  <si>
    <t>Deacon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</si>
</sst>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5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4" fontId="0" fillId="0" borderId="0" xfId="0" applyNumberFormat="1"/>
    <xf numFmtId="0" fontId="3" fillId="3" borderId="0" xfId="1"/>
    <xf numFmtId="0" fontId="4" fillId="4" borderId="2" xfId="2"/>
    <xf numFmtId="0" fontId="1" fillId="0" borderId="3" xfId="0" applyFont="1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vertical="center"/>
    </xf>
    <xf numFmtId="0" fontId="1" fillId="0" borderId="4" xfId="0" applyFont="1" applyBorder="1"/>
    <xf numFmtId="0" fontId="1" fillId="0" borderId="8" xfId="0" applyFont="1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  <xf numFmtId="0" fontId="5" fillId="5" borderId="0" xfId="3"/>
  </cellXfs>
  <cellStyles count="4">
    <cellStyle name="Bad" xfId="3" builtinId="27"/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85A0-36E0-4FDC-95F1-76A75640BB67}">
  <dimension ref="A2:X6"/>
  <sheetViews>
    <sheetView workbookViewId="0">
      <selection activeCell="A2" sqref="A2:XFD6"/>
    </sheetView>
  </sheetViews>
  <sheetFormatPr defaultColWidth="8.83984375" defaultRowHeight="14.4" x14ac:dyDescent="0.55000000000000004"/>
  <cols>
    <col min="1" max="1" width="20.68359375" customWidth="1"/>
    <col min="2" max="2" width="16.41796875" customWidth="1"/>
    <col min="3" max="3" width="14.41796875" customWidth="1"/>
  </cols>
  <sheetData>
    <row r="2" spans="1:24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Black</f>
        <v>Black</v>
      </c>
      <c r="G2" t="str">
        <f>Blue</f>
        <v>Deacon / Blue</v>
      </c>
      <c r="H2" t="str">
        <f>Brown</f>
        <v>Brown</v>
      </c>
      <c r="I2" t="str">
        <f>Cabezon</f>
        <v>Cabezon</v>
      </c>
      <c r="J2" t="str">
        <f>Canary</f>
        <v>Canary</v>
      </c>
      <c r="K2" t="str">
        <f>China</f>
        <v>China</v>
      </c>
      <c r="L2" t="str">
        <f>Copper</f>
        <v>Copper</v>
      </c>
      <c r="M2" t="str">
        <f>Greenling</f>
        <v>Greenling</v>
      </c>
      <c r="N2" t="str">
        <f>Juvenile</f>
        <v>YOY</v>
      </c>
      <c r="O2" t="str">
        <f>Lingcod</f>
        <v>Lingcod</v>
      </c>
      <c r="P2" t="str">
        <f>Painted</f>
        <v>Painted Greenling</v>
      </c>
      <c r="Q2" t="str">
        <f>Quillback</f>
        <v>Quillback</v>
      </c>
      <c r="R2" t="str">
        <f>Tiger</f>
        <v>Tiger</v>
      </c>
      <c r="S2" t="str">
        <f>Widow</f>
        <v>Widow</v>
      </c>
      <c r="T2" t="str">
        <f>Wolfeel</f>
        <v>Wolfeel</v>
      </c>
      <c r="U2" t="str">
        <f>Yelloweye</f>
        <v>Yelloweye</v>
      </c>
      <c r="V2" t="str">
        <f>Yellowtail</f>
        <v>Yellowtail</v>
      </c>
      <c r="W2" t="str">
        <f>Vermillion</f>
        <v>Vermillion</v>
      </c>
      <c r="X2" t="s">
        <v>5</v>
      </c>
    </row>
    <row r="3" spans="1:24" x14ac:dyDescent="0.55000000000000004">
      <c r="A3" t="s">
        <v>6</v>
      </c>
      <c r="B3" s="3">
        <v>40170</v>
      </c>
      <c r="C3" t="s">
        <v>7</v>
      </c>
      <c r="D3" t="s">
        <v>8</v>
      </c>
      <c r="E3" t="s">
        <v>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6</v>
      </c>
      <c r="B4" s="3">
        <v>40170</v>
      </c>
      <c r="C4" t="s">
        <v>7</v>
      </c>
      <c r="D4" t="s">
        <v>8</v>
      </c>
      <c r="E4" t="s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55000000000000004">
      <c r="A5" t="s">
        <v>6</v>
      </c>
      <c r="B5" s="3">
        <v>40170</v>
      </c>
      <c r="C5" t="s">
        <v>7</v>
      </c>
      <c r="D5" t="s">
        <v>11</v>
      </c>
      <c r="E5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55000000000000004">
      <c r="A6" t="s">
        <v>6</v>
      </c>
      <c r="B6" s="3">
        <v>40170</v>
      </c>
      <c r="C6" t="s">
        <v>7</v>
      </c>
      <c r="D6" t="s">
        <v>11</v>
      </c>
      <c r="E6" t="s">
        <v>10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CE0F-ADE3-4140-8A1E-541213D93DFB}">
  <dimension ref="A2:X91"/>
  <sheetViews>
    <sheetView topLeftCell="A70" workbookViewId="0">
      <pane ySplit="900" topLeftCell="A60" activePane="bottomLeft"/>
      <selection activeCell="W3" sqref="W3"/>
      <selection pane="bottomLeft" activeCell="A3" sqref="A3:XFD90"/>
    </sheetView>
  </sheetViews>
  <sheetFormatPr defaultColWidth="8.83984375" defaultRowHeight="14.4" x14ac:dyDescent="0.55000000000000004"/>
  <cols>
    <col min="1" max="1" width="19.41796875" customWidth="1"/>
    <col min="2" max="2" width="12.26171875" customWidth="1"/>
    <col min="3" max="3" width="16.41796875" customWidth="1"/>
  </cols>
  <sheetData>
    <row r="2" spans="1:24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Black</f>
        <v>Black</v>
      </c>
      <c r="G2" t="str">
        <f>Blue</f>
        <v>Deacon / Blue</v>
      </c>
      <c r="H2" t="str">
        <f>Brown</f>
        <v>Brown</v>
      </c>
      <c r="I2" t="str">
        <f>Cabezon</f>
        <v>Cabezon</v>
      </c>
      <c r="J2" t="str">
        <f>Canary</f>
        <v>Canary</v>
      </c>
      <c r="K2" t="str">
        <f>China</f>
        <v>China</v>
      </c>
      <c r="L2" t="str">
        <f>Copper</f>
        <v>Copper</v>
      </c>
      <c r="M2" t="str">
        <f>Greenling</f>
        <v>Greenling</v>
      </c>
      <c r="N2" t="str">
        <f>Juvenile</f>
        <v>YOY</v>
      </c>
      <c r="O2" t="str">
        <f>Lingcod</f>
        <v>Lingcod</v>
      </c>
      <c r="P2" t="str">
        <f>Painted</f>
        <v>Painted Greenling</v>
      </c>
      <c r="Q2" t="str">
        <f>Quillback</f>
        <v>Quillback</v>
      </c>
      <c r="R2" t="str">
        <f>Tiger</f>
        <v>Tiger</v>
      </c>
      <c r="S2" t="str">
        <f>Widow</f>
        <v>Widow</v>
      </c>
      <c r="T2" t="str">
        <f>Wolfeel</f>
        <v>Wolfeel</v>
      </c>
      <c r="U2" t="str">
        <f>Yelloweye</f>
        <v>Yelloweye</v>
      </c>
      <c r="V2" t="str">
        <f>Yellowtail</f>
        <v>Yellowtail</v>
      </c>
      <c r="W2" t="str">
        <f>Vermillion</f>
        <v>Vermillion</v>
      </c>
      <c r="X2" t="str">
        <f>PS</f>
        <v>Puget Sound</v>
      </c>
    </row>
    <row r="3" spans="1:24" x14ac:dyDescent="0.55000000000000004">
      <c r="A3" t="s">
        <v>14</v>
      </c>
      <c r="B3" s="3">
        <v>43157</v>
      </c>
      <c r="C3" t="s">
        <v>19</v>
      </c>
      <c r="D3" t="s">
        <v>8</v>
      </c>
      <c r="E3" t="s">
        <v>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14</v>
      </c>
      <c r="B4" s="3">
        <v>43157</v>
      </c>
      <c r="C4" t="s">
        <v>19</v>
      </c>
      <c r="D4" t="s">
        <v>8</v>
      </c>
      <c r="E4" t="s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55000000000000004">
      <c r="A5" t="s">
        <v>14</v>
      </c>
      <c r="B5" s="3">
        <v>43157</v>
      </c>
      <c r="C5" t="s">
        <v>19</v>
      </c>
      <c r="D5" t="s">
        <v>11</v>
      </c>
      <c r="E5" t="s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55000000000000004">
      <c r="A6" t="s">
        <v>14</v>
      </c>
      <c r="B6" s="3">
        <v>43157</v>
      </c>
      <c r="C6" t="s">
        <v>19</v>
      </c>
      <c r="D6" t="s">
        <v>11</v>
      </c>
      <c r="E6" t="s"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55000000000000004">
      <c r="A7" t="s">
        <v>14</v>
      </c>
      <c r="B7" s="3">
        <v>43228</v>
      </c>
      <c r="C7" t="s">
        <v>19</v>
      </c>
      <c r="D7" t="s">
        <v>8</v>
      </c>
      <c r="E7" t="s">
        <v>9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38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20</v>
      </c>
      <c r="W7">
        <v>0</v>
      </c>
      <c r="X7">
        <v>0</v>
      </c>
    </row>
    <row r="8" spans="1:24" x14ac:dyDescent="0.55000000000000004">
      <c r="A8" t="s">
        <v>14</v>
      </c>
      <c r="B8" s="3">
        <v>43228</v>
      </c>
      <c r="C8" t="s">
        <v>19</v>
      </c>
      <c r="D8" t="s">
        <v>8</v>
      </c>
      <c r="E8" t="s">
        <v>10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22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16</v>
      </c>
      <c r="W8">
        <v>0</v>
      </c>
      <c r="X8">
        <v>0</v>
      </c>
    </row>
    <row r="9" spans="1:24" x14ac:dyDescent="0.55000000000000004">
      <c r="A9" t="s">
        <v>14</v>
      </c>
      <c r="B9" s="3">
        <v>43228</v>
      </c>
      <c r="C9" t="s">
        <v>19</v>
      </c>
      <c r="D9" t="s">
        <v>11</v>
      </c>
      <c r="E9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55000000000000004">
      <c r="A10" t="s">
        <v>14</v>
      </c>
      <c r="B10" s="3">
        <v>43228</v>
      </c>
      <c r="C10" t="s">
        <v>19</v>
      </c>
      <c r="D10" t="s">
        <v>11</v>
      </c>
      <c r="E10" t="s">
        <v>10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55000000000000004">
      <c r="A11" t="s">
        <v>14</v>
      </c>
      <c r="B11" s="3">
        <v>43438</v>
      </c>
      <c r="C11" t="s">
        <v>19</v>
      </c>
      <c r="D11" t="s">
        <v>8</v>
      </c>
      <c r="E11" t="s">
        <v>9</v>
      </c>
      <c r="F11">
        <v>1</v>
      </c>
      <c r="G11">
        <v>0</v>
      </c>
      <c r="H11">
        <v>2</v>
      </c>
      <c r="I11">
        <v>0</v>
      </c>
      <c r="J11">
        <v>0</v>
      </c>
      <c r="K11">
        <v>0</v>
      </c>
      <c r="L11">
        <v>6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0</v>
      </c>
      <c r="X11">
        <v>0</v>
      </c>
    </row>
    <row r="12" spans="1:24" x14ac:dyDescent="0.55000000000000004">
      <c r="A12" t="s">
        <v>14</v>
      </c>
      <c r="B12" s="3">
        <v>43438</v>
      </c>
      <c r="C12" t="s">
        <v>19</v>
      </c>
      <c r="D12" t="s">
        <v>8</v>
      </c>
      <c r="E12" t="s">
        <v>10</v>
      </c>
      <c r="F12">
        <v>10</v>
      </c>
      <c r="G12">
        <v>0</v>
      </c>
      <c r="H12">
        <v>2</v>
      </c>
      <c r="I12">
        <v>0</v>
      </c>
      <c r="J12">
        <v>0</v>
      </c>
      <c r="K12">
        <v>0</v>
      </c>
      <c r="L12">
        <v>33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26</v>
      </c>
      <c r="W12">
        <v>0</v>
      </c>
      <c r="X12">
        <v>0</v>
      </c>
    </row>
    <row r="13" spans="1:24" x14ac:dyDescent="0.55000000000000004">
      <c r="A13" t="s">
        <v>14</v>
      </c>
      <c r="B13" s="3">
        <v>43438</v>
      </c>
      <c r="C13" t="s">
        <v>19</v>
      </c>
      <c r="D13" t="s">
        <v>11</v>
      </c>
      <c r="E13" t="s">
        <v>9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54</v>
      </c>
      <c r="W13">
        <v>0</v>
      </c>
      <c r="X13">
        <v>0</v>
      </c>
    </row>
    <row r="14" spans="1:24" x14ac:dyDescent="0.55000000000000004">
      <c r="A14" t="s">
        <v>14</v>
      </c>
      <c r="B14" s="3">
        <v>43438</v>
      </c>
      <c r="C14" t="s">
        <v>19</v>
      </c>
      <c r="D14" t="s">
        <v>11</v>
      </c>
      <c r="E14" t="s">
        <v>10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29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35</v>
      </c>
      <c r="W14">
        <v>0</v>
      </c>
      <c r="X14">
        <v>0</v>
      </c>
    </row>
    <row r="15" spans="1:24" x14ac:dyDescent="0.55000000000000004">
      <c r="A15" t="s">
        <v>6</v>
      </c>
      <c r="B15" s="3">
        <v>43116</v>
      </c>
      <c r="C15" t="s">
        <v>7</v>
      </c>
      <c r="D15" t="s">
        <v>8</v>
      </c>
      <c r="E15" t="s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55000000000000004">
      <c r="A16" t="s">
        <v>6</v>
      </c>
      <c r="B16" s="3">
        <v>43116</v>
      </c>
      <c r="C16" t="s">
        <v>7</v>
      </c>
      <c r="D16" t="s">
        <v>8</v>
      </c>
      <c r="E16" t="s">
        <v>10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6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55000000000000004">
      <c r="A17" t="s">
        <v>6</v>
      </c>
      <c r="B17" s="3">
        <v>43116</v>
      </c>
      <c r="C17" t="s">
        <v>7</v>
      </c>
      <c r="D17" t="s">
        <v>11</v>
      </c>
      <c r="E17" t="s">
        <v>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55000000000000004">
      <c r="A18" t="s">
        <v>6</v>
      </c>
      <c r="B18" s="3">
        <v>43116</v>
      </c>
      <c r="C18" t="s">
        <v>7</v>
      </c>
      <c r="D18" t="s">
        <v>11</v>
      </c>
      <c r="E18" t="s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55000000000000004">
      <c r="A19" t="s">
        <v>6</v>
      </c>
      <c r="B19" s="3">
        <v>43181</v>
      </c>
      <c r="C19" t="s">
        <v>7</v>
      </c>
      <c r="D19" t="s">
        <v>8</v>
      </c>
      <c r="E19" t="s">
        <v>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55000000000000004">
      <c r="A20" t="s">
        <v>6</v>
      </c>
      <c r="B20" s="3">
        <v>43181</v>
      </c>
      <c r="C20" t="s">
        <v>7</v>
      </c>
      <c r="D20" t="s">
        <v>8</v>
      </c>
      <c r="E20" t="s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55000000000000004">
      <c r="A21" t="s">
        <v>6</v>
      </c>
      <c r="B21" s="3">
        <v>43181</v>
      </c>
      <c r="C21" t="s">
        <v>7</v>
      </c>
      <c r="D21" t="s">
        <v>11</v>
      </c>
      <c r="E21" t="s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55000000000000004">
      <c r="A22" t="s">
        <v>6</v>
      </c>
      <c r="B22" s="3">
        <v>43181</v>
      </c>
      <c r="C22" t="s">
        <v>7</v>
      </c>
      <c r="D22" t="s">
        <v>11</v>
      </c>
      <c r="E22" t="s">
        <v>10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55000000000000004">
      <c r="A23" t="s">
        <v>6</v>
      </c>
      <c r="B23" s="3">
        <v>43257</v>
      </c>
      <c r="C23" t="s">
        <v>7</v>
      </c>
      <c r="D23" t="s">
        <v>8</v>
      </c>
      <c r="E23" t="s">
        <v>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</v>
      </c>
      <c r="M23">
        <v>2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55000000000000004">
      <c r="A24" t="s">
        <v>6</v>
      </c>
      <c r="B24" s="3">
        <v>43257</v>
      </c>
      <c r="C24" t="s">
        <v>7</v>
      </c>
      <c r="D24" t="s">
        <v>8</v>
      </c>
      <c r="E24" t="s">
        <v>10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55000000000000004">
      <c r="A25" t="s">
        <v>6</v>
      </c>
      <c r="B25" s="3">
        <v>43257</v>
      </c>
      <c r="C25" t="s">
        <v>7</v>
      </c>
      <c r="D25" t="s">
        <v>11</v>
      </c>
      <c r="E25" t="s">
        <v>9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55000000000000004">
      <c r="A26" t="s">
        <v>6</v>
      </c>
      <c r="B26" s="3">
        <v>43257</v>
      </c>
      <c r="C26" t="s">
        <v>7</v>
      </c>
      <c r="D26" t="s">
        <v>11</v>
      </c>
      <c r="E26" t="s">
        <v>10</v>
      </c>
      <c r="F26">
        <v>0</v>
      </c>
      <c r="G26">
        <v>0</v>
      </c>
      <c r="H26">
        <v>5</v>
      </c>
      <c r="I26">
        <v>0</v>
      </c>
      <c r="J26">
        <v>0</v>
      </c>
      <c r="K26">
        <v>0</v>
      </c>
      <c r="L26">
        <v>9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55000000000000004">
      <c r="A27" t="s">
        <v>6</v>
      </c>
      <c r="B27" s="3">
        <v>43377</v>
      </c>
      <c r="C27" t="s">
        <v>7</v>
      </c>
      <c r="D27" t="s">
        <v>8</v>
      </c>
      <c r="E27" t="s">
        <v>9</v>
      </c>
      <c r="F27">
        <v>4</v>
      </c>
      <c r="G27">
        <v>0</v>
      </c>
      <c r="H27">
        <v>3</v>
      </c>
      <c r="I27">
        <v>0</v>
      </c>
      <c r="J27">
        <v>0</v>
      </c>
      <c r="K27">
        <v>0</v>
      </c>
      <c r="L27">
        <v>11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55000000000000004">
      <c r="A28" t="s">
        <v>6</v>
      </c>
      <c r="B28" s="3">
        <v>43377</v>
      </c>
      <c r="C28" t="s">
        <v>7</v>
      </c>
      <c r="D28" t="s">
        <v>8</v>
      </c>
      <c r="E28" t="s">
        <v>10</v>
      </c>
      <c r="F28">
        <v>2</v>
      </c>
      <c r="G28">
        <v>0</v>
      </c>
      <c r="H28">
        <v>4</v>
      </c>
      <c r="I28">
        <v>0</v>
      </c>
      <c r="J28">
        <v>0</v>
      </c>
      <c r="K28">
        <v>0</v>
      </c>
      <c r="L28">
        <v>10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55000000000000004">
      <c r="A29" t="s">
        <v>6</v>
      </c>
      <c r="B29" s="3">
        <v>43377</v>
      </c>
      <c r="C29" t="s">
        <v>7</v>
      </c>
      <c r="D29" t="s">
        <v>11</v>
      </c>
      <c r="E29" t="s">
        <v>9</v>
      </c>
      <c r="F29">
        <v>0</v>
      </c>
      <c r="G29">
        <v>0</v>
      </c>
      <c r="H29">
        <v>7</v>
      </c>
      <c r="I29">
        <v>0</v>
      </c>
      <c r="J29">
        <v>0</v>
      </c>
      <c r="K29">
        <v>0</v>
      </c>
      <c r="L29">
        <v>10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55000000000000004">
      <c r="A30" t="s">
        <v>6</v>
      </c>
      <c r="B30" s="3">
        <v>43377</v>
      </c>
      <c r="C30" t="s">
        <v>7</v>
      </c>
      <c r="D30" t="s">
        <v>11</v>
      </c>
      <c r="E30" t="s">
        <v>10</v>
      </c>
      <c r="F30">
        <v>0</v>
      </c>
      <c r="G30">
        <v>0</v>
      </c>
      <c r="H30">
        <v>5</v>
      </c>
      <c r="I30">
        <v>0</v>
      </c>
      <c r="J30">
        <v>0</v>
      </c>
      <c r="K30">
        <v>0</v>
      </c>
      <c r="L30">
        <v>15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55000000000000004">
      <c r="A31" t="s">
        <v>14</v>
      </c>
      <c r="B31" s="3">
        <v>43157</v>
      </c>
      <c r="C31" t="s">
        <v>15</v>
      </c>
      <c r="D31" t="s">
        <v>8</v>
      </c>
      <c r="E31" t="s">
        <v>9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/>
      <c r="X31" s="4">
        <v>0</v>
      </c>
    </row>
    <row r="32" spans="1:24" x14ac:dyDescent="0.55000000000000004">
      <c r="A32" t="s">
        <v>14</v>
      </c>
      <c r="B32" s="3">
        <v>43157</v>
      </c>
      <c r="C32" t="s">
        <v>15</v>
      </c>
      <c r="D32" t="s">
        <v>8</v>
      </c>
      <c r="E32" t="s">
        <v>10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/>
      <c r="X32" s="4">
        <v>0</v>
      </c>
    </row>
    <row r="33" spans="1:24" x14ac:dyDescent="0.55000000000000004">
      <c r="A33" t="s">
        <v>14</v>
      </c>
      <c r="B33" s="3">
        <v>43157</v>
      </c>
      <c r="C33" t="s">
        <v>15</v>
      </c>
      <c r="D33" t="s">
        <v>11</v>
      </c>
      <c r="E33" t="s">
        <v>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111</v>
      </c>
      <c r="W33">
        <v>0</v>
      </c>
      <c r="X33">
        <v>0</v>
      </c>
    </row>
    <row r="34" spans="1:24" x14ac:dyDescent="0.55000000000000004">
      <c r="A34" t="s">
        <v>14</v>
      </c>
      <c r="B34" s="3">
        <v>43157</v>
      </c>
      <c r="C34" t="s">
        <v>15</v>
      </c>
      <c r="D34" t="s">
        <v>11</v>
      </c>
      <c r="E34" t="s">
        <v>10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80</v>
      </c>
      <c r="W34">
        <v>0</v>
      </c>
      <c r="X34">
        <v>0</v>
      </c>
    </row>
    <row r="35" spans="1:24" x14ac:dyDescent="0.55000000000000004">
      <c r="A35" t="s">
        <v>14</v>
      </c>
      <c r="B35" s="3">
        <v>43228</v>
      </c>
      <c r="C35" t="s">
        <v>15</v>
      </c>
      <c r="D35" t="s">
        <v>8</v>
      </c>
      <c r="E35" t="s">
        <v>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55000000000000004">
      <c r="A36" t="s">
        <v>14</v>
      </c>
      <c r="B36" s="3">
        <v>43228</v>
      </c>
      <c r="C36" t="s">
        <v>15</v>
      </c>
      <c r="D36" t="s">
        <v>8</v>
      </c>
      <c r="E36" t="s">
        <v>10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55000000000000004">
      <c r="A37" t="s">
        <v>14</v>
      </c>
      <c r="B37" s="3">
        <v>43228</v>
      </c>
      <c r="C37" t="s">
        <v>15</v>
      </c>
      <c r="D37" t="s">
        <v>11</v>
      </c>
      <c r="E37" t="s">
        <v>9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55000000000000004">
      <c r="A38" t="s">
        <v>14</v>
      </c>
      <c r="B38" s="3">
        <v>43228</v>
      </c>
      <c r="C38" t="s">
        <v>15</v>
      </c>
      <c r="D38" t="s">
        <v>11</v>
      </c>
      <c r="E38" t="s">
        <v>10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55000000000000004">
      <c r="A39" t="s">
        <v>14</v>
      </c>
      <c r="B39" s="3">
        <v>43354</v>
      </c>
      <c r="C39" t="s">
        <v>15</v>
      </c>
      <c r="D39" t="s">
        <v>8</v>
      </c>
      <c r="E39" t="s">
        <v>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</v>
      </c>
      <c r="W39">
        <v>0</v>
      </c>
      <c r="X39">
        <v>0</v>
      </c>
    </row>
    <row r="40" spans="1:24" x14ac:dyDescent="0.55000000000000004">
      <c r="A40" t="s">
        <v>14</v>
      </c>
      <c r="B40" s="3">
        <v>43354</v>
      </c>
      <c r="C40" t="s">
        <v>15</v>
      </c>
      <c r="D40" t="s">
        <v>8</v>
      </c>
      <c r="E40" t="s">
        <v>10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</v>
      </c>
      <c r="W40">
        <v>0</v>
      </c>
      <c r="X40">
        <v>0</v>
      </c>
    </row>
    <row r="41" spans="1:24" x14ac:dyDescent="0.55000000000000004">
      <c r="A41" t="s">
        <v>14</v>
      </c>
      <c r="B41" s="3">
        <v>43354</v>
      </c>
      <c r="C41" t="s">
        <v>15</v>
      </c>
      <c r="D41" t="s">
        <v>11</v>
      </c>
      <c r="E41" t="s">
        <v>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</row>
    <row r="42" spans="1:24" x14ac:dyDescent="0.55000000000000004">
      <c r="A42" t="s">
        <v>14</v>
      </c>
      <c r="B42" s="3">
        <v>43354</v>
      </c>
      <c r="C42" t="s">
        <v>15</v>
      </c>
      <c r="D42" t="s">
        <v>11</v>
      </c>
      <c r="E42" t="s">
        <v>10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</row>
    <row r="43" spans="1:24" x14ac:dyDescent="0.55000000000000004">
      <c r="A43" t="s">
        <v>14</v>
      </c>
      <c r="B43" s="3">
        <v>43438</v>
      </c>
      <c r="C43" t="s">
        <v>15</v>
      </c>
      <c r="D43" t="s">
        <v>8</v>
      </c>
      <c r="E43" t="s">
        <v>9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12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55000000000000004">
      <c r="A44" t="s">
        <v>14</v>
      </c>
      <c r="B44" s="3">
        <v>43438</v>
      </c>
      <c r="C44" t="s">
        <v>15</v>
      </c>
      <c r="D44" t="s">
        <v>8</v>
      </c>
      <c r="E44" t="s">
        <v>10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55000000000000004">
      <c r="A45" t="s">
        <v>14</v>
      </c>
      <c r="B45" s="3">
        <v>43438</v>
      </c>
      <c r="C45" t="s">
        <v>15</v>
      </c>
      <c r="D45" t="s">
        <v>11</v>
      </c>
      <c r="E45" t="s">
        <v>9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55000000000000004">
      <c r="A46" t="s">
        <v>14</v>
      </c>
      <c r="B46" s="3">
        <v>43438</v>
      </c>
      <c r="C46" t="s">
        <v>15</v>
      </c>
      <c r="D46" t="s">
        <v>11</v>
      </c>
      <c r="E46" t="s">
        <v>10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55000000000000004">
      <c r="A47" t="s">
        <v>16</v>
      </c>
      <c r="B47" s="3">
        <v>43242</v>
      </c>
      <c r="C47" t="s">
        <v>17</v>
      </c>
      <c r="D47" t="s">
        <v>8</v>
      </c>
      <c r="E47" t="s">
        <v>9</v>
      </c>
      <c r="F47">
        <v>33</v>
      </c>
      <c r="G47">
        <v>0</v>
      </c>
      <c r="H47">
        <v>5</v>
      </c>
      <c r="I47">
        <v>0</v>
      </c>
      <c r="J47">
        <v>0</v>
      </c>
      <c r="K47">
        <v>0</v>
      </c>
      <c r="L47">
        <v>23</v>
      </c>
      <c r="M47">
        <v>0</v>
      </c>
      <c r="N47">
        <v>0</v>
      </c>
      <c r="O47">
        <v>0</v>
      </c>
      <c r="P47">
        <v>0</v>
      </c>
      <c r="Q47">
        <v>22</v>
      </c>
      <c r="R47">
        <v>0</v>
      </c>
      <c r="S47">
        <v>0</v>
      </c>
      <c r="T47">
        <v>0</v>
      </c>
      <c r="U47">
        <v>0</v>
      </c>
      <c r="V47">
        <v>16</v>
      </c>
      <c r="W47">
        <v>0</v>
      </c>
      <c r="X47">
        <v>13</v>
      </c>
    </row>
    <row r="48" spans="1:24" x14ac:dyDescent="0.55000000000000004">
      <c r="A48" t="s">
        <v>16</v>
      </c>
      <c r="B48" s="3">
        <v>43242</v>
      </c>
      <c r="C48" t="s">
        <v>17</v>
      </c>
      <c r="D48" t="s">
        <v>8</v>
      </c>
      <c r="E48" t="s">
        <v>10</v>
      </c>
      <c r="F48">
        <v>202</v>
      </c>
      <c r="G48">
        <v>0</v>
      </c>
      <c r="H48">
        <v>7</v>
      </c>
      <c r="I48">
        <v>0</v>
      </c>
      <c r="J48">
        <v>0</v>
      </c>
      <c r="K48">
        <v>0</v>
      </c>
      <c r="L48">
        <v>16</v>
      </c>
      <c r="M48">
        <v>0</v>
      </c>
      <c r="N48">
        <v>0</v>
      </c>
      <c r="O48">
        <v>0</v>
      </c>
      <c r="P48">
        <v>0</v>
      </c>
      <c r="Q48">
        <v>37</v>
      </c>
      <c r="R48">
        <v>0</v>
      </c>
      <c r="S48">
        <v>0</v>
      </c>
      <c r="T48">
        <v>0</v>
      </c>
      <c r="U48">
        <v>0</v>
      </c>
      <c r="V48">
        <v>110</v>
      </c>
      <c r="W48">
        <v>0</v>
      </c>
      <c r="X48">
        <v>20</v>
      </c>
    </row>
    <row r="49" spans="1:24" x14ac:dyDescent="0.55000000000000004">
      <c r="A49" t="s">
        <v>16</v>
      </c>
      <c r="B49" s="3">
        <v>43242</v>
      </c>
      <c r="C49" t="s">
        <v>17</v>
      </c>
      <c r="D49" t="s">
        <v>11</v>
      </c>
      <c r="E49" t="s">
        <v>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55000000000000004">
      <c r="A50" t="s">
        <v>16</v>
      </c>
      <c r="B50" s="3">
        <v>43242</v>
      </c>
      <c r="C50" t="s">
        <v>17</v>
      </c>
      <c r="D50" t="s">
        <v>11</v>
      </c>
      <c r="E50" t="s">
        <v>10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55000000000000004">
      <c r="A51" t="s">
        <v>12</v>
      </c>
      <c r="B51" s="3">
        <v>43389</v>
      </c>
      <c r="C51" t="s">
        <v>13</v>
      </c>
      <c r="D51" t="s">
        <v>8</v>
      </c>
      <c r="E51" t="s">
        <v>9</v>
      </c>
      <c r="F51">
        <v>9</v>
      </c>
      <c r="G51">
        <v>0</v>
      </c>
      <c r="H51">
        <v>4</v>
      </c>
      <c r="I51">
        <v>0</v>
      </c>
      <c r="J51">
        <v>0</v>
      </c>
      <c r="K51">
        <v>0</v>
      </c>
      <c r="L51">
        <v>35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17</v>
      </c>
      <c r="W51">
        <v>0</v>
      </c>
      <c r="X51">
        <v>0</v>
      </c>
    </row>
    <row r="52" spans="1:24" x14ac:dyDescent="0.55000000000000004">
      <c r="A52" t="s">
        <v>12</v>
      </c>
      <c r="B52" s="3">
        <v>43389</v>
      </c>
      <c r="C52" t="s">
        <v>13</v>
      </c>
      <c r="D52" t="s">
        <v>8</v>
      </c>
      <c r="E52" t="s">
        <v>10</v>
      </c>
      <c r="F52">
        <v>3</v>
      </c>
      <c r="G52">
        <v>0</v>
      </c>
      <c r="H52">
        <v>5</v>
      </c>
      <c r="I52">
        <v>0</v>
      </c>
      <c r="J52">
        <v>0</v>
      </c>
      <c r="K52">
        <v>0</v>
      </c>
      <c r="L52">
        <v>43</v>
      </c>
      <c r="M52">
        <v>1</v>
      </c>
      <c r="N52">
        <v>0</v>
      </c>
      <c r="O52">
        <v>4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4</v>
      </c>
      <c r="W52">
        <v>0</v>
      </c>
      <c r="X52">
        <v>0</v>
      </c>
    </row>
    <row r="53" spans="1:24" x14ac:dyDescent="0.55000000000000004">
      <c r="A53" t="s">
        <v>12</v>
      </c>
      <c r="B53" s="3">
        <v>43389</v>
      </c>
      <c r="C53" t="s">
        <v>13</v>
      </c>
      <c r="D53" t="s">
        <v>11</v>
      </c>
      <c r="E53" t="s">
        <v>9</v>
      </c>
      <c r="F53">
        <v>5</v>
      </c>
      <c r="G53">
        <v>0</v>
      </c>
      <c r="H53">
        <v>7</v>
      </c>
      <c r="I53">
        <v>0</v>
      </c>
      <c r="J53">
        <v>0</v>
      </c>
      <c r="K53">
        <v>0</v>
      </c>
      <c r="L53">
        <v>42</v>
      </c>
      <c r="M53">
        <v>0</v>
      </c>
      <c r="N53">
        <v>0</v>
      </c>
      <c r="O53">
        <v>2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9</v>
      </c>
      <c r="W53">
        <v>0</v>
      </c>
      <c r="X53">
        <v>0</v>
      </c>
    </row>
    <row r="54" spans="1:24" x14ac:dyDescent="0.55000000000000004">
      <c r="A54" t="s">
        <v>12</v>
      </c>
      <c r="B54" s="3">
        <v>43389</v>
      </c>
      <c r="C54" t="s">
        <v>13</v>
      </c>
      <c r="D54" t="s">
        <v>11</v>
      </c>
      <c r="E54" t="s">
        <v>10</v>
      </c>
      <c r="F54">
        <v>5</v>
      </c>
      <c r="G54">
        <v>0</v>
      </c>
      <c r="H54">
        <v>7</v>
      </c>
      <c r="I54">
        <v>0</v>
      </c>
      <c r="J54">
        <v>0</v>
      </c>
      <c r="K54">
        <v>0</v>
      </c>
      <c r="L54">
        <v>58</v>
      </c>
      <c r="M54">
        <v>2</v>
      </c>
      <c r="N54">
        <v>0</v>
      </c>
      <c r="O54">
        <v>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10</v>
      </c>
      <c r="W54">
        <v>0</v>
      </c>
      <c r="X54">
        <v>0</v>
      </c>
    </row>
    <row r="55" spans="1:24" x14ac:dyDescent="0.55000000000000004">
      <c r="A55" t="s">
        <v>16</v>
      </c>
      <c r="B55" s="3">
        <v>43227</v>
      </c>
      <c r="C55" t="s">
        <v>20</v>
      </c>
      <c r="D55" t="s">
        <v>8</v>
      </c>
      <c r="E55" t="s">
        <v>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55000000000000004">
      <c r="A56" t="s">
        <v>16</v>
      </c>
      <c r="B56" s="3">
        <v>43227</v>
      </c>
      <c r="C56" t="s">
        <v>20</v>
      </c>
      <c r="D56" t="s">
        <v>8</v>
      </c>
      <c r="E56" t="s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55000000000000004">
      <c r="A57" t="s">
        <v>16</v>
      </c>
      <c r="B57" s="3">
        <v>43227</v>
      </c>
      <c r="C57" t="s">
        <v>20</v>
      </c>
      <c r="D57" t="s">
        <v>11</v>
      </c>
      <c r="E57" t="s">
        <v>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55000000000000004">
      <c r="A58" t="s">
        <v>16</v>
      </c>
      <c r="B58" s="3">
        <v>43227</v>
      </c>
      <c r="C58" t="s">
        <v>20</v>
      </c>
      <c r="D58" t="s">
        <v>11</v>
      </c>
      <c r="E58" t="s">
        <v>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55000000000000004">
      <c r="A59" t="s">
        <v>16</v>
      </c>
      <c r="B59" s="3">
        <v>43227</v>
      </c>
      <c r="C59" t="s">
        <v>21</v>
      </c>
      <c r="D59" t="s">
        <v>8</v>
      </c>
      <c r="E59" t="s">
        <v>9</v>
      </c>
      <c r="F59">
        <v>0</v>
      </c>
      <c r="G59">
        <v>10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55000000000000004">
      <c r="A60" t="s">
        <v>16</v>
      </c>
      <c r="B60" s="3">
        <v>43227</v>
      </c>
      <c r="C60" t="s">
        <v>21</v>
      </c>
      <c r="D60" t="s">
        <v>8</v>
      </c>
      <c r="E60" t="s">
        <v>10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55000000000000004">
      <c r="A61" t="s">
        <v>16</v>
      </c>
      <c r="B61" s="3">
        <v>43227</v>
      </c>
      <c r="C61" t="s">
        <v>21</v>
      </c>
      <c r="D61" t="s">
        <v>11</v>
      </c>
      <c r="E61" t="s">
        <v>9</v>
      </c>
      <c r="F61">
        <v>0</v>
      </c>
      <c r="G61">
        <v>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55000000000000004">
      <c r="A62" t="s">
        <v>16</v>
      </c>
      <c r="B62" s="3">
        <v>43227</v>
      </c>
      <c r="C62" t="s">
        <v>21</v>
      </c>
      <c r="D62" t="s">
        <v>11</v>
      </c>
      <c r="E62" t="s">
        <v>10</v>
      </c>
      <c r="F62">
        <v>0</v>
      </c>
      <c r="G62">
        <v>11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55000000000000004">
      <c r="A63" t="s">
        <v>16</v>
      </c>
      <c r="B63" s="3">
        <v>43138</v>
      </c>
      <c r="C63" t="s">
        <v>20</v>
      </c>
      <c r="D63" t="s">
        <v>8</v>
      </c>
      <c r="E63" t="s">
        <v>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55000000000000004">
      <c r="A64" t="s">
        <v>16</v>
      </c>
      <c r="B64" s="3">
        <v>43138</v>
      </c>
      <c r="C64" t="s">
        <v>20</v>
      </c>
      <c r="D64" t="s">
        <v>8</v>
      </c>
      <c r="E64" t="s">
        <v>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55000000000000004">
      <c r="A65" t="s">
        <v>16</v>
      </c>
      <c r="B65" s="3">
        <v>43138</v>
      </c>
      <c r="C65" t="s">
        <v>20</v>
      </c>
      <c r="D65" t="s">
        <v>11</v>
      </c>
      <c r="E65" t="s">
        <v>9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55000000000000004">
      <c r="A66" t="s">
        <v>16</v>
      </c>
      <c r="B66" s="3">
        <v>43138</v>
      </c>
      <c r="C66" t="s">
        <v>20</v>
      </c>
      <c r="D66" t="s">
        <v>11</v>
      </c>
      <c r="E66" t="s">
        <v>10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55000000000000004">
      <c r="A67" t="s">
        <v>16</v>
      </c>
      <c r="B67" s="3">
        <v>43138</v>
      </c>
      <c r="C67" t="s">
        <v>21</v>
      </c>
      <c r="D67" t="s">
        <v>8</v>
      </c>
      <c r="E67" t="s">
        <v>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55000000000000004">
      <c r="A68" t="s">
        <v>16</v>
      </c>
      <c r="B68" s="3">
        <v>43138</v>
      </c>
      <c r="C68" t="s">
        <v>21</v>
      </c>
      <c r="D68" t="s">
        <v>8</v>
      </c>
      <c r="E68" t="s">
        <v>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55000000000000004">
      <c r="A69" t="s">
        <v>16</v>
      </c>
      <c r="B69" s="3">
        <v>43138</v>
      </c>
      <c r="C69" t="s">
        <v>21</v>
      </c>
      <c r="D69" t="s">
        <v>11</v>
      </c>
      <c r="E69" t="s">
        <v>9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55000000000000004">
      <c r="A70" t="s">
        <v>16</v>
      </c>
      <c r="B70" s="3">
        <v>43138</v>
      </c>
      <c r="C70" t="s">
        <v>21</v>
      </c>
      <c r="D70" t="s">
        <v>11</v>
      </c>
      <c r="E70" t="s">
        <v>10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55000000000000004">
      <c r="A71" t="s">
        <v>16</v>
      </c>
      <c r="B71" s="3">
        <v>43354</v>
      </c>
      <c r="C71" t="s">
        <v>20</v>
      </c>
      <c r="D71" t="s">
        <v>8</v>
      </c>
      <c r="E71" t="s">
        <v>9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</v>
      </c>
      <c r="N71">
        <v>0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301</v>
      </c>
      <c r="W71">
        <v>0</v>
      </c>
      <c r="X71">
        <v>110</v>
      </c>
    </row>
    <row r="72" spans="1:24" x14ac:dyDescent="0.55000000000000004">
      <c r="A72" t="s">
        <v>16</v>
      </c>
      <c r="B72" s="3">
        <v>43354</v>
      </c>
      <c r="C72" t="s">
        <v>20</v>
      </c>
      <c r="D72" t="s">
        <v>8</v>
      </c>
      <c r="E72" t="s">
        <v>10</v>
      </c>
      <c r="F72">
        <v>3</v>
      </c>
      <c r="G72">
        <v>0</v>
      </c>
      <c r="H72">
        <v>0</v>
      </c>
      <c r="I72">
        <v>0</v>
      </c>
      <c r="J72">
        <v>0</v>
      </c>
      <c r="K72">
        <v>0</v>
      </c>
      <c r="L72">
        <v>3</v>
      </c>
      <c r="M72">
        <v>1</v>
      </c>
      <c r="N72">
        <v>0</v>
      </c>
      <c r="O72">
        <v>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9</v>
      </c>
      <c r="W72">
        <v>0</v>
      </c>
      <c r="X72">
        <v>90</v>
      </c>
    </row>
    <row r="73" spans="1:24" x14ac:dyDescent="0.55000000000000004">
      <c r="A73" t="s">
        <v>16</v>
      </c>
      <c r="B73" s="3">
        <v>43354</v>
      </c>
      <c r="C73" t="s">
        <v>20</v>
      </c>
      <c r="D73" t="s">
        <v>11</v>
      </c>
      <c r="E73" t="s">
        <v>9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301</v>
      </c>
      <c r="W73">
        <v>0</v>
      </c>
      <c r="X73">
        <v>86</v>
      </c>
    </row>
    <row r="74" spans="1:24" x14ac:dyDescent="0.55000000000000004">
      <c r="A74" t="s">
        <v>16</v>
      </c>
      <c r="B74" s="3">
        <v>43354</v>
      </c>
      <c r="C74" t="s">
        <v>20</v>
      </c>
      <c r="D74" t="s">
        <v>11</v>
      </c>
      <c r="E74" t="s">
        <v>10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</v>
      </c>
      <c r="W74">
        <v>0</v>
      </c>
      <c r="X74">
        <v>85</v>
      </c>
    </row>
    <row r="75" spans="1:24" x14ac:dyDescent="0.55000000000000004">
      <c r="A75" t="s">
        <v>16</v>
      </c>
      <c r="B75" s="3">
        <v>43354</v>
      </c>
      <c r="C75" t="s">
        <v>21</v>
      </c>
      <c r="D75" t="s">
        <v>8</v>
      </c>
      <c r="E75" t="s">
        <v>9</v>
      </c>
      <c r="F75">
        <v>10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200</v>
      </c>
      <c r="W75">
        <v>0</v>
      </c>
      <c r="X75">
        <v>61</v>
      </c>
    </row>
    <row r="76" spans="1:24" x14ac:dyDescent="0.55000000000000004">
      <c r="A76" t="s">
        <v>16</v>
      </c>
      <c r="B76" s="3">
        <v>43354</v>
      </c>
      <c r="C76" t="s">
        <v>21</v>
      </c>
      <c r="D76" t="s">
        <v>8</v>
      </c>
      <c r="E76" t="s">
        <v>10</v>
      </c>
      <c r="F76">
        <v>13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300</v>
      </c>
      <c r="W76">
        <v>0</v>
      </c>
      <c r="X76">
        <v>52</v>
      </c>
    </row>
    <row r="77" spans="1:24" x14ac:dyDescent="0.55000000000000004">
      <c r="A77" t="s">
        <v>16</v>
      </c>
      <c r="B77" s="3">
        <v>43354</v>
      </c>
      <c r="C77" t="s">
        <v>21</v>
      </c>
      <c r="D77" t="s">
        <v>11</v>
      </c>
      <c r="E77" t="s">
        <v>9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55000000000000004">
      <c r="A78" t="s">
        <v>16</v>
      </c>
      <c r="B78" s="3">
        <v>43354</v>
      </c>
      <c r="C78" t="s">
        <v>21</v>
      </c>
      <c r="D78" t="s">
        <v>11</v>
      </c>
      <c r="E78" t="s">
        <v>10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55000000000000004">
      <c r="A79" t="s">
        <v>16</v>
      </c>
      <c r="B79" s="3">
        <v>43138</v>
      </c>
      <c r="C79" t="s">
        <v>23</v>
      </c>
      <c r="D79" t="s">
        <v>8</v>
      </c>
      <c r="E79" t="s">
        <v>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55000000000000004">
      <c r="A80" t="s">
        <v>16</v>
      </c>
      <c r="B80" s="3">
        <v>43138</v>
      </c>
      <c r="C80" t="s">
        <v>23</v>
      </c>
      <c r="D80" t="s">
        <v>8</v>
      </c>
      <c r="E80" t="s">
        <v>10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</row>
    <row r="81" spans="1:24" x14ac:dyDescent="0.55000000000000004">
      <c r="A81" t="s">
        <v>16</v>
      </c>
      <c r="B81" s="3">
        <v>43138</v>
      </c>
      <c r="C81" t="s">
        <v>23</v>
      </c>
      <c r="D81" t="s">
        <v>11</v>
      </c>
      <c r="E81" t="s">
        <v>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55000000000000004">
      <c r="A82" t="s">
        <v>16</v>
      </c>
      <c r="B82" s="3">
        <v>43138</v>
      </c>
      <c r="C82" t="s">
        <v>23</v>
      </c>
      <c r="D82" t="s">
        <v>11</v>
      </c>
      <c r="E82" t="s">
        <v>10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55000000000000004">
      <c r="A83" t="s">
        <v>16</v>
      </c>
      <c r="B83" s="3">
        <v>43227</v>
      </c>
      <c r="C83" t="s">
        <v>23</v>
      </c>
      <c r="D83" t="s">
        <v>8</v>
      </c>
      <c r="E83" t="s">
        <v>9</v>
      </c>
      <c r="F83">
        <v>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175</v>
      </c>
      <c r="W83">
        <v>0</v>
      </c>
      <c r="X83">
        <v>0</v>
      </c>
    </row>
    <row r="84" spans="1:24" x14ac:dyDescent="0.55000000000000004">
      <c r="A84" t="s">
        <v>16</v>
      </c>
      <c r="B84" s="3">
        <v>43227</v>
      </c>
      <c r="C84" t="s">
        <v>23</v>
      </c>
      <c r="D84" t="s">
        <v>8</v>
      </c>
      <c r="E84" t="s">
        <v>10</v>
      </c>
      <c r="F84">
        <v>70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140</v>
      </c>
      <c r="W84">
        <v>0</v>
      </c>
      <c r="X84">
        <v>0</v>
      </c>
    </row>
    <row r="85" spans="1:24" x14ac:dyDescent="0.55000000000000004">
      <c r="A85" t="s">
        <v>16</v>
      </c>
      <c r="B85" s="3">
        <v>43227</v>
      </c>
      <c r="C85" t="s">
        <v>23</v>
      </c>
      <c r="D85" t="s">
        <v>11</v>
      </c>
      <c r="E85" t="s">
        <v>9</v>
      </c>
      <c r="F85">
        <v>70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131</v>
      </c>
      <c r="W85">
        <v>0</v>
      </c>
      <c r="X85">
        <v>0</v>
      </c>
    </row>
    <row r="86" spans="1:24" x14ac:dyDescent="0.55000000000000004">
      <c r="A86" t="s">
        <v>16</v>
      </c>
      <c r="B86" s="3">
        <v>43227</v>
      </c>
      <c r="C86" t="s">
        <v>23</v>
      </c>
      <c r="D86" t="s">
        <v>11</v>
      </c>
      <c r="E86" t="s">
        <v>10</v>
      </c>
      <c r="F86">
        <v>70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110</v>
      </c>
      <c r="W86">
        <v>0</v>
      </c>
      <c r="X86">
        <v>0</v>
      </c>
    </row>
    <row r="87" spans="1:24" x14ac:dyDescent="0.55000000000000004">
      <c r="A87" t="s">
        <v>16</v>
      </c>
      <c r="B87" s="3">
        <v>43354</v>
      </c>
      <c r="C87" t="s">
        <v>23</v>
      </c>
      <c r="D87" t="s">
        <v>8</v>
      </c>
      <c r="E87" t="s">
        <v>9</v>
      </c>
      <c r="F87">
        <v>36</v>
      </c>
      <c r="G87">
        <v>0</v>
      </c>
      <c r="H87">
        <v>1</v>
      </c>
      <c r="I87">
        <v>0</v>
      </c>
      <c r="J87">
        <v>0</v>
      </c>
      <c r="K87">
        <v>0</v>
      </c>
      <c r="L87">
        <v>6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94</v>
      </c>
      <c r="W87">
        <v>0</v>
      </c>
      <c r="X87">
        <v>0</v>
      </c>
    </row>
    <row r="88" spans="1:24" x14ac:dyDescent="0.55000000000000004">
      <c r="A88" t="s">
        <v>16</v>
      </c>
      <c r="B88" s="3">
        <v>43354</v>
      </c>
      <c r="C88" t="s">
        <v>23</v>
      </c>
      <c r="D88" t="s">
        <v>8</v>
      </c>
      <c r="E88" t="s">
        <v>10</v>
      </c>
      <c r="F88">
        <v>23</v>
      </c>
      <c r="G88">
        <v>0</v>
      </c>
      <c r="H88">
        <v>0</v>
      </c>
      <c r="I88">
        <v>0</v>
      </c>
      <c r="J88">
        <v>0</v>
      </c>
      <c r="K88">
        <v>0</v>
      </c>
      <c r="L88">
        <v>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5</v>
      </c>
      <c r="W88">
        <v>0</v>
      </c>
      <c r="X88">
        <v>0</v>
      </c>
    </row>
    <row r="89" spans="1:24" x14ac:dyDescent="0.55000000000000004">
      <c r="A89" t="s">
        <v>16</v>
      </c>
      <c r="B89" s="3">
        <v>43354</v>
      </c>
      <c r="C89" t="s">
        <v>23</v>
      </c>
      <c r="D89" t="s">
        <v>11</v>
      </c>
      <c r="E89" t="s">
        <v>9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55000000000000004">
      <c r="A90" t="s">
        <v>16</v>
      </c>
      <c r="B90" s="3">
        <v>43354</v>
      </c>
      <c r="C90" t="s">
        <v>23</v>
      </c>
      <c r="D90" t="s">
        <v>11</v>
      </c>
      <c r="E90" t="s">
        <v>10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55000000000000004">
      <c r="B91" s="3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0CE8-884D-4229-BDDF-867A04E83E81}">
  <dimension ref="A1:Y89"/>
  <sheetViews>
    <sheetView workbookViewId="0">
      <pane ySplit="1" topLeftCell="A2" activePane="bottomLeft" state="frozen"/>
      <selection pane="bottomLeft" activeCell="A89" sqref="A2:XFD89"/>
    </sheetView>
  </sheetViews>
  <sheetFormatPr defaultColWidth="8.83984375" defaultRowHeight="14.4" x14ac:dyDescent="0.55000000000000004"/>
  <cols>
    <col min="1" max="1" width="19" customWidth="1"/>
    <col min="2" max="2" width="10.68359375" bestFit="1" customWidth="1"/>
    <col min="3" max="3" width="14.41796875" customWidth="1"/>
    <col min="7" max="7" width="14.83984375" customWidth="1"/>
    <col min="13" max="13" width="11.41796875" customWidth="1"/>
    <col min="21" max="21" width="12" customWidth="1"/>
  </cols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Black</f>
        <v>Black</v>
      </c>
      <c r="G1" t="str">
        <f>Blue</f>
        <v>Deacon / Blue</v>
      </c>
      <c r="H1" t="str">
        <f>Brown</f>
        <v>Brown</v>
      </c>
      <c r="I1" t="str">
        <f>Cabezon</f>
        <v>Cabezon</v>
      </c>
      <c r="J1" t="str">
        <f>Canary</f>
        <v>Canary</v>
      </c>
      <c r="K1" t="str">
        <f>China</f>
        <v>China</v>
      </c>
      <c r="L1" t="str">
        <f>Copper</f>
        <v>Copper</v>
      </c>
      <c r="M1" t="str">
        <f>Greenling</f>
        <v>Greenling</v>
      </c>
      <c r="N1" t="str">
        <f>Juvenile</f>
        <v>YOY</v>
      </c>
      <c r="O1" t="str">
        <f>Lingcod</f>
        <v>Lingcod</v>
      </c>
      <c r="P1" t="str">
        <f>Painted</f>
        <v>Painted Greenling</v>
      </c>
      <c r="Q1" t="str">
        <f>Quillback</f>
        <v>Quillback</v>
      </c>
      <c r="R1" t="str">
        <f>Tiger</f>
        <v>Tiger</v>
      </c>
      <c r="S1" t="str">
        <f>Widow</f>
        <v>Widow</v>
      </c>
      <c r="T1" t="str">
        <f>Wolfeel</f>
        <v>Wolfeel</v>
      </c>
      <c r="U1" t="str">
        <f>Yelloweye</f>
        <v>Yelloweye</v>
      </c>
      <c r="V1" t="str">
        <f>Yellowtail</f>
        <v>Yellowtail</v>
      </c>
      <c r="W1" t="str">
        <f>Vermillion</f>
        <v>Vermillion</v>
      </c>
      <c r="X1" t="str">
        <f>PS</f>
        <v>Puget Sound</v>
      </c>
      <c r="Y1" t="str">
        <f>Unk</f>
        <v>Unknown</v>
      </c>
    </row>
    <row r="2" spans="1:25" x14ac:dyDescent="0.55000000000000004">
      <c r="A2" t="s">
        <v>14</v>
      </c>
      <c r="B2" s="3">
        <v>43720</v>
      </c>
      <c r="C2" t="s">
        <v>19</v>
      </c>
      <c r="D2" t="s">
        <v>8</v>
      </c>
      <c r="E2" t="s">
        <v>9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23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</row>
    <row r="3" spans="1:25" x14ac:dyDescent="0.55000000000000004">
      <c r="A3" t="s">
        <v>14</v>
      </c>
      <c r="B3" s="3">
        <v>43720</v>
      </c>
      <c r="C3" t="s">
        <v>19</v>
      </c>
      <c r="D3" t="s">
        <v>8</v>
      </c>
      <c r="E3" t="s">
        <v>10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19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5" x14ac:dyDescent="0.55000000000000004">
      <c r="A4" t="s">
        <v>14</v>
      </c>
      <c r="B4" s="3">
        <v>43720</v>
      </c>
      <c r="C4" t="s">
        <v>19</v>
      </c>
      <c r="D4" t="s">
        <v>11</v>
      </c>
      <c r="E4" t="s">
        <v>9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5" x14ac:dyDescent="0.55000000000000004">
      <c r="A5" t="s">
        <v>14</v>
      </c>
      <c r="B5" s="3">
        <v>43720</v>
      </c>
      <c r="C5" t="s">
        <v>19</v>
      </c>
      <c r="D5" t="s">
        <v>11</v>
      </c>
      <c r="E5" t="s">
        <v>10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5" x14ac:dyDescent="0.55000000000000004">
      <c r="A6" t="s">
        <v>14</v>
      </c>
      <c r="B6" s="3">
        <v>43558</v>
      </c>
      <c r="C6" t="s">
        <v>19</v>
      </c>
      <c r="D6" t="s">
        <v>8</v>
      </c>
      <c r="E6" t="s">
        <v>9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>
        <v>0</v>
      </c>
      <c r="X6">
        <v>0</v>
      </c>
    </row>
    <row r="7" spans="1:25" x14ac:dyDescent="0.55000000000000004">
      <c r="A7" t="s">
        <v>14</v>
      </c>
      <c r="B7" s="3">
        <v>43558</v>
      </c>
      <c r="C7" t="s">
        <v>19</v>
      </c>
      <c r="D7" t="s">
        <v>8</v>
      </c>
      <c r="E7" t="s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</row>
    <row r="8" spans="1:25" x14ac:dyDescent="0.55000000000000004">
      <c r="A8" t="s">
        <v>14</v>
      </c>
      <c r="B8" s="3">
        <v>43558</v>
      </c>
      <c r="C8" t="s">
        <v>19</v>
      </c>
      <c r="D8" t="s">
        <v>11</v>
      </c>
      <c r="E8" t="s">
        <v>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0</v>
      </c>
    </row>
    <row r="9" spans="1:25" x14ac:dyDescent="0.55000000000000004">
      <c r="A9" t="s">
        <v>14</v>
      </c>
      <c r="B9" s="3">
        <v>43558</v>
      </c>
      <c r="C9" t="s">
        <v>19</v>
      </c>
      <c r="D9" t="s">
        <v>11</v>
      </c>
      <c r="E9" t="s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</row>
    <row r="10" spans="1:25" x14ac:dyDescent="0.55000000000000004">
      <c r="A10" t="s">
        <v>14</v>
      </c>
      <c r="B10" s="3">
        <v>43473</v>
      </c>
      <c r="C10" t="s">
        <v>19</v>
      </c>
      <c r="D10" t="s">
        <v>8</v>
      </c>
      <c r="E10" t="s">
        <v>9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</row>
    <row r="11" spans="1:25" x14ac:dyDescent="0.55000000000000004">
      <c r="A11" t="s">
        <v>14</v>
      </c>
      <c r="B11" s="3">
        <v>43473</v>
      </c>
      <c r="C11" t="s">
        <v>19</v>
      </c>
      <c r="D11" t="s">
        <v>8</v>
      </c>
      <c r="E11" t="s">
        <v>10</v>
      </c>
      <c r="F11">
        <v>4</v>
      </c>
      <c r="G11">
        <v>0</v>
      </c>
      <c r="H11">
        <v>2</v>
      </c>
      <c r="I11">
        <v>0</v>
      </c>
      <c r="J11">
        <v>0</v>
      </c>
      <c r="K11">
        <v>0</v>
      </c>
      <c r="L11">
        <v>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0</v>
      </c>
      <c r="X11">
        <v>0</v>
      </c>
    </row>
    <row r="12" spans="1:25" x14ac:dyDescent="0.55000000000000004">
      <c r="A12" t="s">
        <v>14</v>
      </c>
      <c r="B12" s="3">
        <v>43473</v>
      </c>
      <c r="C12" t="s">
        <v>19</v>
      </c>
      <c r="D12" t="s">
        <v>11</v>
      </c>
      <c r="E12" t="s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</v>
      </c>
      <c r="W12">
        <v>0</v>
      </c>
      <c r="X12">
        <v>0</v>
      </c>
    </row>
    <row r="13" spans="1:25" x14ac:dyDescent="0.55000000000000004">
      <c r="A13" t="s">
        <v>14</v>
      </c>
      <c r="B13" s="3">
        <v>43473</v>
      </c>
      <c r="C13" t="s">
        <v>19</v>
      </c>
      <c r="D13" t="s">
        <v>11</v>
      </c>
      <c r="E13" t="s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5" x14ac:dyDescent="0.55000000000000004">
      <c r="A14" t="s">
        <v>6</v>
      </c>
      <c r="B14" s="3">
        <v>43503</v>
      </c>
      <c r="C14" t="s">
        <v>7</v>
      </c>
      <c r="D14" t="s">
        <v>8</v>
      </c>
      <c r="E14" t="s">
        <v>9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5" x14ac:dyDescent="0.55000000000000004">
      <c r="A15" t="s">
        <v>6</v>
      </c>
      <c r="B15" s="3">
        <v>43503</v>
      </c>
      <c r="C15" t="s">
        <v>7</v>
      </c>
      <c r="D15" t="s">
        <v>8</v>
      </c>
      <c r="E15" t="s">
        <v>10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5" x14ac:dyDescent="0.55000000000000004">
      <c r="A16" t="s">
        <v>6</v>
      </c>
      <c r="B16" s="3">
        <v>43503</v>
      </c>
      <c r="C16" t="s">
        <v>7</v>
      </c>
      <c r="D16" t="s">
        <v>11</v>
      </c>
      <c r="E16" t="s">
        <v>9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x14ac:dyDescent="0.55000000000000004">
      <c r="A17" t="s">
        <v>6</v>
      </c>
      <c r="B17" s="3">
        <v>43503</v>
      </c>
      <c r="C17" t="s">
        <v>7</v>
      </c>
      <c r="D17" t="s">
        <v>11</v>
      </c>
      <c r="E17" t="s">
        <v>10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x14ac:dyDescent="0.55000000000000004">
      <c r="A18" t="s">
        <v>6</v>
      </c>
      <c r="B18" s="3">
        <v>43735</v>
      </c>
      <c r="C18" t="s">
        <v>7</v>
      </c>
      <c r="D18" t="s">
        <v>8</v>
      </c>
      <c r="E18" t="s">
        <v>9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6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55000000000000004">
      <c r="A19" t="s">
        <v>6</v>
      </c>
      <c r="B19" s="3">
        <v>43735</v>
      </c>
      <c r="C19" t="s">
        <v>7</v>
      </c>
      <c r="D19" t="s">
        <v>8</v>
      </c>
      <c r="E19" t="s">
        <v>10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55000000000000004">
      <c r="A20" t="s">
        <v>6</v>
      </c>
      <c r="B20" s="3">
        <v>43735</v>
      </c>
      <c r="C20" t="s">
        <v>7</v>
      </c>
      <c r="D20" t="s">
        <v>11</v>
      </c>
      <c r="E20" t="s">
        <v>9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9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55000000000000004">
      <c r="A21" t="s">
        <v>6</v>
      </c>
      <c r="B21" s="3">
        <v>43735</v>
      </c>
      <c r="C21" t="s">
        <v>7</v>
      </c>
      <c r="D21" t="s">
        <v>11</v>
      </c>
      <c r="E21" t="s">
        <v>10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55000000000000004">
      <c r="A22" t="s">
        <v>14</v>
      </c>
      <c r="B22" s="3">
        <v>43473</v>
      </c>
      <c r="C22" t="s">
        <v>15</v>
      </c>
      <c r="D22" t="s">
        <v>8</v>
      </c>
      <c r="E22" t="s">
        <v>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55000000000000004">
      <c r="A23" t="s">
        <v>14</v>
      </c>
      <c r="B23" s="3">
        <v>43473</v>
      </c>
      <c r="C23" t="s">
        <v>15</v>
      </c>
      <c r="D23" t="s">
        <v>8</v>
      </c>
      <c r="E23" t="s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55000000000000004">
      <c r="A24" t="s">
        <v>14</v>
      </c>
      <c r="B24" s="3">
        <v>43473</v>
      </c>
      <c r="C24" t="s">
        <v>15</v>
      </c>
      <c r="D24" t="s">
        <v>11</v>
      </c>
      <c r="E24" t="s">
        <v>9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x14ac:dyDescent="0.55000000000000004">
      <c r="A25" t="s">
        <v>14</v>
      </c>
      <c r="B25" s="3">
        <v>43473</v>
      </c>
      <c r="C25" t="s">
        <v>15</v>
      </c>
      <c r="D25" t="s">
        <v>11</v>
      </c>
      <c r="E25" t="s">
        <v>10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</row>
    <row r="26" spans="1:24" x14ac:dyDescent="0.55000000000000004">
      <c r="A26" t="s">
        <v>14</v>
      </c>
      <c r="B26" s="3">
        <v>43625</v>
      </c>
      <c r="C26" t="s">
        <v>15</v>
      </c>
      <c r="D26" t="s">
        <v>8</v>
      </c>
      <c r="E26" t="s">
        <v>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55000000000000004">
      <c r="A27" t="s">
        <v>14</v>
      </c>
      <c r="B27" s="3">
        <v>43625</v>
      </c>
      <c r="C27" t="s">
        <v>15</v>
      </c>
      <c r="D27" t="s">
        <v>8</v>
      </c>
      <c r="E27" t="s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55000000000000004">
      <c r="A28" t="s">
        <v>14</v>
      </c>
      <c r="B28" s="3">
        <v>43625</v>
      </c>
      <c r="C28" t="s">
        <v>15</v>
      </c>
      <c r="D28" t="s">
        <v>11</v>
      </c>
      <c r="E28" t="s">
        <v>9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x14ac:dyDescent="0.55000000000000004">
      <c r="A29" t="s">
        <v>14</v>
      </c>
      <c r="B29" s="3">
        <v>43625</v>
      </c>
      <c r="C29" t="s">
        <v>15</v>
      </c>
      <c r="D29" t="s">
        <v>11</v>
      </c>
      <c r="E29" t="s">
        <v>10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x14ac:dyDescent="0.55000000000000004">
      <c r="A30" t="s">
        <v>14</v>
      </c>
      <c r="B30" s="3">
        <v>43691</v>
      </c>
      <c r="C30" t="s">
        <v>15</v>
      </c>
      <c r="D30" t="s">
        <v>8</v>
      </c>
      <c r="E30" t="s">
        <v>9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10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55000000000000004">
      <c r="A31" t="s">
        <v>14</v>
      </c>
      <c r="B31" s="3">
        <v>43691</v>
      </c>
      <c r="C31" t="s">
        <v>15</v>
      </c>
      <c r="D31" t="s">
        <v>8</v>
      </c>
      <c r="E31" t="s">
        <v>10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55000000000000004">
      <c r="A32" t="s">
        <v>14</v>
      </c>
      <c r="B32" s="3">
        <v>43691</v>
      </c>
      <c r="C32" t="s">
        <v>15</v>
      </c>
      <c r="D32" t="s">
        <v>11</v>
      </c>
      <c r="E32" t="s">
        <v>9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55000000000000004">
      <c r="A33" t="s">
        <v>14</v>
      </c>
      <c r="B33" s="3">
        <v>43691</v>
      </c>
      <c r="C33" t="s">
        <v>15</v>
      </c>
      <c r="D33" t="s">
        <v>11</v>
      </c>
      <c r="E33" t="s">
        <v>10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55000000000000004">
      <c r="A34" t="s">
        <v>16</v>
      </c>
      <c r="B34" s="3">
        <v>43614</v>
      </c>
      <c r="C34" t="s">
        <v>20</v>
      </c>
      <c r="D34" t="s">
        <v>8</v>
      </c>
      <c r="E34" t="s">
        <v>9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55000000000000004">
      <c r="A35" t="s">
        <v>16</v>
      </c>
      <c r="B35" s="3">
        <v>43614</v>
      </c>
      <c r="C35" t="s">
        <v>20</v>
      </c>
      <c r="D35" t="s">
        <v>8</v>
      </c>
      <c r="E35" t="s">
        <v>10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55000000000000004">
      <c r="A36" t="s">
        <v>16</v>
      </c>
      <c r="B36" s="3">
        <v>43614</v>
      </c>
      <c r="C36" t="s">
        <v>20</v>
      </c>
      <c r="D36" t="s">
        <v>11</v>
      </c>
      <c r="E36" t="s">
        <v>9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55000000000000004">
      <c r="A37" t="s">
        <v>16</v>
      </c>
      <c r="B37" s="3">
        <v>43614</v>
      </c>
      <c r="C37" t="s">
        <v>20</v>
      </c>
      <c r="D37" t="s">
        <v>11</v>
      </c>
      <c r="E37" t="s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55000000000000004">
      <c r="A38" t="s">
        <v>16</v>
      </c>
      <c r="B38" s="3">
        <v>43614</v>
      </c>
      <c r="C38" t="s">
        <v>21</v>
      </c>
      <c r="D38" t="s">
        <v>8</v>
      </c>
      <c r="E38" t="s">
        <v>9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25</v>
      </c>
      <c r="W38">
        <v>0</v>
      </c>
      <c r="X38">
        <v>0</v>
      </c>
    </row>
    <row r="39" spans="1:24" x14ac:dyDescent="0.55000000000000004">
      <c r="A39" t="s">
        <v>16</v>
      </c>
      <c r="B39" s="3">
        <v>43614</v>
      </c>
      <c r="C39" t="s">
        <v>21</v>
      </c>
      <c r="D39" t="s">
        <v>8</v>
      </c>
      <c r="E39" t="s">
        <v>10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55000000000000004">
      <c r="A40" t="s">
        <v>16</v>
      </c>
      <c r="B40" s="3">
        <v>43614</v>
      </c>
      <c r="C40" t="s">
        <v>21</v>
      </c>
      <c r="D40" t="s">
        <v>11</v>
      </c>
      <c r="E40" t="s">
        <v>9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55000000000000004">
      <c r="A41" t="s">
        <v>16</v>
      </c>
      <c r="B41" s="3">
        <v>43614</v>
      </c>
      <c r="C41" t="s">
        <v>21</v>
      </c>
      <c r="D41" t="s">
        <v>11</v>
      </c>
      <c r="E41" t="s">
        <v>10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55000000000000004">
      <c r="A42" t="s">
        <v>16</v>
      </c>
      <c r="B42" s="3">
        <v>43738</v>
      </c>
      <c r="C42" t="s">
        <v>20</v>
      </c>
      <c r="D42" t="s">
        <v>8</v>
      </c>
      <c r="E42" t="s">
        <v>9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0</v>
      </c>
      <c r="O42">
        <v>4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62</v>
      </c>
      <c r="W42">
        <v>0</v>
      </c>
      <c r="X42">
        <v>68</v>
      </c>
    </row>
    <row r="43" spans="1:24" x14ac:dyDescent="0.55000000000000004">
      <c r="A43" t="s">
        <v>16</v>
      </c>
      <c r="B43" s="3">
        <v>43738</v>
      </c>
      <c r="C43" t="s">
        <v>20</v>
      </c>
      <c r="D43" t="s">
        <v>8</v>
      </c>
      <c r="E43" t="s">
        <v>10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35</v>
      </c>
    </row>
    <row r="44" spans="1:24" x14ac:dyDescent="0.55000000000000004">
      <c r="A44" t="s">
        <v>16</v>
      </c>
      <c r="B44" s="3">
        <v>43738</v>
      </c>
      <c r="C44" t="s">
        <v>20</v>
      </c>
      <c r="D44" t="s">
        <v>11</v>
      </c>
      <c r="E44" t="s">
        <v>9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1</v>
      </c>
      <c r="N44">
        <v>0</v>
      </c>
      <c r="O44">
        <v>4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34</v>
      </c>
      <c r="W44">
        <v>0</v>
      </c>
      <c r="X44">
        <v>60</v>
      </c>
    </row>
    <row r="45" spans="1:24" x14ac:dyDescent="0.55000000000000004">
      <c r="A45" t="s">
        <v>16</v>
      </c>
      <c r="B45" s="3">
        <v>43738</v>
      </c>
      <c r="C45" t="s">
        <v>20</v>
      </c>
      <c r="D45" t="s">
        <v>11</v>
      </c>
      <c r="E45" t="s">
        <v>10</v>
      </c>
      <c r="F45">
        <v>12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30</v>
      </c>
      <c r="W45">
        <v>0</v>
      </c>
      <c r="X45">
        <v>150</v>
      </c>
    </row>
    <row r="46" spans="1:24" x14ac:dyDescent="0.55000000000000004">
      <c r="A46" t="s">
        <v>16</v>
      </c>
      <c r="B46" s="3">
        <v>43738</v>
      </c>
      <c r="C46" t="s">
        <v>21</v>
      </c>
      <c r="D46" t="s">
        <v>8</v>
      </c>
      <c r="E46" t="s">
        <v>9</v>
      </c>
      <c r="F46">
        <v>101</v>
      </c>
      <c r="G46">
        <v>0</v>
      </c>
      <c r="H46">
        <v>0</v>
      </c>
      <c r="I46">
        <v>0</v>
      </c>
      <c r="J46">
        <v>0</v>
      </c>
      <c r="K46">
        <v>0</v>
      </c>
      <c r="L46">
        <v>4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6</v>
      </c>
    </row>
    <row r="47" spans="1:24" x14ac:dyDescent="0.55000000000000004">
      <c r="A47" t="s">
        <v>16</v>
      </c>
      <c r="B47" s="3">
        <v>43738</v>
      </c>
      <c r="C47" t="s">
        <v>21</v>
      </c>
      <c r="D47" t="s">
        <v>8</v>
      </c>
      <c r="E47" t="s">
        <v>10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</row>
    <row r="48" spans="1:24" x14ac:dyDescent="0.55000000000000004">
      <c r="A48" t="s">
        <v>16</v>
      </c>
      <c r="B48" s="3">
        <v>43738</v>
      </c>
      <c r="C48" t="s">
        <v>21</v>
      </c>
      <c r="D48" t="s">
        <v>11</v>
      </c>
      <c r="E48" t="s">
        <v>9</v>
      </c>
      <c r="F48">
        <v>101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8</v>
      </c>
    </row>
    <row r="49" spans="1:25" x14ac:dyDescent="0.55000000000000004">
      <c r="A49" t="s">
        <v>16</v>
      </c>
      <c r="B49" s="3">
        <v>43738</v>
      </c>
      <c r="C49" t="s">
        <v>21</v>
      </c>
      <c r="D49" t="s">
        <v>11</v>
      </c>
      <c r="E49" t="s">
        <v>10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4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12</v>
      </c>
    </row>
    <row r="50" spans="1:25" x14ac:dyDescent="0.55000000000000004">
      <c r="A50" t="s">
        <v>16</v>
      </c>
      <c r="B50" s="3">
        <v>43614</v>
      </c>
      <c r="C50" t="s">
        <v>23</v>
      </c>
      <c r="D50" t="s">
        <v>8</v>
      </c>
      <c r="E50" t="s">
        <v>9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5" x14ac:dyDescent="0.55000000000000004">
      <c r="A51" t="s">
        <v>16</v>
      </c>
      <c r="B51" s="3">
        <v>43614</v>
      </c>
      <c r="C51" t="s">
        <v>23</v>
      </c>
      <c r="D51" t="s">
        <v>8</v>
      </c>
      <c r="E51" t="s">
        <v>10</v>
      </c>
      <c r="F51">
        <v>0</v>
      </c>
      <c r="G51">
        <v>0</v>
      </c>
      <c r="H51">
        <v>6</v>
      </c>
      <c r="I51">
        <v>0</v>
      </c>
      <c r="J51">
        <v>0</v>
      </c>
      <c r="K51">
        <v>0</v>
      </c>
      <c r="L51">
        <v>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5" x14ac:dyDescent="0.55000000000000004">
      <c r="A52" t="s">
        <v>16</v>
      </c>
      <c r="B52" s="3">
        <v>43614</v>
      </c>
      <c r="C52" t="s">
        <v>23</v>
      </c>
      <c r="D52" t="s">
        <v>11</v>
      </c>
      <c r="E52" t="s">
        <v>9</v>
      </c>
      <c r="F52">
        <v>1</v>
      </c>
      <c r="G52">
        <v>0</v>
      </c>
      <c r="H52">
        <v>3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5" x14ac:dyDescent="0.55000000000000004">
      <c r="A53" t="s">
        <v>16</v>
      </c>
      <c r="B53" s="3">
        <v>43614</v>
      </c>
      <c r="C53" t="s">
        <v>23</v>
      </c>
      <c r="D53" t="s">
        <v>11</v>
      </c>
      <c r="E53" t="s">
        <v>10</v>
      </c>
      <c r="F53">
        <v>1</v>
      </c>
      <c r="G53">
        <v>0</v>
      </c>
      <c r="H53">
        <v>2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5" x14ac:dyDescent="0.55000000000000004">
      <c r="A54" t="s">
        <v>16</v>
      </c>
      <c r="B54" s="3">
        <v>43725</v>
      </c>
      <c r="C54" t="s">
        <v>23</v>
      </c>
      <c r="D54" t="s">
        <v>8</v>
      </c>
      <c r="E54" t="s">
        <v>9</v>
      </c>
      <c r="F54">
        <v>63</v>
      </c>
      <c r="G54">
        <v>0</v>
      </c>
      <c r="H54">
        <v>1</v>
      </c>
      <c r="I54">
        <v>0</v>
      </c>
      <c r="J54">
        <v>0</v>
      </c>
      <c r="K54">
        <v>0</v>
      </c>
      <c r="L54">
        <v>19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130</v>
      </c>
      <c r="W54">
        <v>0</v>
      </c>
      <c r="X54">
        <v>0</v>
      </c>
    </row>
    <row r="55" spans="1:25" x14ac:dyDescent="0.55000000000000004">
      <c r="A55" t="s">
        <v>16</v>
      </c>
      <c r="B55" s="3">
        <v>43725</v>
      </c>
      <c r="C55" t="s">
        <v>23</v>
      </c>
      <c r="D55" t="s">
        <v>8</v>
      </c>
      <c r="E55" t="s">
        <v>10</v>
      </c>
      <c r="F55">
        <v>25</v>
      </c>
      <c r="G55">
        <v>0</v>
      </c>
      <c r="H55">
        <v>0</v>
      </c>
      <c r="I55">
        <v>0</v>
      </c>
      <c r="J55">
        <v>0</v>
      </c>
      <c r="K55">
        <v>0</v>
      </c>
      <c r="L55">
        <v>15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</row>
    <row r="56" spans="1:25" x14ac:dyDescent="0.55000000000000004">
      <c r="A56" t="s">
        <v>16</v>
      </c>
      <c r="B56" s="3">
        <v>43725</v>
      </c>
      <c r="C56" t="s">
        <v>23</v>
      </c>
      <c r="D56" t="s">
        <v>11</v>
      </c>
      <c r="E56" t="s">
        <v>9</v>
      </c>
      <c r="F56">
        <v>48</v>
      </c>
      <c r="G56">
        <v>0</v>
      </c>
      <c r="H56">
        <v>0</v>
      </c>
      <c r="I56">
        <v>0</v>
      </c>
      <c r="J56">
        <v>0</v>
      </c>
      <c r="K56">
        <v>0</v>
      </c>
      <c r="L56">
        <v>15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5" x14ac:dyDescent="0.55000000000000004">
      <c r="A57" t="s">
        <v>16</v>
      </c>
      <c r="B57" s="3">
        <v>43725</v>
      </c>
      <c r="C57" t="s">
        <v>23</v>
      </c>
      <c r="D57" t="s">
        <v>11</v>
      </c>
      <c r="E57" t="s">
        <v>10</v>
      </c>
      <c r="F57">
        <v>57</v>
      </c>
      <c r="G57">
        <v>0</v>
      </c>
      <c r="H57">
        <v>0</v>
      </c>
      <c r="I57">
        <v>0</v>
      </c>
      <c r="J57">
        <v>0</v>
      </c>
      <c r="K57">
        <v>0</v>
      </c>
      <c r="L57">
        <v>18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5" x14ac:dyDescent="0.55000000000000004">
      <c r="A58" t="s">
        <v>16</v>
      </c>
      <c r="B58" s="3">
        <v>43754</v>
      </c>
      <c r="C58" t="s">
        <v>17</v>
      </c>
      <c r="D58" t="s">
        <v>8</v>
      </c>
      <c r="E58" t="s">
        <v>9</v>
      </c>
      <c r="F58">
        <v>36</v>
      </c>
      <c r="G58">
        <v>0</v>
      </c>
      <c r="H58">
        <v>8</v>
      </c>
      <c r="I58">
        <v>0</v>
      </c>
      <c r="J58">
        <v>0</v>
      </c>
      <c r="K58">
        <v>0</v>
      </c>
      <c r="L58">
        <v>14</v>
      </c>
      <c r="M58">
        <v>0</v>
      </c>
      <c r="N58">
        <v>0</v>
      </c>
      <c r="O58">
        <v>0</v>
      </c>
      <c r="P58">
        <v>0</v>
      </c>
      <c r="Q58">
        <v>21</v>
      </c>
      <c r="R58">
        <v>0</v>
      </c>
      <c r="S58">
        <v>0</v>
      </c>
      <c r="T58">
        <v>0</v>
      </c>
      <c r="U58">
        <v>0</v>
      </c>
      <c r="V58">
        <v>9</v>
      </c>
      <c r="W58">
        <v>0</v>
      </c>
      <c r="X58">
        <v>0</v>
      </c>
    </row>
    <row r="59" spans="1:25" x14ac:dyDescent="0.55000000000000004">
      <c r="A59" t="s">
        <v>16</v>
      </c>
      <c r="B59" s="3">
        <v>43754</v>
      </c>
      <c r="C59" t="s">
        <v>17</v>
      </c>
      <c r="D59" t="s">
        <v>8</v>
      </c>
      <c r="E59" t="s">
        <v>10</v>
      </c>
      <c r="F59">
        <v>0</v>
      </c>
      <c r="G59">
        <v>0</v>
      </c>
      <c r="H59">
        <v>9</v>
      </c>
      <c r="I59">
        <v>0</v>
      </c>
      <c r="J59">
        <v>0</v>
      </c>
      <c r="K59">
        <v>0</v>
      </c>
      <c r="L59">
        <v>23</v>
      </c>
      <c r="M59">
        <v>0</v>
      </c>
      <c r="N59">
        <v>0</v>
      </c>
      <c r="O59">
        <v>0</v>
      </c>
      <c r="P59">
        <v>0</v>
      </c>
      <c r="Q59">
        <v>22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5" x14ac:dyDescent="0.55000000000000004">
      <c r="A60" t="s">
        <v>16</v>
      </c>
      <c r="B60" s="3">
        <v>43754</v>
      </c>
      <c r="C60" t="s">
        <v>17</v>
      </c>
      <c r="D60" t="s">
        <v>11</v>
      </c>
      <c r="E60" t="s">
        <v>9</v>
      </c>
      <c r="F60">
        <v>70</v>
      </c>
      <c r="G60">
        <v>0</v>
      </c>
      <c r="H60">
        <v>5</v>
      </c>
      <c r="I60">
        <v>0</v>
      </c>
      <c r="J60">
        <v>0</v>
      </c>
      <c r="K60">
        <v>0</v>
      </c>
      <c r="L60">
        <v>20</v>
      </c>
      <c r="M60">
        <v>0</v>
      </c>
      <c r="N60">
        <v>0</v>
      </c>
      <c r="O60">
        <v>0</v>
      </c>
      <c r="P60">
        <v>0</v>
      </c>
      <c r="Q60">
        <v>19</v>
      </c>
      <c r="R60">
        <v>0</v>
      </c>
      <c r="S60">
        <v>0</v>
      </c>
      <c r="T60">
        <v>0</v>
      </c>
      <c r="U60">
        <v>0</v>
      </c>
      <c r="V60">
        <v>101</v>
      </c>
      <c r="W60">
        <v>0</v>
      </c>
      <c r="X60">
        <v>0</v>
      </c>
    </row>
    <row r="61" spans="1:25" x14ac:dyDescent="0.55000000000000004">
      <c r="A61" t="s">
        <v>16</v>
      </c>
      <c r="B61" s="3">
        <v>43754</v>
      </c>
      <c r="C61" t="s">
        <v>17</v>
      </c>
      <c r="D61" t="s">
        <v>11</v>
      </c>
      <c r="E61" t="s">
        <v>10</v>
      </c>
      <c r="F61">
        <v>0</v>
      </c>
      <c r="G61">
        <v>0</v>
      </c>
      <c r="H61">
        <v>17</v>
      </c>
      <c r="I61">
        <v>0</v>
      </c>
      <c r="J61">
        <v>0</v>
      </c>
      <c r="K61">
        <v>0</v>
      </c>
      <c r="L61">
        <v>21</v>
      </c>
      <c r="M61">
        <v>0</v>
      </c>
      <c r="N61">
        <v>0</v>
      </c>
      <c r="O61">
        <v>0</v>
      </c>
      <c r="P61">
        <v>0</v>
      </c>
      <c r="Q61">
        <v>13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5" x14ac:dyDescent="0.55000000000000004">
      <c r="A62" t="s">
        <v>6</v>
      </c>
      <c r="B62" s="3">
        <v>43790</v>
      </c>
      <c r="C62" t="s">
        <v>7</v>
      </c>
      <c r="D62" t="s">
        <v>8</v>
      </c>
      <c r="E62" t="s">
        <v>9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4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55000000000000004">
      <c r="A63" t="s">
        <v>6</v>
      </c>
      <c r="B63" s="3">
        <v>43790</v>
      </c>
      <c r="C63" t="s">
        <v>7</v>
      </c>
      <c r="D63" t="s">
        <v>8</v>
      </c>
      <c r="E63" t="s">
        <v>10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5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</v>
      </c>
    </row>
    <row r="64" spans="1:25" x14ac:dyDescent="0.55000000000000004">
      <c r="A64" t="s">
        <v>6</v>
      </c>
      <c r="B64" s="3">
        <v>43790</v>
      </c>
      <c r="C64" t="s">
        <v>7</v>
      </c>
      <c r="D64" t="s">
        <v>11</v>
      </c>
      <c r="E64" t="s">
        <v>9</v>
      </c>
      <c r="F64">
        <v>0</v>
      </c>
      <c r="G64">
        <v>0</v>
      </c>
      <c r="H64">
        <v>3</v>
      </c>
      <c r="I64">
        <v>0</v>
      </c>
      <c r="J64">
        <v>0</v>
      </c>
      <c r="K64">
        <v>0</v>
      </c>
      <c r="L64">
        <v>7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</row>
    <row r="65" spans="1:25" x14ac:dyDescent="0.55000000000000004">
      <c r="A65" t="s">
        <v>6</v>
      </c>
      <c r="B65" s="3">
        <v>43790</v>
      </c>
      <c r="C65" t="s">
        <v>7</v>
      </c>
      <c r="D65" t="s">
        <v>11</v>
      </c>
      <c r="E65" t="s">
        <v>10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6</v>
      </c>
      <c r="M65">
        <v>2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</row>
    <row r="66" spans="1:25" x14ac:dyDescent="0.55000000000000004">
      <c r="A66" t="s">
        <v>16</v>
      </c>
      <c r="B66" s="3">
        <v>43782</v>
      </c>
      <c r="C66" t="s">
        <v>23</v>
      </c>
      <c r="D66" t="s">
        <v>8</v>
      </c>
      <c r="E66" t="s">
        <v>9</v>
      </c>
      <c r="F66">
        <v>300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</v>
      </c>
      <c r="W66">
        <v>0</v>
      </c>
      <c r="X66">
        <v>0</v>
      </c>
    </row>
    <row r="67" spans="1:25" x14ac:dyDescent="0.55000000000000004">
      <c r="A67" t="s">
        <v>16</v>
      </c>
      <c r="B67" s="3">
        <v>43782</v>
      </c>
      <c r="C67" t="s">
        <v>23</v>
      </c>
      <c r="D67" t="s">
        <v>8</v>
      </c>
      <c r="E67" t="s">
        <v>10</v>
      </c>
      <c r="F67">
        <v>200</v>
      </c>
      <c r="G67">
        <v>0</v>
      </c>
      <c r="H67">
        <v>0</v>
      </c>
      <c r="I67">
        <v>0</v>
      </c>
      <c r="J67">
        <v>0</v>
      </c>
      <c r="K67">
        <v>0</v>
      </c>
      <c r="L67">
        <v>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5" x14ac:dyDescent="0.55000000000000004">
      <c r="A68" t="s">
        <v>16</v>
      </c>
      <c r="B68" s="3">
        <v>43782</v>
      </c>
      <c r="C68" t="s">
        <v>23</v>
      </c>
      <c r="D68" t="s">
        <v>11</v>
      </c>
      <c r="E68" t="s">
        <v>9</v>
      </c>
      <c r="F68">
        <v>300</v>
      </c>
      <c r="G68">
        <v>0</v>
      </c>
      <c r="H68">
        <v>0</v>
      </c>
      <c r="I68">
        <v>0</v>
      </c>
      <c r="J68">
        <v>0</v>
      </c>
      <c r="K68">
        <v>0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</row>
    <row r="69" spans="1:25" x14ac:dyDescent="0.55000000000000004">
      <c r="A69" t="s">
        <v>16</v>
      </c>
      <c r="B69" s="3">
        <v>43782</v>
      </c>
      <c r="C69" t="s">
        <v>23</v>
      </c>
      <c r="D69" t="s">
        <v>11</v>
      </c>
      <c r="E69" t="s">
        <v>10</v>
      </c>
      <c r="F69">
        <v>200</v>
      </c>
      <c r="G69">
        <v>0</v>
      </c>
      <c r="H69">
        <v>0</v>
      </c>
      <c r="I69">
        <v>0</v>
      </c>
      <c r="J69">
        <v>0</v>
      </c>
      <c r="K69">
        <v>0</v>
      </c>
      <c r="L69">
        <v>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</row>
    <row r="70" spans="1:25" x14ac:dyDescent="0.55000000000000004">
      <c r="A70" t="s">
        <v>16</v>
      </c>
      <c r="B70" s="3">
        <v>43782</v>
      </c>
      <c r="C70" t="s">
        <v>20</v>
      </c>
      <c r="D70" t="s">
        <v>8</v>
      </c>
      <c r="E70" t="s">
        <v>9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5</v>
      </c>
      <c r="M70">
        <v>4</v>
      </c>
      <c r="N70">
        <v>0</v>
      </c>
      <c r="O70">
        <v>6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48</v>
      </c>
      <c r="W70">
        <v>0</v>
      </c>
      <c r="X70">
        <v>37</v>
      </c>
      <c r="Y70">
        <v>5</v>
      </c>
    </row>
    <row r="71" spans="1:25" x14ac:dyDescent="0.55000000000000004">
      <c r="A71" t="s">
        <v>16</v>
      </c>
      <c r="B71" s="3">
        <v>43782</v>
      </c>
      <c r="C71" t="s">
        <v>20</v>
      </c>
      <c r="D71" t="s">
        <v>8</v>
      </c>
      <c r="E71" t="s">
        <v>10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6</v>
      </c>
      <c r="M71">
        <v>3</v>
      </c>
      <c r="N71">
        <v>0</v>
      </c>
      <c r="O71">
        <v>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40</v>
      </c>
      <c r="W71">
        <v>0</v>
      </c>
      <c r="X71">
        <v>40</v>
      </c>
      <c r="Y71">
        <v>3</v>
      </c>
    </row>
    <row r="72" spans="1:25" x14ac:dyDescent="0.55000000000000004">
      <c r="A72" t="s">
        <v>16</v>
      </c>
      <c r="B72" s="3">
        <v>43782</v>
      </c>
      <c r="C72" t="s">
        <v>21</v>
      </c>
      <c r="D72" t="s">
        <v>11</v>
      </c>
      <c r="E72" t="s">
        <v>9</v>
      </c>
      <c r="F72">
        <v>180</v>
      </c>
      <c r="G72">
        <v>0</v>
      </c>
      <c r="H72">
        <v>0</v>
      </c>
      <c r="I72">
        <v>0</v>
      </c>
      <c r="J72">
        <v>0</v>
      </c>
      <c r="K72">
        <v>0</v>
      </c>
      <c r="L72">
        <v>7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</v>
      </c>
      <c r="W72">
        <v>0</v>
      </c>
      <c r="X72">
        <v>51</v>
      </c>
      <c r="Y72">
        <v>0</v>
      </c>
    </row>
    <row r="73" spans="1:25" x14ac:dyDescent="0.55000000000000004">
      <c r="A73" t="s">
        <v>16</v>
      </c>
      <c r="B73" s="3">
        <v>43782</v>
      </c>
      <c r="C73" t="s">
        <v>21</v>
      </c>
      <c r="D73" t="s">
        <v>11</v>
      </c>
      <c r="E73" t="s">
        <v>10</v>
      </c>
      <c r="F73">
        <v>97</v>
      </c>
      <c r="G73">
        <v>0</v>
      </c>
      <c r="H73">
        <v>0</v>
      </c>
      <c r="I73">
        <v>0</v>
      </c>
      <c r="J73">
        <v>0</v>
      </c>
      <c r="K73">
        <v>0</v>
      </c>
      <c r="L73">
        <v>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55</v>
      </c>
      <c r="Y73">
        <v>0</v>
      </c>
    </row>
    <row r="74" spans="1:25" x14ac:dyDescent="0.55000000000000004">
      <c r="A74" t="s">
        <v>14</v>
      </c>
      <c r="B74" s="3">
        <v>43765</v>
      </c>
      <c r="C74" s="17" t="s">
        <v>19</v>
      </c>
      <c r="D74" t="s">
        <v>8</v>
      </c>
      <c r="E74" t="s">
        <v>9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7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5" x14ac:dyDescent="0.55000000000000004">
      <c r="A75" t="s">
        <v>14</v>
      </c>
      <c r="B75" s="3">
        <v>43765</v>
      </c>
      <c r="C75" s="17" t="s">
        <v>19</v>
      </c>
      <c r="D75" t="s">
        <v>8</v>
      </c>
      <c r="E75" t="s">
        <v>10</v>
      </c>
      <c r="F75">
        <v>3</v>
      </c>
      <c r="G75">
        <v>0</v>
      </c>
      <c r="H75">
        <v>0</v>
      </c>
      <c r="I75">
        <v>0</v>
      </c>
      <c r="J75">
        <v>0</v>
      </c>
      <c r="K75">
        <v>0</v>
      </c>
      <c r="L75">
        <v>5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2</v>
      </c>
      <c r="W75">
        <v>0</v>
      </c>
      <c r="X75">
        <v>0</v>
      </c>
    </row>
    <row r="76" spans="1:25" x14ac:dyDescent="0.55000000000000004">
      <c r="A76" t="s">
        <v>14</v>
      </c>
      <c r="B76" s="3">
        <v>43765</v>
      </c>
      <c r="C76" s="17" t="s">
        <v>19</v>
      </c>
      <c r="D76" t="s">
        <v>11</v>
      </c>
      <c r="E76" t="s">
        <v>9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19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0</v>
      </c>
      <c r="X76">
        <v>0</v>
      </c>
    </row>
    <row r="77" spans="1:25" x14ac:dyDescent="0.55000000000000004">
      <c r="A77" t="s">
        <v>14</v>
      </c>
      <c r="B77" s="3">
        <v>43765</v>
      </c>
      <c r="C77" s="17" t="s">
        <v>19</v>
      </c>
      <c r="D77" t="s">
        <v>11</v>
      </c>
      <c r="E77" t="s">
        <v>10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</v>
      </c>
      <c r="W77">
        <v>0</v>
      </c>
      <c r="X77">
        <v>0</v>
      </c>
    </row>
    <row r="78" spans="1:25" x14ac:dyDescent="0.55000000000000004">
      <c r="A78" t="s">
        <v>14</v>
      </c>
      <c r="B78" s="3">
        <v>43765</v>
      </c>
      <c r="C78" t="s">
        <v>15</v>
      </c>
      <c r="D78" t="s">
        <v>8</v>
      </c>
      <c r="E78" t="s">
        <v>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5" x14ac:dyDescent="0.55000000000000004">
      <c r="A79" t="s">
        <v>14</v>
      </c>
      <c r="B79" s="3">
        <v>43765</v>
      </c>
      <c r="C79" t="s">
        <v>15</v>
      </c>
      <c r="D79" t="s">
        <v>8</v>
      </c>
      <c r="E79" t="s">
        <v>10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5" x14ac:dyDescent="0.55000000000000004">
      <c r="A80" t="s">
        <v>14</v>
      </c>
      <c r="B80" s="3">
        <v>43765</v>
      </c>
      <c r="C80" t="s">
        <v>15</v>
      </c>
      <c r="D80" t="s">
        <v>11</v>
      </c>
      <c r="E80" t="s">
        <v>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5" x14ac:dyDescent="0.55000000000000004">
      <c r="A81" t="s">
        <v>14</v>
      </c>
      <c r="B81" s="3">
        <v>43765</v>
      </c>
      <c r="C81" t="s">
        <v>15</v>
      </c>
      <c r="D81" t="s">
        <v>11</v>
      </c>
      <c r="E81" t="s">
        <v>10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55000000000000004">
      <c r="A82" t="s">
        <v>12</v>
      </c>
      <c r="B82" s="3">
        <v>43628</v>
      </c>
      <c r="C82" t="s">
        <v>18</v>
      </c>
      <c r="D82" t="s">
        <v>8</v>
      </c>
      <c r="E82" t="s">
        <v>9</v>
      </c>
      <c r="F82">
        <v>0</v>
      </c>
      <c r="G82">
        <v>0</v>
      </c>
      <c r="H82">
        <v>2</v>
      </c>
      <c r="I82">
        <v>0</v>
      </c>
      <c r="J82">
        <v>0</v>
      </c>
      <c r="K82">
        <v>0</v>
      </c>
      <c r="L82">
        <v>11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55000000000000004">
      <c r="A83" t="s">
        <v>12</v>
      </c>
      <c r="B83" s="3">
        <v>43628</v>
      </c>
      <c r="C83" t="s">
        <v>18</v>
      </c>
      <c r="D83" t="s">
        <v>8</v>
      </c>
      <c r="E83" t="s">
        <v>10</v>
      </c>
      <c r="F83">
        <v>6</v>
      </c>
      <c r="G83">
        <v>0</v>
      </c>
      <c r="H83">
        <v>5</v>
      </c>
      <c r="I83">
        <v>0</v>
      </c>
      <c r="J83">
        <v>0</v>
      </c>
      <c r="K83">
        <v>0</v>
      </c>
      <c r="L83">
        <v>7</v>
      </c>
      <c r="M83">
        <v>0</v>
      </c>
      <c r="N83">
        <v>0</v>
      </c>
      <c r="O83">
        <v>1</v>
      </c>
      <c r="P83">
        <v>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55000000000000004">
      <c r="A84" t="s">
        <v>12</v>
      </c>
      <c r="B84" s="3">
        <v>43628</v>
      </c>
      <c r="C84" t="s">
        <v>18</v>
      </c>
      <c r="D84" t="s">
        <v>11</v>
      </c>
      <c r="E84" t="s">
        <v>9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55000000000000004">
      <c r="A85" t="s">
        <v>12</v>
      </c>
      <c r="B85" s="3">
        <v>43628</v>
      </c>
      <c r="C85" t="s">
        <v>18</v>
      </c>
      <c r="D85" t="s">
        <v>11</v>
      </c>
      <c r="E85" t="s">
        <v>10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55000000000000004">
      <c r="A86" t="s">
        <v>6</v>
      </c>
      <c r="B86" s="3">
        <v>43816</v>
      </c>
      <c r="C86" t="s">
        <v>24</v>
      </c>
      <c r="D86" t="s">
        <v>8</v>
      </c>
      <c r="E86" t="s">
        <v>9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23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55000000000000004">
      <c r="A87" t="s">
        <v>6</v>
      </c>
      <c r="B87" s="3">
        <v>43816</v>
      </c>
      <c r="C87" t="s">
        <v>24</v>
      </c>
      <c r="D87" t="s">
        <v>8</v>
      </c>
      <c r="E87" t="s">
        <v>10</v>
      </c>
      <c r="F87">
        <v>0</v>
      </c>
      <c r="G87">
        <v>0</v>
      </c>
      <c r="H87">
        <v>2</v>
      </c>
      <c r="I87">
        <v>0</v>
      </c>
      <c r="J87">
        <v>0</v>
      </c>
      <c r="K87">
        <v>0</v>
      </c>
      <c r="L87">
        <v>30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55000000000000004">
      <c r="A88" t="s">
        <v>6</v>
      </c>
      <c r="B88" s="3">
        <v>43816</v>
      </c>
      <c r="C88" t="s">
        <v>24</v>
      </c>
      <c r="D88" t="s">
        <v>11</v>
      </c>
      <c r="E88" t="s">
        <v>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11</v>
      </c>
      <c r="M88">
        <v>3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55000000000000004">
      <c r="A89" t="s">
        <v>6</v>
      </c>
      <c r="B89" s="3">
        <v>43816</v>
      </c>
      <c r="C89" t="s">
        <v>24</v>
      </c>
      <c r="D89" t="s">
        <v>11</v>
      </c>
      <c r="E89" t="s">
        <v>10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9B6-F217-4DFE-BF4C-D926574774A4}">
  <dimension ref="A1:X77"/>
  <sheetViews>
    <sheetView workbookViewId="0">
      <pane ySplit="1" topLeftCell="A47" activePane="bottomLeft" state="frozen"/>
      <selection pane="bottomLeft" activeCell="A2" sqref="A2:XFD77"/>
    </sheetView>
  </sheetViews>
  <sheetFormatPr defaultColWidth="8.83984375" defaultRowHeight="14.4" x14ac:dyDescent="0.55000000000000004"/>
  <cols>
    <col min="1" max="1" width="19" customWidth="1"/>
    <col min="2" max="2" width="12.41796875" customWidth="1"/>
    <col min="3" max="3" width="16.41796875" customWidth="1"/>
  </cols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Black</f>
        <v>Black</v>
      </c>
      <c r="G1" t="str">
        <f>Blue</f>
        <v>Deacon / Blue</v>
      </c>
      <c r="H1" t="str">
        <f>Brown</f>
        <v>Brown</v>
      </c>
      <c r="I1" t="str">
        <f>Cabezon</f>
        <v>Cabezon</v>
      </c>
      <c r="J1" t="str">
        <f>Canary</f>
        <v>Canary</v>
      </c>
      <c r="K1" t="str">
        <f>China</f>
        <v>China</v>
      </c>
      <c r="L1" t="str">
        <f>Copper</f>
        <v>Copper</v>
      </c>
      <c r="M1" t="str">
        <f>Greenling</f>
        <v>Greenling</v>
      </c>
      <c r="N1" t="str">
        <f>Juvenile</f>
        <v>YOY</v>
      </c>
      <c r="O1" t="str">
        <f>Lingcod</f>
        <v>Lingcod</v>
      </c>
      <c r="P1" t="str">
        <f>Painted</f>
        <v>Painted Greenling</v>
      </c>
      <c r="Q1" t="str">
        <f>Quillback</f>
        <v>Quillback</v>
      </c>
      <c r="R1" t="str">
        <f>Tiger</f>
        <v>Tiger</v>
      </c>
      <c r="S1" t="str">
        <f>Widow</f>
        <v>Widow</v>
      </c>
      <c r="T1" t="str">
        <f>Wolfeel</f>
        <v>Wolfeel</v>
      </c>
      <c r="U1" t="str">
        <f>Yelloweye</f>
        <v>Yelloweye</v>
      </c>
      <c r="V1" t="str">
        <f>Yellowtail</f>
        <v>Yellowtail</v>
      </c>
      <c r="W1" t="str">
        <f>Vermillion</f>
        <v>Vermillion</v>
      </c>
      <c r="X1" t="str">
        <f>PS</f>
        <v>Puget Sound</v>
      </c>
    </row>
    <row r="2" spans="1:24" x14ac:dyDescent="0.55000000000000004">
      <c r="A2" t="s">
        <v>14</v>
      </c>
      <c r="B2" s="3">
        <v>43862</v>
      </c>
      <c r="C2" t="s">
        <v>15</v>
      </c>
      <c r="D2" t="s">
        <v>8</v>
      </c>
      <c r="E2" t="s">
        <v>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55000000000000004">
      <c r="A3" t="s">
        <v>14</v>
      </c>
      <c r="B3" s="3">
        <v>43862</v>
      </c>
      <c r="C3" t="s">
        <v>15</v>
      </c>
      <c r="D3" t="s">
        <v>8</v>
      </c>
      <c r="E3" t="s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14</v>
      </c>
      <c r="B4" s="3">
        <v>43862</v>
      </c>
      <c r="C4" t="s">
        <v>15</v>
      </c>
      <c r="D4" t="s">
        <v>11</v>
      </c>
      <c r="E4" t="s">
        <v>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55000000000000004">
      <c r="A5" t="s">
        <v>14</v>
      </c>
      <c r="B5" s="3">
        <v>43862</v>
      </c>
      <c r="C5" t="s">
        <v>15</v>
      </c>
      <c r="D5" t="s">
        <v>11</v>
      </c>
      <c r="E5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55000000000000004">
      <c r="A6" t="s">
        <v>16</v>
      </c>
      <c r="B6" s="3">
        <v>43879</v>
      </c>
      <c r="C6" t="s">
        <v>20</v>
      </c>
      <c r="D6" t="s">
        <v>8</v>
      </c>
      <c r="E6" t="s">
        <v>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55000000000000004">
      <c r="A7" t="s">
        <v>16</v>
      </c>
      <c r="B7" s="3">
        <v>43879</v>
      </c>
      <c r="C7" t="s">
        <v>20</v>
      </c>
      <c r="D7" t="s">
        <v>8</v>
      </c>
      <c r="E7" t="s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55000000000000004">
      <c r="A8" t="s">
        <v>16</v>
      </c>
      <c r="B8" s="3">
        <v>43879</v>
      </c>
      <c r="C8" t="s">
        <v>20</v>
      </c>
      <c r="D8" t="s">
        <v>11</v>
      </c>
      <c r="E8" t="s">
        <v>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55000000000000004">
      <c r="A9" t="s">
        <v>16</v>
      </c>
      <c r="B9" s="3">
        <v>43879</v>
      </c>
      <c r="C9" t="s">
        <v>20</v>
      </c>
      <c r="D9" t="s">
        <v>11</v>
      </c>
      <c r="E9" t="s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55000000000000004">
      <c r="A10" t="s">
        <v>16</v>
      </c>
      <c r="B10" s="3">
        <v>43879</v>
      </c>
      <c r="C10" t="s">
        <v>21</v>
      </c>
      <c r="D10" t="s">
        <v>8</v>
      </c>
      <c r="E10" t="s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55000000000000004">
      <c r="A11" t="s">
        <v>16</v>
      </c>
      <c r="B11" s="3">
        <v>43879</v>
      </c>
      <c r="C11" t="s">
        <v>21</v>
      </c>
      <c r="D11" t="s">
        <v>8</v>
      </c>
      <c r="E11" t="s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55000000000000004">
      <c r="A12" t="s">
        <v>16</v>
      </c>
      <c r="B12" s="3">
        <v>43879</v>
      </c>
      <c r="C12" t="s">
        <v>21</v>
      </c>
      <c r="D12" t="s">
        <v>11</v>
      </c>
      <c r="E12" t="s">
        <v>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55000000000000004">
      <c r="A13" t="s">
        <v>16</v>
      </c>
      <c r="B13" s="3">
        <v>43879</v>
      </c>
      <c r="C13" t="s">
        <v>21</v>
      </c>
      <c r="D13" t="s">
        <v>11</v>
      </c>
      <c r="E13" t="s">
        <v>10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55000000000000004">
      <c r="A14" t="s">
        <v>16</v>
      </c>
      <c r="B14" s="3">
        <v>43879</v>
      </c>
      <c r="C14" t="s">
        <v>23</v>
      </c>
      <c r="D14" t="s">
        <v>8</v>
      </c>
      <c r="E14" t="s">
        <v>9</v>
      </c>
      <c r="F14">
        <v>300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55000000000000004">
      <c r="A15" t="s">
        <v>16</v>
      </c>
      <c r="B15" s="3">
        <v>43879</v>
      </c>
      <c r="C15" t="s">
        <v>23</v>
      </c>
      <c r="D15" t="s">
        <v>8</v>
      </c>
      <c r="E15" t="s">
        <v>10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55000000000000004">
      <c r="A16" t="s">
        <v>16</v>
      </c>
      <c r="B16" s="3">
        <v>43879</v>
      </c>
      <c r="C16" t="s">
        <v>23</v>
      </c>
      <c r="D16" t="s">
        <v>11</v>
      </c>
      <c r="E16" t="s">
        <v>9</v>
      </c>
      <c r="F16">
        <v>300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55000000000000004">
      <c r="A17" t="s">
        <v>16</v>
      </c>
      <c r="B17" s="3">
        <v>43879</v>
      </c>
      <c r="C17" t="s">
        <v>23</v>
      </c>
      <c r="D17" t="s">
        <v>11</v>
      </c>
      <c r="E17" t="s">
        <v>10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55000000000000004">
      <c r="A18" t="s">
        <v>6</v>
      </c>
      <c r="B18" s="3">
        <v>43886</v>
      </c>
      <c r="C18" t="s">
        <v>7</v>
      </c>
      <c r="D18" t="s">
        <v>8</v>
      </c>
      <c r="E18" t="s">
        <v>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55000000000000004">
      <c r="A19" t="s">
        <v>6</v>
      </c>
      <c r="B19" s="3">
        <v>43886</v>
      </c>
      <c r="C19" t="s">
        <v>7</v>
      </c>
      <c r="D19" t="s">
        <v>8</v>
      </c>
      <c r="E19" t="s">
        <v>10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4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55000000000000004">
      <c r="A20" t="s">
        <v>6</v>
      </c>
      <c r="B20" s="3">
        <v>43886</v>
      </c>
      <c r="C20" t="s">
        <v>7</v>
      </c>
      <c r="D20" t="s">
        <v>11</v>
      </c>
      <c r="E20" t="s">
        <v>9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55000000000000004">
      <c r="A21" t="s">
        <v>6</v>
      </c>
      <c r="B21" s="3">
        <v>43886</v>
      </c>
      <c r="C21" t="s">
        <v>7</v>
      </c>
      <c r="D21" t="s">
        <v>11</v>
      </c>
      <c r="E21" t="s">
        <v>10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55000000000000004">
      <c r="A22" t="s">
        <v>6</v>
      </c>
      <c r="B22" s="3">
        <v>43897</v>
      </c>
      <c r="C22" t="s">
        <v>24</v>
      </c>
      <c r="D22" t="s">
        <v>8</v>
      </c>
      <c r="E22" t="s">
        <v>9</v>
      </c>
      <c r="F22">
        <v>0</v>
      </c>
      <c r="G22">
        <v>0</v>
      </c>
      <c r="H22">
        <v>3</v>
      </c>
      <c r="I22">
        <v>0</v>
      </c>
      <c r="J22">
        <v>0</v>
      </c>
      <c r="K22">
        <v>0</v>
      </c>
      <c r="L22">
        <v>12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55000000000000004">
      <c r="A23" t="s">
        <v>6</v>
      </c>
      <c r="B23" s="3">
        <v>43897</v>
      </c>
      <c r="C23" t="s">
        <v>24</v>
      </c>
      <c r="D23" t="s">
        <v>8</v>
      </c>
      <c r="E23" t="s">
        <v>10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55000000000000004">
      <c r="A24" t="s">
        <v>6</v>
      </c>
      <c r="B24" s="3">
        <v>43897</v>
      </c>
      <c r="C24" t="s">
        <v>24</v>
      </c>
      <c r="D24" t="s">
        <v>11</v>
      </c>
      <c r="E24" t="s">
        <v>9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6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55000000000000004">
      <c r="A25" t="s">
        <v>6</v>
      </c>
      <c r="B25" s="3">
        <v>43897</v>
      </c>
      <c r="C25" t="s">
        <v>24</v>
      </c>
      <c r="D25" t="s">
        <v>11</v>
      </c>
      <c r="E25" t="s">
        <v>10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55000000000000004">
      <c r="A26" t="s">
        <v>14</v>
      </c>
      <c r="B26" s="3">
        <v>44033</v>
      </c>
      <c r="C26" t="s">
        <v>15</v>
      </c>
      <c r="D26" t="s">
        <v>8</v>
      </c>
      <c r="E26" t="s">
        <v>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55000000000000004">
      <c r="A27" t="s">
        <v>14</v>
      </c>
      <c r="B27" s="3">
        <v>44033</v>
      </c>
      <c r="C27" t="s">
        <v>15</v>
      </c>
      <c r="D27" t="s">
        <v>8</v>
      </c>
      <c r="E27" t="s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55000000000000004">
      <c r="A28" t="s">
        <v>14</v>
      </c>
      <c r="B28" s="3">
        <v>44033</v>
      </c>
      <c r="C28" t="s">
        <v>15</v>
      </c>
      <c r="D28" t="s">
        <v>11</v>
      </c>
      <c r="E28" t="s">
        <v>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55000000000000004">
      <c r="A29" t="s">
        <v>14</v>
      </c>
      <c r="B29" s="3">
        <v>44033</v>
      </c>
      <c r="C29" t="s">
        <v>15</v>
      </c>
      <c r="D29" t="s">
        <v>11</v>
      </c>
      <c r="E29" t="s">
        <v>10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55000000000000004">
      <c r="A30" t="s">
        <v>16</v>
      </c>
      <c r="B30" s="3">
        <v>44040</v>
      </c>
      <c r="C30" t="s">
        <v>23</v>
      </c>
      <c r="D30" t="s">
        <v>8</v>
      </c>
      <c r="E30" t="s">
        <v>9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9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55000000000000004">
      <c r="A31" t="s">
        <v>16</v>
      </c>
      <c r="B31" s="3">
        <v>44040</v>
      </c>
      <c r="C31" t="s">
        <v>23</v>
      </c>
      <c r="D31" t="s">
        <v>8</v>
      </c>
      <c r="E31" t="s">
        <v>10</v>
      </c>
      <c r="F31">
        <v>4</v>
      </c>
      <c r="G31">
        <v>0</v>
      </c>
      <c r="H31">
        <v>1</v>
      </c>
      <c r="I31">
        <v>0</v>
      </c>
      <c r="J31">
        <v>0</v>
      </c>
      <c r="K31">
        <v>0</v>
      </c>
      <c r="L31">
        <v>12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55000000000000004">
      <c r="A32" t="s">
        <v>16</v>
      </c>
      <c r="B32" s="3">
        <v>44040</v>
      </c>
      <c r="C32" t="s">
        <v>23</v>
      </c>
      <c r="D32" t="s">
        <v>11</v>
      </c>
      <c r="E32" t="s">
        <v>9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6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55000000000000004">
      <c r="A33" t="s">
        <v>16</v>
      </c>
      <c r="B33" s="3">
        <v>44040</v>
      </c>
      <c r="C33" t="s">
        <v>23</v>
      </c>
      <c r="D33" t="s">
        <v>11</v>
      </c>
      <c r="E33" t="s">
        <v>10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4</v>
      </c>
      <c r="M33">
        <v>0</v>
      </c>
      <c r="N33">
        <v>0</v>
      </c>
      <c r="O33">
        <v>0</v>
      </c>
      <c r="P33">
        <v>3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55000000000000004">
      <c r="A34" t="s">
        <v>6</v>
      </c>
      <c r="B34" s="3">
        <v>44053</v>
      </c>
      <c r="C34" t="s">
        <v>7</v>
      </c>
      <c r="D34" t="s">
        <v>8</v>
      </c>
      <c r="E34" t="s">
        <v>9</v>
      </c>
      <c r="F34">
        <v>0</v>
      </c>
      <c r="G34">
        <v>0</v>
      </c>
      <c r="H34">
        <v>8</v>
      </c>
      <c r="I34">
        <v>0</v>
      </c>
      <c r="J34">
        <v>0</v>
      </c>
      <c r="K34">
        <v>0</v>
      </c>
      <c r="L34">
        <v>12</v>
      </c>
      <c r="M34">
        <v>2</v>
      </c>
      <c r="N34">
        <v>0</v>
      </c>
      <c r="O34">
        <v>1</v>
      </c>
      <c r="P34">
        <v>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55000000000000004">
      <c r="A35" t="s">
        <v>6</v>
      </c>
      <c r="B35" s="3">
        <v>44053</v>
      </c>
      <c r="C35" t="s">
        <v>7</v>
      </c>
      <c r="D35" t="s">
        <v>8</v>
      </c>
      <c r="E35" t="s">
        <v>10</v>
      </c>
      <c r="F35">
        <v>0</v>
      </c>
      <c r="G35">
        <v>0</v>
      </c>
      <c r="H35">
        <v>4</v>
      </c>
      <c r="I35">
        <v>0</v>
      </c>
      <c r="J35">
        <v>0</v>
      </c>
      <c r="K35">
        <v>0</v>
      </c>
      <c r="L35">
        <v>14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55000000000000004">
      <c r="A36" t="s">
        <v>6</v>
      </c>
      <c r="B36" s="3">
        <v>44053</v>
      </c>
      <c r="C36" t="s">
        <v>7</v>
      </c>
      <c r="D36" t="s">
        <v>11</v>
      </c>
      <c r="E36" t="s">
        <v>9</v>
      </c>
      <c r="F36">
        <v>0</v>
      </c>
      <c r="G36">
        <v>0</v>
      </c>
      <c r="H36">
        <v>10</v>
      </c>
      <c r="I36">
        <v>0</v>
      </c>
      <c r="J36">
        <v>0</v>
      </c>
      <c r="K36">
        <v>0</v>
      </c>
      <c r="L36">
        <v>14</v>
      </c>
      <c r="M36">
        <v>1</v>
      </c>
      <c r="N36">
        <v>0</v>
      </c>
      <c r="O36">
        <v>1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55000000000000004">
      <c r="A37" t="s">
        <v>6</v>
      </c>
      <c r="B37" s="3">
        <v>44053</v>
      </c>
      <c r="C37" t="s">
        <v>7</v>
      </c>
      <c r="D37" t="s">
        <v>11</v>
      </c>
      <c r="E37" t="s">
        <v>10</v>
      </c>
      <c r="F37">
        <v>0</v>
      </c>
      <c r="G37">
        <v>0</v>
      </c>
      <c r="H37">
        <v>5</v>
      </c>
      <c r="I37">
        <v>0</v>
      </c>
      <c r="J37">
        <v>0</v>
      </c>
      <c r="K37">
        <v>0</v>
      </c>
      <c r="L37">
        <v>16</v>
      </c>
      <c r="M37">
        <v>3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55000000000000004">
      <c r="A38" t="s">
        <v>14</v>
      </c>
      <c r="B38" s="3">
        <v>44061</v>
      </c>
      <c r="C38" t="s">
        <v>19</v>
      </c>
      <c r="D38" t="s">
        <v>8</v>
      </c>
      <c r="E38" t="s">
        <v>9</v>
      </c>
      <c r="F38">
        <v>1</v>
      </c>
      <c r="G38">
        <v>0</v>
      </c>
      <c r="H38">
        <v>6</v>
      </c>
      <c r="I38">
        <v>0</v>
      </c>
      <c r="J38">
        <v>0</v>
      </c>
      <c r="K38">
        <v>0</v>
      </c>
      <c r="L38">
        <v>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</row>
    <row r="39" spans="1:24" x14ac:dyDescent="0.55000000000000004">
      <c r="A39" t="s">
        <v>14</v>
      </c>
      <c r="B39" s="3">
        <v>44061</v>
      </c>
      <c r="C39" t="s">
        <v>19</v>
      </c>
      <c r="D39" t="s">
        <v>8</v>
      </c>
      <c r="E39" t="s">
        <v>10</v>
      </c>
      <c r="F39">
        <v>1</v>
      </c>
      <c r="G39">
        <v>0</v>
      </c>
      <c r="H39">
        <v>2</v>
      </c>
      <c r="I39">
        <v>0</v>
      </c>
      <c r="J39">
        <v>0</v>
      </c>
      <c r="K39">
        <v>0</v>
      </c>
      <c r="L39">
        <v>5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</row>
    <row r="40" spans="1:24" x14ac:dyDescent="0.55000000000000004">
      <c r="A40" t="s">
        <v>14</v>
      </c>
      <c r="B40" s="3">
        <v>44061</v>
      </c>
      <c r="C40" t="s">
        <v>19</v>
      </c>
      <c r="D40" t="s">
        <v>11</v>
      </c>
      <c r="E40" t="s">
        <v>9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5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</row>
    <row r="41" spans="1:24" x14ac:dyDescent="0.55000000000000004">
      <c r="A41" t="s">
        <v>14</v>
      </c>
      <c r="B41" s="3">
        <v>44061</v>
      </c>
      <c r="C41" t="s">
        <v>19</v>
      </c>
      <c r="D41" t="s">
        <v>11</v>
      </c>
      <c r="E41" t="s">
        <v>10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3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55000000000000004">
      <c r="A42" t="s">
        <v>16</v>
      </c>
      <c r="B42" s="3">
        <v>44068</v>
      </c>
      <c r="C42" t="s">
        <v>24</v>
      </c>
      <c r="D42" t="s">
        <v>8</v>
      </c>
      <c r="E42" t="s">
        <v>9</v>
      </c>
      <c r="F42">
        <v>0</v>
      </c>
      <c r="G42">
        <v>0</v>
      </c>
      <c r="H42">
        <v>4</v>
      </c>
      <c r="I42">
        <v>0</v>
      </c>
      <c r="J42">
        <v>0</v>
      </c>
      <c r="K42">
        <v>0</v>
      </c>
      <c r="L42">
        <v>66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55000000000000004">
      <c r="A43" t="s">
        <v>16</v>
      </c>
      <c r="B43" s="3">
        <v>44068</v>
      </c>
      <c r="C43" t="s">
        <v>24</v>
      </c>
      <c r="D43" t="s">
        <v>8</v>
      </c>
      <c r="E43" t="s">
        <v>10</v>
      </c>
      <c r="F43">
        <v>0</v>
      </c>
      <c r="G43">
        <v>0</v>
      </c>
      <c r="H43">
        <v>11</v>
      </c>
      <c r="I43">
        <v>0</v>
      </c>
      <c r="J43">
        <v>0</v>
      </c>
      <c r="K43">
        <v>0</v>
      </c>
      <c r="L43">
        <v>68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55000000000000004">
      <c r="A44" t="s">
        <v>16</v>
      </c>
      <c r="B44" s="3">
        <v>44068</v>
      </c>
      <c r="C44" t="s">
        <v>24</v>
      </c>
      <c r="D44" t="s">
        <v>11</v>
      </c>
      <c r="E44" t="s">
        <v>9</v>
      </c>
      <c r="F44">
        <v>0</v>
      </c>
      <c r="G44">
        <v>0</v>
      </c>
      <c r="H44">
        <v>5</v>
      </c>
      <c r="I44">
        <v>0</v>
      </c>
      <c r="J44">
        <v>0</v>
      </c>
      <c r="K44">
        <v>0</v>
      </c>
      <c r="L44">
        <v>57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55000000000000004">
      <c r="A45" t="s">
        <v>16</v>
      </c>
      <c r="B45" s="3">
        <v>44068</v>
      </c>
      <c r="C45" t="s">
        <v>24</v>
      </c>
      <c r="D45" t="s">
        <v>11</v>
      </c>
      <c r="E45" t="s">
        <v>10</v>
      </c>
      <c r="F45">
        <v>0</v>
      </c>
      <c r="G45">
        <v>0</v>
      </c>
      <c r="H45">
        <v>6</v>
      </c>
      <c r="I45">
        <v>0</v>
      </c>
      <c r="J45">
        <v>0</v>
      </c>
      <c r="K45">
        <v>0</v>
      </c>
      <c r="L45">
        <v>79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55000000000000004">
      <c r="A46" t="s">
        <v>16</v>
      </c>
      <c r="B46" s="3">
        <v>44149</v>
      </c>
      <c r="C46" t="s">
        <v>23</v>
      </c>
      <c r="D46" t="s">
        <v>8</v>
      </c>
      <c r="E46" t="s">
        <v>9</v>
      </c>
      <c r="F46">
        <v>2</v>
      </c>
      <c r="G46">
        <v>0</v>
      </c>
      <c r="H46">
        <v>1</v>
      </c>
      <c r="I46">
        <v>0</v>
      </c>
      <c r="J46">
        <v>0</v>
      </c>
      <c r="K46">
        <v>0</v>
      </c>
      <c r="L46">
        <v>5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55000000000000004">
      <c r="A47" t="s">
        <v>16</v>
      </c>
      <c r="B47" s="3">
        <v>44149</v>
      </c>
      <c r="C47" t="s">
        <v>23</v>
      </c>
      <c r="D47" t="s">
        <v>8</v>
      </c>
      <c r="E47" t="s">
        <v>10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5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55000000000000004">
      <c r="A48" t="s">
        <v>16</v>
      </c>
      <c r="B48" s="3">
        <v>44149</v>
      </c>
      <c r="C48" t="s">
        <v>23</v>
      </c>
      <c r="D48" t="s">
        <v>11</v>
      </c>
      <c r="E48" t="s">
        <v>9</v>
      </c>
      <c r="F48">
        <v>5</v>
      </c>
      <c r="G48">
        <v>0</v>
      </c>
      <c r="H48">
        <v>1</v>
      </c>
      <c r="I48">
        <v>0</v>
      </c>
      <c r="J48">
        <v>0</v>
      </c>
      <c r="K48">
        <v>0</v>
      </c>
      <c r="L48">
        <v>7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55000000000000004">
      <c r="A49" t="s">
        <v>16</v>
      </c>
      <c r="B49" s="3">
        <v>44149</v>
      </c>
      <c r="C49" t="s">
        <v>23</v>
      </c>
      <c r="D49" t="s">
        <v>11</v>
      </c>
      <c r="E49" t="s">
        <v>10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5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55000000000000004">
      <c r="A50" t="s">
        <v>14</v>
      </c>
      <c r="B50" s="3">
        <v>44149</v>
      </c>
      <c r="C50" t="s">
        <v>15</v>
      </c>
      <c r="D50" t="s">
        <v>8</v>
      </c>
      <c r="E50" t="s">
        <v>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55000000000000004">
      <c r="A51" t="s">
        <v>14</v>
      </c>
      <c r="B51" s="3">
        <v>44149</v>
      </c>
      <c r="C51" t="s">
        <v>15</v>
      </c>
      <c r="D51" t="s">
        <v>8</v>
      </c>
      <c r="E51" t="s">
        <v>10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55000000000000004">
      <c r="A52" t="s">
        <v>14</v>
      </c>
      <c r="B52" s="3">
        <v>44149</v>
      </c>
      <c r="C52" t="s">
        <v>15</v>
      </c>
      <c r="D52" t="s">
        <v>11</v>
      </c>
      <c r="E52" t="s">
        <v>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55000000000000004">
      <c r="A53" t="s">
        <v>14</v>
      </c>
      <c r="B53" s="3">
        <v>44149</v>
      </c>
      <c r="C53" t="s">
        <v>15</v>
      </c>
      <c r="D53" t="s">
        <v>11</v>
      </c>
      <c r="E53" t="s">
        <v>10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55000000000000004">
      <c r="A54" t="s">
        <v>6</v>
      </c>
      <c r="B54" s="3">
        <v>44117</v>
      </c>
      <c r="C54" t="s">
        <v>7</v>
      </c>
      <c r="D54" t="s">
        <v>8</v>
      </c>
      <c r="E54" t="s">
        <v>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7</v>
      </c>
      <c r="M54">
        <v>4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55000000000000004">
      <c r="A55" t="s">
        <v>6</v>
      </c>
      <c r="B55" s="3">
        <v>44117</v>
      </c>
      <c r="C55" t="s">
        <v>7</v>
      </c>
      <c r="D55" t="s">
        <v>8</v>
      </c>
      <c r="E55" t="s">
        <v>10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8</v>
      </c>
      <c r="M55">
        <v>3</v>
      </c>
      <c r="N55">
        <v>1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55000000000000004">
      <c r="A56" t="s">
        <v>6</v>
      </c>
      <c r="B56" s="3">
        <v>44117</v>
      </c>
      <c r="C56" t="s">
        <v>7</v>
      </c>
      <c r="D56" t="s">
        <v>11</v>
      </c>
      <c r="E56" t="s">
        <v>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11</v>
      </c>
      <c r="M56">
        <v>3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55000000000000004">
      <c r="A57" t="s">
        <v>6</v>
      </c>
      <c r="B57" s="3">
        <v>44117</v>
      </c>
      <c r="C57" t="s">
        <v>7</v>
      </c>
      <c r="D57" t="s">
        <v>11</v>
      </c>
      <c r="E57" t="s">
        <v>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6</v>
      </c>
      <c r="M57">
        <v>3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55000000000000004">
      <c r="A58" t="s">
        <v>6</v>
      </c>
      <c r="B58" s="3">
        <v>44110</v>
      </c>
      <c r="C58" t="s">
        <v>24</v>
      </c>
      <c r="D58" t="s">
        <v>8</v>
      </c>
      <c r="E58" t="s">
        <v>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25</v>
      </c>
      <c r="M58">
        <v>0</v>
      </c>
      <c r="N58">
        <v>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55000000000000004">
      <c r="A59" t="s">
        <v>6</v>
      </c>
      <c r="B59" s="3">
        <v>44110</v>
      </c>
      <c r="C59" t="s">
        <v>24</v>
      </c>
      <c r="D59" t="s">
        <v>8</v>
      </c>
      <c r="E59" t="s">
        <v>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55000000000000004">
      <c r="A60" t="s">
        <v>6</v>
      </c>
      <c r="B60" s="3">
        <v>44110</v>
      </c>
      <c r="C60" t="s">
        <v>24</v>
      </c>
      <c r="D60" t="s">
        <v>11</v>
      </c>
      <c r="E60" t="s">
        <v>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16</v>
      </c>
      <c r="M60">
        <v>0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55000000000000004">
      <c r="A61" t="s">
        <v>6</v>
      </c>
      <c r="B61" s="3">
        <v>44110</v>
      </c>
      <c r="C61" t="s">
        <v>24</v>
      </c>
      <c r="D61" t="s">
        <v>11</v>
      </c>
      <c r="E61" t="s">
        <v>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34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</row>
    <row r="62" spans="1:24" x14ac:dyDescent="0.55000000000000004">
      <c r="A62" t="s">
        <v>14</v>
      </c>
      <c r="B62" s="3">
        <v>44131</v>
      </c>
      <c r="C62" t="s">
        <v>19</v>
      </c>
      <c r="D62" t="s">
        <v>8</v>
      </c>
      <c r="E62" t="s">
        <v>9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15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55000000000000004">
      <c r="A63" t="s">
        <v>14</v>
      </c>
      <c r="B63" s="3">
        <v>44131</v>
      </c>
      <c r="C63" t="s">
        <v>19</v>
      </c>
      <c r="D63" t="s">
        <v>8</v>
      </c>
      <c r="E63" t="s">
        <v>10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10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55000000000000004">
      <c r="A64" t="s">
        <v>14</v>
      </c>
      <c r="B64" s="3">
        <v>44131</v>
      </c>
      <c r="C64" t="s">
        <v>19</v>
      </c>
      <c r="D64" t="s">
        <v>11</v>
      </c>
      <c r="E64" t="s">
        <v>9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24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55000000000000004">
      <c r="A65" t="s">
        <v>14</v>
      </c>
      <c r="B65" s="3">
        <v>44131</v>
      </c>
      <c r="C65" t="s">
        <v>19</v>
      </c>
      <c r="D65" t="s">
        <v>11</v>
      </c>
      <c r="E65" t="s">
        <v>10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9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55000000000000004">
      <c r="A66" t="s">
        <v>16</v>
      </c>
      <c r="B66" s="3">
        <v>44040</v>
      </c>
      <c r="C66" t="s">
        <v>20</v>
      </c>
      <c r="D66" t="s">
        <v>8</v>
      </c>
      <c r="E66" t="s">
        <v>9</v>
      </c>
      <c r="F66">
        <v>12</v>
      </c>
      <c r="G66">
        <v>0</v>
      </c>
      <c r="H66">
        <v>0</v>
      </c>
      <c r="I66">
        <v>0</v>
      </c>
      <c r="J66">
        <v>0</v>
      </c>
      <c r="K66">
        <v>0</v>
      </c>
      <c r="L66">
        <v>7</v>
      </c>
      <c r="M66">
        <v>4</v>
      </c>
      <c r="N66">
        <v>7</v>
      </c>
      <c r="O66">
        <v>2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</row>
    <row r="67" spans="1:24" x14ac:dyDescent="0.55000000000000004">
      <c r="A67" t="s">
        <v>16</v>
      </c>
      <c r="B67" s="3">
        <v>44040</v>
      </c>
      <c r="C67" t="s">
        <v>20</v>
      </c>
      <c r="D67" t="s">
        <v>8</v>
      </c>
      <c r="E67" t="s">
        <v>10</v>
      </c>
      <c r="F67">
        <v>13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6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55000000000000004">
      <c r="A68" t="s">
        <v>16</v>
      </c>
      <c r="B68" s="3">
        <v>44040</v>
      </c>
      <c r="C68" t="s">
        <v>20</v>
      </c>
      <c r="D68" t="s">
        <v>11</v>
      </c>
      <c r="E68" t="s">
        <v>9</v>
      </c>
      <c r="F68">
        <v>12</v>
      </c>
      <c r="G68">
        <v>0</v>
      </c>
      <c r="H68">
        <v>0</v>
      </c>
      <c r="I68">
        <v>0</v>
      </c>
      <c r="J68">
        <v>0</v>
      </c>
      <c r="K68">
        <v>0</v>
      </c>
      <c r="L68">
        <v>2</v>
      </c>
      <c r="M68">
        <v>0</v>
      </c>
      <c r="N68">
        <v>19</v>
      </c>
      <c r="O68">
        <v>3</v>
      </c>
      <c r="P68">
        <v>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55000000000000004">
      <c r="A69" t="s">
        <v>16</v>
      </c>
      <c r="B69" s="3">
        <v>44040</v>
      </c>
      <c r="C69" t="s">
        <v>20</v>
      </c>
      <c r="D69" t="s">
        <v>11</v>
      </c>
      <c r="E69" t="s">
        <v>10</v>
      </c>
      <c r="F69">
        <v>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55000000000000004">
      <c r="A70" t="s">
        <v>16</v>
      </c>
      <c r="B70" s="3">
        <v>44040</v>
      </c>
      <c r="C70" t="s">
        <v>21</v>
      </c>
      <c r="D70" t="s">
        <v>8</v>
      </c>
      <c r="E70" t="s">
        <v>9</v>
      </c>
      <c r="F70">
        <v>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55000000000000004">
      <c r="A71" t="s">
        <v>16</v>
      </c>
      <c r="B71" s="3">
        <v>44040</v>
      </c>
      <c r="C71" t="s">
        <v>21</v>
      </c>
      <c r="D71" t="s">
        <v>8</v>
      </c>
      <c r="E71" t="s">
        <v>10</v>
      </c>
      <c r="F71">
        <v>6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s="4" customFormat="1" x14ac:dyDescent="0.55000000000000004">
      <c r="A72" t="s">
        <v>16</v>
      </c>
      <c r="B72" s="3">
        <v>44040</v>
      </c>
      <c r="C72" t="s">
        <v>21</v>
      </c>
      <c r="D72" t="s">
        <v>11</v>
      </c>
      <c r="E72" t="s">
        <v>9</v>
      </c>
    </row>
    <row r="73" spans="1:24" s="4" customFormat="1" x14ac:dyDescent="0.55000000000000004">
      <c r="A73" t="s">
        <v>16</v>
      </c>
      <c r="B73" s="3">
        <v>44040</v>
      </c>
      <c r="C73" t="s">
        <v>21</v>
      </c>
      <c r="D73" t="s">
        <v>11</v>
      </c>
      <c r="E73" t="s">
        <v>10</v>
      </c>
    </row>
    <row r="74" spans="1:24" x14ac:dyDescent="0.55000000000000004">
      <c r="A74" t="s">
        <v>6</v>
      </c>
      <c r="B74" s="3">
        <v>44159</v>
      </c>
      <c r="C74" t="s">
        <v>24</v>
      </c>
      <c r="D74" t="s">
        <v>8</v>
      </c>
      <c r="E74" t="s">
        <v>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25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55000000000000004">
      <c r="A75" t="s">
        <v>6</v>
      </c>
      <c r="B75" s="3">
        <v>44159</v>
      </c>
      <c r="C75" t="s">
        <v>24</v>
      </c>
      <c r="D75" t="s">
        <v>8</v>
      </c>
      <c r="E75" t="s">
        <v>10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24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55000000000000004">
      <c r="A76" t="s">
        <v>6</v>
      </c>
      <c r="B76" s="3">
        <v>44159</v>
      </c>
      <c r="C76" t="s">
        <v>24</v>
      </c>
      <c r="D76" t="s">
        <v>11</v>
      </c>
      <c r="E76" t="s">
        <v>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21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55000000000000004">
      <c r="A77" t="s">
        <v>6</v>
      </c>
      <c r="B77" s="3">
        <v>44159</v>
      </c>
      <c r="C77" t="s">
        <v>24</v>
      </c>
      <c r="D77" t="s">
        <v>11</v>
      </c>
      <c r="E77" t="s">
        <v>10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28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C598-0EFD-4E63-875D-951A29DA9655}">
  <dimension ref="A1:AB35"/>
  <sheetViews>
    <sheetView tabSelected="1" topLeftCell="O1" workbookViewId="0">
      <pane ySplit="1" topLeftCell="A2" activePane="bottomLeft" state="frozen"/>
      <selection pane="bottomLeft" activeCell="AB28" sqref="AB17:AB28"/>
    </sheetView>
  </sheetViews>
  <sheetFormatPr defaultColWidth="8.83984375" defaultRowHeight="14.4" x14ac:dyDescent="0.55000000000000004"/>
  <cols>
    <col min="1" max="1" width="20.26171875" customWidth="1"/>
    <col min="2" max="2" width="9.83984375" bestFit="1" customWidth="1"/>
    <col min="3" max="3" width="15.15625" customWidth="1"/>
  </cols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Black</f>
        <v>Black</v>
      </c>
      <c r="G1" t="str">
        <f>Blue</f>
        <v>Deacon / Blue</v>
      </c>
      <c r="H1" t="str">
        <f>Brown</f>
        <v>Brown</v>
      </c>
      <c r="I1" t="str">
        <f>Cabezon</f>
        <v>Cabezon</v>
      </c>
      <c r="J1" t="str">
        <f>Canary</f>
        <v>Canary</v>
      </c>
      <c r="K1" t="str">
        <f>China</f>
        <v>China</v>
      </c>
      <c r="L1" t="str">
        <f>Copper</f>
        <v>Copper</v>
      </c>
      <c r="M1" t="str">
        <f>Greenling</f>
        <v>Greenling</v>
      </c>
      <c r="N1" t="str">
        <f>Juvenile</f>
        <v>YOY</v>
      </c>
      <c r="O1" t="str">
        <f>Lingcod</f>
        <v>Lingcod</v>
      </c>
      <c r="P1" t="str">
        <f>Painted</f>
        <v>Painted Greenling</v>
      </c>
      <c r="Q1" t="str">
        <f>Quillback</f>
        <v>Quillback</v>
      </c>
      <c r="R1" t="str">
        <f>Tiger</f>
        <v>Tiger</v>
      </c>
      <c r="S1" t="str">
        <f>Widow</f>
        <v>Widow</v>
      </c>
      <c r="T1" t="str">
        <f>Wolfeel</f>
        <v>Wolfeel</v>
      </c>
      <c r="U1" t="str">
        <f>Yelloweye</f>
        <v>Yelloweye</v>
      </c>
      <c r="V1" t="str">
        <f>Yellowtail</f>
        <v>Yellowtail</v>
      </c>
      <c r="W1" t="str">
        <f>Vermillion</f>
        <v>Vermillion</v>
      </c>
      <c r="X1" t="str">
        <f>PS</f>
        <v>Puget Sound</v>
      </c>
    </row>
    <row r="2" spans="1:24" x14ac:dyDescent="0.55000000000000004">
      <c r="A2" t="s">
        <v>6</v>
      </c>
      <c r="B2" s="3">
        <v>44250</v>
      </c>
      <c r="C2" t="s">
        <v>7</v>
      </c>
      <c r="D2" t="s">
        <v>8</v>
      </c>
      <c r="E2" t="s">
        <v>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4</v>
      </c>
      <c r="N2">
        <v>0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55000000000000004">
      <c r="A3" t="s">
        <v>6</v>
      </c>
      <c r="B3" s="3">
        <v>44250</v>
      </c>
      <c r="C3" t="s">
        <v>7</v>
      </c>
      <c r="D3" t="s">
        <v>8</v>
      </c>
      <c r="E3" t="s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6</v>
      </c>
      <c r="B4" s="3">
        <v>44250</v>
      </c>
      <c r="C4" t="s">
        <v>7</v>
      </c>
      <c r="D4" t="s">
        <v>11</v>
      </c>
      <c r="E4" t="s">
        <v>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55000000000000004">
      <c r="A5" t="s">
        <v>6</v>
      </c>
      <c r="B5" s="3">
        <v>44250</v>
      </c>
      <c r="C5" t="s">
        <v>7</v>
      </c>
      <c r="D5" t="s">
        <v>11</v>
      </c>
      <c r="E5" t="s">
        <v>10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55000000000000004">
      <c r="A6" t="s">
        <v>14</v>
      </c>
      <c r="B6" s="3">
        <v>44254</v>
      </c>
      <c r="C6" t="s">
        <v>15</v>
      </c>
      <c r="D6" t="s">
        <v>8</v>
      </c>
      <c r="E6" t="s">
        <v>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55000000000000004">
      <c r="A7" t="s">
        <v>14</v>
      </c>
      <c r="B7" s="3">
        <v>44254</v>
      </c>
      <c r="C7" t="s">
        <v>15</v>
      </c>
      <c r="D7" t="s">
        <v>8</v>
      </c>
      <c r="E7" t="s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55000000000000004">
      <c r="A8" t="s">
        <v>14</v>
      </c>
      <c r="B8" s="3">
        <v>44254</v>
      </c>
      <c r="C8" t="s">
        <v>15</v>
      </c>
      <c r="D8" t="s">
        <v>11</v>
      </c>
      <c r="E8" t="s">
        <v>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55000000000000004">
      <c r="A9" t="s">
        <v>14</v>
      </c>
      <c r="B9" s="3">
        <v>44254</v>
      </c>
      <c r="C9" t="s">
        <v>15</v>
      </c>
      <c r="D9" t="s">
        <v>11</v>
      </c>
      <c r="E9" t="s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55000000000000004">
      <c r="A10" t="s">
        <v>14</v>
      </c>
      <c r="B10" s="3">
        <v>44254</v>
      </c>
      <c r="C10" t="s">
        <v>19</v>
      </c>
      <c r="D10" t="s">
        <v>8</v>
      </c>
      <c r="E10" t="s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</row>
    <row r="11" spans="1:24" x14ac:dyDescent="0.55000000000000004">
      <c r="A11" t="s">
        <v>14</v>
      </c>
      <c r="B11" s="3">
        <v>44254</v>
      </c>
      <c r="C11" t="s">
        <v>19</v>
      </c>
      <c r="D11" t="s">
        <v>8</v>
      </c>
      <c r="E11" t="s">
        <v>10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55000000000000004">
      <c r="A12" t="s">
        <v>14</v>
      </c>
      <c r="B12" s="3">
        <v>44254</v>
      </c>
      <c r="C12" t="s">
        <v>19</v>
      </c>
      <c r="D12" t="s">
        <v>11</v>
      </c>
      <c r="E12" t="s">
        <v>9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55000000000000004">
      <c r="A13" t="s">
        <v>14</v>
      </c>
      <c r="B13" s="3">
        <v>44254</v>
      </c>
      <c r="C13" t="s">
        <v>19</v>
      </c>
      <c r="D13" t="s">
        <v>11</v>
      </c>
      <c r="E13" t="s">
        <v>10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55000000000000004">
      <c r="A14" t="s">
        <v>16</v>
      </c>
      <c r="B14" s="3">
        <v>44264</v>
      </c>
      <c r="C14" t="s">
        <v>20</v>
      </c>
      <c r="D14" t="s">
        <v>8</v>
      </c>
      <c r="E14" t="s">
        <v>9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55000000000000004">
      <c r="A15" t="s">
        <v>16</v>
      </c>
      <c r="B15" s="3">
        <v>44264</v>
      </c>
      <c r="C15" t="s">
        <v>20</v>
      </c>
      <c r="D15" t="s">
        <v>8</v>
      </c>
      <c r="E15" t="s">
        <v>10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55000000000000004">
      <c r="A16" t="s">
        <v>16</v>
      </c>
      <c r="B16" s="3">
        <v>44264</v>
      </c>
      <c r="C16" t="s">
        <v>21</v>
      </c>
      <c r="D16" t="s">
        <v>8</v>
      </c>
      <c r="E16" t="s">
        <v>9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8" x14ac:dyDescent="0.55000000000000004">
      <c r="A17" t="s">
        <v>16</v>
      </c>
      <c r="B17" s="3">
        <v>44264</v>
      </c>
      <c r="C17" t="s">
        <v>21</v>
      </c>
      <c r="D17" t="s">
        <v>8</v>
      </c>
      <c r="E17" t="s">
        <v>10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8" x14ac:dyDescent="0.55000000000000004">
      <c r="A18" t="s">
        <v>16</v>
      </c>
      <c r="B18" s="3">
        <v>44264</v>
      </c>
      <c r="C18" t="s">
        <v>23</v>
      </c>
      <c r="D18" t="s">
        <v>8</v>
      </c>
      <c r="E18" t="s">
        <v>9</v>
      </c>
      <c r="F18">
        <v>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8" x14ac:dyDescent="0.55000000000000004">
      <c r="A19" t="s">
        <v>16</v>
      </c>
      <c r="B19" s="3">
        <v>44264</v>
      </c>
      <c r="C19" t="s">
        <v>23</v>
      </c>
      <c r="D19" t="s">
        <v>8</v>
      </c>
      <c r="E19" t="s">
        <v>10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7</v>
      </c>
      <c r="W19">
        <v>0</v>
      </c>
      <c r="X19">
        <v>0</v>
      </c>
    </row>
    <row r="20" spans="1:28" x14ac:dyDescent="0.55000000000000004">
      <c r="A20" t="s">
        <v>16</v>
      </c>
      <c r="B20" s="3">
        <v>44264</v>
      </c>
      <c r="C20" t="s">
        <v>23</v>
      </c>
      <c r="D20" t="s">
        <v>11</v>
      </c>
      <c r="E20" t="s">
        <v>9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</v>
      </c>
      <c r="W20">
        <v>0</v>
      </c>
      <c r="X20">
        <v>0</v>
      </c>
    </row>
    <row r="21" spans="1:28" x14ac:dyDescent="0.55000000000000004">
      <c r="A21" t="s">
        <v>16</v>
      </c>
      <c r="B21" s="3">
        <v>44264</v>
      </c>
      <c r="C21" t="s">
        <v>23</v>
      </c>
      <c r="D21" t="s">
        <v>11</v>
      </c>
      <c r="E21" t="s">
        <v>10</v>
      </c>
      <c r="F21">
        <v>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</v>
      </c>
      <c r="W21">
        <v>0</v>
      </c>
      <c r="X21">
        <v>0</v>
      </c>
    </row>
    <row r="22" spans="1:28" x14ac:dyDescent="0.55000000000000004">
      <c r="A22" t="s">
        <v>6</v>
      </c>
      <c r="B22" s="3">
        <v>44278</v>
      </c>
      <c r="C22" t="s">
        <v>24</v>
      </c>
      <c r="D22" t="s">
        <v>8</v>
      </c>
      <c r="E22" t="s">
        <v>9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8" x14ac:dyDescent="0.55000000000000004">
      <c r="A23" t="s">
        <v>6</v>
      </c>
      <c r="B23" s="3">
        <v>44278</v>
      </c>
      <c r="C23" t="s">
        <v>24</v>
      </c>
      <c r="D23" t="s">
        <v>8</v>
      </c>
      <c r="E23" t="s">
        <v>10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8" x14ac:dyDescent="0.55000000000000004">
      <c r="A24" t="s">
        <v>6</v>
      </c>
      <c r="B24" s="3">
        <v>44278</v>
      </c>
      <c r="C24" t="s">
        <v>24</v>
      </c>
      <c r="D24" t="s">
        <v>11</v>
      </c>
      <c r="E24" t="s">
        <v>9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8" x14ac:dyDescent="0.55000000000000004">
      <c r="A25" t="s">
        <v>6</v>
      </c>
      <c r="B25" s="3">
        <v>44278</v>
      </c>
      <c r="C25" t="s">
        <v>24</v>
      </c>
      <c r="D25" t="s">
        <v>11</v>
      </c>
      <c r="E25" t="s">
        <v>10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8" x14ac:dyDescent="0.55000000000000004">
      <c r="A26" t="s">
        <v>6</v>
      </c>
      <c r="B26" s="3">
        <v>44292</v>
      </c>
      <c r="C26" t="s">
        <v>7</v>
      </c>
      <c r="D26" t="s">
        <v>8</v>
      </c>
      <c r="E26" t="s">
        <v>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8" x14ac:dyDescent="0.55000000000000004">
      <c r="A27" t="s">
        <v>6</v>
      </c>
      <c r="B27" s="3">
        <v>44292</v>
      </c>
      <c r="C27" t="s">
        <v>7</v>
      </c>
      <c r="D27" t="s">
        <v>8</v>
      </c>
      <c r="E27" t="s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2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8" x14ac:dyDescent="0.55000000000000004">
      <c r="A28" t="s">
        <v>6</v>
      </c>
      <c r="B28" s="3">
        <v>44292</v>
      </c>
      <c r="C28" t="s">
        <v>7</v>
      </c>
      <c r="D28" t="s">
        <v>11</v>
      </c>
      <c r="E28" t="s">
        <v>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B28">
        <f>AC16</f>
        <v>0</v>
      </c>
    </row>
    <row r="29" spans="1:28" x14ac:dyDescent="0.55000000000000004">
      <c r="A29" t="s">
        <v>6</v>
      </c>
      <c r="B29" s="3">
        <v>44292</v>
      </c>
      <c r="C29" t="s">
        <v>7</v>
      </c>
      <c r="D29" t="s">
        <v>11</v>
      </c>
      <c r="E29" t="s">
        <v>10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8" x14ac:dyDescent="0.55000000000000004">
      <c r="A30" t="s">
        <v>12</v>
      </c>
      <c r="B30" s="3">
        <v>44320</v>
      </c>
      <c r="C30" t="s">
        <v>13</v>
      </c>
      <c r="D30" t="s">
        <v>8</v>
      </c>
      <c r="E30" t="s">
        <v>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22</v>
      </c>
      <c r="M30">
        <v>0</v>
      </c>
      <c r="N30">
        <v>0</v>
      </c>
      <c r="O30">
        <v>9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8" x14ac:dyDescent="0.55000000000000004">
      <c r="A31" t="s">
        <v>12</v>
      </c>
      <c r="B31" s="3">
        <v>44320</v>
      </c>
      <c r="C31" t="s">
        <v>13</v>
      </c>
      <c r="D31" t="s">
        <v>8</v>
      </c>
      <c r="E31" t="s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15</v>
      </c>
      <c r="M31">
        <v>0</v>
      </c>
      <c r="N31">
        <v>0</v>
      </c>
      <c r="O31">
        <v>7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8" x14ac:dyDescent="0.55000000000000004">
      <c r="A32" t="s">
        <v>14</v>
      </c>
      <c r="B32" s="3">
        <v>44313</v>
      </c>
      <c r="C32" t="s">
        <v>15</v>
      </c>
      <c r="D32" t="s">
        <v>8</v>
      </c>
      <c r="E32" t="s">
        <v>25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55000000000000004">
      <c r="A33" t="s">
        <v>14</v>
      </c>
      <c r="B33" s="3">
        <v>44313</v>
      </c>
      <c r="C33" t="s">
        <v>15</v>
      </c>
      <c r="D33" t="s">
        <v>8</v>
      </c>
      <c r="E33" t="s">
        <v>26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55000000000000004">
      <c r="A34" t="s">
        <v>14</v>
      </c>
      <c r="B34" s="3">
        <v>44313</v>
      </c>
      <c r="C34" t="s">
        <v>15</v>
      </c>
      <c r="D34" t="s">
        <v>11</v>
      </c>
      <c r="E34" t="s">
        <v>25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55000000000000004">
      <c r="A35" t="s">
        <v>14</v>
      </c>
      <c r="B35" s="3">
        <v>44313</v>
      </c>
      <c r="C35" t="s">
        <v>15</v>
      </c>
      <c r="D35" t="s">
        <v>11</v>
      </c>
      <c r="E35" t="s">
        <v>26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6786-EC79-43C5-9451-8D42B070C1E0}">
  <dimension ref="A1:V2"/>
  <sheetViews>
    <sheetView topLeftCell="H1" workbookViewId="0">
      <selection activeCell="V2" sqref="V2"/>
    </sheetView>
  </sheetViews>
  <sheetFormatPr defaultColWidth="8.83984375" defaultRowHeight="14.4" x14ac:dyDescent="0.55000000000000004"/>
  <cols>
    <col min="1" max="1" width="30.15625" customWidth="1"/>
    <col min="2" max="2" width="17.83984375" customWidth="1"/>
    <col min="3" max="3" width="16.68359375" customWidth="1"/>
    <col min="4" max="4" width="19.68359375" customWidth="1"/>
    <col min="5" max="5" width="15.41796875" customWidth="1"/>
    <col min="6" max="6" width="16.26171875" customWidth="1"/>
    <col min="7" max="7" width="17.41796875" customWidth="1"/>
    <col min="8" max="8" width="16.15625" customWidth="1"/>
    <col min="9" max="9" width="16.26171875" customWidth="1"/>
    <col min="10" max="10" width="12.26171875" customWidth="1"/>
    <col min="11" max="11" width="10.15625" customWidth="1"/>
    <col min="12" max="12" width="16.68359375" customWidth="1"/>
    <col min="13" max="13" width="18.26171875" hidden="1" customWidth="1"/>
    <col min="14" max="14" width="10.26171875" customWidth="1"/>
    <col min="15" max="15" width="8.41796875" customWidth="1"/>
    <col min="16" max="16" width="11.26171875" customWidth="1"/>
    <col min="17" max="17" width="9.41796875" customWidth="1"/>
    <col min="18" max="18" width="10.68359375" customWidth="1"/>
    <col min="19" max="19" width="11.15625" customWidth="1"/>
    <col min="20" max="20" width="11.41796875" customWidth="1"/>
    <col min="21" max="21" width="12.68359375" customWidth="1"/>
    <col min="22" max="22" width="18" customWidth="1"/>
  </cols>
  <sheetData>
    <row r="1" spans="1:22" x14ac:dyDescent="0.55000000000000004">
      <c r="A1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</row>
    <row r="2" spans="1:22" x14ac:dyDescent="0.55000000000000004">
      <c r="A2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59</v>
      </c>
      <c r="N2" s="1" t="s">
        <v>60</v>
      </c>
      <c r="O2" s="1" t="s">
        <v>61</v>
      </c>
      <c r="P2" s="1" t="s">
        <v>62</v>
      </c>
      <c r="Q2" s="1" t="s">
        <v>63</v>
      </c>
      <c r="R2" s="1" t="s">
        <v>64</v>
      </c>
      <c r="S2" s="1" t="s">
        <v>65</v>
      </c>
      <c r="T2" s="1" t="s">
        <v>66</v>
      </c>
      <c r="U2" s="1" t="s">
        <v>5</v>
      </c>
      <c r="V2" s="1" t="s">
        <v>67</v>
      </c>
    </row>
  </sheetData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7848-5269-4819-98B8-EC6788708CD5}">
  <sheetPr>
    <pageSetUpPr fitToPage="1"/>
  </sheetPr>
  <dimension ref="A1:H45"/>
  <sheetViews>
    <sheetView view="pageLayout" zoomScaleNormal="100" workbookViewId="0">
      <selection activeCell="D41" sqref="D41"/>
    </sheetView>
  </sheetViews>
  <sheetFormatPr defaultColWidth="9.15625" defaultRowHeight="14.4" x14ac:dyDescent="0.55000000000000004"/>
  <cols>
    <col min="1" max="1" width="16.15625" customWidth="1"/>
    <col min="2" max="2" width="9" customWidth="1"/>
    <col min="3" max="6" width="12.68359375" customWidth="1"/>
    <col min="7" max="7" width="9.15625" customWidth="1"/>
    <col min="11" max="11" width="7" customWidth="1"/>
    <col min="12" max="12" width="7.83984375" customWidth="1"/>
    <col min="13" max="13" width="7.41796875" customWidth="1"/>
  </cols>
  <sheetData>
    <row r="1" spans="1:8" x14ac:dyDescent="0.55000000000000004">
      <c r="A1" s="1" t="s">
        <v>68</v>
      </c>
      <c r="B1" s="1"/>
      <c r="C1" s="1" t="s">
        <v>69</v>
      </c>
      <c r="D1" s="1"/>
      <c r="E1" s="1" t="s">
        <v>70</v>
      </c>
      <c r="F1" s="1"/>
      <c r="G1" s="1"/>
    </row>
    <row r="2" spans="1:8" ht="25.5" customHeight="1" x14ac:dyDescent="0.55000000000000004">
      <c r="A2" s="9" t="s">
        <v>71</v>
      </c>
      <c r="B2" s="9"/>
      <c r="C2" s="10"/>
      <c r="D2" s="9"/>
      <c r="E2" s="9"/>
      <c r="F2" s="9"/>
    </row>
    <row r="3" spans="1:8" x14ac:dyDescent="0.55000000000000004">
      <c r="B3" s="8" t="s">
        <v>3</v>
      </c>
      <c r="C3" s="16" t="s">
        <v>8</v>
      </c>
      <c r="D3" s="15"/>
      <c r="E3" s="8"/>
      <c r="F3" s="15"/>
      <c r="G3" s="10" t="s">
        <v>72</v>
      </c>
    </row>
    <row r="4" spans="1:8" x14ac:dyDescent="0.55000000000000004">
      <c r="B4" s="12" t="s">
        <v>4</v>
      </c>
      <c r="C4" s="6" t="s">
        <v>9</v>
      </c>
      <c r="D4" s="6" t="s">
        <v>10</v>
      </c>
      <c r="E4" s="6" t="s">
        <v>9</v>
      </c>
      <c r="F4" s="6" t="s">
        <v>10</v>
      </c>
      <c r="G4" s="7"/>
      <c r="H4" s="7"/>
    </row>
    <row r="5" spans="1:8" ht="18" customHeight="1" x14ac:dyDescent="0.55000000000000004">
      <c r="A5" s="11" t="s">
        <v>48</v>
      </c>
      <c r="B5" s="13"/>
      <c r="C5" s="7"/>
      <c r="D5" s="7"/>
      <c r="E5" s="7"/>
      <c r="F5" s="7"/>
      <c r="G5" s="7"/>
      <c r="H5" s="7"/>
    </row>
    <row r="6" spans="1:8" ht="18" customHeight="1" x14ac:dyDescent="0.55000000000000004">
      <c r="A6" s="11" t="s">
        <v>73</v>
      </c>
      <c r="B6" s="13"/>
      <c r="C6" s="7"/>
      <c r="D6" s="7"/>
      <c r="E6" s="7"/>
      <c r="F6" s="7"/>
      <c r="G6" s="7"/>
      <c r="H6" s="7"/>
    </row>
    <row r="7" spans="1:8" ht="18" customHeight="1" x14ac:dyDescent="0.55000000000000004">
      <c r="A7" s="11" t="s">
        <v>50</v>
      </c>
      <c r="B7" s="12"/>
      <c r="C7" s="7"/>
      <c r="D7" s="7"/>
      <c r="E7" s="7"/>
      <c r="F7" s="7"/>
      <c r="G7" s="7"/>
      <c r="H7" s="7"/>
    </row>
    <row r="8" spans="1:8" ht="18" customHeight="1" x14ac:dyDescent="0.55000000000000004">
      <c r="A8" s="11" t="s">
        <v>51</v>
      </c>
      <c r="B8" s="12"/>
      <c r="C8" s="7"/>
      <c r="D8" s="7"/>
      <c r="E8" s="7"/>
      <c r="F8" s="7"/>
      <c r="G8" s="7"/>
      <c r="H8" s="7"/>
    </row>
    <row r="9" spans="1:8" ht="18" customHeight="1" x14ac:dyDescent="0.55000000000000004">
      <c r="A9" s="11" t="s">
        <v>52</v>
      </c>
      <c r="B9" s="13"/>
      <c r="C9" s="7"/>
      <c r="D9" s="7"/>
      <c r="E9" s="7"/>
      <c r="F9" s="7"/>
      <c r="G9" s="7"/>
      <c r="H9" s="7"/>
    </row>
    <row r="10" spans="1:8" ht="18" customHeight="1" x14ac:dyDescent="0.55000000000000004">
      <c r="A10" s="11" t="s">
        <v>53</v>
      </c>
      <c r="B10" s="13"/>
      <c r="C10" s="7"/>
      <c r="D10" s="7"/>
      <c r="E10" s="7"/>
      <c r="F10" s="7"/>
      <c r="G10" s="7"/>
      <c r="H10" s="7"/>
    </row>
    <row r="11" spans="1:8" ht="18" customHeight="1" x14ac:dyDescent="0.55000000000000004">
      <c r="A11" s="11" t="s">
        <v>54</v>
      </c>
      <c r="B11" s="13"/>
      <c r="C11" s="7"/>
      <c r="D11" s="7"/>
      <c r="E11" s="7"/>
      <c r="F11" s="7"/>
      <c r="G11" s="7"/>
      <c r="H11" s="7"/>
    </row>
    <row r="12" spans="1:8" ht="18" customHeight="1" x14ac:dyDescent="0.55000000000000004">
      <c r="A12" s="11" t="s">
        <v>55</v>
      </c>
      <c r="B12" s="13"/>
      <c r="C12" s="7"/>
      <c r="D12" s="7"/>
      <c r="E12" s="7"/>
      <c r="F12" s="7"/>
      <c r="G12" s="7"/>
      <c r="H12" s="7"/>
    </row>
    <row r="13" spans="1:8" ht="18" customHeight="1" x14ac:dyDescent="0.55000000000000004">
      <c r="A13" s="11" t="s">
        <v>56</v>
      </c>
      <c r="B13" s="12"/>
      <c r="C13" s="7"/>
      <c r="D13" s="7"/>
      <c r="E13" s="7"/>
      <c r="F13" s="7"/>
      <c r="G13" s="7"/>
      <c r="H13" s="7"/>
    </row>
    <row r="14" spans="1:8" ht="18" customHeight="1" x14ac:dyDescent="0.55000000000000004">
      <c r="A14" s="11" t="s">
        <v>57</v>
      </c>
      <c r="B14" s="13"/>
      <c r="C14" s="7"/>
      <c r="D14" s="7"/>
      <c r="E14" s="7"/>
      <c r="F14" s="7"/>
      <c r="G14" s="7"/>
      <c r="H14" s="7"/>
    </row>
    <row r="15" spans="1:8" ht="18" customHeight="1" x14ac:dyDescent="0.55000000000000004">
      <c r="A15" s="11" t="s">
        <v>58</v>
      </c>
      <c r="B15" s="13"/>
      <c r="C15" s="7"/>
      <c r="D15" s="7"/>
      <c r="E15" s="7"/>
      <c r="F15" s="7"/>
      <c r="G15" s="7"/>
      <c r="H15" s="7"/>
    </row>
    <row r="16" spans="1:8" ht="18" customHeight="1" x14ac:dyDescent="0.55000000000000004">
      <c r="A16" s="11" t="s">
        <v>60</v>
      </c>
      <c r="B16" s="13"/>
      <c r="C16" s="7"/>
      <c r="D16" s="7"/>
      <c r="E16" s="7"/>
      <c r="F16" s="7"/>
      <c r="G16" s="7"/>
      <c r="H16" s="7"/>
    </row>
    <row r="17" spans="1:8" ht="18" customHeight="1" x14ac:dyDescent="0.55000000000000004">
      <c r="A17" s="11" t="s">
        <v>61</v>
      </c>
      <c r="B17" s="12"/>
      <c r="C17" s="7"/>
      <c r="D17" s="7"/>
      <c r="E17" s="7"/>
      <c r="F17" s="7"/>
      <c r="G17" s="7"/>
      <c r="H17" s="7"/>
    </row>
    <row r="18" spans="1:8" ht="18" customHeight="1" x14ac:dyDescent="0.55000000000000004">
      <c r="A18" s="11" t="s">
        <v>62</v>
      </c>
      <c r="B18" s="12"/>
      <c r="C18" s="7"/>
      <c r="D18" s="7"/>
      <c r="E18" s="7"/>
      <c r="F18" s="7"/>
      <c r="G18" s="7"/>
      <c r="H18" s="7"/>
    </row>
    <row r="19" spans="1:8" ht="18" customHeight="1" x14ac:dyDescent="0.55000000000000004">
      <c r="A19" s="11" t="s">
        <v>63</v>
      </c>
      <c r="B19" s="13"/>
      <c r="C19" s="7"/>
      <c r="D19" s="7"/>
      <c r="E19" s="7"/>
      <c r="F19" s="7"/>
      <c r="G19" s="7"/>
      <c r="H19" s="7"/>
    </row>
    <row r="20" spans="1:8" ht="18" customHeight="1" x14ac:dyDescent="0.55000000000000004">
      <c r="A20" s="11" t="s">
        <v>64</v>
      </c>
      <c r="B20" s="12"/>
      <c r="C20" s="7"/>
      <c r="D20" s="7"/>
      <c r="E20" s="7"/>
      <c r="F20" s="7"/>
      <c r="G20" s="7"/>
      <c r="H20" s="7"/>
    </row>
    <row r="21" spans="1:8" ht="18" customHeight="1" x14ac:dyDescent="0.55000000000000004">
      <c r="A21" s="11" t="s">
        <v>65</v>
      </c>
      <c r="B21" s="14"/>
      <c r="C21" s="7"/>
      <c r="D21" s="7"/>
      <c r="E21" s="7"/>
      <c r="F21" s="7"/>
      <c r="G21" s="7"/>
      <c r="H21" s="7"/>
    </row>
    <row r="22" spans="1:8" ht="18" customHeight="1" x14ac:dyDescent="0.55000000000000004">
      <c r="A22" s="11" t="s">
        <v>66</v>
      </c>
      <c r="B22" s="9"/>
      <c r="C22" s="7"/>
      <c r="D22" s="7"/>
      <c r="E22" s="7"/>
      <c r="F22" s="7"/>
      <c r="G22" s="7"/>
      <c r="H22" s="7"/>
    </row>
    <row r="23" spans="1:8" ht="18" customHeight="1" x14ac:dyDescent="0.55000000000000004">
      <c r="A23" s="11" t="s">
        <v>5</v>
      </c>
      <c r="B23" s="9"/>
      <c r="C23" s="7"/>
      <c r="D23" s="7"/>
      <c r="E23" s="7"/>
      <c r="F23" s="7"/>
      <c r="G23" s="7"/>
      <c r="H23" s="7"/>
    </row>
    <row r="24" spans="1:8" ht="31" customHeight="1" x14ac:dyDescent="0.55000000000000004"/>
    <row r="25" spans="1:8" x14ac:dyDescent="0.55000000000000004">
      <c r="B25" s="8" t="s">
        <v>3</v>
      </c>
      <c r="C25" s="16" t="s">
        <v>11</v>
      </c>
      <c r="D25" s="15"/>
      <c r="E25" s="16"/>
      <c r="F25" s="15"/>
      <c r="G25" s="10" t="s">
        <v>72</v>
      </c>
    </row>
    <row r="26" spans="1:8" x14ac:dyDescent="0.55000000000000004">
      <c r="B26" s="12" t="s">
        <v>4</v>
      </c>
      <c r="C26" s="6" t="s">
        <v>9</v>
      </c>
      <c r="D26" s="6" t="s">
        <v>10</v>
      </c>
      <c r="E26" s="6" t="s">
        <v>9</v>
      </c>
      <c r="F26" s="6" t="s">
        <v>10</v>
      </c>
      <c r="G26" s="7"/>
      <c r="H26" s="7"/>
    </row>
    <row r="27" spans="1:8" x14ac:dyDescent="0.55000000000000004">
      <c r="A27" s="11" t="s">
        <v>48</v>
      </c>
      <c r="B27" s="13"/>
      <c r="C27" s="7"/>
      <c r="D27" s="7"/>
      <c r="E27" s="7"/>
      <c r="F27" s="7"/>
      <c r="G27" s="7"/>
      <c r="H27" s="7"/>
    </row>
    <row r="28" spans="1:8" x14ac:dyDescent="0.55000000000000004">
      <c r="A28" s="11" t="s">
        <v>73</v>
      </c>
      <c r="B28" s="13"/>
      <c r="C28" s="7"/>
      <c r="D28" s="7"/>
      <c r="E28" s="7"/>
      <c r="F28" s="7"/>
      <c r="G28" s="7"/>
      <c r="H28" s="7"/>
    </row>
    <row r="29" spans="1:8" x14ac:dyDescent="0.55000000000000004">
      <c r="A29" s="11" t="s">
        <v>50</v>
      </c>
      <c r="B29" s="12"/>
      <c r="C29" s="7"/>
      <c r="D29" s="7"/>
      <c r="E29" s="7"/>
      <c r="F29" s="7"/>
      <c r="G29" s="7"/>
      <c r="H29" s="7"/>
    </row>
    <row r="30" spans="1:8" x14ac:dyDescent="0.55000000000000004">
      <c r="A30" s="11" t="s">
        <v>51</v>
      </c>
      <c r="B30" s="12"/>
      <c r="C30" s="7"/>
      <c r="D30" s="7"/>
      <c r="E30" s="7"/>
      <c r="F30" s="7"/>
      <c r="G30" s="7"/>
      <c r="H30" s="7"/>
    </row>
    <row r="31" spans="1:8" x14ac:dyDescent="0.55000000000000004">
      <c r="A31" s="11" t="s">
        <v>52</v>
      </c>
      <c r="B31" s="13"/>
      <c r="C31" s="7"/>
      <c r="D31" s="7"/>
      <c r="E31" s="7"/>
      <c r="F31" s="7"/>
      <c r="G31" s="7"/>
      <c r="H31" s="7"/>
    </row>
    <row r="32" spans="1:8" x14ac:dyDescent="0.55000000000000004">
      <c r="A32" s="11" t="s">
        <v>53</v>
      </c>
      <c r="B32" s="13"/>
      <c r="C32" s="7"/>
      <c r="D32" s="7"/>
      <c r="E32" s="7"/>
      <c r="F32" s="7"/>
      <c r="G32" s="7"/>
      <c r="H32" s="7"/>
    </row>
    <row r="33" spans="1:8" x14ac:dyDescent="0.55000000000000004">
      <c r="A33" s="11" t="s">
        <v>54</v>
      </c>
      <c r="B33" s="13"/>
      <c r="C33" s="7"/>
      <c r="D33" s="7"/>
      <c r="E33" s="7"/>
      <c r="F33" s="7"/>
      <c r="G33" s="7"/>
      <c r="H33" s="7"/>
    </row>
    <row r="34" spans="1:8" x14ac:dyDescent="0.55000000000000004">
      <c r="A34" s="11" t="s">
        <v>55</v>
      </c>
      <c r="B34" s="13"/>
      <c r="C34" s="7"/>
      <c r="D34" s="7"/>
      <c r="E34" s="7"/>
      <c r="F34" s="7"/>
      <c r="G34" s="7"/>
      <c r="H34" s="7"/>
    </row>
    <row r="35" spans="1:8" x14ac:dyDescent="0.55000000000000004">
      <c r="A35" s="11" t="s">
        <v>56</v>
      </c>
      <c r="B35" s="12"/>
      <c r="C35" s="7"/>
      <c r="D35" s="7"/>
      <c r="E35" s="7"/>
      <c r="F35" s="7"/>
      <c r="G35" s="7"/>
      <c r="H35" s="7"/>
    </row>
    <row r="36" spans="1:8" x14ac:dyDescent="0.55000000000000004">
      <c r="A36" s="11" t="s">
        <v>57</v>
      </c>
      <c r="B36" s="13"/>
      <c r="C36" s="7"/>
      <c r="D36" s="7"/>
      <c r="E36" s="7"/>
      <c r="F36" s="7"/>
      <c r="G36" s="7"/>
      <c r="H36" s="7"/>
    </row>
    <row r="37" spans="1:8" x14ac:dyDescent="0.55000000000000004">
      <c r="A37" s="11" t="s">
        <v>58</v>
      </c>
      <c r="B37" s="13"/>
      <c r="C37" s="7"/>
      <c r="D37" s="7"/>
      <c r="E37" s="7"/>
      <c r="F37" s="7"/>
      <c r="G37" s="7"/>
      <c r="H37" s="7"/>
    </row>
    <row r="38" spans="1:8" x14ac:dyDescent="0.55000000000000004">
      <c r="A38" s="11" t="s">
        <v>60</v>
      </c>
      <c r="B38" s="13"/>
      <c r="C38" s="7"/>
      <c r="D38" s="7"/>
      <c r="E38" s="7"/>
      <c r="F38" s="7"/>
      <c r="G38" s="7"/>
      <c r="H38" s="7"/>
    </row>
    <row r="39" spans="1:8" x14ac:dyDescent="0.55000000000000004">
      <c r="A39" s="11" t="s">
        <v>61</v>
      </c>
      <c r="B39" s="12"/>
      <c r="C39" s="7"/>
      <c r="D39" s="7"/>
      <c r="E39" s="7"/>
      <c r="F39" s="7"/>
      <c r="G39" s="7"/>
      <c r="H39" s="7"/>
    </row>
    <row r="40" spans="1:8" x14ac:dyDescent="0.55000000000000004">
      <c r="A40" s="11" t="s">
        <v>62</v>
      </c>
      <c r="B40" s="12"/>
      <c r="C40" s="7"/>
      <c r="D40" s="7"/>
      <c r="E40" s="7"/>
      <c r="F40" s="7"/>
      <c r="G40" s="7"/>
      <c r="H40" s="7"/>
    </row>
    <row r="41" spans="1:8" x14ac:dyDescent="0.55000000000000004">
      <c r="A41" s="11" t="s">
        <v>63</v>
      </c>
      <c r="B41" s="13"/>
      <c r="C41" s="7"/>
      <c r="D41" s="7"/>
      <c r="E41" s="7"/>
      <c r="F41" s="7"/>
      <c r="G41" s="7"/>
      <c r="H41" s="7"/>
    </row>
    <row r="42" spans="1:8" x14ac:dyDescent="0.55000000000000004">
      <c r="A42" s="11" t="s">
        <v>64</v>
      </c>
      <c r="B42" s="12"/>
      <c r="C42" s="7"/>
      <c r="D42" s="7"/>
      <c r="E42" s="7"/>
      <c r="F42" s="7"/>
      <c r="G42" s="7"/>
      <c r="H42" s="7"/>
    </row>
    <row r="43" spans="1:8" x14ac:dyDescent="0.55000000000000004">
      <c r="A43" s="11" t="s">
        <v>65</v>
      </c>
      <c r="B43" s="14"/>
      <c r="C43" s="7"/>
      <c r="D43" s="7"/>
      <c r="E43" s="7"/>
      <c r="F43" s="7"/>
      <c r="G43" s="7"/>
      <c r="H43" s="7"/>
    </row>
    <row r="44" spans="1:8" x14ac:dyDescent="0.55000000000000004">
      <c r="A44" s="11" t="s">
        <v>66</v>
      </c>
      <c r="B44" s="9"/>
      <c r="C44" s="7"/>
      <c r="D44" s="7"/>
      <c r="E44" s="7"/>
      <c r="F44" s="7"/>
      <c r="G44" s="7"/>
      <c r="H44" s="7"/>
    </row>
    <row r="45" spans="1:8" x14ac:dyDescent="0.55000000000000004">
      <c r="A45" s="11" t="s">
        <v>5</v>
      </c>
      <c r="B45" s="9"/>
      <c r="C45" s="7"/>
      <c r="D45" s="7"/>
      <c r="E45" s="7"/>
      <c r="F45" s="7"/>
      <c r="G45" s="7"/>
      <c r="H45" s="7"/>
    </row>
  </sheetData>
  <pageMargins left="0.25" right="0.25" top="0.51041666666666663" bottom="0.31547619047619047" header="0.3" footer="0.3"/>
  <pageSetup scale="97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AFAB-A036-433F-9619-01D8C4BBE022}">
  <dimension ref="A2:X10"/>
  <sheetViews>
    <sheetView workbookViewId="0">
      <selection activeCell="A3" sqref="A3:XFD10"/>
    </sheetView>
  </sheetViews>
  <sheetFormatPr defaultColWidth="8.83984375" defaultRowHeight="14.4" x14ac:dyDescent="0.55000000000000004"/>
  <cols>
    <col min="1" max="1" width="19" customWidth="1"/>
    <col min="2" max="2" width="11.68359375" customWidth="1"/>
    <col min="3" max="3" width="15.41796875" customWidth="1"/>
  </cols>
  <sheetData>
    <row r="2" spans="1:24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Black</f>
        <v>Black</v>
      </c>
      <c r="G2" t="str">
        <f>Blue</f>
        <v>Deacon / Blue</v>
      </c>
      <c r="H2" t="str">
        <f>Brown</f>
        <v>Brown</v>
      </c>
      <c r="I2" t="str">
        <f>Cabezon</f>
        <v>Cabezon</v>
      </c>
      <c r="J2" t="str">
        <f>Canary</f>
        <v>Canary</v>
      </c>
      <c r="K2" t="str">
        <f>China</f>
        <v>China</v>
      </c>
      <c r="L2" t="str">
        <f>Copper</f>
        <v>Copper</v>
      </c>
      <c r="M2" t="str">
        <f>Greenling</f>
        <v>Greenling</v>
      </c>
      <c r="N2" t="str">
        <f>Juvenile</f>
        <v>YOY</v>
      </c>
      <c r="O2" t="str">
        <f>Lingcod</f>
        <v>Lingcod</v>
      </c>
      <c r="P2" t="str">
        <f>Painted</f>
        <v>Painted Greenling</v>
      </c>
      <c r="Q2" t="str">
        <f>Quillback</f>
        <v>Quillback</v>
      </c>
      <c r="R2" t="str">
        <f>Tiger</f>
        <v>Tiger</v>
      </c>
      <c r="S2" t="str">
        <f>Widow</f>
        <v>Widow</v>
      </c>
      <c r="T2" t="str">
        <f>Wolfeel</f>
        <v>Wolfeel</v>
      </c>
      <c r="U2" t="str">
        <f>Yelloweye</f>
        <v>Yelloweye</v>
      </c>
      <c r="V2" t="str">
        <f>Yellowtail</f>
        <v>Yellowtail</v>
      </c>
      <c r="W2" t="str">
        <f>Vermillion</f>
        <v>Vermillion</v>
      </c>
      <c r="X2" t="s">
        <v>5</v>
      </c>
    </row>
    <row r="3" spans="1:24" x14ac:dyDescent="0.55000000000000004">
      <c r="A3" t="s">
        <v>6</v>
      </c>
      <c r="B3" s="3">
        <v>40317</v>
      </c>
      <c r="C3" t="s">
        <v>7</v>
      </c>
      <c r="D3" t="s">
        <v>8</v>
      </c>
      <c r="E3" t="s">
        <v>9</v>
      </c>
      <c r="F3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2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6</v>
      </c>
      <c r="B4" s="3">
        <v>40317</v>
      </c>
      <c r="C4" t="s">
        <v>7</v>
      </c>
      <c r="D4" t="s">
        <v>8</v>
      </c>
      <c r="E4" t="s">
        <v>10</v>
      </c>
      <c r="F4">
        <v>10</v>
      </c>
      <c r="G4">
        <v>0</v>
      </c>
      <c r="I4">
        <v>0</v>
      </c>
      <c r="J4">
        <v>0</v>
      </c>
      <c r="K4">
        <v>0</v>
      </c>
      <c r="L4">
        <v>4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55000000000000004">
      <c r="A5" t="s">
        <v>6</v>
      </c>
      <c r="B5" s="3">
        <v>40317</v>
      </c>
      <c r="C5" t="s">
        <v>7</v>
      </c>
      <c r="D5" t="s">
        <v>11</v>
      </c>
      <c r="E5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55000000000000004">
      <c r="A6" t="s">
        <v>6</v>
      </c>
      <c r="B6" s="3">
        <v>40317</v>
      </c>
      <c r="C6" t="s">
        <v>7</v>
      </c>
      <c r="D6" t="s">
        <v>11</v>
      </c>
      <c r="E6" t="s">
        <v>10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55000000000000004">
      <c r="A7" t="s">
        <v>6</v>
      </c>
      <c r="B7" s="3">
        <v>40450</v>
      </c>
      <c r="C7" t="s">
        <v>7</v>
      </c>
      <c r="D7" t="s">
        <v>8</v>
      </c>
      <c r="E7" t="s">
        <v>9</v>
      </c>
      <c r="F7">
        <v>1</v>
      </c>
      <c r="G7">
        <v>0</v>
      </c>
      <c r="H7">
        <v>2</v>
      </c>
      <c r="I7">
        <v>0</v>
      </c>
      <c r="J7">
        <v>0</v>
      </c>
      <c r="K7">
        <v>0</v>
      </c>
      <c r="L7">
        <v>12</v>
      </c>
      <c r="M7">
        <v>8</v>
      </c>
      <c r="N7">
        <v>0</v>
      </c>
      <c r="O7">
        <v>1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55000000000000004">
      <c r="A8" t="s">
        <v>6</v>
      </c>
      <c r="B8" s="3">
        <v>40450</v>
      </c>
      <c r="C8" t="s">
        <v>7</v>
      </c>
      <c r="D8" t="s">
        <v>8</v>
      </c>
      <c r="E8" t="s">
        <v>10</v>
      </c>
      <c r="F8">
        <v>2</v>
      </c>
      <c r="G8">
        <v>0</v>
      </c>
      <c r="H8">
        <v>2</v>
      </c>
      <c r="I8">
        <v>0</v>
      </c>
      <c r="J8">
        <v>0</v>
      </c>
      <c r="K8">
        <v>0</v>
      </c>
      <c r="L8">
        <v>10</v>
      </c>
      <c r="M8">
        <v>3</v>
      </c>
      <c r="N8">
        <v>0</v>
      </c>
      <c r="O8">
        <v>0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55000000000000004">
      <c r="A9" t="s">
        <v>6</v>
      </c>
      <c r="B9" s="3">
        <v>40450</v>
      </c>
      <c r="C9" t="s">
        <v>7</v>
      </c>
      <c r="D9" t="s">
        <v>11</v>
      </c>
      <c r="E9" t="s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8</v>
      </c>
      <c r="M9">
        <v>5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55000000000000004">
      <c r="A10" t="s">
        <v>6</v>
      </c>
      <c r="B10" s="3">
        <v>40450</v>
      </c>
      <c r="C10" t="s">
        <v>7</v>
      </c>
      <c r="D10" t="s">
        <v>11</v>
      </c>
      <c r="E10" t="s">
        <v>10</v>
      </c>
      <c r="F10">
        <v>3</v>
      </c>
      <c r="G10">
        <v>0</v>
      </c>
      <c r="H10">
        <v>2</v>
      </c>
      <c r="I10">
        <v>0</v>
      </c>
      <c r="J10">
        <v>0</v>
      </c>
      <c r="K10">
        <v>0</v>
      </c>
      <c r="L10">
        <v>8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076A-B232-43D3-8D2C-DECB2C584E6B}">
  <dimension ref="A2:X10"/>
  <sheetViews>
    <sheetView workbookViewId="0">
      <selection activeCell="A3" sqref="A3:XFD10"/>
    </sheetView>
  </sheetViews>
  <sheetFormatPr defaultColWidth="8.83984375" defaultRowHeight="14.4" x14ac:dyDescent="0.55000000000000004"/>
  <cols>
    <col min="1" max="1" width="17.41796875" customWidth="1"/>
    <col min="2" max="2" width="14.83984375" customWidth="1"/>
    <col min="3" max="3" width="18.15625" customWidth="1"/>
  </cols>
  <sheetData>
    <row r="2" spans="1:24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Black</f>
        <v>Black</v>
      </c>
      <c r="G2" t="str">
        <f>Blue</f>
        <v>Deacon / Blue</v>
      </c>
      <c r="H2" t="str">
        <f>Brown</f>
        <v>Brown</v>
      </c>
      <c r="I2" t="str">
        <f>Cabezon</f>
        <v>Cabezon</v>
      </c>
      <c r="J2" t="str">
        <f>Canary</f>
        <v>Canary</v>
      </c>
      <c r="K2" t="str">
        <f>China</f>
        <v>China</v>
      </c>
      <c r="L2" t="str">
        <f>Copper</f>
        <v>Copper</v>
      </c>
      <c r="M2" t="str">
        <f>Greenling</f>
        <v>Greenling</v>
      </c>
      <c r="N2" t="str">
        <f>Juvenile</f>
        <v>YOY</v>
      </c>
      <c r="O2" t="str">
        <f>Lingcod</f>
        <v>Lingcod</v>
      </c>
      <c r="P2" t="str">
        <f>Painted</f>
        <v>Painted Greenling</v>
      </c>
      <c r="Q2" t="str">
        <f>Quillback</f>
        <v>Quillback</v>
      </c>
      <c r="R2" t="str">
        <f>Tiger</f>
        <v>Tiger</v>
      </c>
      <c r="S2" t="str">
        <f>Widow</f>
        <v>Widow</v>
      </c>
      <c r="T2" t="str">
        <f>Wolfeel</f>
        <v>Wolfeel</v>
      </c>
      <c r="U2" t="str">
        <f>Yelloweye</f>
        <v>Yelloweye</v>
      </c>
      <c r="V2" t="str">
        <f>Yellowtail</f>
        <v>Yellowtail</v>
      </c>
      <c r="W2" t="str">
        <f>Vermillion</f>
        <v>Vermillion</v>
      </c>
      <c r="X2" t="s">
        <v>5</v>
      </c>
    </row>
    <row r="3" spans="1:24" x14ac:dyDescent="0.55000000000000004">
      <c r="A3" t="s">
        <v>6</v>
      </c>
      <c r="B3" s="3">
        <v>40556</v>
      </c>
      <c r="C3" t="s">
        <v>7</v>
      </c>
      <c r="D3" t="s">
        <v>8</v>
      </c>
      <c r="E3" t="s">
        <v>9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6</v>
      </c>
      <c r="B4" s="3">
        <v>40556</v>
      </c>
      <c r="C4" t="s">
        <v>7</v>
      </c>
      <c r="D4" t="s">
        <v>8</v>
      </c>
      <c r="E4" t="s">
        <v>10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55000000000000004">
      <c r="A5" t="s">
        <v>6</v>
      </c>
      <c r="B5" s="3">
        <v>40556</v>
      </c>
      <c r="C5" t="s">
        <v>7</v>
      </c>
      <c r="D5" t="s">
        <v>11</v>
      </c>
      <c r="E5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55000000000000004">
      <c r="A6" t="s">
        <v>6</v>
      </c>
      <c r="B6" s="3">
        <v>40556</v>
      </c>
      <c r="C6" t="s">
        <v>7</v>
      </c>
      <c r="D6" t="s">
        <v>11</v>
      </c>
      <c r="E6" t="s">
        <v>10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55000000000000004">
      <c r="A7" t="s">
        <v>6</v>
      </c>
      <c r="B7" s="3">
        <v>40835</v>
      </c>
      <c r="C7" t="s">
        <v>7</v>
      </c>
      <c r="D7" t="s">
        <v>8</v>
      </c>
      <c r="E7" t="s">
        <v>9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9</v>
      </c>
      <c r="M7">
        <v>2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55000000000000004">
      <c r="A8" t="s">
        <v>6</v>
      </c>
      <c r="B8" s="3">
        <v>40835</v>
      </c>
      <c r="C8" t="s">
        <v>7</v>
      </c>
      <c r="D8" t="s">
        <v>8</v>
      </c>
      <c r="E8" t="s">
        <v>10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10</v>
      </c>
      <c r="M8">
        <v>2</v>
      </c>
      <c r="N8">
        <v>0</v>
      </c>
      <c r="O8">
        <v>0</v>
      </c>
      <c r="P8">
        <v>3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55000000000000004">
      <c r="A9" t="s">
        <v>6</v>
      </c>
      <c r="B9" s="3">
        <v>40835</v>
      </c>
      <c r="C9" t="s">
        <v>7</v>
      </c>
      <c r="D9" t="s">
        <v>11</v>
      </c>
      <c r="E9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55000000000000004">
      <c r="A10" t="s">
        <v>6</v>
      </c>
      <c r="B10" s="3">
        <v>40835</v>
      </c>
      <c r="C10" t="s">
        <v>7</v>
      </c>
      <c r="D10" t="s">
        <v>11</v>
      </c>
      <c r="E10" t="s">
        <v>10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D6D3-D8EB-475C-9497-CBB36025D567}">
  <dimension ref="A2:X10"/>
  <sheetViews>
    <sheetView workbookViewId="0">
      <selection activeCell="A3" sqref="A3:XFD10"/>
    </sheetView>
  </sheetViews>
  <sheetFormatPr defaultColWidth="8.83984375" defaultRowHeight="14.4" x14ac:dyDescent="0.55000000000000004"/>
  <cols>
    <col min="1" max="1" width="19.41796875" customWidth="1"/>
    <col min="2" max="2" width="13" customWidth="1"/>
    <col min="3" max="3" width="20" customWidth="1"/>
  </cols>
  <sheetData>
    <row r="2" spans="1:24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Black</f>
        <v>Black</v>
      </c>
      <c r="G2" t="str">
        <f>Blue</f>
        <v>Deacon / Blue</v>
      </c>
      <c r="H2" t="str">
        <f>Brown</f>
        <v>Brown</v>
      </c>
      <c r="I2" t="str">
        <f>Cabezon</f>
        <v>Cabezon</v>
      </c>
      <c r="J2" t="str">
        <f>Canary</f>
        <v>Canary</v>
      </c>
      <c r="K2" t="str">
        <f>China</f>
        <v>China</v>
      </c>
      <c r="L2" t="str">
        <f>Copper</f>
        <v>Copper</v>
      </c>
      <c r="M2" t="str">
        <f>Greenling</f>
        <v>Greenling</v>
      </c>
      <c r="N2" t="str">
        <f>Juvenile</f>
        <v>YOY</v>
      </c>
      <c r="O2" t="str">
        <f>Lingcod</f>
        <v>Lingcod</v>
      </c>
      <c r="P2" t="str">
        <f>Painted</f>
        <v>Painted Greenling</v>
      </c>
      <c r="Q2" t="str">
        <f>Quillback</f>
        <v>Quillback</v>
      </c>
      <c r="R2" t="str">
        <f>Tiger</f>
        <v>Tiger</v>
      </c>
      <c r="S2" t="str">
        <f>Widow</f>
        <v>Widow</v>
      </c>
      <c r="T2" t="str">
        <f>Wolfeel</f>
        <v>Wolfeel</v>
      </c>
      <c r="U2" t="str">
        <f>Yelloweye</f>
        <v>Yelloweye</v>
      </c>
      <c r="V2" t="str">
        <f>Yellowtail</f>
        <v>Yellowtail</v>
      </c>
      <c r="W2" t="str">
        <f>Vermillion</f>
        <v>Vermillion</v>
      </c>
      <c r="X2" t="s">
        <v>5</v>
      </c>
    </row>
    <row r="3" spans="1:24" x14ac:dyDescent="0.55000000000000004">
      <c r="A3" t="s">
        <v>6</v>
      </c>
      <c r="B3" s="3">
        <v>41031</v>
      </c>
      <c r="C3" t="s">
        <v>7</v>
      </c>
      <c r="D3" t="s">
        <v>8</v>
      </c>
      <c r="E3" t="s">
        <v>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6</v>
      </c>
      <c r="B4" s="3">
        <v>41031</v>
      </c>
      <c r="C4" t="s">
        <v>7</v>
      </c>
      <c r="D4" t="s">
        <v>8</v>
      </c>
      <c r="E4" t="s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55000000000000004">
      <c r="A5" t="s">
        <v>6</v>
      </c>
      <c r="B5" s="3">
        <v>41031</v>
      </c>
      <c r="C5" t="s">
        <v>7</v>
      </c>
      <c r="D5" t="s">
        <v>11</v>
      </c>
      <c r="E5" t="s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55000000000000004">
      <c r="A6" t="s">
        <v>6</v>
      </c>
      <c r="B6" s="3">
        <v>41031</v>
      </c>
      <c r="C6" t="s">
        <v>7</v>
      </c>
      <c r="D6" t="s">
        <v>11</v>
      </c>
      <c r="E6" t="s"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55000000000000004">
      <c r="A7" t="s">
        <v>12</v>
      </c>
      <c r="B7" s="3">
        <v>41028</v>
      </c>
      <c r="C7" t="s">
        <v>13</v>
      </c>
      <c r="D7" t="s">
        <v>8</v>
      </c>
      <c r="E7" t="s">
        <v>9</v>
      </c>
      <c r="F7">
        <v>3</v>
      </c>
      <c r="G7">
        <v>0</v>
      </c>
      <c r="H7">
        <v>2</v>
      </c>
      <c r="I7">
        <v>0</v>
      </c>
      <c r="J7">
        <v>0</v>
      </c>
      <c r="K7">
        <v>0</v>
      </c>
      <c r="L7">
        <v>8</v>
      </c>
      <c r="M7">
        <v>4</v>
      </c>
      <c r="N7">
        <v>0</v>
      </c>
      <c r="O7">
        <v>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</row>
    <row r="8" spans="1:24" x14ac:dyDescent="0.55000000000000004">
      <c r="A8" t="s">
        <v>12</v>
      </c>
      <c r="B8" s="3">
        <v>41028</v>
      </c>
      <c r="C8" t="s">
        <v>13</v>
      </c>
      <c r="D8" t="s">
        <v>8</v>
      </c>
      <c r="E8" t="s">
        <v>10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3</v>
      </c>
      <c r="N8">
        <v>0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</v>
      </c>
      <c r="X8">
        <v>0</v>
      </c>
    </row>
    <row r="9" spans="1:24" x14ac:dyDescent="0.55000000000000004">
      <c r="A9" t="s">
        <v>12</v>
      </c>
      <c r="B9" s="3">
        <v>41028</v>
      </c>
      <c r="C9" t="s">
        <v>13</v>
      </c>
      <c r="D9" t="s">
        <v>11</v>
      </c>
      <c r="E9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55000000000000004">
      <c r="A10" t="s">
        <v>12</v>
      </c>
      <c r="B10" s="3">
        <v>41028</v>
      </c>
      <c r="C10" t="s">
        <v>13</v>
      </c>
      <c r="D10" t="s">
        <v>11</v>
      </c>
      <c r="E10" t="s">
        <v>10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D4E1-B671-469F-81A2-EDA959080FED}">
  <dimension ref="A2:X26"/>
  <sheetViews>
    <sheetView workbookViewId="0">
      <selection activeCell="A3" sqref="A3:XFD26"/>
    </sheetView>
  </sheetViews>
  <sheetFormatPr defaultColWidth="8.83984375" defaultRowHeight="14.4" x14ac:dyDescent="0.55000000000000004"/>
  <cols>
    <col min="1" max="1" width="20" customWidth="1"/>
    <col min="2" max="2" width="11.68359375" customWidth="1"/>
    <col min="3" max="3" width="19.41796875" customWidth="1"/>
  </cols>
  <sheetData>
    <row r="2" spans="1:24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Black</f>
        <v>Black</v>
      </c>
      <c r="G2" t="str">
        <f>Blue</f>
        <v>Deacon / Blue</v>
      </c>
      <c r="H2" t="str">
        <f>Brown</f>
        <v>Brown</v>
      </c>
      <c r="I2" t="str">
        <f>Cabezon</f>
        <v>Cabezon</v>
      </c>
      <c r="J2" t="str">
        <f>Canary</f>
        <v>Canary</v>
      </c>
      <c r="K2" t="str">
        <f>China</f>
        <v>China</v>
      </c>
      <c r="L2" t="str">
        <f>Copper</f>
        <v>Copper</v>
      </c>
      <c r="M2" t="str">
        <f>Greenling</f>
        <v>Greenling</v>
      </c>
      <c r="N2" t="str">
        <f>Juvenile</f>
        <v>YOY</v>
      </c>
      <c r="O2" t="str">
        <f>Lingcod</f>
        <v>Lingcod</v>
      </c>
      <c r="P2" t="str">
        <f>Painted</f>
        <v>Painted Greenling</v>
      </c>
      <c r="Q2" t="str">
        <f>Quillback</f>
        <v>Quillback</v>
      </c>
      <c r="R2" t="str">
        <f>Tiger</f>
        <v>Tiger</v>
      </c>
      <c r="S2" t="str">
        <f>Widow</f>
        <v>Widow</v>
      </c>
      <c r="T2" t="str">
        <f>Wolfeel</f>
        <v>Wolfeel</v>
      </c>
      <c r="U2" t="str">
        <f>Yelloweye</f>
        <v>Yelloweye</v>
      </c>
      <c r="V2" t="str">
        <f>Yellowtail</f>
        <v>Yellowtail</v>
      </c>
      <c r="W2" t="str">
        <f>Vermillion</f>
        <v>Vermillion</v>
      </c>
      <c r="X2" t="str">
        <f>PS</f>
        <v>Puget Sound</v>
      </c>
    </row>
    <row r="3" spans="1:24" x14ac:dyDescent="0.55000000000000004">
      <c r="A3" t="s">
        <v>6</v>
      </c>
      <c r="B3" s="3">
        <v>41366</v>
      </c>
      <c r="C3" t="s">
        <v>7</v>
      </c>
      <c r="D3" t="s">
        <v>8</v>
      </c>
      <c r="E3" t="s">
        <v>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6</v>
      </c>
      <c r="B4" s="3">
        <v>41366</v>
      </c>
      <c r="C4" t="s">
        <v>7</v>
      </c>
      <c r="D4" t="s">
        <v>8</v>
      </c>
      <c r="E4" t="s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55000000000000004">
      <c r="A5" t="s">
        <v>6</v>
      </c>
      <c r="B5" s="3">
        <v>41366</v>
      </c>
      <c r="C5" t="s">
        <v>7</v>
      </c>
      <c r="D5" t="s">
        <v>11</v>
      </c>
      <c r="E5" t="s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55000000000000004">
      <c r="A6" t="s">
        <v>6</v>
      </c>
      <c r="B6" s="3">
        <v>41366</v>
      </c>
      <c r="C6" t="s">
        <v>7</v>
      </c>
      <c r="D6" t="s">
        <v>11</v>
      </c>
      <c r="E6" t="s"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55000000000000004">
      <c r="A7" t="s">
        <v>6</v>
      </c>
      <c r="B7" s="3">
        <v>41556</v>
      </c>
      <c r="C7" t="s">
        <v>7</v>
      </c>
      <c r="D7" t="s">
        <v>8</v>
      </c>
      <c r="E7" t="s">
        <v>9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12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55000000000000004">
      <c r="A8" t="s">
        <v>6</v>
      </c>
      <c r="B8" s="3">
        <v>41556</v>
      </c>
      <c r="C8" t="s">
        <v>7</v>
      </c>
      <c r="D8" t="s">
        <v>8</v>
      </c>
      <c r="E8" t="s">
        <v>10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55000000000000004">
      <c r="A9" t="s">
        <v>6</v>
      </c>
      <c r="B9" s="3">
        <v>41556</v>
      </c>
      <c r="C9" t="s">
        <v>7</v>
      </c>
      <c r="D9" t="s">
        <v>11</v>
      </c>
      <c r="E9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55000000000000004">
      <c r="A10" t="s">
        <v>6</v>
      </c>
      <c r="B10" s="3">
        <v>41556</v>
      </c>
      <c r="C10" t="s">
        <v>7</v>
      </c>
      <c r="D10" t="s">
        <v>11</v>
      </c>
      <c r="E10" t="s">
        <v>10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55000000000000004">
      <c r="A11" t="s">
        <v>6</v>
      </c>
      <c r="B11" s="3">
        <v>41611</v>
      </c>
      <c r="C11" t="s">
        <v>7</v>
      </c>
      <c r="D11" t="s">
        <v>8</v>
      </c>
      <c r="E11" t="s"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55000000000000004">
      <c r="A12" t="s">
        <v>6</v>
      </c>
      <c r="B12" s="3">
        <v>41611</v>
      </c>
      <c r="C12" t="s">
        <v>7</v>
      </c>
      <c r="D12" t="s">
        <v>8</v>
      </c>
      <c r="E12" t="s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55000000000000004">
      <c r="A13" t="s">
        <v>6</v>
      </c>
      <c r="B13" s="3">
        <v>41611</v>
      </c>
      <c r="C13" t="s">
        <v>7</v>
      </c>
      <c r="D13" t="s">
        <v>11</v>
      </c>
      <c r="E13" t="s">
        <v>9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5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55000000000000004">
      <c r="A14" t="s">
        <v>6</v>
      </c>
      <c r="B14" s="3">
        <v>41611</v>
      </c>
      <c r="C14" t="s">
        <v>7</v>
      </c>
      <c r="D14" t="s">
        <v>11</v>
      </c>
      <c r="E14" t="s">
        <v>10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4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55000000000000004">
      <c r="A15" t="s">
        <v>14</v>
      </c>
      <c r="B15" s="3">
        <v>41570</v>
      </c>
      <c r="C15" t="s">
        <v>15</v>
      </c>
      <c r="D15" t="s">
        <v>8</v>
      </c>
      <c r="E15" t="s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55000000000000004">
      <c r="A16" t="s">
        <v>14</v>
      </c>
      <c r="B16" s="3">
        <v>41571</v>
      </c>
      <c r="C16" t="s">
        <v>15</v>
      </c>
      <c r="D16" t="s">
        <v>8</v>
      </c>
      <c r="E16" t="s">
        <v>10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55000000000000004">
      <c r="A17" t="s">
        <v>14</v>
      </c>
      <c r="B17" s="3">
        <v>41572</v>
      </c>
      <c r="C17" t="s">
        <v>15</v>
      </c>
      <c r="D17" t="s">
        <v>11</v>
      </c>
      <c r="E17" t="s">
        <v>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55000000000000004">
      <c r="A18" t="s">
        <v>14</v>
      </c>
      <c r="B18" s="3">
        <v>41573</v>
      </c>
      <c r="C18" t="s">
        <v>15</v>
      </c>
      <c r="D18" t="s">
        <v>11</v>
      </c>
      <c r="E18" t="s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55000000000000004">
      <c r="A19" t="s">
        <v>16</v>
      </c>
      <c r="B19" s="3">
        <v>41560</v>
      </c>
      <c r="C19" t="s">
        <v>17</v>
      </c>
      <c r="D19" t="s">
        <v>8</v>
      </c>
      <c r="E19" t="s">
        <v>9</v>
      </c>
      <c r="F19">
        <v>38</v>
      </c>
      <c r="G19">
        <v>0</v>
      </c>
      <c r="H19">
        <v>4</v>
      </c>
      <c r="I19">
        <v>0</v>
      </c>
      <c r="J19">
        <v>0</v>
      </c>
      <c r="K19">
        <v>0</v>
      </c>
      <c r="L19">
        <v>8</v>
      </c>
      <c r="M19">
        <v>0</v>
      </c>
      <c r="N19">
        <v>0</v>
      </c>
      <c r="O19">
        <v>0</v>
      </c>
      <c r="P19">
        <v>0</v>
      </c>
      <c r="Q19"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</row>
    <row r="20" spans="1:24" x14ac:dyDescent="0.55000000000000004">
      <c r="A20" t="s">
        <v>16</v>
      </c>
      <c r="B20" s="3">
        <v>41560</v>
      </c>
      <c r="C20" t="s">
        <v>17</v>
      </c>
      <c r="D20" t="s">
        <v>8</v>
      </c>
      <c r="E20" t="s">
        <v>10</v>
      </c>
      <c r="F20">
        <v>23</v>
      </c>
      <c r="G20">
        <v>0</v>
      </c>
      <c r="H20">
        <v>3</v>
      </c>
      <c r="I20">
        <v>0</v>
      </c>
      <c r="J20">
        <v>0</v>
      </c>
      <c r="K20">
        <v>0</v>
      </c>
      <c r="L20">
        <v>7</v>
      </c>
      <c r="M20">
        <v>0</v>
      </c>
      <c r="N20">
        <v>0</v>
      </c>
      <c r="O20">
        <v>0</v>
      </c>
      <c r="P20">
        <v>0</v>
      </c>
      <c r="Q20">
        <v>13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</row>
    <row r="21" spans="1:24" x14ac:dyDescent="0.55000000000000004">
      <c r="A21" t="s">
        <v>16</v>
      </c>
      <c r="B21" s="3">
        <v>41560</v>
      </c>
      <c r="C21" t="s">
        <v>17</v>
      </c>
      <c r="D21" t="s">
        <v>11</v>
      </c>
      <c r="E21" t="s">
        <v>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55000000000000004">
      <c r="A22" t="s">
        <v>16</v>
      </c>
      <c r="B22" s="3">
        <v>41560</v>
      </c>
      <c r="C22" t="s">
        <v>17</v>
      </c>
      <c r="D22" t="s">
        <v>11</v>
      </c>
      <c r="E22" t="s">
        <v>10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55000000000000004">
      <c r="A23" t="s">
        <v>12</v>
      </c>
      <c r="B23" s="3">
        <v>41457</v>
      </c>
      <c r="C23" t="s">
        <v>18</v>
      </c>
      <c r="D23" t="s">
        <v>8</v>
      </c>
      <c r="E23" t="s">
        <v>9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4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</row>
    <row r="24" spans="1:24" x14ac:dyDescent="0.55000000000000004">
      <c r="A24" t="s">
        <v>12</v>
      </c>
      <c r="B24" s="3">
        <v>41457</v>
      </c>
      <c r="C24" t="s">
        <v>18</v>
      </c>
      <c r="D24" t="s">
        <v>8</v>
      </c>
      <c r="E24" t="s">
        <v>10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6</v>
      </c>
      <c r="M24">
        <v>0</v>
      </c>
      <c r="N24">
        <v>0</v>
      </c>
      <c r="O24">
        <v>0</v>
      </c>
      <c r="P24">
        <v>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55000000000000004">
      <c r="A25" t="s">
        <v>12</v>
      </c>
      <c r="B25" s="3">
        <v>41457</v>
      </c>
      <c r="C25" t="s">
        <v>18</v>
      </c>
      <c r="D25" t="s">
        <v>11</v>
      </c>
      <c r="E25" t="s">
        <v>9</v>
      </c>
      <c r="F25">
        <v>0</v>
      </c>
      <c r="G25">
        <v>0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55000000000000004">
      <c r="A26" t="s">
        <v>12</v>
      </c>
      <c r="B26" s="3">
        <v>41457</v>
      </c>
      <c r="C26" t="s">
        <v>18</v>
      </c>
      <c r="D26" t="s">
        <v>11</v>
      </c>
      <c r="E26" t="s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D885-8D3E-4CFE-B1B4-0928412A8379}">
  <dimension ref="A2:X34"/>
  <sheetViews>
    <sheetView topLeftCell="A13" workbookViewId="0">
      <selection activeCell="A3" sqref="A3:XFD34"/>
    </sheetView>
  </sheetViews>
  <sheetFormatPr defaultColWidth="8.83984375" defaultRowHeight="14.4" x14ac:dyDescent="0.55000000000000004"/>
  <cols>
    <col min="1" max="1" width="20.68359375" customWidth="1"/>
    <col min="2" max="2" width="13.68359375" customWidth="1"/>
    <col min="3" max="3" width="13.41796875" customWidth="1"/>
  </cols>
  <sheetData>
    <row r="2" spans="1:24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Black</f>
        <v>Black</v>
      </c>
      <c r="G2" t="str">
        <f>Blue</f>
        <v>Deacon / Blue</v>
      </c>
      <c r="H2" t="str">
        <f>Brown</f>
        <v>Brown</v>
      </c>
      <c r="I2" t="str">
        <f>Cabezon</f>
        <v>Cabezon</v>
      </c>
      <c r="J2" t="str">
        <f>Canary</f>
        <v>Canary</v>
      </c>
      <c r="K2" t="str">
        <f>China</f>
        <v>China</v>
      </c>
      <c r="L2" t="str">
        <f>Copper</f>
        <v>Copper</v>
      </c>
      <c r="M2" t="str">
        <f>Greenling</f>
        <v>Greenling</v>
      </c>
      <c r="N2" t="str">
        <f>Juvenile</f>
        <v>YOY</v>
      </c>
      <c r="O2" t="str">
        <f>Lingcod</f>
        <v>Lingcod</v>
      </c>
      <c r="P2" t="str">
        <f>Painted</f>
        <v>Painted Greenling</v>
      </c>
      <c r="Q2" t="str">
        <f>Quillback</f>
        <v>Quillback</v>
      </c>
      <c r="R2" t="str">
        <f>Tiger</f>
        <v>Tiger</v>
      </c>
      <c r="S2" t="str">
        <f>Widow</f>
        <v>Widow</v>
      </c>
      <c r="T2" t="str">
        <f>Wolfeel</f>
        <v>Wolfeel</v>
      </c>
      <c r="U2" t="str">
        <f>Yelloweye</f>
        <v>Yelloweye</v>
      </c>
      <c r="V2" t="str">
        <f>Yellowtail</f>
        <v>Yellowtail</v>
      </c>
      <c r="W2" t="str">
        <f>Vermillion</f>
        <v>Vermillion</v>
      </c>
      <c r="X2" t="str">
        <f>PS</f>
        <v>Puget Sound</v>
      </c>
    </row>
    <row r="3" spans="1:24" x14ac:dyDescent="0.55000000000000004">
      <c r="A3" t="s">
        <v>6</v>
      </c>
      <c r="B3" s="3">
        <v>41739</v>
      </c>
      <c r="C3" t="s">
        <v>7</v>
      </c>
      <c r="D3" t="s">
        <v>8</v>
      </c>
      <c r="E3" t="s">
        <v>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6</v>
      </c>
      <c r="B4" s="3">
        <v>41739</v>
      </c>
      <c r="C4" t="s">
        <v>7</v>
      </c>
      <c r="D4" t="s">
        <v>8</v>
      </c>
      <c r="E4" t="s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55000000000000004">
      <c r="A5" t="s">
        <v>6</v>
      </c>
      <c r="B5" s="3">
        <v>41739</v>
      </c>
      <c r="C5" t="s">
        <v>7</v>
      </c>
      <c r="D5" t="s">
        <v>11</v>
      </c>
      <c r="E5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55000000000000004">
      <c r="A6" t="s">
        <v>6</v>
      </c>
      <c r="B6" s="3">
        <v>41739</v>
      </c>
      <c r="C6" t="s">
        <v>7</v>
      </c>
      <c r="D6" t="s">
        <v>11</v>
      </c>
      <c r="E6" t="s">
        <v>10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55000000000000004">
      <c r="A7" t="s">
        <v>6</v>
      </c>
      <c r="B7" s="3">
        <v>41795</v>
      </c>
      <c r="C7" t="s">
        <v>7</v>
      </c>
      <c r="D7" t="s">
        <v>8</v>
      </c>
      <c r="E7" t="s">
        <v>9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55000000000000004">
      <c r="A8" t="s">
        <v>6</v>
      </c>
      <c r="B8" s="3">
        <v>41795</v>
      </c>
      <c r="C8" t="s">
        <v>7</v>
      </c>
      <c r="D8" t="s">
        <v>8</v>
      </c>
      <c r="E8" t="s">
        <v>10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55000000000000004">
      <c r="A9" t="s">
        <v>6</v>
      </c>
      <c r="B9" s="3">
        <v>41795</v>
      </c>
      <c r="C9" t="s">
        <v>7</v>
      </c>
      <c r="D9" t="s">
        <v>11</v>
      </c>
      <c r="E9" t="s">
        <v>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55000000000000004">
      <c r="A10" t="s">
        <v>6</v>
      </c>
      <c r="B10" s="3">
        <v>41795</v>
      </c>
      <c r="C10" t="s">
        <v>7</v>
      </c>
      <c r="D10" t="s">
        <v>11</v>
      </c>
      <c r="E10" t="s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55000000000000004">
      <c r="A11" t="s">
        <v>6</v>
      </c>
      <c r="B11" s="3">
        <v>41898</v>
      </c>
      <c r="C11" t="s">
        <v>7</v>
      </c>
      <c r="D11" t="s">
        <v>8</v>
      </c>
      <c r="E11" t="s">
        <v>9</v>
      </c>
      <c r="F11">
        <v>0</v>
      </c>
      <c r="G11">
        <v>0</v>
      </c>
      <c r="H11">
        <v>5</v>
      </c>
      <c r="I11">
        <v>0</v>
      </c>
      <c r="J11">
        <v>0</v>
      </c>
      <c r="K11">
        <v>0</v>
      </c>
      <c r="L11">
        <v>6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55000000000000004">
      <c r="A12" t="s">
        <v>6</v>
      </c>
      <c r="B12" s="3">
        <v>41898</v>
      </c>
      <c r="C12" t="s">
        <v>7</v>
      </c>
      <c r="D12" t="s">
        <v>8</v>
      </c>
      <c r="E12" t="s">
        <v>10</v>
      </c>
      <c r="F12">
        <v>0</v>
      </c>
      <c r="G12">
        <v>0</v>
      </c>
      <c r="H12">
        <v>5</v>
      </c>
      <c r="I12">
        <v>0</v>
      </c>
      <c r="J12">
        <v>0</v>
      </c>
      <c r="K12">
        <v>0</v>
      </c>
      <c r="L12">
        <v>4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55000000000000004">
      <c r="A13" t="s">
        <v>6</v>
      </c>
      <c r="B13" s="3">
        <v>41898</v>
      </c>
      <c r="C13" t="s">
        <v>7</v>
      </c>
      <c r="D13" t="s">
        <v>11</v>
      </c>
      <c r="E13" t="s">
        <v>9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5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55000000000000004">
      <c r="A14" t="s">
        <v>6</v>
      </c>
      <c r="B14" s="3">
        <v>41898</v>
      </c>
      <c r="C14" t="s">
        <v>7</v>
      </c>
      <c r="D14" t="s">
        <v>11</v>
      </c>
      <c r="E14" t="s">
        <v>10</v>
      </c>
      <c r="F14">
        <v>0</v>
      </c>
      <c r="G14">
        <v>0</v>
      </c>
      <c r="H14">
        <v>3</v>
      </c>
      <c r="I14">
        <v>0</v>
      </c>
      <c r="J14">
        <v>0</v>
      </c>
      <c r="K14">
        <v>0</v>
      </c>
      <c r="L14">
        <v>3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55000000000000004">
      <c r="A15" t="s">
        <v>14</v>
      </c>
      <c r="B15" s="3">
        <v>41654</v>
      </c>
      <c r="C15" t="s">
        <v>15</v>
      </c>
      <c r="D15" t="s">
        <v>8</v>
      </c>
      <c r="E15" t="s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55000000000000004">
      <c r="A16" t="s">
        <v>14</v>
      </c>
      <c r="B16" s="3">
        <v>41654</v>
      </c>
      <c r="C16" t="s">
        <v>15</v>
      </c>
      <c r="D16" t="s">
        <v>8</v>
      </c>
      <c r="E16" t="s">
        <v>10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55000000000000004">
      <c r="A17" t="s">
        <v>14</v>
      </c>
      <c r="B17" s="3">
        <v>41654</v>
      </c>
      <c r="C17" t="s">
        <v>15</v>
      </c>
      <c r="D17" t="s">
        <v>11</v>
      </c>
      <c r="E17" t="s">
        <v>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55000000000000004">
      <c r="A18" t="s">
        <v>14</v>
      </c>
      <c r="B18" s="3">
        <v>41654</v>
      </c>
      <c r="C18" t="s">
        <v>15</v>
      </c>
      <c r="D18" t="s">
        <v>11</v>
      </c>
      <c r="E18" t="s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55000000000000004">
      <c r="A19" t="s">
        <v>14</v>
      </c>
      <c r="B19" s="3">
        <v>41752</v>
      </c>
      <c r="C19" t="s">
        <v>15</v>
      </c>
      <c r="D19" t="s">
        <v>8</v>
      </c>
      <c r="E19" t="s">
        <v>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55000000000000004">
      <c r="A20" t="s">
        <v>14</v>
      </c>
      <c r="B20" s="3">
        <v>41752</v>
      </c>
      <c r="C20" t="s">
        <v>15</v>
      </c>
      <c r="D20" t="s">
        <v>8</v>
      </c>
      <c r="E20" t="s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55000000000000004">
      <c r="A21" t="s">
        <v>14</v>
      </c>
      <c r="B21" s="3">
        <v>41752</v>
      </c>
      <c r="C21" t="s">
        <v>15</v>
      </c>
      <c r="D21" t="s">
        <v>11</v>
      </c>
      <c r="E21" t="s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55000000000000004">
      <c r="A22" t="s">
        <v>14</v>
      </c>
      <c r="B22" s="3">
        <v>41752</v>
      </c>
      <c r="C22" t="s">
        <v>15</v>
      </c>
      <c r="D22" t="s">
        <v>11</v>
      </c>
      <c r="E22" t="s">
        <v>10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55000000000000004">
      <c r="A23" t="s">
        <v>16</v>
      </c>
      <c r="B23" s="3">
        <v>41980</v>
      </c>
      <c r="C23" t="s">
        <v>17</v>
      </c>
      <c r="D23" t="s">
        <v>8</v>
      </c>
      <c r="E23" t="s">
        <v>9</v>
      </c>
      <c r="F23">
        <v>6</v>
      </c>
      <c r="G23">
        <v>0</v>
      </c>
      <c r="H23">
        <v>0</v>
      </c>
      <c r="I23">
        <v>0</v>
      </c>
      <c r="J23">
        <v>0</v>
      </c>
      <c r="K23">
        <v>0</v>
      </c>
      <c r="L23">
        <v>18</v>
      </c>
      <c r="M23">
        <v>0</v>
      </c>
      <c r="N23">
        <v>0</v>
      </c>
      <c r="O23">
        <v>0</v>
      </c>
      <c r="P23">
        <v>0</v>
      </c>
      <c r="Q23">
        <v>5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</row>
    <row r="24" spans="1:24" x14ac:dyDescent="0.55000000000000004">
      <c r="A24" t="s">
        <v>16</v>
      </c>
      <c r="B24" s="3">
        <v>41980</v>
      </c>
      <c r="C24" t="s">
        <v>17</v>
      </c>
      <c r="D24" t="s">
        <v>8</v>
      </c>
      <c r="E24" t="s">
        <v>10</v>
      </c>
      <c r="F24">
        <v>6</v>
      </c>
      <c r="G24">
        <v>0</v>
      </c>
      <c r="H24">
        <v>2</v>
      </c>
      <c r="I24">
        <v>0</v>
      </c>
      <c r="J24">
        <v>0</v>
      </c>
      <c r="K24">
        <v>0</v>
      </c>
      <c r="L24">
        <v>16</v>
      </c>
      <c r="M24">
        <v>0</v>
      </c>
      <c r="N24">
        <v>0</v>
      </c>
      <c r="O24">
        <v>0</v>
      </c>
      <c r="P24">
        <v>0</v>
      </c>
      <c r="Q24">
        <v>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55000000000000004">
      <c r="A25" t="s">
        <v>16</v>
      </c>
      <c r="B25" s="3">
        <v>41980</v>
      </c>
      <c r="C25" t="s">
        <v>17</v>
      </c>
      <c r="D25" t="s">
        <v>11</v>
      </c>
      <c r="E25" t="s">
        <v>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55000000000000004">
      <c r="A26" t="s">
        <v>16</v>
      </c>
      <c r="B26" s="3">
        <v>41980</v>
      </c>
      <c r="C26" t="s">
        <v>17</v>
      </c>
      <c r="D26" t="s">
        <v>11</v>
      </c>
      <c r="E26" t="s">
        <v>10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55000000000000004">
      <c r="A27" t="s">
        <v>12</v>
      </c>
      <c r="B27" s="3">
        <v>41761</v>
      </c>
      <c r="C27" t="s">
        <v>18</v>
      </c>
      <c r="D27" t="s">
        <v>8</v>
      </c>
      <c r="E27" t="s">
        <v>9</v>
      </c>
      <c r="F27">
        <v>0</v>
      </c>
      <c r="G27">
        <v>0</v>
      </c>
      <c r="H27">
        <v>3</v>
      </c>
      <c r="I27">
        <v>0</v>
      </c>
      <c r="J27">
        <v>0</v>
      </c>
      <c r="K27">
        <v>0</v>
      </c>
      <c r="L27">
        <v>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55000000000000004">
      <c r="A28" t="s">
        <v>12</v>
      </c>
      <c r="B28" s="3">
        <v>41761</v>
      </c>
      <c r="C28" t="s">
        <v>18</v>
      </c>
      <c r="D28" t="s">
        <v>8</v>
      </c>
      <c r="E28" t="s">
        <v>10</v>
      </c>
      <c r="F28">
        <v>0</v>
      </c>
      <c r="G28">
        <v>0</v>
      </c>
      <c r="H28">
        <v>4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55000000000000004">
      <c r="A29" t="s">
        <v>12</v>
      </c>
      <c r="B29" s="3">
        <v>41761</v>
      </c>
      <c r="C29" t="s">
        <v>18</v>
      </c>
      <c r="D29" t="s">
        <v>11</v>
      </c>
      <c r="E29" t="s">
        <v>9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55000000000000004">
      <c r="A30" t="s">
        <v>12</v>
      </c>
      <c r="B30" s="3">
        <v>41761</v>
      </c>
      <c r="C30" t="s">
        <v>18</v>
      </c>
      <c r="D30" t="s">
        <v>11</v>
      </c>
      <c r="E30" t="s">
        <v>10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55000000000000004">
      <c r="A31" t="s">
        <v>12</v>
      </c>
      <c r="B31" s="3">
        <v>41851</v>
      </c>
      <c r="C31" t="s">
        <v>18</v>
      </c>
      <c r="D31" t="s">
        <v>8</v>
      </c>
      <c r="E31" t="s">
        <v>9</v>
      </c>
      <c r="F31">
        <v>0</v>
      </c>
      <c r="G31">
        <v>0</v>
      </c>
      <c r="H31">
        <v>5</v>
      </c>
      <c r="I31">
        <v>1</v>
      </c>
      <c r="J31">
        <v>0</v>
      </c>
      <c r="K31">
        <v>0</v>
      </c>
      <c r="L31">
        <v>5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55000000000000004">
      <c r="A32" t="s">
        <v>12</v>
      </c>
      <c r="B32" s="3">
        <v>41851</v>
      </c>
      <c r="C32" t="s">
        <v>18</v>
      </c>
      <c r="D32" t="s">
        <v>8</v>
      </c>
      <c r="E32" t="s">
        <v>10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55000000000000004">
      <c r="A33" t="s">
        <v>12</v>
      </c>
      <c r="B33" s="3">
        <v>41851</v>
      </c>
      <c r="C33" t="s">
        <v>18</v>
      </c>
      <c r="D33" t="s">
        <v>11</v>
      </c>
      <c r="E33" t="s">
        <v>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55000000000000004">
      <c r="A34" t="s">
        <v>12</v>
      </c>
      <c r="B34" s="3">
        <v>41851</v>
      </c>
      <c r="C34" t="s">
        <v>18</v>
      </c>
      <c r="D34" t="s">
        <v>11</v>
      </c>
      <c r="E34" t="s">
        <v>10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C41B-1A8A-4B82-BC0E-BB4A7680D2BE}">
  <dimension ref="A2:X46"/>
  <sheetViews>
    <sheetView topLeftCell="A21" workbookViewId="0">
      <pane ySplit="2322" activePane="bottomLeft"/>
      <selection activeCell="T2" sqref="T2"/>
      <selection pane="bottomLeft" activeCell="A3" sqref="A3:XFD46"/>
    </sheetView>
  </sheetViews>
  <sheetFormatPr defaultColWidth="8.83984375" defaultRowHeight="14.4" x14ac:dyDescent="0.55000000000000004"/>
  <cols>
    <col min="1" max="1" width="19.41796875" customWidth="1"/>
    <col min="2" max="2" width="10.68359375" bestFit="1" customWidth="1"/>
    <col min="3" max="3" width="17.26171875" customWidth="1"/>
  </cols>
  <sheetData>
    <row r="2" spans="1:24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Black</f>
        <v>Black</v>
      </c>
      <c r="G2" t="str">
        <f>Blue</f>
        <v>Deacon / Blue</v>
      </c>
      <c r="H2" t="str">
        <f>Brown</f>
        <v>Brown</v>
      </c>
      <c r="I2" t="str">
        <f>Cabezon</f>
        <v>Cabezon</v>
      </c>
      <c r="J2" t="str">
        <f>Canary</f>
        <v>Canary</v>
      </c>
      <c r="K2" t="str">
        <f>China</f>
        <v>China</v>
      </c>
      <c r="L2" t="str">
        <f>Copper</f>
        <v>Copper</v>
      </c>
      <c r="M2" t="str">
        <f>Greenling</f>
        <v>Greenling</v>
      </c>
      <c r="N2" t="str">
        <f>Juvenile</f>
        <v>YOY</v>
      </c>
      <c r="O2" t="str">
        <f>Lingcod</f>
        <v>Lingcod</v>
      </c>
      <c r="P2" t="str">
        <f>Painted</f>
        <v>Painted Greenling</v>
      </c>
      <c r="Q2" t="str">
        <f>Quillback</f>
        <v>Quillback</v>
      </c>
      <c r="R2" t="str">
        <f>Tiger</f>
        <v>Tiger</v>
      </c>
      <c r="S2" t="str">
        <f>Widow</f>
        <v>Widow</v>
      </c>
      <c r="T2" t="str">
        <f>Wolfeel</f>
        <v>Wolfeel</v>
      </c>
      <c r="U2" t="str">
        <f>Yelloweye</f>
        <v>Yelloweye</v>
      </c>
      <c r="V2" t="str">
        <f>Yellowtail</f>
        <v>Yellowtail</v>
      </c>
      <c r="W2" t="str">
        <f>Vermillion</f>
        <v>Vermillion</v>
      </c>
      <c r="X2" t="str">
        <f>PS</f>
        <v>Puget Sound</v>
      </c>
    </row>
    <row r="3" spans="1:24" x14ac:dyDescent="0.55000000000000004">
      <c r="A3" t="s">
        <v>14</v>
      </c>
      <c r="B3" s="3">
        <v>42121</v>
      </c>
      <c r="C3" t="s">
        <v>19</v>
      </c>
      <c r="D3" t="s">
        <v>8</v>
      </c>
      <c r="E3" t="s">
        <v>9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85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14</v>
      </c>
      <c r="B4" s="3">
        <v>42121</v>
      </c>
      <c r="C4" t="s">
        <v>19</v>
      </c>
      <c r="D4" t="s">
        <v>8</v>
      </c>
      <c r="E4" t="s">
        <v>10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55000000000000004">
      <c r="A5" t="s">
        <v>14</v>
      </c>
      <c r="B5" s="3">
        <v>42290</v>
      </c>
      <c r="C5" t="s">
        <v>19</v>
      </c>
      <c r="D5" t="s">
        <v>8</v>
      </c>
      <c r="E5" t="s">
        <v>9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169</v>
      </c>
      <c r="M5">
        <v>0</v>
      </c>
      <c r="N5">
        <v>0</v>
      </c>
      <c r="O5">
        <v>0</v>
      </c>
      <c r="P5">
        <v>0</v>
      </c>
      <c r="Q5">
        <v>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55000000000000004">
      <c r="A6" t="s">
        <v>14</v>
      </c>
      <c r="B6" s="3">
        <v>42290</v>
      </c>
      <c r="C6" t="s">
        <v>19</v>
      </c>
      <c r="D6" t="s">
        <v>8</v>
      </c>
      <c r="E6" t="s">
        <v>10</v>
      </c>
      <c r="F6">
        <v>2</v>
      </c>
      <c r="G6">
        <v>0</v>
      </c>
      <c r="H6">
        <v>2</v>
      </c>
      <c r="I6">
        <v>0</v>
      </c>
      <c r="J6">
        <v>0</v>
      </c>
      <c r="K6">
        <v>0</v>
      </c>
      <c r="L6">
        <v>165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55000000000000004">
      <c r="A7" t="s">
        <v>6</v>
      </c>
      <c r="B7" s="3">
        <v>42124</v>
      </c>
      <c r="C7" t="s">
        <v>7</v>
      </c>
      <c r="D7" t="s">
        <v>8</v>
      </c>
      <c r="E7" t="s">
        <v>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55000000000000004">
      <c r="A8" t="s">
        <v>6</v>
      </c>
      <c r="B8" s="3">
        <v>42124</v>
      </c>
      <c r="C8" t="s">
        <v>7</v>
      </c>
      <c r="D8" t="s">
        <v>8</v>
      </c>
      <c r="E8" t="s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55000000000000004">
      <c r="A9" t="s">
        <v>6</v>
      </c>
      <c r="B9" s="3">
        <v>42124</v>
      </c>
      <c r="C9" t="s">
        <v>7</v>
      </c>
      <c r="D9" t="s">
        <v>11</v>
      </c>
      <c r="E9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55000000000000004">
      <c r="A10" t="s">
        <v>6</v>
      </c>
      <c r="B10" s="3">
        <v>42124</v>
      </c>
      <c r="C10" t="s">
        <v>7</v>
      </c>
      <c r="D10" t="s">
        <v>11</v>
      </c>
      <c r="E10" t="s">
        <v>10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55000000000000004">
      <c r="A11" t="s">
        <v>6</v>
      </c>
      <c r="B11" s="3">
        <v>42025</v>
      </c>
      <c r="C11" t="s">
        <v>7</v>
      </c>
      <c r="D11" t="s">
        <v>8</v>
      </c>
      <c r="E11" t="s"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55000000000000004">
      <c r="A12" t="s">
        <v>6</v>
      </c>
      <c r="B12" s="3">
        <v>42025</v>
      </c>
      <c r="C12" t="s">
        <v>7</v>
      </c>
      <c r="D12" t="s">
        <v>8</v>
      </c>
      <c r="E12" t="s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55000000000000004">
      <c r="A13" t="s">
        <v>6</v>
      </c>
      <c r="B13" s="3">
        <v>42025</v>
      </c>
      <c r="C13" t="s">
        <v>7</v>
      </c>
      <c r="D13" t="s">
        <v>11</v>
      </c>
      <c r="E13" t="s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55000000000000004">
      <c r="A14" t="s">
        <v>6</v>
      </c>
      <c r="B14" s="3">
        <v>42025</v>
      </c>
      <c r="C14" t="s">
        <v>7</v>
      </c>
      <c r="D14" t="s">
        <v>11</v>
      </c>
      <c r="E14" t="s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55000000000000004">
      <c r="A15" t="s">
        <v>6</v>
      </c>
      <c r="B15" s="3">
        <v>42305</v>
      </c>
      <c r="C15" t="s">
        <v>7</v>
      </c>
      <c r="D15" t="s">
        <v>8</v>
      </c>
      <c r="E15" t="s">
        <v>9</v>
      </c>
      <c r="F15">
        <v>0</v>
      </c>
      <c r="G15">
        <v>0</v>
      </c>
      <c r="H15">
        <v>3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55000000000000004">
      <c r="A16" t="s">
        <v>6</v>
      </c>
      <c r="B16" s="3">
        <v>42305</v>
      </c>
      <c r="C16" t="s">
        <v>7</v>
      </c>
      <c r="D16" t="s">
        <v>8</v>
      </c>
      <c r="E16" t="s">
        <v>10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55000000000000004">
      <c r="A17" t="s">
        <v>6</v>
      </c>
      <c r="B17" s="3">
        <v>42305</v>
      </c>
      <c r="C17" t="s">
        <v>7</v>
      </c>
      <c r="D17" t="s">
        <v>11</v>
      </c>
      <c r="E17" t="s">
        <v>9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2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55000000000000004">
      <c r="A18" t="s">
        <v>6</v>
      </c>
      <c r="B18" s="3">
        <v>42305</v>
      </c>
      <c r="C18" t="s">
        <v>7</v>
      </c>
      <c r="D18" t="s">
        <v>11</v>
      </c>
      <c r="E18" t="s">
        <v>10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3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55000000000000004">
      <c r="A19" t="s">
        <v>14</v>
      </c>
      <c r="B19" s="3">
        <v>42030</v>
      </c>
      <c r="C19" t="s">
        <v>15</v>
      </c>
      <c r="D19" t="s">
        <v>8</v>
      </c>
      <c r="E19" t="s">
        <v>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55000000000000004">
      <c r="A20" t="s">
        <v>14</v>
      </c>
      <c r="B20" s="3">
        <v>42030</v>
      </c>
      <c r="C20" t="s">
        <v>15</v>
      </c>
      <c r="D20" t="s">
        <v>8</v>
      </c>
      <c r="E20" t="s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55000000000000004">
      <c r="A21" t="s">
        <v>14</v>
      </c>
      <c r="B21" s="3">
        <v>42030</v>
      </c>
      <c r="C21" t="s">
        <v>15</v>
      </c>
      <c r="D21" t="s">
        <v>11</v>
      </c>
      <c r="E21" t="s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55000000000000004">
      <c r="A22" t="s">
        <v>14</v>
      </c>
      <c r="B22" s="3">
        <v>42030</v>
      </c>
      <c r="C22" t="s">
        <v>15</v>
      </c>
      <c r="D22" t="s">
        <v>11</v>
      </c>
      <c r="E22" t="s">
        <v>10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55000000000000004">
      <c r="A23" t="s">
        <v>14</v>
      </c>
      <c r="B23" s="3">
        <v>42221</v>
      </c>
      <c r="C23" t="s">
        <v>15</v>
      </c>
      <c r="D23" t="s">
        <v>8</v>
      </c>
      <c r="E23" t="s">
        <v>9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55000000000000004">
      <c r="A24" t="s">
        <v>14</v>
      </c>
      <c r="B24" s="3">
        <v>42221</v>
      </c>
      <c r="C24" t="s">
        <v>15</v>
      </c>
      <c r="D24" t="s">
        <v>8</v>
      </c>
      <c r="E24" t="s">
        <v>10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55000000000000004">
      <c r="A25" t="s">
        <v>14</v>
      </c>
      <c r="B25" s="3">
        <v>42221</v>
      </c>
      <c r="C25" t="s">
        <v>15</v>
      </c>
      <c r="D25" t="s">
        <v>11</v>
      </c>
      <c r="E25" t="s">
        <v>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55000000000000004">
      <c r="A26" t="s">
        <v>14</v>
      </c>
      <c r="B26" s="3">
        <v>42221</v>
      </c>
      <c r="C26" t="s">
        <v>15</v>
      </c>
      <c r="D26" t="s">
        <v>11</v>
      </c>
      <c r="E26" t="s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55000000000000004">
      <c r="A27" t="s">
        <v>14</v>
      </c>
      <c r="B27" s="3">
        <v>42339</v>
      </c>
      <c r="C27" t="s">
        <v>15</v>
      </c>
      <c r="D27" t="s">
        <v>8</v>
      </c>
      <c r="E27" t="s">
        <v>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55000000000000004">
      <c r="A28" t="s">
        <v>14</v>
      </c>
      <c r="B28" s="3">
        <v>42339</v>
      </c>
      <c r="C28" t="s">
        <v>15</v>
      </c>
      <c r="D28" t="s">
        <v>8</v>
      </c>
      <c r="E28" t="s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55000000000000004">
      <c r="A29" t="s">
        <v>14</v>
      </c>
      <c r="B29" s="3">
        <v>42339</v>
      </c>
      <c r="C29" t="s">
        <v>15</v>
      </c>
      <c r="D29" t="s">
        <v>11</v>
      </c>
      <c r="E29" t="s">
        <v>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55000000000000004">
      <c r="A30" t="s">
        <v>14</v>
      </c>
      <c r="B30" s="3">
        <v>42339</v>
      </c>
      <c r="C30" t="s">
        <v>15</v>
      </c>
      <c r="D30" t="s">
        <v>11</v>
      </c>
      <c r="E30" t="s">
        <v>10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55000000000000004">
      <c r="A31" t="s">
        <v>16</v>
      </c>
      <c r="B31" s="3">
        <v>42304</v>
      </c>
      <c r="C31" t="s">
        <v>17</v>
      </c>
      <c r="D31" t="s">
        <v>8</v>
      </c>
      <c r="E31" t="s">
        <v>9</v>
      </c>
      <c r="F31">
        <v>21</v>
      </c>
      <c r="G31">
        <v>0</v>
      </c>
      <c r="H31">
        <v>11</v>
      </c>
      <c r="I31">
        <v>0</v>
      </c>
      <c r="J31">
        <v>0</v>
      </c>
      <c r="K31">
        <v>0</v>
      </c>
      <c r="L31">
        <v>5</v>
      </c>
      <c r="M31">
        <v>0</v>
      </c>
      <c r="N31">
        <v>0</v>
      </c>
      <c r="O31">
        <v>1</v>
      </c>
      <c r="P31">
        <v>0</v>
      </c>
      <c r="Q31">
        <v>32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55000000000000004">
      <c r="A32" t="s">
        <v>16</v>
      </c>
      <c r="B32" s="3">
        <v>42304</v>
      </c>
      <c r="C32" t="s">
        <v>17</v>
      </c>
      <c r="D32" t="s">
        <v>8</v>
      </c>
      <c r="E32" t="s">
        <v>10</v>
      </c>
      <c r="F32">
        <v>0</v>
      </c>
      <c r="G32">
        <v>0</v>
      </c>
      <c r="H32">
        <v>17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55000000000000004">
      <c r="A33" t="s">
        <v>16</v>
      </c>
      <c r="B33" s="3">
        <v>42304</v>
      </c>
      <c r="C33" t="s">
        <v>17</v>
      </c>
      <c r="D33" t="s">
        <v>11</v>
      </c>
      <c r="E33" t="s">
        <v>9</v>
      </c>
      <c r="F33">
        <v>5</v>
      </c>
      <c r="G33">
        <v>0</v>
      </c>
      <c r="H33">
        <v>10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0</v>
      </c>
      <c r="Q33">
        <v>28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</row>
    <row r="34" spans="1:24" x14ac:dyDescent="0.55000000000000004">
      <c r="A34" t="s">
        <v>16</v>
      </c>
      <c r="B34" s="3">
        <v>42304</v>
      </c>
      <c r="C34" t="s">
        <v>17</v>
      </c>
      <c r="D34" t="s">
        <v>11</v>
      </c>
      <c r="E34" t="s">
        <v>10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5</v>
      </c>
      <c r="M34">
        <v>0</v>
      </c>
      <c r="N34">
        <v>0</v>
      </c>
      <c r="O34">
        <v>0</v>
      </c>
      <c r="P34">
        <v>0</v>
      </c>
      <c r="Q34">
        <v>31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55000000000000004">
      <c r="A35" t="s">
        <v>16</v>
      </c>
      <c r="B35" s="3">
        <v>42317</v>
      </c>
      <c r="C35" t="s">
        <v>20</v>
      </c>
      <c r="D35" t="s">
        <v>8</v>
      </c>
      <c r="E35" t="s">
        <v>9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4</v>
      </c>
      <c r="M35">
        <v>1</v>
      </c>
      <c r="N35">
        <v>0</v>
      </c>
      <c r="O35">
        <v>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22</v>
      </c>
      <c r="W35">
        <v>0</v>
      </c>
      <c r="X35">
        <v>270</v>
      </c>
    </row>
    <row r="36" spans="1:24" x14ac:dyDescent="0.55000000000000004">
      <c r="A36" t="s">
        <v>16</v>
      </c>
      <c r="B36" s="3">
        <v>42317</v>
      </c>
      <c r="C36" t="s">
        <v>20</v>
      </c>
      <c r="D36" t="s">
        <v>8</v>
      </c>
      <c r="E36" t="s">
        <v>10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3</v>
      </c>
      <c r="N36">
        <v>0</v>
      </c>
      <c r="O36">
        <v>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11</v>
      </c>
      <c r="W36">
        <v>0</v>
      </c>
      <c r="X36">
        <v>150</v>
      </c>
    </row>
    <row r="37" spans="1:24" x14ac:dyDescent="0.55000000000000004">
      <c r="A37" t="s">
        <v>16</v>
      </c>
      <c r="B37" s="3">
        <v>42317</v>
      </c>
      <c r="C37" t="s">
        <v>20</v>
      </c>
      <c r="D37" t="s">
        <v>11</v>
      </c>
      <c r="E37" t="s">
        <v>9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3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10</v>
      </c>
      <c r="W37">
        <v>0</v>
      </c>
      <c r="X37">
        <v>200</v>
      </c>
    </row>
    <row r="38" spans="1:24" x14ac:dyDescent="0.55000000000000004">
      <c r="A38" t="s">
        <v>16</v>
      </c>
      <c r="B38" s="3">
        <v>42317</v>
      </c>
      <c r="C38" t="s">
        <v>20</v>
      </c>
      <c r="D38" t="s">
        <v>11</v>
      </c>
      <c r="E38" t="s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4</v>
      </c>
      <c r="N38">
        <v>0</v>
      </c>
      <c r="O38">
        <v>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5</v>
      </c>
      <c r="W38">
        <v>0</v>
      </c>
      <c r="X38">
        <v>50</v>
      </c>
    </row>
    <row r="39" spans="1:24" x14ac:dyDescent="0.55000000000000004">
      <c r="A39" t="s">
        <v>16</v>
      </c>
      <c r="B39" s="3">
        <v>42160</v>
      </c>
      <c r="C39" t="s">
        <v>20</v>
      </c>
      <c r="D39" t="s">
        <v>8</v>
      </c>
      <c r="E39" t="s">
        <v>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v>3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</v>
      </c>
      <c r="W39">
        <v>0</v>
      </c>
      <c r="X39">
        <v>110</v>
      </c>
    </row>
    <row r="40" spans="1:24" x14ac:dyDescent="0.55000000000000004">
      <c r="A40" t="s">
        <v>16</v>
      </c>
      <c r="B40" s="3">
        <v>42160</v>
      </c>
      <c r="C40" t="s">
        <v>20</v>
      </c>
      <c r="D40" t="s">
        <v>8</v>
      </c>
      <c r="E40" t="s">
        <v>10</v>
      </c>
      <c r="F40">
        <v>6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50</v>
      </c>
    </row>
    <row r="41" spans="1:24" x14ac:dyDescent="0.55000000000000004">
      <c r="A41" t="s">
        <v>16</v>
      </c>
      <c r="B41" s="3">
        <v>42160</v>
      </c>
      <c r="C41" t="s">
        <v>20</v>
      </c>
      <c r="D41" t="s">
        <v>11</v>
      </c>
      <c r="E41" t="s">
        <v>9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</v>
      </c>
      <c r="W41">
        <v>0</v>
      </c>
      <c r="X41">
        <v>70</v>
      </c>
    </row>
    <row r="42" spans="1:24" x14ac:dyDescent="0.55000000000000004">
      <c r="A42" t="s">
        <v>16</v>
      </c>
      <c r="B42" s="3">
        <v>42160</v>
      </c>
      <c r="C42" t="s">
        <v>20</v>
      </c>
      <c r="D42" t="s">
        <v>11</v>
      </c>
      <c r="E42" t="s">
        <v>10</v>
      </c>
      <c r="F42">
        <v>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</row>
    <row r="43" spans="1:24" x14ac:dyDescent="0.55000000000000004">
      <c r="A43" t="s">
        <v>16</v>
      </c>
      <c r="B43" s="3">
        <v>42160</v>
      </c>
      <c r="C43" t="s">
        <v>21</v>
      </c>
      <c r="D43" t="s">
        <v>8</v>
      </c>
      <c r="E43" t="s">
        <v>9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55000000000000004">
      <c r="A44" t="s">
        <v>16</v>
      </c>
      <c r="B44" s="3">
        <v>42160</v>
      </c>
      <c r="C44" t="s">
        <v>21</v>
      </c>
      <c r="D44" t="s">
        <v>8</v>
      </c>
      <c r="E44" t="s">
        <v>10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55000000000000004">
      <c r="A45" t="s">
        <v>16</v>
      </c>
      <c r="B45" s="3">
        <v>42160</v>
      </c>
      <c r="C45" t="s">
        <v>21</v>
      </c>
      <c r="D45" t="s">
        <v>11</v>
      </c>
      <c r="E45" t="s">
        <v>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55000000000000004">
      <c r="A46" t="s">
        <v>16</v>
      </c>
      <c r="B46" s="3">
        <v>42160</v>
      </c>
      <c r="C46" t="s">
        <v>21</v>
      </c>
      <c r="D46" t="s">
        <v>11</v>
      </c>
      <c r="E46" t="s">
        <v>10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64F9-739A-44A8-8A07-1AEB731DF61E}">
  <dimension ref="A2:X58"/>
  <sheetViews>
    <sheetView topLeftCell="A72" workbookViewId="0">
      <pane ySplit="900" topLeftCell="A28" activePane="bottomLeft"/>
      <selection activeCell="E57" sqref="E57"/>
      <selection pane="bottomLeft" activeCell="A3" sqref="A3:XFD58"/>
    </sheetView>
  </sheetViews>
  <sheetFormatPr defaultColWidth="8.83984375" defaultRowHeight="14.4" x14ac:dyDescent="0.55000000000000004"/>
  <cols>
    <col min="1" max="1" width="19" customWidth="1"/>
    <col min="2" max="2" width="12.83984375" customWidth="1"/>
    <col min="3" max="3" width="19.41796875" customWidth="1"/>
    <col min="23" max="23" width="11.41796875" customWidth="1"/>
  </cols>
  <sheetData>
    <row r="2" spans="1:24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Black</f>
        <v>Black</v>
      </c>
      <c r="G2" t="str">
        <f>Blue</f>
        <v>Deacon / Blue</v>
      </c>
      <c r="H2" t="str">
        <f>Brown</f>
        <v>Brown</v>
      </c>
      <c r="I2" t="str">
        <f>Cabezon</f>
        <v>Cabezon</v>
      </c>
      <c r="J2" t="str">
        <f>Canary</f>
        <v>Canary</v>
      </c>
      <c r="K2" t="str">
        <f>China</f>
        <v>China</v>
      </c>
      <c r="L2" t="str">
        <f>Copper</f>
        <v>Copper</v>
      </c>
      <c r="M2" t="str">
        <f>Greenling</f>
        <v>Greenling</v>
      </c>
      <c r="N2" t="str">
        <f>Juvenile</f>
        <v>YOY</v>
      </c>
      <c r="O2" t="str">
        <f>Lingcod</f>
        <v>Lingcod</v>
      </c>
      <c r="P2" t="str">
        <f>Painted</f>
        <v>Painted Greenling</v>
      </c>
      <c r="Q2" t="str">
        <f>Quillback</f>
        <v>Quillback</v>
      </c>
      <c r="R2" t="str">
        <f>Tiger</f>
        <v>Tiger</v>
      </c>
      <c r="S2" t="str">
        <f>Widow</f>
        <v>Widow</v>
      </c>
      <c r="T2" t="str">
        <f>Wolfeel</f>
        <v>Wolfeel</v>
      </c>
      <c r="U2" t="str">
        <f>Yelloweye</f>
        <v>Yelloweye</v>
      </c>
      <c r="V2" t="str">
        <f>Yellowtail</f>
        <v>Yellowtail</v>
      </c>
      <c r="W2" t="str">
        <f>Vermillion</f>
        <v>Vermillion</v>
      </c>
      <c r="X2" t="str">
        <f>PS</f>
        <v>Puget Sound</v>
      </c>
    </row>
    <row r="3" spans="1:24" x14ac:dyDescent="0.55000000000000004">
      <c r="A3" t="s">
        <v>14</v>
      </c>
      <c r="B3" s="3">
        <v>42508</v>
      </c>
      <c r="C3" t="s">
        <v>19</v>
      </c>
      <c r="D3" t="s">
        <v>8</v>
      </c>
      <c r="E3" t="s">
        <v>9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53</v>
      </c>
      <c r="M3">
        <v>0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14</v>
      </c>
      <c r="B4" s="3">
        <v>42508</v>
      </c>
      <c r="C4" t="s">
        <v>19</v>
      </c>
      <c r="D4" t="s">
        <v>8</v>
      </c>
      <c r="E4" t="s">
        <v>10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24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55000000000000004">
      <c r="A5" t="s">
        <v>14</v>
      </c>
      <c r="B5" s="3">
        <v>42508</v>
      </c>
      <c r="C5" t="s">
        <v>19</v>
      </c>
      <c r="D5" t="s">
        <v>11</v>
      </c>
      <c r="E5" t="s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28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55000000000000004">
      <c r="A6" t="s">
        <v>14</v>
      </c>
      <c r="B6" s="3">
        <v>42508</v>
      </c>
      <c r="C6" t="s">
        <v>19</v>
      </c>
      <c r="D6" t="s">
        <v>11</v>
      </c>
      <c r="E6" t="s">
        <v>10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55000000000000004">
      <c r="A7" t="s">
        <v>14</v>
      </c>
      <c r="B7" s="3">
        <v>42683</v>
      </c>
      <c r="C7" t="s">
        <v>19</v>
      </c>
      <c r="D7" t="s">
        <v>8</v>
      </c>
      <c r="E7" t="s">
        <v>9</v>
      </c>
      <c r="F7">
        <v>1</v>
      </c>
      <c r="G7">
        <v>0</v>
      </c>
      <c r="H7">
        <v>5</v>
      </c>
      <c r="I7">
        <v>0</v>
      </c>
      <c r="J7">
        <v>0</v>
      </c>
      <c r="K7">
        <v>0</v>
      </c>
      <c r="L7">
        <v>52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4</v>
      </c>
      <c r="W7">
        <v>0</v>
      </c>
      <c r="X7">
        <v>0</v>
      </c>
    </row>
    <row r="8" spans="1:24" x14ac:dyDescent="0.55000000000000004">
      <c r="A8" t="s">
        <v>14</v>
      </c>
      <c r="B8" s="3">
        <v>42683</v>
      </c>
      <c r="C8" t="s">
        <v>19</v>
      </c>
      <c r="D8" t="s">
        <v>8</v>
      </c>
      <c r="E8" t="s">
        <v>10</v>
      </c>
      <c r="F8">
        <v>3</v>
      </c>
      <c r="G8">
        <v>0</v>
      </c>
      <c r="H8">
        <v>4</v>
      </c>
      <c r="I8">
        <v>0</v>
      </c>
      <c r="J8">
        <v>0</v>
      </c>
      <c r="K8">
        <v>0</v>
      </c>
      <c r="L8">
        <v>40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</row>
    <row r="9" spans="1:24" x14ac:dyDescent="0.55000000000000004">
      <c r="A9" t="s">
        <v>14</v>
      </c>
      <c r="B9" s="3">
        <v>42683</v>
      </c>
      <c r="C9" t="s">
        <v>19</v>
      </c>
      <c r="D9" t="s">
        <v>11</v>
      </c>
      <c r="E9" t="s">
        <v>9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90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2</v>
      </c>
      <c r="W9">
        <v>1</v>
      </c>
      <c r="X9">
        <v>0</v>
      </c>
    </row>
    <row r="10" spans="1:24" x14ac:dyDescent="0.55000000000000004">
      <c r="A10" t="s">
        <v>14</v>
      </c>
      <c r="B10" s="3">
        <v>42683</v>
      </c>
      <c r="C10" t="s">
        <v>19</v>
      </c>
      <c r="D10" t="s">
        <v>11</v>
      </c>
      <c r="E10" t="s">
        <v>10</v>
      </c>
      <c r="F10">
        <v>2</v>
      </c>
      <c r="G10">
        <v>0</v>
      </c>
      <c r="H10">
        <v>2</v>
      </c>
      <c r="I10">
        <v>0</v>
      </c>
      <c r="J10">
        <v>0</v>
      </c>
      <c r="K10">
        <v>0</v>
      </c>
      <c r="L10">
        <v>79</v>
      </c>
      <c r="M10">
        <v>0</v>
      </c>
      <c r="N10">
        <v>0</v>
      </c>
      <c r="O10">
        <v>0</v>
      </c>
      <c r="P10">
        <v>0</v>
      </c>
      <c r="Q10">
        <v>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55000000000000004">
      <c r="A11" t="s">
        <v>6</v>
      </c>
      <c r="B11" s="3">
        <v>42570</v>
      </c>
      <c r="C11" t="s">
        <v>7</v>
      </c>
      <c r="D11" t="s">
        <v>8</v>
      </c>
      <c r="E11" t="s">
        <v>9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2</v>
      </c>
      <c r="M11">
        <v>2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55000000000000004">
      <c r="A12" t="s">
        <v>6</v>
      </c>
      <c r="B12" s="3">
        <v>42570</v>
      </c>
      <c r="C12" t="s">
        <v>7</v>
      </c>
      <c r="D12" t="s">
        <v>8</v>
      </c>
      <c r="E12" t="s">
        <v>10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55000000000000004">
      <c r="A13" t="s">
        <v>6</v>
      </c>
      <c r="B13" s="3">
        <v>42570</v>
      </c>
      <c r="C13" t="s">
        <v>7</v>
      </c>
      <c r="D13" t="s">
        <v>11</v>
      </c>
      <c r="E13" t="s">
        <v>9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55000000000000004">
      <c r="A14" t="s">
        <v>6</v>
      </c>
      <c r="B14" s="3">
        <v>42570</v>
      </c>
      <c r="C14" t="s">
        <v>7</v>
      </c>
      <c r="D14" t="s">
        <v>11</v>
      </c>
      <c r="E14" t="s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55000000000000004">
      <c r="A15" t="s">
        <v>6</v>
      </c>
      <c r="B15" s="3">
        <v>42708</v>
      </c>
      <c r="C15" t="s">
        <v>7</v>
      </c>
      <c r="D15" t="s">
        <v>8</v>
      </c>
      <c r="E15" t="s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9</v>
      </c>
      <c r="W15">
        <v>0</v>
      </c>
      <c r="X15">
        <v>0</v>
      </c>
    </row>
    <row r="16" spans="1:24" x14ac:dyDescent="0.55000000000000004">
      <c r="A16" t="s">
        <v>6</v>
      </c>
      <c r="B16" s="3">
        <v>42708</v>
      </c>
      <c r="C16" t="s">
        <v>7</v>
      </c>
      <c r="D16" t="s">
        <v>8</v>
      </c>
      <c r="E16" t="s">
        <v>10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</v>
      </c>
      <c r="W16">
        <v>0</v>
      </c>
      <c r="X16">
        <v>0</v>
      </c>
    </row>
    <row r="17" spans="1:24" x14ac:dyDescent="0.55000000000000004">
      <c r="A17" t="s">
        <v>6</v>
      </c>
      <c r="B17" s="3">
        <v>42708</v>
      </c>
      <c r="C17" t="s">
        <v>7</v>
      </c>
      <c r="D17" t="s">
        <v>11</v>
      </c>
      <c r="E17" t="s">
        <v>9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1</v>
      </c>
      <c r="M17">
        <v>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</v>
      </c>
      <c r="W17">
        <v>0</v>
      </c>
      <c r="X17">
        <v>0</v>
      </c>
    </row>
    <row r="18" spans="1:24" ht="17.25" customHeight="1" x14ac:dyDescent="0.55000000000000004">
      <c r="A18" t="s">
        <v>6</v>
      </c>
      <c r="B18" s="3">
        <v>42708</v>
      </c>
      <c r="C18" t="s">
        <v>7</v>
      </c>
      <c r="D18" t="s">
        <v>11</v>
      </c>
      <c r="E18" t="s">
        <v>10</v>
      </c>
      <c r="F18">
        <v>0</v>
      </c>
      <c r="G18">
        <v>0</v>
      </c>
      <c r="H18">
        <v>3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</v>
      </c>
      <c r="W18">
        <v>0</v>
      </c>
      <c r="X18">
        <v>0</v>
      </c>
    </row>
    <row r="19" spans="1:24" x14ac:dyDescent="0.55000000000000004">
      <c r="A19" t="s">
        <v>14</v>
      </c>
      <c r="B19" s="3">
        <v>42682</v>
      </c>
      <c r="C19" t="s">
        <v>15</v>
      </c>
      <c r="D19" t="s">
        <v>8</v>
      </c>
      <c r="E19" t="s">
        <v>9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v>54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55000000000000004">
      <c r="A20" t="s">
        <v>14</v>
      </c>
      <c r="B20" s="3">
        <v>42682</v>
      </c>
      <c r="C20" t="s">
        <v>15</v>
      </c>
      <c r="D20" t="s">
        <v>8</v>
      </c>
      <c r="E20" t="s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55000000000000004">
      <c r="A21" t="s">
        <v>14</v>
      </c>
      <c r="B21" s="3">
        <v>42682</v>
      </c>
      <c r="C21" t="s">
        <v>15</v>
      </c>
      <c r="D21" t="s">
        <v>11</v>
      </c>
      <c r="E21" t="s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8</v>
      </c>
      <c r="W21">
        <v>0</v>
      </c>
      <c r="X21">
        <v>0</v>
      </c>
    </row>
    <row r="22" spans="1:24" x14ac:dyDescent="0.55000000000000004">
      <c r="A22" t="s">
        <v>14</v>
      </c>
      <c r="B22" s="3">
        <v>42682</v>
      </c>
      <c r="C22" t="s">
        <v>15</v>
      </c>
      <c r="D22" t="s">
        <v>11</v>
      </c>
      <c r="E22" t="s">
        <v>10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78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55000000000000004">
      <c r="A23" t="s">
        <v>16</v>
      </c>
      <c r="B23" s="3">
        <v>42666</v>
      </c>
      <c r="C23" t="s">
        <v>17</v>
      </c>
      <c r="D23" t="s">
        <v>8</v>
      </c>
      <c r="E23" t="s">
        <v>9</v>
      </c>
      <c r="F23">
        <v>11</v>
      </c>
      <c r="G23">
        <v>0</v>
      </c>
      <c r="H23">
        <v>30</v>
      </c>
      <c r="I23">
        <v>0</v>
      </c>
      <c r="J23">
        <v>0</v>
      </c>
      <c r="K23">
        <v>0</v>
      </c>
      <c r="L23">
        <v>15</v>
      </c>
      <c r="M23">
        <v>0</v>
      </c>
      <c r="N23">
        <v>0</v>
      </c>
      <c r="O23">
        <v>0</v>
      </c>
      <c r="P23">
        <v>0</v>
      </c>
      <c r="Q23">
        <v>15</v>
      </c>
      <c r="R23">
        <v>0</v>
      </c>
      <c r="S23">
        <v>0</v>
      </c>
      <c r="T23">
        <v>0</v>
      </c>
      <c r="U23">
        <v>0</v>
      </c>
      <c r="V23">
        <v>50</v>
      </c>
      <c r="W23">
        <v>0</v>
      </c>
      <c r="X23">
        <v>0</v>
      </c>
    </row>
    <row r="24" spans="1:24" x14ac:dyDescent="0.55000000000000004">
      <c r="A24" t="s">
        <v>16</v>
      </c>
      <c r="B24" s="3">
        <v>42666</v>
      </c>
      <c r="C24" t="s">
        <v>17</v>
      </c>
      <c r="D24" t="s">
        <v>8</v>
      </c>
      <c r="E24" t="s">
        <v>10</v>
      </c>
      <c r="F24">
        <v>1</v>
      </c>
      <c r="G24">
        <v>3</v>
      </c>
      <c r="H24">
        <v>31</v>
      </c>
      <c r="I24">
        <v>0</v>
      </c>
      <c r="J24">
        <v>0</v>
      </c>
      <c r="K24">
        <v>0</v>
      </c>
      <c r="L24">
        <v>25</v>
      </c>
      <c r="M24">
        <v>0</v>
      </c>
      <c r="N24">
        <v>0</v>
      </c>
      <c r="O24">
        <v>0</v>
      </c>
      <c r="P24">
        <v>0</v>
      </c>
      <c r="Q24">
        <v>13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55000000000000004">
      <c r="A25" t="s">
        <v>16</v>
      </c>
      <c r="B25" s="3">
        <v>42666</v>
      </c>
      <c r="C25" t="s">
        <v>17</v>
      </c>
      <c r="D25" t="s">
        <v>11</v>
      </c>
      <c r="E25" t="s">
        <v>9</v>
      </c>
      <c r="F25">
        <v>2</v>
      </c>
      <c r="G25">
        <v>0</v>
      </c>
      <c r="H25">
        <v>25</v>
      </c>
      <c r="I25">
        <v>0</v>
      </c>
      <c r="J25">
        <v>0</v>
      </c>
      <c r="K25">
        <v>0</v>
      </c>
      <c r="L25">
        <v>23</v>
      </c>
      <c r="M25">
        <v>0</v>
      </c>
      <c r="N25">
        <v>0</v>
      </c>
      <c r="O25">
        <v>0</v>
      </c>
      <c r="P25">
        <v>0</v>
      </c>
      <c r="Q25">
        <v>21</v>
      </c>
      <c r="R25">
        <v>0</v>
      </c>
      <c r="S25">
        <v>0</v>
      </c>
      <c r="T25">
        <v>0</v>
      </c>
      <c r="U25">
        <v>0</v>
      </c>
      <c r="V25">
        <v>50</v>
      </c>
      <c r="W25">
        <v>0</v>
      </c>
      <c r="X25">
        <v>0</v>
      </c>
    </row>
    <row r="26" spans="1:24" x14ac:dyDescent="0.55000000000000004">
      <c r="A26" t="s">
        <v>16</v>
      </c>
      <c r="B26" s="3">
        <v>42666</v>
      </c>
      <c r="C26" t="s">
        <v>17</v>
      </c>
      <c r="D26" t="s">
        <v>11</v>
      </c>
      <c r="E26" t="s">
        <v>10</v>
      </c>
      <c r="F26">
        <v>0</v>
      </c>
      <c r="G26">
        <v>0</v>
      </c>
      <c r="H26">
        <v>33</v>
      </c>
      <c r="I26">
        <v>0</v>
      </c>
      <c r="J26">
        <v>0</v>
      </c>
      <c r="K26">
        <v>0</v>
      </c>
      <c r="L26">
        <v>36</v>
      </c>
      <c r="M26">
        <v>0</v>
      </c>
      <c r="N26">
        <v>0</v>
      </c>
      <c r="O26">
        <v>0</v>
      </c>
      <c r="P26">
        <v>0</v>
      </c>
      <c r="Q26">
        <v>19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55000000000000004">
      <c r="A27" t="s">
        <v>12</v>
      </c>
      <c r="B27" s="3">
        <v>42667</v>
      </c>
      <c r="C27" t="s">
        <v>13</v>
      </c>
      <c r="D27" t="s">
        <v>8</v>
      </c>
      <c r="E27" t="s">
        <v>9</v>
      </c>
      <c r="F27">
        <v>11</v>
      </c>
      <c r="G27">
        <v>0</v>
      </c>
      <c r="H27">
        <v>6</v>
      </c>
      <c r="I27">
        <v>0</v>
      </c>
      <c r="J27">
        <v>0</v>
      </c>
      <c r="K27">
        <v>0</v>
      </c>
      <c r="L27">
        <v>17</v>
      </c>
      <c r="M27">
        <v>0</v>
      </c>
      <c r="N27">
        <v>0</v>
      </c>
      <c r="O27">
        <v>5</v>
      </c>
      <c r="P27">
        <v>0</v>
      </c>
      <c r="Q27">
        <v>5</v>
      </c>
      <c r="R27">
        <v>0</v>
      </c>
      <c r="S27">
        <v>0</v>
      </c>
      <c r="T27">
        <v>0</v>
      </c>
      <c r="U27">
        <v>0</v>
      </c>
      <c r="V27">
        <v>6</v>
      </c>
      <c r="W27">
        <v>0</v>
      </c>
      <c r="X27">
        <v>0</v>
      </c>
    </row>
    <row r="28" spans="1:24" x14ac:dyDescent="0.55000000000000004">
      <c r="A28" t="s">
        <v>12</v>
      </c>
      <c r="B28" s="3">
        <v>42667</v>
      </c>
      <c r="C28" t="s">
        <v>13</v>
      </c>
      <c r="D28" t="s">
        <v>8</v>
      </c>
      <c r="E28" t="s">
        <v>10</v>
      </c>
      <c r="F28">
        <v>10</v>
      </c>
      <c r="G28">
        <v>0</v>
      </c>
      <c r="H28">
        <v>4</v>
      </c>
      <c r="I28">
        <v>0</v>
      </c>
      <c r="J28">
        <v>0</v>
      </c>
      <c r="K28">
        <v>0</v>
      </c>
      <c r="L28">
        <v>14</v>
      </c>
      <c r="M28">
        <v>0</v>
      </c>
      <c r="N28">
        <v>0</v>
      </c>
      <c r="O28">
        <v>3</v>
      </c>
      <c r="P28">
        <v>0</v>
      </c>
      <c r="Q28">
        <v>7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</row>
    <row r="29" spans="1:24" x14ac:dyDescent="0.55000000000000004">
      <c r="A29" t="s">
        <v>12</v>
      </c>
      <c r="B29" s="3">
        <v>42667</v>
      </c>
      <c r="C29" t="s">
        <v>13</v>
      </c>
      <c r="D29" t="s">
        <v>11</v>
      </c>
      <c r="E29" t="s">
        <v>9</v>
      </c>
      <c r="F29">
        <v>5</v>
      </c>
      <c r="G29">
        <v>0</v>
      </c>
      <c r="H29">
        <v>6</v>
      </c>
      <c r="I29">
        <v>0</v>
      </c>
      <c r="J29">
        <v>0</v>
      </c>
      <c r="K29">
        <v>0</v>
      </c>
      <c r="L29">
        <v>22</v>
      </c>
      <c r="M29">
        <v>0</v>
      </c>
      <c r="N29">
        <v>0</v>
      </c>
      <c r="O29">
        <v>7</v>
      </c>
      <c r="P29">
        <v>0</v>
      </c>
      <c r="Q29">
        <v>7</v>
      </c>
      <c r="R29">
        <v>0</v>
      </c>
      <c r="S29">
        <v>0</v>
      </c>
      <c r="T29">
        <v>0</v>
      </c>
      <c r="U29">
        <v>0</v>
      </c>
      <c r="V29">
        <v>6</v>
      </c>
      <c r="W29">
        <v>0</v>
      </c>
      <c r="X29">
        <v>0</v>
      </c>
    </row>
    <row r="30" spans="1:24" x14ac:dyDescent="0.55000000000000004">
      <c r="A30" t="s">
        <v>12</v>
      </c>
      <c r="B30" s="3">
        <v>42667</v>
      </c>
      <c r="C30" t="s">
        <v>13</v>
      </c>
      <c r="D30" t="s">
        <v>11</v>
      </c>
      <c r="E30" t="s">
        <v>10</v>
      </c>
      <c r="F30">
        <v>6</v>
      </c>
      <c r="G30">
        <v>0</v>
      </c>
      <c r="H30">
        <v>3</v>
      </c>
      <c r="I30">
        <v>0</v>
      </c>
      <c r="J30">
        <v>0</v>
      </c>
      <c r="K30">
        <v>0</v>
      </c>
      <c r="L30">
        <v>16</v>
      </c>
      <c r="M30">
        <v>0</v>
      </c>
      <c r="N30">
        <v>0</v>
      </c>
      <c r="O30">
        <v>4</v>
      </c>
      <c r="P30">
        <v>0</v>
      </c>
      <c r="Q30">
        <v>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55000000000000004">
      <c r="A31" t="s">
        <v>12</v>
      </c>
      <c r="B31" s="3">
        <v>42524</v>
      </c>
      <c r="C31" t="s">
        <v>18</v>
      </c>
      <c r="D31" t="s">
        <v>8</v>
      </c>
      <c r="E31" t="s">
        <v>9</v>
      </c>
      <c r="F31">
        <v>0</v>
      </c>
      <c r="G31">
        <v>0</v>
      </c>
      <c r="H31">
        <v>3</v>
      </c>
      <c r="I31">
        <v>0</v>
      </c>
      <c r="J31">
        <v>0</v>
      </c>
      <c r="K31">
        <v>0</v>
      </c>
      <c r="L31">
        <v>5</v>
      </c>
      <c r="M31">
        <f t="shared" ref="M31:W32" si="0">$G$30</f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v>0</v>
      </c>
    </row>
    <row r="32" spans="1:24" x14ac:dyDescent="0.55000000000000004">
      <c r="A32" t="s">
        <v>12</v>
      </c>
      <c r="B32" s="3">
        <v>42524</v>
      </c>
      <c r="C32" t="s">
        <v>18</v>
      </c>
      <c r="D32" t="s">
        <v>8</v>
      </c>
      <c r="E32" t="s">
        <v>10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5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v>0</v>
      </c>
    </row>
    <row r="33" spans="1:24" x14ac:dyDescent="0.55000000000000004">
      <c r="A33" t="s">
        <v>12</v>
      </c>
      <c r="B33" s="3">
        <v>42524</v>
      </c>
      <c r="C33" t="s">
        <v>18</v>
      </c>
      <c r="D33" t="s">
        <v>11</v>
      </c>
      <c r="E33" t="s">
        <v>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55000000000000004">
      <c r="A34" t="s">
        <v>12</v>
      </c>
      <c r="B34" s="3">
        <v>42524</v>
      </c>
      <c r="C34" t="s">
        <v>18</v>
      </c>
      <c r="D34" t="s">
        <v>11</v>
      </c>
      <c r="E34" t="s">
        <v>10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55000000000000004">
      <c r="A35" t="s">
        <v>6</v>
      </c>
      <c r="B35" s="3">
        <v>42668</v>
      </c>
      <c r="C35" t="s">
        <v>22</v>
      </c>
      <c r="D35" t="s">
        <v>8</v>
      </c>
      <c r="E35" t="s">
        <v>9</v>
      </c>
      <c r="F35">
        <v>5</v>
      </c>
      <c r="G35">
        <v>0</v>
      </c>
      <c r="H35">
        <v>14</v>
      </c>
      <c r="I35">
        <v>0</v>
      </c>
      <c r="J35">
        <v>0</v>
      </c>
      <c r="K35">
        <v>0</v>
      </c>
      <c r="L35">
        <v>58</v>
      </c>
      <c r="M35">
        <v>2</v>
      </c>
      <c r="N35">
        <v>0</v>
      </c>
      <c r="O35">
        <v>3</v>
      </c>
      <c r="P35">
        <v>0</v>
      </c>
      <c r="Q35">
        <v>15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</row>
    <row r="36" spans="1:24" x14ac:dyDescent="0.55000000000000004">
      <c r="A36" t="s">
        <v>6</v>
      </c>
      <c r="B36" s="3">
        <v>42668</v>
      </c>
      <c r="C36" t="s">
        <v>22</v>
      </c>
      <c r="D36" t="s">
        <v>8</v>
      </c>
      <c r="E36" t="s">
        <v>10</v>
      </c>
      <c r="F36">
        <v>2</v>
      </c>
      <c r="G36">
        <v>0</v>
      </c>
      <c r="H36">
        <v>11</v>
      </c>
      <c r="I36">
        <v>0</v>
      </c>
      <c r="J36">
        <v>0</v>
      </c>
      <c r="K36">
        <v>0</v>
      </c>
      <c r="L36">
        <v>42</v>
      </c>
      <c r="M36">
        <v>2</v>
      </c>
      <c r="N36">
        <v>0</v>
      </c>
      <c r="O36">
        <v>1</v>
      </c>
      <c r="P36">
        <v>0</v>
      </c>
      <c r="Q36">
        <v>14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55000000000000004">
      <c r="A37" t="s">
        <v>6</v>
      </c>
      <c r="B37" s="3">
        <v>42668</v>
      </c>
      <c r="C37" t="s">
        <v>22</v>
      </c>
      <c r="D37" t="s">
        <v>11</v>
      </c>
      <c r="E37" t="s">
        <v>9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55000000000000004">
      <c r="A38" t="s">
        <v>6</v>
      </c>
      <c r="B38" s="3">
        <v>42668</v>
      </c>
      <c r="C38" t="s">
        <v>22</v>
      </c>
      <c r="D38" t="s">
        <v>11</v>
      </c>
      <c r="E38" t="s">
        <v>10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55000000000000004">
      <c r="A39" t="s">
        <v>16</v>
      </c>
      <c r="B39" s="3">
        <v>42460</v>
      </c>
      <c r="C39" t="s">
        <v>20</v>
      </c>
      <c r="D39" t="s">
        <v>8</v>
      </c>
      <c r="E39" t="s">
        <v>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</v>
      </c>
      <c r="N39">
        <v>0</v>
      </c>
      <c r="O39">
        <v>7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50</v>
      </c>
    </row>
    <row r="40" spans="1:24" x14ac:dyDescent="0.55000000000000004">
      <c r="A40" t="s">
        <v>16</v>
      </c>
      <c r="B40" s="3">
        <v>42460</v>
      </c>
      <c r="C40" t="s">
        <v>20</v>
      </c>
      <c r="D40" t="s">
        <v>8</v>
      </c>
      <c r="E40" t="s">
        <v>10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55000000000000004">
      <c r="A41" t="s">
        <v>16</v>
      </c>
      <c r="B41" s="3">
        <v>42460</v>
      </c>
      <c r="C41" t="s">
        <v>20</v>
      </c>
      <c r="D41" t="s">
        <v>11</v>
      </c>
      <c r="E41" t="s">
        <v>9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20</v>
      </c>
    </row>
    <row r="42" spans="1:24" x14ac:dyDescent="0.55000000000000004">
      <c r="A42" t="s">
        <v>16</v>
      </c>
      <c r="B42" s="3">
        <v>42460</v>
      </c>
      <c r="C42" t="s">
        <v>20</v>
      </c>
      <c r="D42" t="s">
        <v>11</v>
      </c>
      <c r="E42" t="s">
        <v>10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55000000000000004">
      <c r="A43" t="s">
        <v>16</v>
      </c>
      <c r="B43" s="3">
        <v>42460</v>
      </c>
      <c r="C43" t="s">
        <v>21</v>
      </c>
      <c r="D43" t="s">
        <v>8</v>
      </c>
      <c r="E43" t="s">
        <v>9</v>
      </c>
      <c r="F43">
        <v>19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55000000000000004">
      <c r="A44" t="s">
        <v>16</v>
      </c>
      <c r="B44" s="3">
        <v>42460</v>
      </c>
      <c r="C44" t="s">
        <v>21</v>
      </c>
      <c r="D44" t="s">
        <v>8</v>
      </c>
      <c r="E44" t="s">
        <v>10</v>
      </c>
      <c r="F44">
        <v>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20</v>
      </c>
    </row>
    <row r="45" spans="1:24" x14ac:dyDescent="0.55000000000000004">
      <c r="A45" t="s">
        <v>16</v>
      </c>
      <c r="B45" s="3">
        <v>42460</v>
      </c>
      <c r="C45" t="s">
        <v>21</v>
      </c>
      <c r="D45" t="s">
        <v>11</v>
      </c>
      <c r="E45" t="s">
        <v>9</v>
      </c>
      <c r="F45">
        <v>15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55000000000000004">
      <c r="A46" t="s">
        <v>16</v>
      </c>
      <c r="B46" s="3">
        <v>42460</v>
      </c>
      <c r="C46" t="s">
        <v>21</v>
      </c>
      <c r="D46" t="s">
        <v>11</v>
      </c>
      <c r="E46" t="s">
        <v>10</v>
      </c>
      <c r="F46">
        <v>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55000000000000004">
      <c r="A47" t="s">
        <v>16</v>
      </c>
      <c r="B47" s="3">
        <v>42717</v>
      </c>
      <c r="C47" t="s">
        <v>20</v>
      </c>
      <c r="D47" t="s">
        <v>8</v>
      </c>
      <c r="E47" t="s">
        <v>9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5</v>
      </c>
      <c r="M47">
        <v>2</v>
      </c>
      <c r="N47">
        <v>409</v>
      </c>
      <c r="O47">
        <v>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249</v>
      </c>
      <c r="W47">
        <v>0</v>
      </c>
      <c r="X47">
        <v>0</v>
      </c>
    </row>
    <row r="48" spans="1:24" x14ac:dyDescent="0.55000000000000004">
      <c r="A48" t="s">
        <v>16</v>
      </c>
      <c r="B48" s="3">
        <v>42717</v>
      </c>
      <c r="C48" t="s">
        <v>20</v>
      </c>
      <c r="D48" t="s">
        <v>8</v>
      </c>
      <c r="E48" t="s">
        <v>10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</v>
      </c>
      <c r="M48">
        <v>1</v>
      </c>
      <c r="N48">
        <v>323</v>
      </c>
      <c r="O48">
        <v>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199</v>
      </c>
      <c r="W48">
        <v>0</v>
      </c>
      <c r="X48">
        <v>0</v>
      </c>
    </row>
    <row r="49" spans="1:24" x14ac:dyDescent="0.55000000000000004">
      <c r="A49" t="s">
        <v>16</v>
      </c>
      <c r="B49" s="3">
        <v>42717</v>
      </c>
      <c r="C49" t="s">
        <v>20</v>
      </c>
      <c r="D49" t="s">
        <v>11</v>
      </c>
      <c r="E49" t="s">
        <v>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55000000000000004">
      <c r="A50" t="s">
        <v>16</v>
      </c>
      <c r="B50" s="3">
        <v>42717</v>
      </c>
      <c r="C50" t="s">
        <v>20</v>
      </c>
      <c r="D50" t="s">
        <v>11</v>
      </c>
      <c r="E50" t="s">
        <v>10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55000000000000004">
      <c r="A51" t="s">
        <v>16</v>
      </c>
      <c r="B51" s="3">
        <v>42717</v>
      </c>
      <c r="C51" t="s">
        <v>21</v>
      </c>
      <c r="D51" t="s">
        <v>8</v>
      </c>
      <c r="E51" t="s">
        <v>9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160</v>
      </c>
      <c r="W51">
        <v>0</v>
      </c>
      <c r="X51">
        <v>0</v>
      </c>
    </row>
    <row r="52" spans="1:24" x14ac:dyDescent="0.55000000000000004">
      <c r="A52" t="s">
        <v>16</v>
      </c>
      <c r="B52" s="3">
        <v>42717</v>
      </c>
      <c r="C52" t="s">
        <v>21</v>
      </c>
      <c r="D52" t="s">
        <v>8</v>
      </c>
      <c r="E52" t="s">
        <v>10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124</v>
      </c>
      <c r="W52">
        <v>0</v>
      </c>
      <c r="X52">
        <v>0</v>
      </c>
    </row>
    <row r="53" spans="1:24" x14ac:dyDescent="0.55000000000000004">
      <c r="A53" t="s">
        <v>16</v>
      </c>
      <c r="B53" s="3">
        <v>42717</v>
      </c>
      <c r="C53" t="s">
        <v>21</v>
      </c>
      <c r="D53" t="s">
        <v>11</v>
      </c>
      <c r="E53" t="s">
        <v>9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55000000000000004">
      <c r="A54" t="s">
        <v>16</v>
      </c>
      <c r="B54" s="3">
        <v>42717</v>
      </c>
      <c r="C54" t="s">
        <v>21</v>
      </c>
      <c r="D54" t="s">
        <v>11</v>
      </c>
      <c r="E54" t="s">
        <v>10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55000000000000004">
      <c r="A55" t="s">
        <v>16</v>
      </c>
      <c r="B55" s="3">
        <v>42717</v>
      </c>
      <c r="C55" t="s">
        <v>23</v>
      </c>
      <c r="D55" t="s">
        <v>8</v>
      </c>
      <c r="E55" t="s">
        <v>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120</v>
      </c>
      <c r="W55">
        <v>0</v>
      </c>
      <c r="X55">
        <v>0</v>
      </c>
    </row>
    <row r="56" spans="1:24" x14ac:dyDescent="0.55000000000000004">
      <c r="A56" t="s">
        <v>16</v>
      </c>
      <c r="B56" s="3">
        <v>42717</v>
      </c>
      <c r="C56" t="s">
        <v>23</v>
      </c>
      <c r="D56" t="s">
        <v>8</v>
      </c>
      <c r="E56" t="s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160</v>
      </c>
      <c r="W56">
        <v>0</v>
      </c>
      <c r="X56">
        <v>0</v>
      </c>
    </row>
    <row r="57" spans="1:24" x14ac:dyDescent="0.55000000000000004">
      <c r="A57" t="s">
        <v>16</v>
      </c>
      <c r="B57" s="3">
        <v>42717</v>
      </c>
      <c r="C57" t="s">
        <v>23</v>
      </c>
      <c r="D57" t="s">
        <v>11</v>
      </c>
      <c r="E57" t="s">
        <v>9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145</v>
      </c>
      <c r="W57">
        <v>0</v>
      </c>
      <c r="X57">
        <v>0</v>
      </c>
    </row>
    <row r="58" spans="1:24" x14ac:dyDescent="0.55000000000000004">
      <c r="A58" t="s">
        <v>16</v>
      </c>
      <c r="B58" s="3">
        <v>42717</v>
      </c>
      <c r="C58" t="s">
        <v>23</v>
      </c>
      <c r="D58" t="s">
        <v>11</v>
      </c>
      <c r="E58" t="s">
        <v>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210</v>
      </c>
      <c r="W58">
        <v>0</v>
      </c>
      <c r="X58">
        <v>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453D-7BE8-4962-BFA2-98CD666661D8}">
  <dimension ref="A2:X86"/>
  <sheetViews>
    <sheetView topLeftCell="A58" workbookViewId="0">
      <pane ySplit="900" topLeftCell="A56" activePane="bottomLeft"/>
      <selection activeCell="D10" sqref="D10"/>
      <selection pane="bottomLeft" activeCell="A3" sqref="A3:XFD86"/>
    </sheetView>
  </sheetViews>
  <sheetFormatPr defaultColWidth="8.83984375" defaultRowHeight="14.4" x14ac:dyDescent="0.55000000000000004"/>
  <cols>
    <col min="1" max="1" width="19.83984375" customWidth="1"/>
    <col min="2" max="2" width="10.68359375" bestFit="1" customWidth="1"/>
    <col min="3" max="3" width="15.41796875" customWidth="1"/>
  </cols>
  <sheetData>
    <row r="2" spans="1:24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>Black</f>
        <v>Black</v>
      </c>
      <c r="G2" t="str">
        <f>Blue</f>
        <v>Deacon / Blue</v>
      </c>
      <c r="H2" t="str">
        <f>Brown</f>
        <v>Brown</v>
      </c>
      <c r="I2" t="str">
        <f>Cabezon</f>
        <v>Cabezon</v>
      </c>
      <c r="J2" t="str">
        <f>Canary</f>
        <v>Canary</v>
      </c>
      <c r="K2" t="str">
        <f>China</f>
        <v>China</v>
      </c>
      <c r="L2" t="str">
        <f>Copper</f>
        <v>Copper</v>
      </c>
      <c r="M2" t="str">
        <f>Greenling</f>
        <v>Greenling</v>
      </c>
      <c r="N2" t="str">
        <f>Juvenile</f>
        <v>YOY</v>
      </c>
      <c r="O2" t="str">
        <f>Lingcod</f>
        <v>Lingcod</v>
      </c>
      <c r="P2" t="str">
        <f>Painted</f>
        <v>Painted Greenling</v>
      </c>
      <c r="Q2" t="str">
        <f>Quillback</f>
        <v>Quillback</v>
      </c>
      <c r="R2" t="str">
        <f>Tiger</f>
        <v>Tiger</v>
      </c>
      <c r="S2" t="str">
        <f>Widow</f>
        <v>Widow</v>
      </c>
      <c r="T2" t="str">
        <f>Wolfeel</f>
        <v>Wolfeel</v>
      </c>
      <c r="U2" t="str">
        <f>Yelloweye</f>
        <v>Yelloweye</v>
      </c>
      <c r="V2" t="str">
        <f>Yellowtail</f>
        <v>Yellowtail</v>
      </c>
      <c r="W2" t="str">
        <f>Vermillion</f>
        <v>Vermillion</v>
      </c>
      <c r="X2" t="str">
        <f>PS</f>
        <v>Puget Sound</v>
      </c>
    </row>
    <row r="3" spans="1:24" x14ac:dyDescent="0.55000000000000004">
      <c r="A3" t="s">
        <v>14</v>
      </c>
      <c r="B3" s="3">
        <v>42788</v>
      </c>
      <c r="C3" t="s">
        <v>19</v>
      </c>
      <c r="D3" t="s">
        <v>8</v>
      </c>
      <c r="E3" t="s">
        <v>9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31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55000000000000004">
      <c r="A4" t="s">
        <v>14</v>
      </c>
      <c r="B4" s="3">
        <v>42788</v>
      </c>
      <c r="C4" t="s">
        <v>19</v>
      </c>
      <c r="D4" t="s">
        <v>8</v>
      </c>
      <c r="E4" t="s">
        <v>10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29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55000000000000004">
      <c r="A5" t="s">
        <v>14</v>
      </c>
      <c r="B5" s="3">
        <v>42788</v>
      </c>
      <c r="C5" t="s">
        <v>19</v>
      </c>
      <c r="D5" t="s">
        <v>11</v>
      </c>
      <c r="E5" t="s">
        <v>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55000000000000004">
      <c r="A6" t="s">
        <v>14</v>
      </c>
      <c r="B6" s="3">
        <v>42788</v>
      </c>
      <c r="C6" t="s">
        <v>19</v>
      </c>
      <c r="D6" t="s">
        <v>11</v>
      </c>
      <c r="E6" t="s"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34</v>
      </c>
      <c r="M6">
        <v>0</v>
      </c>
      <c r="N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55000000000000004">
      <c r="A7" t="s">
        <v>14</v>
      </c>
      <c r="B7" s="3">
        <v>42887</v>
      </c>
      <c r="C7" t="s">
        <v>19</v>
      </c>
      <c r="D7" t="s">
        <v>8</v>
      </c>
      <c r="E7" t="s">
        <v>9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23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55000000000000004">
      <c r="A8" t="s">
        <v>14</v>
      </c>
      <c r="B8" s="3">
        <v>42887</v>
      </c>
      <c r="C8" t="s">
        <v>19</v>
      </c>
      <c r="D8" t="s">
        <v>8</v>
      </c>
      <c r="E8" t="s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55000000000000004">
      <c r="A9" t="s">
        <v>14</v>
      </c>
      <c r="B9" s="3">
        <v>42887</v>
      </c>
      <c r="C9" t="s">
        <v>19</v>
      </c>
      <c r="D9" t="s">
        <v>11</v>
      </c>
      <c r="E9" t="s">
        <v>9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21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55000000000000004">
      <c r="A10" t="s">
        <v>14</v>
      </c>
      <c r="B10" s="3">
        <v>42887</v>
      </c>
      <c r="C10" t="s">
        <v>19</v>
      </c>
      <c r="D10" t="s">
        <v>11</v>
      </c>
      <c r="E10" t="s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55000000000000004">
      <c r="A11" t="s">
        <v>14</v>
      </c>
      <c r="B11" s="3">
        <v>43026</v>
      </c>
      <c r="C11" t="s">
        <v>19</v>
      </c>
      <c r="D11" t="s">
        <v>8</v>
      </c>
      <c r="E11" t="s">
        <v>9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69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55000000000000004">
      <c r="A12" t="s">
        <v>14</v>
      </c>
      <c r="B12" s="3">
        <v>43026</v>
      </c>
      <c r="C12" t="s">
        <v>19</v>
      </c>
      <c r="D12" t="s">
        <v>8</v>
      </c>
      <c r="E12" t="s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55000000000000004">
      <c r="A13" t="s">
        <v>14</v>
      </c>
      <c r="B13" s="3">
        <v>43026</v>
      </c>
      <c r="C13" t="s">
        <v>19</v>
      </c>
      <c r="D13" t="s">
        <v>11</v>
      </c>
      <c r="E13" t="s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53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</row>
    <row r="14" spans="1:24" x14ac:dyDescent="0.55000000000000004">
      <c r="A14" t="s">
        <v>14</v>
      </c>
      <c r="B14" s="3">
        <v>43026</v>
      </c>
      <c r="C14" t="s">
        <v>19</v>
      </c>
      <c r="D14" t="s">
        <v>11</v>
      </c>
      <c r="E14" t="s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55000000000000004">
      <c r="A15" t="s">
        <v>6</v>
      </c>
      <c r="B15" s="3">
        <v>42866</v>
      </c>
      <c r="C15" t="s">
        <v>7</v>
      </c>
      <c r="D15" t="s">
        <v>8</v>
      </c>
      <c r="E15" t="s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55000000000000004">
      <c r="A16" t="s">
        <v>6</v>
      </c>
      <c r="B16" s="3">
        <v>42866</v>
      </c>
      <c r="C16" t="s">
        <v>7</v>
      </c>
      <c r="D16" t="s">
        <v>8</v>
      </c>
      <c r="E16" t="s">
        <v>10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55000000000000004">
      <c r="A17" t="s">
        <v>6</v>
      </c>
      <c r="B17" s="3">
        <v>42866</v>
      </c>
      <c r="C17" t="s">
        <v>7</v>
      </c>
      <c r="D17" t="s">
        <v>11</v>
      </c>
      <c r="E17" t="s">
        <v>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55000000000000004">
      <c r="A18" t="s">
        <v>6</v>
      </c>
      <c r="B18" s="3">
        <v>42866</v>
      </c>
      <c r="C18" t="s">
        <v>7</v>
      </c>
      <c r="D18" t="s">
        <v>11</v>
      </c>
      <c r="E18" t="s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55000000000000004">
      <c r="A19" t="s">
        <v>14</v>
      </c>
      <c r="B19" s="3">
        <v>42788</v>
      </c>
      <c r="C19" t="s">
        <v>15</v>
      </c>
      <c r="D19" t="s">
        <v>8</v>
      </c>
      <c r="E19" t="s">
        <v>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55000000000000004">
      <c r="A20" t="s">
        <v>14</v>
      </c>
      <c r="B20" s="3">
        <v>42788</v>
      </c>
      <c r="C20" t="s">
        <v>15</v>
      </c>
      <c r="D20" t="s">
        <v>8</v>
      </c>
      <c r="E20" t="s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55000000000000004">
      <c r="A21" t="s">
        <v>14</v>
      </c>
      <c r="B21" s="3">
        <v>42788</v>
      </c>
      <c r="C21" t="s">
        <v>15</v>
      </c>
      <c r="D21" t="s">
        <v>11</v>
      </c>
      <c r="E21" t="s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55000000000000004">
      <c r="A22" t="s">
        <v>14</v>
      </c>
      <c r="B22" s="3">
        <v>42788</v>
      </c>
      <c r="C22" t="s">
        <v>15</v>
      </c>
      <c r="D22" t="s">
        <v>11</v>
      </c>
      <c r="E22" t="s">
        <v>10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55000000000000004">
      <c r="A23" t="s">
        <v>14</v>
      </c>
      <c r="B23" s="3">
        <v>42898</v>
      </c>
      <c r="C23" t="s">
        <v>15</v>
      </c>
      <c r="D23" t="s">
        <v>8</v>
      </c>
      <c r="E23" t="s">
        <v>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55000000000000004">
      <c r="A24" t="s">
        <v>14</v>
      </c>
      <c r="B24" s="3">
        <v>42898</v>
      </c>
      <c r="C24" t="s">
        <v>15</v>
      </c>
      <c r="D24" t="s">
        <v>8</v>
      </c>
      <c r="E24" t="s">
        <v>10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55000000000000004">
      <c r="A25" t="s">
        <v>14</v>
      </c>
      <c r="B25" s="3">
        <v>42898</v>
      </c>
      <c r="C25" t="s">
        <v>15</v>
      </c>
      <c r="D25" t="s">
        <v>11</v>
      </c>
      <c r="E25" t="s">
        <v>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55000000000000004">
      <c r="A26" t="s">
        <v>14</v>
      </c>
      <c r="B26" s="3">
        <v>42898</v>
      </c>
      <c r="C26" t="s">
        <v>15</v>
      </c>
      <c r="D26" t="s">
        <v>11</v>
      </c>
      <c r="E26" t="s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55000000000000004">
      <c r="A27" t="s">
        <v>14</v>
      </c>
      <c r="B27" s="3">
        <v>42970</v>
      </c>
      <c r="C27" t="s">
        <v>15</v>
      </c>
      <c r="D27" t="s">
        <v>8</v>
      </c>
      <c r="E27" t="s">
        <v>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</row>
    <row r="28" spans="1:24" x14ac:dyDescent="0.55000000000000004">
      <c r="A28" t="s">
        <v>14</v>
      </c>
      <c r="B28" s="3">
        <v>42970</v>
      </c>
      <c r="C28" t="s">
        <v>15</v>
      </c>
      <c r="D28" t="s">
        <v>8</v>
      </c>
      <c r="E28" t="s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34</v>
      </c>
      <c r="W28">
        <v>0</v>
      </c>
      <c r="X28">
        <v>0</v>
      </c>
    </row>
    <row r="29" spans="1:24" x14ac:dyDescent="0.55000000000000004">
      <c r="A29" t="s">
        <v>14</v>
      </c>
      <c r="B29" s="3">
        <v>42970</v>
      </c>
      <c r="C29" t="s">
        <v>15</v>
      </c>
      <c r="D29" t="s">
        <v>11</v>
      </c>
      <c r="E29" t="s">
        <v>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</row>
    <row r="30" spans="1:24" x14ac:dyDescent="0.55000000000000004">
      <c r="A30" t="s">
        <v>14</v>
      </c>
      <c r="B30" s="3">
        <v>42970</v>
      </c>
      <c r="C30" t="s">
        <v>15</v>
      </c>
      <c r="D30" t="s">
        <v>11</v>
      </c>
      <c r="E30" t="s">
        <v>10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33</v>
      </c>
      <c r="W30">
        <v>0</v>
      </c>
      <c r="X30">
        <v>0</v>
      </c>
    </row>
    <row r="31" spans="1:24" x14ac:dyDescent="0.55000000000000004">
      <c r="A31" t="s">
        <v>16</v>
      </c>
      <c r="B31" s="3">
        <v>42858</v>
      </c>
      <c r="C31" t="s">
        <v>17</v>
      </c>
      <c r="D31" t="s">
        <v>8</v>
      </c>
      <c r="E31" t="s">
        <v>9</v>
      </c>
      <c r="F31">
        <v>21</v>
      </c>
      <c r="G31">
        <v>0</v>
      </c>
      <c r="H31">
        <v>8</v>
      </c>
      <c r="I31">
        <v>0</v>
      </c>
      <c r="J31">
        <v>0</v>
      </c>
      <c r="K31">
        <v>0</v>
      </c>
      <c r="L31">
        <v>7</v>
      </c>
      <c r="M31">
        <v>0</v>
      </c>
      <c r="N31">
        <v>0</v>
      </c>
      <c r="O31">
        <v>0</v>
      </c>
      <c r="P31">
        <v>0</v>
      </c>
      <c r="Q31">
        <v>14</v>
      </c>
      <c r="R31">
        <v>0</v>
      </c>
      <c r="S31">
        <v>0</v>
      </c>
      <c r="T31">
        <v>0</v>
      </c>
      <c r="U31">
        <v>0</v>
      </c>
      <c r="V31">
        <v>11</v>
      </c>
      <c r="W31">
        <v>0</v>
      </c>
      <c r="X31">
        <v>2</v>
      </c>
    </row>
    <row r="32" spans="1:24" x14ac:dyDescent="0.55000000000000004">
      <c r="A32" t="s">
        <v>16</v>
      </c>
      <c r="B32" s="3">
        <v>42858</v>
      </c>
      <c r="C32" t="s">
        <v>17</v>
      </c>
      <c r="D32" t="s">
        <v>8</v>
      </c>
      <c r="E32" t="s">
        <v>10</v>
      </c>
      <c r="F32">
        <v>162</v>
      </c>
      <c r="G32">
        <v>0</v>
      </c>
      <c r="H32">
        <v>9</v>
      </c>
      <c r="I32">
        <v>0</v>
      </c>
      <c r="J32">
        <v>0</v>
      </c>
      <c r="K32">
        <v>0</v>
      </c>
      <c r="L32">
        <v>6</v>
      </c>
      <c r="M32">
        <v>0</v>
      </c>
      <c r="N32">
        <v>0</v>
      </c>
      <c r="O32">
        <v>0</v>
      </c>
      <c r="P32">
        <v>0</v>
      </c>
      <c r="Q32">
        <v>22</v>
      </c>
      <c r="R32">
        <v>0</v>
      </c>
      <c r="S32">
        <v>0</v>
      </c>
      <c r="T32">
        <v>0</v>
      </c>
      <c r="U32">
        <v>0</v>
      </c>
      <c r="V32">
        <v>85</v>
      </c>
      <c r="W32">
        <v>0</v>
      </c>
      <c r="X32">
        <v>0</v>
      </c>
    </row>
    <row r="33" spans="1:24" x14ac:dyDescent="0.55000000000000004">
      <c r="A33" t="s">
        <v>16</v>
      </c>
      <c r="B33" s="3">
        <v>42858</v>
      </c>
      <c r="C33" t="s">
        <v>17</v>
      </c>
      <c r="D33" t="s">
        <v>11</v>
      </c>
      <c r="E33" t="s">
        <v>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55000000000000004">
      <c r="A34" t="s">
        <v>16</v>
      </c>
      <c r="B34" s="3">
        <v>42858</v>
      </c>
      <c r="C34" t="s">
        <v>17</v>
      </c>
      <c r="D34" t="s">
        <v>11</v>
      </c>
      <c r="E34" t="s">
        <v>10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55000000000000004">
      <c r="A35" t="s">
        <v>12</v>
      </c>
      <c r="B35" s="3">
        <v>43004</v>
      </c>
      <c r="C35" t="s">
        <v>13</v>
      </c>
      <c r="D35" t="s">
        <v>8</v>
      </c>
      <c r="E35" t="s">
        <v>9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33</v>
      </c>
      <c r="M35">
        <v>2</v>
      </c>
      <c r="N35">
        <v>0</v>
      </c>
      <c r="O35">
        <v>4</v>
      </c>
      <c r="P35">
        <v>0</v>
      </c>
      <c r="Q35">
        <v>3</v>
      </c>
      <c r="R35">
        <v>0</v>
      </c>
      <c r="S35">
        <v>0</v>
      </c>
      <c r="T35">
        <v>0</v>
      </c>
      <c r="U35">
        <v>0</v>
      </c>
      <c r="V35">
        <v>11</v>
      </c>
      <c r="W35">
        <v>0</v>
      </c>
      <c r="X35">
        <v>0</v>
      </c>
    </row>
    <row r="36" spans="1:24" x14ac:dyDescent="0.55000000000000004">
      <c r="A36" t="s">
        <v>12</v>
      </c>
      <c r="B36" s="3">
        <v>43004</v>
      </c>
      <c r="C36" t="s">
        <v>13</v>
      </c>
      <c r="D36" t="s">
        <v>8</v>
      </c>
      <c r="E36" t="s">
        <v>10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38</v>
      </c>
      <c r="M36">
        <v>0</v>
      </c>
      <c r="N36">
        <v>0</v>
      </c>
      <c r="O36">
        <v>4</v>
      </c>
      <c r="P36">
        <v>0</v>
      </c>
      <c r="Q36">
        <v>6</v>
      </c>
      <c r="R36">
        <v>0</v>
      </c>
      <c r="S36">
        <v>0</v>
      </c>
      <c r="T36">
        <v>0</v>
      </c>
      <c r="U36">
        <v>0</v>
      </c>
      <c r="V36">
        <v>70</v>
      </c>
      <c r="W36">
        <v>0</v>
      </c>
      <c r="X36">
        <v>0</v>
      </c>
    </row>
    <row r="37" spans="1:24" x14ac:dyDescent="0.55000000000000004">
      <c r="A37" t="s">
        <v>12</v>
      </c>
      <c r="B37" s="3">
        <v>43004</v>
      </c>
      <c r="C37" t="s">
        <v>13</v>
      </c>
      <c r="D37" t="s">
        <v>11</v>
      </c>
      <c r="E37" t="s">
        <v>9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55000000000000004">
      <c r="A38" t="s">
        <v>12</v>
      </c>
      <c r="B38" s="3">
        <v>43004</v>
      </c>
      <c r="C38" t="s">
        <v>13</v>
      </c>
      <c r="D38" t="s">
        <v>11</v>
      </c>
      <c r="E38" t="s">
        <v>10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55000000000000004">
      <c r="A39" t="s">
        <v>16</v>
      </c>
      <c r="B39" s="3">
        <v>42789</v>
      </c>
      <c r="C39" t="s">
        <v>20</v>
      </c>
      <c r="D39" t="s">
        <v>8</v>
      </c>
      <c r="E39" t="s">
        <v>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5</v>
      </c>
      <c r="N39">
        <v>0</v>
      </c>
      <c r="O39">
        <v>7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55000000000000004">
      <c r="A40" t="s">
        <v>16</v>
      </c>
      <c r="B40" s="3">
        <v>42789</v>
      </c>
      <c r="C40" t="s">
        <v>20</v>
      </c>
      <c r="D40" t="s">
        <v>8</v>
      </c>
      <c r="E40" t="s">
        <v>10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v>3</v>
      </c>
      <c r="N40">
        <v>0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55000000000000004">
      <c r="A41" t="s">
        <v>16</v>
      </c>
      <c r="B41" s="3">
        <v>42789</v>
      </c>
      <c r="C41" t="s">
        <v>20</v>
      </c>
      <c r="D41" t="s">
        <v>11</v>
      </c>
      <c r="E41" t="s">
        <v>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55000000000000004">
      <c r="A42" t="s">
        <v>16</v>
      </c>
      <c r="B42" s="3">
        <v>42789</v>
      </c>
      <c r="C42" t="s">
        <v>20</v>
      </c>
      <c r="D42" t="s">
        <v>11</v>
      </c>
      <c r="E42" t="s">
        <v>10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55000000000000004">
      <c r="A43" t="s">
        <v>16</v>
      </c>
      <c r="B43" s="3">
        <v>42789</v>
      </c>
      <c r="C43" t="s">
        <v>21</v>
      </c>
      <c r="D43" t="s">
        <v>8</v>
      </c>
      <c r="E43" t="s">
        <v>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55000000000000004">
      <c r="A44" t="s">
        <v>16</v>
      </c>
      <c r="B44" s="3">
        <v>42789</v>
      </c>
      <c r="C44" t="s">
        <v>21</v>
      </c>
      <c r="D44" t="s">
        <v>8</v>
      </c>
      <c r="E44" t="s">
        <v>10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55000000000000004">
      <c r="A45" t="s">
        <v>16</v>
      </c>
      <c r="B45" s="3">
        <v>42789</v>
      </c>
      <c r="C45" t="s">
        <v>21</v>
      </c>
      <c r="D45" t="s">
        <v>11</v>
      </c>
      <c r="E45" t="s">
        <v>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55000000000000004">
      <c r="A46" t="s">
        <v>16</v>
      </c>
      <c r="B46" s="3">
        <v>42789</v>
      </c>
      <c r="C46" t="s">
        <v>21</v>
      </c>
      <c r="D46" t="s">
        <v>11</v>
      </c>
      <c r="E46" t="s">
        <v>10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55000000000000004">
      <c r="A47" t="s">
        <v>16</v>
      </c>
      <c r="B47" s="3">
        <v>43019</v>
      </c>
      <c r="C47" t="s">
        <v>20</v>
      </c>
      <c r="D47" t="s">
        <v>8</v>
      </c>
      <c r="E47" t="s">
        <v>9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50</v>
      </c>
      <c r="W47">
        <v>0</v>
      </c>
      <c r="X47">
        <v>10</v>
      </c>
    </row>
    <row r="48" spans="1:24" x14ac:dyDescent="0.55000000000000004">
      <c r="A48" t="s">
        <v>16</v>
      </c>
      <c r="B48" s="3">
        <v>43019</v>
      </c>
      <c r="C48" t="s">
        <v>20</v>
      </c>
      <c r="D48" t="s">
        <v>8</v>
      </c>
      <c r="E48" t="s">
        <v>10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10</v>
      </c>
      <c r="W48">
        <v>0</v>
      </c>
      <c r="X48">
        <v>0</v>
      </c>
    </row>
    <row r="49" spans="1:24" x14ac:dyDescent="0.55000000000000004">
      <c r="A49" t="s">
        <v>16</v>
      </c>
      <c r="B49" s="3">
        <v>43019</v>
      </c>
      <c r="C49" t="s">
        <v>20</v>
      </c>
      <c r="D49" t="s">
        <v>11</v>
      </c>
      <c r="E49" t="s">
        <v>9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60</v>
      </c>
      <c r="W49">
        <v>0</v>
      </c>
      <c r="X49">
        <v>10</v>
      </c>
    </row>
    <row r="50" spans="1:24" x14ac:dyDescent="0.55000000000000004">
      <c r="A50" t="s">
        <v>16</v>
      </c>
      <c r="B50" s="3">
        <v>43019</v>
      </c>
      <c r="C50" t="s">
        <v>20</v>
      </c>
      <c r="D50" t="s">
        <v>11</v>
      </c>
      <c r="E50" t="s">
        <v>10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4</v>
      </c>
      <c r="W50">
        <v>0</v>
      </c>
      <c r="X50">
        <v>5</v>
      </c>
    </row>
    <row r="51" spans="1:24" x14ac:dyDescent="0.55000000000000004">
      <c r="A51" t="s">
        <v>16</v>
      </c>
      <c r="B51" s="3">
        <v>43019</v>
      </c>
      <c r="C51" t="s">
        <v>21</v>
      </c>
      <c r="D51" t="s">
        <v>8</v>
      </c>
      <c r="E51" t="s">
        <v>9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55000000000000004">
      <c r="A52" t="s">
        <v>16</v>
      </c>
      <c r="B52" s="3">
        <v>43019</v>
      </c>
      <c r="C52" t="s">
        <v>21</v>
      </c>
      <c r="D52" t="s">
        <v>8</v>
      </c>
      <c r="E52" t="s">
        <v>10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55000000000000004">
      <c r="A53" t="s">
        <v>16</v>
      </c>
      <c r="B53" s="3">
        <v>43019</v>
      </c>
      <c r="C53" t="s">
        <v>21</v>
      </c>
      <c r="D53" t="s">
        <v>11</v>
      </c>
      <c r="E53" t="s">
        <v>9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55000000000000004">
      <c r="A54" t="s">
        <v>16</v>
      </c>
      <c r="B54" s="3">
        <v>43019</v>
      </c>
      <c r="C54" t="s">
        <v>21</v>
      </c>
      <c r="D54" t="s">
        <v>11</v>
      </c>
      <c r="E54" t="s">
        <v>10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55000000000000004">
      <c r="A55" t="s">
        <v>16</v>
      </c>
      <c r="B55" s="3">
        <v>42886</v>
      </c>
      <c r="C55" t="s">
        <v>20</v>
      </c>
      <c r="D55" t="s">
        <v>8</v>
      </c>
      <c r="E55" t="s">
        <v>9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2</v>
      </c>
      <c r="N55">
        <v>0</v>
      </c>
      <c r="O55">
        <v>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55000000000000004">
      <c r="A56" t="s">
        <v>16</v>
      </c>
      <c r="B56" s="3">
        <v>42886</v>
      </c>
      <c r="C56" t="s">
        <v>20</v>
      </c>
      <c r="D56" t="s">
        <v>8</v>
      </c>
      <c r="E56" t="s">
        <v>10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55000000000000004">
      <c r="A57" t="s">
        <v>16</v>
      </c>
      <c r="B57" s="3">
        <v>42886</v>
      </c>
      <c r="C57" t="s">
        <v>20</v>
      </c>
      <c r="D57" t="s">
        <v>11</v>
      </c>
      <c r="E57" t="s">
        <v>9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55000000000000004">
      <c r="A58" t="s">
        <v>16</v>
      </c>
      <c r="B58" s="3">
        <v>42886</v>
      </c>
      <c r="C58" t="s">
        <v>20</v>
      </c>
      <c r="D58" t="s">
        <v>11</v>
      </c>
      <c r="E58" t="s">
        <v>10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55000000000000004">
      <c r="A59" t="s">
        <v>16</v>
      </c>
      <c r="B59" s="3">
        <v>42886</v>
      </c>
      <c r="C59" t="s">
        <v>21</v>
      </c>
      <c r="D59" t="s">
        <v>8</v>
      </c>
      <c r="E59" t="s">
        <v>9</v>
      </c>
      <c r="F59">
        <v>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55000000000000004">
      <c r="A60" t="s">
        <v>16</v>
      </c>
      <c r="B60" s="3">
        <v>42886</v>
      </c>
      <c r="C60" t="s">
        <v>21</v>
      </c>
      <c r="D60" t="s">
        <v>8</v>
      </c>
      <c r="E60" t="s">
        <v>10</v>
      </c>
      <c r="F60">
        <v>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55000000000000004">
      <c r="A61" t="s">
        <v>16</v>
      </c>
      <c r="B61" s="3">
        <v>42886</v>
      </c>
      <c r="C61" t="s">
        <v>21</v>
      </c>
      <c r="D61" t="s">
        <v>11</v>
      </c>
      <c r="E61" t="s">
        <v>9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55000000000000004">
      <c r="A62" t="s">
        <v>16</v>
      </c>
      <c r="B62" s="3">
        <v>42886</v>
      </c>
      <c r="C62" t="s">
        <v>21</v>
      </c>
      <c r="D62" t="s">
        <v>11</v>
      </c>
      <c r="E62" t="s">
        <v>10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55000000000000004">
      <c r="A63" t="s">
        <v>16</v>
      </c>
      <c r="B63" s="3">
        <v>43019</v>
      </c>
      <c r="C63" t="s">
        <v>20</v>
      </c>
      <c r="D63" t="s">
        <v>8</v>
      </c>
      <c r="E63" t="s">
        <v>9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2</v>
      </c>
      <c r="N63">
        <v>0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100</v>
      </c>
      <c r="W63">
        <v>0</v>
      </c>
      <c r="X63">
        <v>10</v>
      </c>
    </row>
    <row r="64" spans="1:24" x14ac:dyDescent="0.55000000000000004">
      <c r="A64" t="s">
        <v>16</v>
      </c>
      <c r="B64" s="3">
        <v>43019</v>
      </c>
      <c r="C64" t="s">
        <v>20</v>
      </c>
      <c r="D64" t="s">
        <v>8</v>
      </c>
      <c r="E64" t="s">
        <v>10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</v>
      </c>
      <c r="W64">
        <v>0</v>
      </c>
      <c r="X64">
        <v>10</v>
      </c>
    </row>
    <row r="65" spans="1:24" x14ac:dyDescent="0.55000000000000004">
      <c r="A65" t="s">
        <v>16</v>
      </c>
      <c r="B65" s="3">
        <v>43019</v>
      </c>
      <c r="C65" t="s">
        <v>20</v>
      </c>
      <c r="D65" t="s">
        <v>11</v>
      </c>
      <c r="E65" t="s">
        <v>9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100</v>
      </c>
      <c r="W65">
        <v>0</v>
      </c>
      <c r="X65">
        <v>10</v>
      </c>
    </row>
    <row r="66" spans="1:24" x14ac:dyDescent="0.55000000000000004">
      <c r="A66" t="s">
        <v>16</v>
      </c>
      <c r="B66" s="3">
        <v>43019</v>
      </c>
      <c r="C66" t="s">
        <v>20</v>
      </c>
      <c r="D66" t="s">
        <v>11</v>
      </c>
      <c r="E66" t="s">
        <v>10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5</v>
      </c>
      <c r="W66">
        <v>0</v>
      </c>
      <c r="X66">
        <v>0</v>
      </c>
    </row>
    <row r="67" spans="1:24" x14ac:dyDescent="0.55000000000000004">
      <c r="A67" t="s">
        <v>16</v>
      </c>
      <c r="B67" s="3">
        <v>43019</v>
      </c>
      <c r="C67" t="s">
        <v>21</v>
      </c>
      <c r="D67" t="s">
        <v>8</v>
      </c>
      <c r="E67" t="s">
        <v>9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55000000000000004">
      <c r="A68" t="s">
        <v>16</v>
      </c>
      <c r="B68" s="3">
        <v>43019</v>
      </c>
      <c r="C68" t="s">
        <v>21</v>
      </c>
      <c r="D68" t="s">
        <v>8</v>
      </c>
      <c r="E68" t="s">
        <v>10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2</v>
      </c>
      <c r="M68">
        <v>0</v>
      </c>
      <c r="N68">
        <v>0</v>
      </c>
      <c r="O68">
        <v>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55000000000000004">
      <c r="A69" t="s">
        <v>16</v>
      </c>
      <c r="B69" s="3">
        <v>43019</v>
      </c>
      <c r="C69" t="s">
        <v>21</v>
      </c>
      <c r="D69" t="s">
        <v>11</v>
      </c>
      <c r="E69" t="s">
        <v>9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55000000000000004">
      <c r="A70" t="s">
        <v>16</v>
      </c>
      <c r="B70" s="3">
        <v>43019</v>
      </c>
      <c r="C70" t="s">
        <v>21</v>
      </c>
      <c r="D70" t="s">
        <v>11</v>
      </c>
      <c r="E70" t="s">
        <v>10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55000000000000004">
      <c r="A71" t="s">
        <v>16</v>
      </c>
      <c r="B71" s="3">
        <v>42789</v>
      </c>
      <c r="C71" t="s">
        <v>23</v>
      </c>
      <c r="D71" t="s">
        <v>8</v>
      </c>
      <c r="E71" t="s">
        <v>9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55000000000000004">
      <c r="A72" t="s">
        <v>16</v>
      </c>
      <c r="B72" s="3">
        <v>42789</v>
      </c>
      <c r="C72" t="s">
        <v>23</v>
      </c>
      <c r="D72" t="s">
        <v>8</v>
      </c>
      <c r="E72" t="s">
        <v>10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55000000000000004">
      <c r="A73" t="s">
        <v>16</v>
      </c>
      <c r="B73" s="3">
        <v>42789</v>
      </c>
      <c r="C73" t="s">
        <v>23</v>
      </c>
      <c r="D73" t="s">
        <v>11</v>
      </c>
      <c r="E73" t="s">
        <v>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55000000000000004">
      <c r="A74" t="s">
        <v>16</v>
      </c>
      <c r="B74" s="3">
        <v>42789</v>
      </c>
      <c r="C74" t="s">
        <v>23</v>
      </c>
      <c r="D74" t="s">
        <v>11</v>
      </c>
      <c r="E74" t="s">
        <v>10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55000000000000004">
      <c r="A75" t="s">
        <v>16</v>
      </c>
      <c r="B75" s="3">
        <v>42886</v>
      </c>
      <c r="C75" t="s">
        <v>23</v>
      </c>
      <c r="D75" t="s">
        <v>8</v>
      </c>
      <c r="E75" t="s">
        <v>9</v>
      </c>
      <c r="F75">
        <v>50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150</v>
      </c>
      <c r="W75">
        <v>0</v>
      </c>
      <c r="X75">
        <v>0</v>
      </c>
    </row>
    <row r="76" spans="1:24" x14ac:dyDescent="0.55000000000000004">
      <c r="A76" t="s">
        <v>16</v>
      </c>
      <c r="B76" s="3">
        <v>42886</v>
      </c>
      <c r="C76" t="s">
        <v>23</v>
      </c>
      <c r="D76" t="s">
        <v>8</v>
      </c>
      <c r="E76" t="s">
        <v>10</v>
      </c>
      <c r="F76">
        <v>50</v>
      </c>
      <c r="G76">
        <v>0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210</v>
      </c>
      <c r="W76">
        <v>0</v>
      </c>
      <c r="X76">
        <v>0</v>
      </c>
    </row>
    <row r="77" spans="1:24" x14ac:dyDescent="0.55000000000000004">
      <c r="A77" t="s">
        <v>16</v>
      </c>
      <c r="B77" s="3">
        <v>42886</v>
      </c>
      <c r="C77" t="s">
        <v>23</v>
      </c>
      <c r="D77" t="s">
        <v>11</v>
      </c>
      <c r="E77" t="s">
        <v>9</v>
      </c>
      <c r="F77">
        <v>50</v>
      </c>
      <c r="G77">
        <v>0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200</v>
      </c>
      <c r="W77">
        <v>0</v>
      </c>
      <c r="X77">
        <v>0</v>
      </c>
    </row>
    <row r="78" spans="1:24" x14ac:dyDescent="0.55000000000000004">
      <c r="A78" t="s">
        <v>16</v>
      </c>
      <c r="B78" s="3">
        <v>42886</v>
      </c>
      <c r="C78" t="s">
        <v>23</v>
      </c>
      <c r="D78" t="s">
        <v>11</v>
      </c>
      <c r="E78" t="s">
        <v>10</v>
      </c>
      <c r="F78">
        <v>55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160</v>
      </c>
      <c r="W78">
        <v>0</v>
      </c>
      <c r="X78">
        <v>0</v>
      </c>
    </row>
    <row r="79" spans="1:24" x14ac:dyDescent="0.55000000000000004">
      <c r="A79" t="s">
        <v>16</v>
      </c>
      <c r="B79" s="3">
        <v>42970</v>
      </c>
      <c r="C79" t="s">
        <v>23</v>
      </c>
      <c r="D79" t="s">
        <v>8</v>
      </c>
      <c r="E79" t="s">
        <v>9</v>
      </c>
      <c r="F79">
        <v>23</v>
      </c>
      <c r="G79">
        <v>0</v>
      </c>
      <c r="H79">
        <v>1</v>
      </c>
      <c r="I79">
        <v>0</v>
      </c>
      <c r="J79">
        <v>0</v>
      </c>
      <c r="K79">
        <v>0</v>
      </c>
      <c r="L79">
        <v>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93</v>
      </c>
      <c r="W79">
        <v>0</v>
      </c>
      <c r="X79">
        <v>0</v>
      </c>
    </row>
    <row r="80" spans="1:24" x14ac:dyDescent="0.55000000000000004">
      <c r="A80" t="s">
        <v>16</v>
      </c>
      <c r="B80" s="3">
        <v>42970</v>
      </c>
      <c r="C80" t="s">
        <v>23</v>
      </c>
      <c r="D80" t="s">
        <v>8</v>
      </c>
      <c r="E80" t="s">
        <v>10</v>
      </c>
      <c r="F80">
        <v>3</v>
      </c>
      <c r="G80">
        <v>0</v>
      </c>
      <c r="H80">
        <v>2</v>
      </c>
      <c r="I80">
        <v>0</v>
      </c>
      <c r="J80">
        <v>0</v>
      </c>
      <c r="K80">
        <v>0</v>
      </c>
      <c r="L80">
        <v>12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</row>
    <row r="81" spans="1:24" x14ac:dyDescent="0.55000000000000004">
      <c r="A81" t="s">
        <v>16</v>
      </c>
      <c r="B81" s="3">
        <v>42970</v>
      </c>
      <c r="C81" t="s">
        <v>23</v>
      </c>
      <c r="D81" t="s">
        <v>11</v>
      </c>
      <c r="E81" t="s">
        <v>9</v>
      </c>
      <c r="F81">
        <v>52</v>
      </c>
      <c r="G81">
        <v>0</v>
      </c>
      <c r="H81">
        <v>0</v>
      </c>
      <c r="I81">
        <v>0</v>
      </c>
      <c r="J81">
        <v>0</v>
      </c>
      <c r="K81">
        <v>0</v>
      </c>
      <c r="L81">
        <v>12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216</v>
      </c>
      <c r="W81">
        <v>0</v>
      </c>
      <c r="X81">
        <v>0</v>
      </c>
    </row>
    <row r="82" spans="1:24" x14ac:dyDescent="0.55000000000000004">
      <c r="A82" t="s">
        <v>16</v>
      </c>
      <c r="B82" s="3">
        <v>42970</v>
      </c>
      <c r="C82" t="s">
        <v>23</v>
      </c>
      <c r="D82" t="s">
        <v>11</v>
      </c>
      <c r="E82" t="s">
        <v>10</v>
      </c>
      <c r="F82">
        <v>4</v>
      </c>
      <c r="G82">
        <v>0</v>
      </c>
      <c r="H82">
        <v>1</v>
      </c>
      <c r="I82">
        <v>0</v>
      </c>
      <c r="J82">
        <v>0</v>
      </c>
      <c r="K82">
        <v>0</v>
      </c>
      <c r="L82">
        <v>11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4</v>
      </c>
      <c r="W82">
        <v>0</v>
      </c>
      <c r="X82">
        <v>0</v>
      </c>
    </row>
    <row r="83" spans="1:24" x14ac:dyDescent="0.55000000000000004">
      <c r="A83" t="s">
        <v>16</v>
      </c>
      <c r="B83" s="3">
        <v>43019</v>
      </c>
      <c r="C83" t="s">
        <v>23</v>
      </c>
      <c r="D83" t="s">
        <v>8</v>
      </c>
      <c r="E83" t="s">
        <v>9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100</v>
      </c>
      <c r="W83">
        <v>0</v>
      </c>
      <c r="X83">
        <v>0</v>
      </c>
    </row>
    <row r="84" spans="1:24" x14ac:dyDescent="0.55000000000000004">
      <c r="A84" t="s">
        <v>16</v>
      </c>
      <c r="B84" s="3">
        <v>43019</v>
      </c>
      <c r="C84" t="s">
        <v>23</v>
      </c>
      <c r="D84" t="s">
        <v>8</v>
      </c>
      <c r="E84" t="s">
        <v>10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100</v>
      </c>
      <c r="W84">
        <v>0</v>
      </c>
      <c r="X84">
        <v>0</v>
      </c>
    </row>
    <row r="85" spans="1:24" x14ac:dyDescent="0.55000000000000004">
      <c r="A85" t="s">
        <v>16</v>
      </c>
      <c r="B85" s="3">
        <v>43019</v>
      </c>
      <c r="C85" t="s">
        <v>23</v>
      </c>
      <c r="D85" t="s">
        <v>11</v>
      </c>
      <c r="E85" t="s">
        <v>9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150</v>
      </c>
      <c r="W85">
        <v>0</v>
      </c>
      <c r="X85">
        <v>0</v>
      </c>
    </row>
    <row r="86" spans="1:24" x14ac:dyDescent="0.55000000000000004">
      <c r="A86" t="s">
        <v>16</v>
      </c>
      <c r="B86" s="3">
        <v>43019</v>
      </c>
      <c r="C86" t="s">
        <v>23</v>
      </c>
      <c r="D86" t="s">
        <v>11</v>
      </c>
      <c r="E86" t="s">
        <v>10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3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100</v>
      </c>
      <c r="W86">
        <v>0</v>
      </c>
      <c r="X86">
        <v>0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2B2EDC72A04D4287700FC892351EB3" ma:contentTypeVersion="16" ma:contentTypeDescription="Create a new document." ma:contentTypeScope="" ma:versionID="d4b6d898719af118178bd202be933913">
  <xsd:schema xmlns:xsd="http://www.w3.org/2001/XMLSchema" xmlns:xs="http://www.w3.org/2001/XMLSchema" xmlns:p="http://schemas.microsoft.com/office/2006/metadata/properties" xmlns:ns2="3214e997-870e-4d4a-8650-adfd5508bbf4" xmlns:ns3="1b0f6e65-b0b8-4434-9d2f-b42acf65c8f4" targetNamespace="http://schemas.microsoft.com/office/2006/metadata/properties" ma:root="true" ma:fieldsID="174c8f663178acf540e38afd35e42f54" ns2:_="" ns3:_="">
    <xsd:import namespace="3214e997-870e-4d4a-8650-adfd5508bbf4"/>
    <xsd:import namespace="1b0f6e65-b0b8-4434-9d2f-b42acf65c8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4e997-870e-4d4a-8650-adfd5508bb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39e1851-cdec-4c4f-933c-62d4867b41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f6e65-b0b8-4434-9d2f-b42acf65c8f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d6d3778-a9c5-4b90-bc18-4e99c81cc665}" ma:internalName="TaxCatchAll" ma:showField="CatchAllData" ma:web="1b0f6e65-b0b8-4434-9d2f-b42acf65c8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0f6e65-b0b8-4434-9d2f-b42acf65c8f4" xsi:nil="true"/>
    <lcf76f155ced4ddcb4097134ff3c332f xmlns="3214e997-870e-4d4a-8650-adfd5508bbf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2C18BB-6945-49F6-9D48-597842B34B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4e997-870e-4d4a-8650-adfd5508bbf4"/>
    <ds:schemaRef ds:uri="1b0f6e65-b0b8-4434-9d2f-b42acf65c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B4459D-028C-4D1E-B33C-A3140AD49D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100CCB-D4DC-449A-9BE3-B240BA7C3868}">
  <ds:schemaRefs>
    <ds:schemaRef ds:uri="http://schemas.microsoft.com/office/2006/metadata/properties"/>
    <ds:schemaRef ds:uri="http://schemas.microsoft.com/office/infopath/2007/PartnerControls"/>
    <ds:schemaRef ds:uri="1b0f6e65-b0b8-4434-9d2f-b42acf65c8f4"/>
    <ds:schemaRef ds:uri="3214e997-870e-4d4a-8650-adfd5508bbf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21</vt:i4>
      </vt:variant>
    </vt:vector>
  </HeadingPairs>
  <TitlesOfParts>
    <vt:vector size="36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Species</vt:lpstr>
      <vt:lpstr>Tracking Sheet</vt:lpstr>
      <vt:lpstr>Black</vt:lpstr>
      <vt:lpstr>Blue</vt:lpstr>
      <vt:lpstr>Brown</vt:lpstr>
      <vt:lpstr>Cabezon</vt:lpstr>
      <vt:lpstr>Canary</vt:lpstr>
      <vt:lpstr>China</vt:lpstr>
      <vt:lpstr>Copper</vt:lpstr>
      <vt:lpstr>Greenling</vt:lpstr>
      <vt:lpstr>Juvenile</vt:lpstr>
      <vt:lpstr>Lingcod</vt:lpstr>
      <vt:lpstr>Painted</vt:lpstr>
      <vt:lpstr>Perch</vt:lpstr>
      <vt:lpstr>PS</vt:lpstr>
      <vt:lpstr>Quillback</vt:lpstr>
      <vt:lpstr>Tiger</vt:lpstr>
      <vt:lpstr>Unk</vt:lpstr>
      <vt:lpstr>Vermillion</vt:lpstr>
      <vt:lpstr>Widow</vt:lpstr>
      <vt:lpstr>Wolfeel</vt:lpstr>
      <vt:lpstr>Yelloweye</vt:lpstr>
      <vt:lpstr>Yellowtail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Tanz</dc:creator>
  <cp:keywords/>
  <dc:description/>
  <cp:lastModifiedBy>Amy Olsen (she/her)</cp:lastModifiedBy>
  <cp:revision/>
  <dcterms:created xsi:type="dcterms:W3CDTF">2020-01-14T17:24:51Z</dcterms:created>
  <dcterms:modified xsi:type="dcterms:W3CDTF">2022-09-19T21:42:05Z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0x010100142B2EDC72A04D4287700FC892351EB3</vt:lpwstr>
  </property>
  <property fmtid="{D5CDD505-2E9C-101B-9397-08002B2CF9AE}" pid="3" name="MediaServiceImageTags">
    <vt:lpwstr/>
  </property>
</Properties>
</file>