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n\IdeaProjects\2023-groupe-12\team\"/>
    </mc:Choice>
  </mc:AlternateContent>
  <xr:revisionPtr revIDLastSave="0" documentId="13_ncr:1_{0D75796C-532F-4F0C-99AA-AA39D982F30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view" sheetId="1" r:id="rId1"/>
    <sheet name="IT1" sheetId="2" r:id="rId2"/>
    <sheet name="IT2" sheetId="3" r:id="rId3"/>
    <sheet name="IT3" sheetId="4" r:id="rId4"/>
    <sheet name="IT4" sheetId="5" r:id="rId5"/>
  </sheets>
  <definedNames>
    <definedName name="IT1H1">'IT1'!$F$11</definedName>
    <definedName name="IT1H10">'IT1'!$F$95</definedName>
    <definedName name="IT1H11">'IT1'!$F$106</definedName>
    <definedName name="IT1H12">'IT1'!$F$113</definedName>
    <definedName name="IT1H13">'IT1'!$F$124</definedName>
    <definedName name="IT1H2">'IT1'!$F$21</definedName>
    <definedName name="IT1H3">'IT1'!$F$33</definedName>
    <definedName name="IT1H4">'IT1'!$F$40</definedName>
    <definedName name="IT1H5">'IT1'!$F$51</definedName>
    <definedName name="IT1H6">'IT1'!$F$58</definedName>
    <definedName name="IT1H7">'IT1'!$F$69</definedName>
    <definedName name="IT1H8">'IT1'!$F$77</definedName>
    <definedName name="IT1H9">'IT1'!$F$88</definedName>
    <definedName name="IT2H1">'IT2'!$F$11</definedName>
    <definedName name="IT2H10">'IT2'!$F$92</definedName>
    <definedName name="IT2H11">'IT2'!$F$103</definedName>
    <definedName name="IT2H12">'IT2'!$F$110</definedName>
    <definedName name="IT2H13">'IT2'!$F$121</definedName>
    <definedName name="IT2H2">'IT2'!$F$19</definedName>
    <definedName name="IT2H3">'IT2'!$F$31</definedName>
    <definedName name="IT2H4">'IT2'!$F$38</definedName>
    <definedName name="IT2H5">'IT2'!$F$49</definedName>
    <definedName name="IT2H6">'IT2'!$F$56</definedName>
    <definedName name="IT2H7">'IT2'!$F$67</definedName>
    <definedName name="IT2H8">'IT2'!$F$74</definedName>
    <definedName name="IT2H9">'IT2'!$F$85</definedName>
    <definedName name="IT3H1">'IT3'!$F$11</definedName>
    <definedName name="IT3H10">'IT3'!$F$92</definedName>
    <definedName name="IT3H11">'IT3'!$F$103</definedName>
    <definedName name="IT3H12">'IT3'!$F$110</definedName>
    <definedName name="IT3H13">'IT3'!$F$121</definedName>
    <definedName name="IT3H2">'IT3'!$F$19</definedName>
    <definedName name="IT3H3">'IT3'!$F$31</definedName>
    <definedName name="IT3H4">'IT3'!$F$38</definedName>
    <definedName name="IT3H5">'IT3'!$F$49</definedName>
    <definedName name="IT3H6">'IT3'!$F$56</definedName>
    <definedName name="IT3H7">'IT3'!$F$67</definedName>
    <definedName name="IT3H8">'IT3'!$F$74</definedName>
    <definedName name="IT3H9">'IT3'!$F$85</definedName>
    <definedName name="IT4H1">'IT4'!$F$11</definedName>
    <definedName name="IT4H10">'IT4'!$F$92</definedName>
    <definedName name="IT4H11">'IT4'!$F$103</definedName>
    <definedName name="IT4H12">'IT4'!$F$110</definedName>
    <definedName name="IT4H13">'IT4'!$F$121</definedName>
    <definedName name="IT4H2">'IT4'!$F$19</definedName>
    <definedName name="IT4H3">'IT4'!$F$31</definedName>
    <definedName name="IT4H4">'IT4'!$F$38</definedName>
    <definedName name="IT4H5">'IT4'!$F$49</definedName>
    <definedName name="IT4H6">'IT4'!$F$56</definedName>
    <definedName name="IT4H7">'IT4'!$F$67</definedName>
    <definedName name="IT4H8">'IT4'!$F$74</definedName>
    <definedName name="IT4H9">'IT4'!$F$85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" l="1"/>
  <c r="F21" i="2"/>
  <c r="G33" i="2"/>
  <c r="F33" i="2"/>
  <c r="I19" i="2"/>
  <c r="V5" i="2"/>
  <c r="V6" i="2"/>
  <c r="V7" i="2"/>
  <c r="V8" i="2"/>
  <c r="V9" i="2"/>
  <c r="V10" i="2"/>
  <c r="V11" i="2"/>
  <c r="V4" i="2"/>
  <c r="G11" i="2"/>
  <c r="K9" i="2" s="1"/>
  <c r="C27" i="1"/>
  <c r="G121" i="5"/>
  <c r="F121" i="5"/>
  <c r="G110" i="5"/>
  <c r="F110" i="5"/>
  <c r="G103" i="5"/>
  <c r="F103" i="5"/>
  <c r="G92" i="5"/>
  <c r="F92" i="5"/>
  <c r="G85" i="5"/>
  <c r="F85" i="5"/>
  <c r="G74" i="5"/>
  <c r="F74" i="5"/>
  <c r="G67" i="5"/>
  <c r="F67" i="5"/>
  <c r="G56" i="5"/>
  <c r="F56" i="5"/>
  <c r="G49" i="5"/>
  <c r="F49" i="5"/>
  <c r="G38" i="5"/>
  <c r="F38" i="5"/>
  <c r="G31" i="5"/>
  <c r="F31" i="5"/>
  <c r="G19" i="5"/>
  <c r="F19" i="5"/>
  <c r="I12" i="5"/>
  <c r="K7" i="5" s="1"/>
  <c r="O7" i="5" s="1"/>
  <c r="P11" i="5"/>
  <c r="G11" i="5"/>
  <c r="F11" i="5"/>
  <c r="P10" i="5"/>
  <c r="K10" i="5"/>
  <c r="O10" i="5" s="1"/>
  <c r="P9" i="5"/>
  <c r="K9" i="5"/>
  <c r="O9" i="5" s="1"/>
  <c r="P8" i="5"/>
  <c r="P7" i="5"/>
  <c r="P6" i="5"/>
  <c r="P5" i="5"/>
  <c r="K5" i="5"/>
  <c r="O5" i="5" s="1"/>
  <c r="P4" i="5"/>
  <c r="G121" i="4"/>
  <c r="F121" i="4"/>
  <c r="G110" i="4"/>
  <c r="F110" i="4"/>
  <c r="G103" i="4"/>
  <c r="F103" i="4"/>
  <c r="G92" i="4"/>
  <c r="F92" i="4"/>
  <c r="G85" i="4"/>
  <c r="F85" i="4"/>
  <c r="G74" i="4"/>
  <c r="F74" i="4"/>
  <c r="G67" i="4"/>
  <c r="F67" i="4"/>
  <c r="G56" i="4"/>
  <c r="F56" i="4"/>
  <c r="G49" i="4"/>
  <c r="F49" i="4"/>
  <c r="G38" i="4"/>
  <c r="F38" i="4"/>
  <c r="G31" i="4"/>
  <c r="F31" i="4"/>
  <c r="G19" i="4"/>
  <c r="F19" i="4"/>
  <c r="I12" i="4"/>
  <c r="K6" i="4" s="1"/>
  <c r="O6" i="4" s="1"/>
  <c r="P11" i="4"/>
  <c r="G11" i="4"/>
  <c r="K8" i="4" s="1"/>
  <c r="O8" i="4" s="1"/>
  <c r="F11" i="4"/>
  <c r="P10" i="4"/>
  <c r="K10" i="4"/>
  <c r="O10" i="4" s="1"/>
  <c r="P9" i="4"/>
  <c r="P8" i="4"/>
  <c r="P7" i="4"/>
  <c r="P6" i="4"/>
  <c r="P5" i="4"/>
  <c r="P4" i="4"/>
  <c r="G121" i="3"/>
  <c r="F121" i="3"/>
  <c r="G110" i="3"/>
  <c r="F110" i="3"/>
  <c r="G103" i="3"/>
  <c r="F103" i="3"/>
  <c r="G92" i="3"/>
  <c r="F92" i="3"/>
  <c r="G85" i="3"/>
  <c r="F85" i="3"/>
  <c r="G74" i="3"/>
  <c r="F74" i="3"/>
  <c r="G67" i="3"/>
  <c r="F67" i="3"/>
  <c r="G56" i="3"/>
  <c r="F56" i="3"/>
  <c r="G49" i="3"/>
  <c r="F49" i="3"/>
  <c r="G38" i="3"/>
  <c r="F38" i="3"/>
  <c r="G31" i="3"/>
  <c r="F31" i="3"/>
  <c r="G19" i="3"/>
  <c r="F19" i="3"/>
  <c r="I12" i="3"/>
  <c r="K4" i="3" s="1"/>
  <c r="O4" i="3" s="1"/>
  <c r="P11" i="3"/>
  <c r="G11" i="3"/>
  <c r="K11" i="3" s="1"/>
  <c r="O11" i="3" s="1"/>
  <c r="F11" i="3"/>
  <c r="P10" i="3"/>
  <c r="K10" i="3"/>
  <c r="O10" i="3" s="1"/>
  <c r="P9" i="3"/>
  <c r="P8" i="3"/>
  <c r="P7" i="3"/>
  <c r="O7" i="3"/>
  <c r="K7" i="3"/>
  <c r="P6" i="3"/>
  <c r="P5" i="3"/>
  <c r="P4" i="3"/>
  <c r="G40" i="2"/>
  <c r="F40" i="2"/>
  <c r="F11" i="2"/>
  <c r="D3" i="1" s="1"/>
  <c r="E3" i="1" s="1"/>
  <c r="D15" i="1"/>
  <c r="E15" i="1" s="1"/>
  <c r="F15" i="1" s="1"/>
  <c r="G15" i="1" s="1"/>
  <c r="D14" i="1"/>
  <c r="E14" i="1" s="1"/>
  <c r="F14" i="1" s="1"/>
  <c r="G14" i="1" s="1"/>
  <c r="D13" i="1"/>
  <c r="E13" i="1" s="1"/>
  <c r="F13" i="1" s="1"/>
  <c r="G13" i="1" s="1"/>
  <c r="D12" i="1"/>
  <c r="E12" i="1" s="1"/>
  <c r="F12" i="1" s="1"/>
  <c r="G12" i="1" s="1"/>
  <c r="D11" i="1"/>
  <c r="E11" i="1" s="1"/>
  <c r="F11" i="1" s="1"/>
  <c r="G11" i="1" s="1"/>
  <c r="D10" i="1"/>
  <c r="E10" i="1" s="1"/>
  <c r="F10" i="1" s="1"/>
  <c r="G10" i="1" s="1"/>
  <c r="D9" i="1"/>
  <c r="E9" i="1" s="1"/>
  <c r="F9" i="1" s="1"/>
  <c r="G9" i="1" s="1"/>
  <c r="D8" i="1"/>
  <c r="E8" i="1" s="1"/>
  <c r="F8" i="1" s="1"/>
  <c r="G8" i="1" s="1"/>
  <c r="D7" i="1"/>
  <c r="E7" i="1" s="1"/>
  <c r="F7" i="1" s="1"/>
  <c r="G7" i="1" s="1"/>
  <c r="D6" i="1"/>
  <c r="E6" i="1" s="1"/>
  <c r="F6" i="1" s="1"/>
  <c r="G6" i="1" s="1"/>
  <c r="D5" i="1"/>
  <c r="E5" i="1" s="1"/>
  <c r="F5" i="1" s="1"/>
  <c r="G5" i="1" s="1"/>
  <c r="D4" i="1"/>
  <c r="E4" i="1" s="1"/>
  <c r="F4" i="1" s="1"/>
  <c r="G4" i="1" s="1"/>
  <c r="K7" i="2" l="1"/>
  <c r="U7" i="2" s="1"/>
  <c r="K6" i="2"/>
  <c r="U6" i="2" s="1"/>
  <c r="K10" i="2"/>
  <c r="U10" i="2" s="1"/>
  <c r="K8" i="2"/>
  <c r="U8" i="2" s="1"/>
  <c r="K5" i="2"/>
  <c r="U5" i="2" s="1"/>
  <c r="K4" i="2"/>
  <c r="U4" i="2" s="1"/>
  <c r="D24" i="1"/>
  <c r="E24" i="1" s="1"/>
  <c r="F24" i="1" s="1"/>
  <c r="G24" i="1" s="1"/>
  <c r="D23" i="1"/>
  <c r="E23" i="1" s="1"/>
  <c r="F23" i="1" s="1"/>
  <c r="G23" i="1" s="1"/>
  <c r="D22" i="1"/>
  <c r="E22" i="1" s="1"/>
  <c r="F22" i="1" s="1"/>
  <c r="G22" i="1" s="1"/>
  <c r="D21" i="1"/>
  <c r="E21" i="1" s="1"/>
  <c r="F21" i="1" s="1"/>
  <c r="G21" i="1" s="1"/>
  <c r="D20" i="1"/>
  <c r="E20" i="1" s="1"/>
  <c r="F20" i="1" s="1"/>
  <c r="G20" i="1" s="1"/>
  <c r="D19" i="1"/>
  <c r="E19" i="1" s="1"/>
  <c r="F19" i="1" s="1"/>
  <c r="G19" i="1" s="1"/>
  <c r="D18" i="1"/>
  <c r="E18" i="1" s="1"/>
  <c r="F18" i="1" s="1"/>
  <c r="G18" i="1" s="1"/>
  <c r="D17" i="1"/>
  <c r="E17" i="1" s="1"/>
  <c r="F17" i="1" s="1"/>
  <c r="G17" i="1" s="1"/>
  <c r="D16" i="1"/>
  <c r="E16" i="1"/>
  <c r="D27" i="1"/>
  <c r="F3" i="1"/>
  <c r="K9" i="4"/>
  <c r="O9" i="4" s="1"/>
  <c r="K11" i="4"/>
  <c r="O11" i="4" s="1"/>
  <c r="K8" i="5"/>
  <c r="O8" i="5" s="1"/>
  <c r="K5" i="3"/>
  <c r="O5" i="3" s="1"/>
  <c r="K4" i="4"/>
  <c r="O4" i="4" s="1"/>
  <c r="U9" i="2"/>
  <c r="K11" i="2"/>
  <c r="U11" i="2" s="1"/>
  <c r="K8" i="3"/>
  <c r="O8" i="3" s="1"/>
  <c r="K7" i="4"/>
  <c r="O7" i="4" s="1"/>
  <c r="K6" i="5"/>
  <c r="O6" i="5" s="1"/>
  <c r="K11" i="5"/>
  <c r="O11" i="5" s="1"/>
  <c r="K6" i="3"/>
  <c r="O6" i="3" s="1"/>
  <c r="K5" i="4"/>
  <c r="O5" i="4" s="1"/>
  <c r="K4" i="5"/>
  <c r="O4" i="5" s="1"/>
  <c r="K9" i="3"/>
  <c r="O9" i="3" s="1"/>
  <c r="F16" i="1" l="1"/>
  <c r="E27" i="1"/>
  <c r="G3" i="1"/>
  <c r="G16" i="1" l="1"/>
  <c r="G27" i="1" s="1"/>
  <c r="F27" i="1"/>
</calcChain>
</file>

<file path=xl/sharedStrings.xml><?xml version="1.0" encoding="utf-8"?>
<sst xmlns="http://schemas.openxmlformats.org/spreadsheetml/2006/main" count="1032" uniqueCount="104">
  <si>
    <t>Estimation</t>
  </si>
  <si>
    <t>Itération 1</t>
  </si>
  <si>
    <t>Itération 2</t>
  </si>
  <si>
    <t>Itération 3</t>
  </si>
  <si>
    <t>Itération 4</t>
  </si>
  <si>
    <t>Histoire 1</t>
  </si>
  <si>
    <t>Histoire 2</t>
  </si>
  <si>
    <t>Histoire 3</t>
  </si>
  <si>
    <t>Histoire 4</t>
  </si>
  <si>
    <t>Histoire 5</t>
  </si>
  <si>
    <t>Histoire 6</t>
  </si>
  <si>
    <t>Histoire 7</t>
  </si>
  <si>
    <t>Histoire 8</t>
  </si>
  <si>
    <t>Histoire 9</t>
  </si>
  <si>
    <t>Histoire 10</t>
  </si>
  <si>
    <t>Histoire 11</t>
  </si>
  <si>
    <t>Histoire 12</t>
  </si>
  <si>
    <t>Histoire 13</t>
  </si>
  <si>
    <t>Histoire 14</t>
  </si>
  <si>
    <t>Histoire 15</t>
  </si>
  <si>
    <t>Histoire 16</t>
  </si>
  <si>
    <t>Histoire 17</t>
  </si>
  <si>
    <t>Histoire 18</t>
  </si>
  <si>
    <t>Histoire 19</t>
  </si>
  <si>
    <t>Histoire 20</t>
  </si>
  <si>
    <t>Histoire 21</t>
  </si>
  <si>
    <t>Histoire 22</t>
  </si>
  <si>
    <t>Points restants</t>
  </si>
  <si>
    <t>HISTOIRE 1</t>
  </si>
  <si>
    <t>Histoire 23</t>
  </si>
  <si>
    <t>Total</t>
  </si>
  <si>
    <t>Tâches</t>
  </si>
  <si>
    <t>Pilote</t>
  </si>
  <si>
    <t>Copilote</t>
  </si>
  <si>
    <t>Points réels</t>
  </si>
  <si>
    <t>Points estimés</t>
  </si>
  <si>
    <t>Jour</t>
  </si>
  <si>
    <t>Idéal</t>
  </si>
  <si>
    <t>Réel</t>
  </si>
  <si>
    <t>Tâche 1 (création de la classe utilisateur)</t>
  </si>
  <si>
    <t>Alexandre A</t>
  </si>
  <si>
    <t>Wassim</t>
  </si>
  <si>
    <t>Tâche 2 (interface liste de paquet)</t>
  </si>
  <si>
    <t>Alexandre B</t>
  </si>
  <si>
    <t>Lina</t>
  </si>
  <si>
    <t>Tâche 3 (interface connexion)</t>
  </si>
  <si>
    <t>Brenno</t>
  </si>
  <si>
    <t>Ismail</t>
  </si>
  <si>
    <t>Tâche 4</t>
  </si>
  <si>
    <t>Tâche 5</t>
  </si>
  <si>
    <t>Tâche 6</t>
  </si>
  <si>
    <t>Tâche 7</t>
  </si>
  <si>
    <t>HISTOIRE 2</t>
  </si>
  <si>
    <t>Tâche 1 (stockage des paquets et users)</t>
  </si>
  <si>
    <t>Tâche 2 (fusion des branches)</t>
  </si>
  <si>
    <t>Nicolas</t>
  </si>
  <si>
    <t>Tâche 3 (création du paquet)</t>
  </si>
  <si>
    <t>Romain</t>
  </si>
  <si>
    <t>Tâche 4 (sauvegarde du paquet dans un fichier)</t>
  </si>
  <si>
    <t>Tâche 5  (Ajout des cartes dans paquets et sauvegarde)</t>
  </si>
  <si>
    <t>Raphael</t>
  </si>
  <si>
    <t>HISTOIRE 3</t>
  </si>
  <si>
    <t>Tâche 1 (Création de cartes)</t>
  </si>
  <si>
    <t>Philippe</t>
  </si>
  <si>
    <t xml:space="preserve">Tâche 2 </t>
  </si>
  <si>
    <t>Tâche 3 (Créer l'interface et relier au paquets)</t>
  </si>
  <si>
    <t>HISTOIRE 23</t>
  </si>
  <si>
    <t>Tâche 1</t>
  </si>
  <si>
    <t>Alex B.</t>
  </si>
  <si>
    <t>Tâche 3</t>
  </si>
  <si>
    <t>Histoire X</t>
  </si>
  <si>
    <t>Histoire Y</t>
  </si>
  <si>
    <t>John Doe</t>
  </si>
  <si>
    <t>Sam Smith</t>
  </si>
  <si>
    <t>Tâche 2</t>
  </si>
  <si>
    <t>Bilbo Baggins</t>
  </si>
  <si>
    <t>Sam Gamji</t>
  </si>
  <si>
    <t>Tanguy</t>
  </si>
  <si>
    <t>Laverdure</t>
  </si>
  <si>
    <t>Bob</t>
  </si>
  <si>
    <t>Bobette</t>
  </si>
  <si>
    <t>Laurel</t>
  </si>
  <si>
    <t>Hardy</t>
  </si>
  <si>
    <t>Peter</t>
  </si>
  <si>
    <t>Sloane</t>
  </si>
  <si>
    <t>Spirou</t>
  </si>
  <si>
    <t>Fantasio</t>
  </si>
  <si>
    <t>Tintin</t>
  </si>
  <si>
    <t>Milou</t>
  </si>
  <si>
    <t>Sacha</t>
  </si>
  <si>
    <t>Ondine</t>
  </si>
  <si>
    <t>Batman</t>
  </si>
  <si>
    <t>Robin</t>
  </si>
  <si>
    <t>HISTOIRE 4</t>
  </si>
  <si>
    <t>HISTOIRE 5</t>
  </si>
  <si>
    <t>HISTOIRE 6</t>
  </si>
  <si>
    <t>HISTOIRE 7</t>
  </si>
  <si>
    <t>HISTOIRE 8</t>
  </si>
  <si>
    <t>HISTOIRE 9</t>
  </si>
  <si>
    <t>HISTOIRE 10</t>
  </si>
  <si>
    <t>HISTOIRE 11</t>
  </si>
  <si>
    <t>HISTOIRE 12</t>
  </si>
  <si>
    <t>HISTOIRE 13</t>
  </si>
  <si>
    <t>Tâche 4 (Connexion, Utilisateur, validation)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</si>
</sst>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&quot;-&quot;0"/>
  </numFmts>
  <fonts count="19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093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Georgia"/>
      <family val="1"/>
    </font>
    <font>
      <b/>
      <sz val="11"/>
      <color rgb="FF000000"/>
      <name val="Georgia1"/>
    </font>
    <font>
      <b/>
      <sz val="16"/>
      <color rgb="FF000000"/>
      <name val="Georgia"/>
      <family val="1"/>
    </font>
    <font>
      <b/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2"/>
      <color rgb="FF000000"/>
      <name val="Georgia"/>
      <family val="1"/>
    </font>
    <font>
      <b/>
      <sz val="10"/>
      <color rgb="FF000000"/>
      <name val="Georgia"/>
      <family val="1"/>
    </font>
    <font>
      <sz val="10"/>
      <color rgb="FF000000"/>
      <name val="Georgia"/>
      <family val="1"/>
    </font>
    <font>
      <b/>
      <sz val="12"/>
      <color rgb="FF000000"/>
      <name val="Georgia"/>
      <family val="1"/>
    </font>
    <font>
      <sz val="11"/>
      <color rgb="FFFFFFFF"/>
      <name val="Georgia1"/>
    </font>
    <font>
      <b/>
      <sz val="14"/>
      <color rgb="FF000000"/>
      <name val="Georgia1"/>
    </font>
    <font>
      <sz val="12"/>
      <color rgb="FF000000"/>
      <name val="Georgia1"/>
    </font>
    <font>
      <b/>
      <sz val="12"/>
      <color rgb="FF000000"/>
      <name val="Georgia1"/>
    </font>
    <font>
      <sz val="11"/>
      <color rgb="FF000000"/>
      <name val="Inconsolata"/>
    </font>
  </fonts>
  <fills count="11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FFF3"/>
        <bgColor rgb="FFFFFFF3"/>
      </patternFill>
    </fill>
    <fill>
      <patternFill patternType="solid">
        <fgColor rgb="FFFBFFFF"/>
        <bgColor rgb="FFFBFFFF"/>
      </patternFill>
    </fill>
    <fill>
      <patternFill patternType="solid">
        <fgColor rgb="FF99CCFF"/>
        <bgColor rgb="FF99CCFF"/>
      </patternFill>
    </fill>
    <fill>
      <patternFill patternType="solid">
        <fgColor rgb="FF339966"/>
        <bgColor rgb="FF339966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1" fillId="2" borderId="0"/>
    <xf numFmtId="0" fontId="1" fillId="3" borderId="0"/>
    <xf numFmtId="0" fontId="2" fillId="0" borderId="0"/>
    <xf numFmtId="0" fontId="2" fillId="0" borderId="0"/>
    <xf numFmtId="0" fontId="2" fillId="0" borderId="0"/>
    <xf numFmtId="0" fontId="3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1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Border="1"/>
    <xf numFmtId="164" fontId="0" fillId="4" borderId="5" xfId="0" applyNumberFormat="1" applyFill="1" applyBorder="1"/>
    <xf numFmtId="164" fontId="0" fillId="5" borderId="5" xfId="0" applyNumberFormat="1" applyFill="1" applyBorder="1"/>
    <xf numFmtId="164" fontId="0" fillId="5" borderId="6" xfId="0" applyNumberFormat="1" applyFill="1" applyBorder="1"/>
    <xf numFmtId="0" fontId="4" fillId="0" borderId="7" xfId="0" applyFont="1" applyBorder="1" applyAlignment="1">
      <alignment horizontal="center"/>
    </xf>
    <xf numFmtId="0" fontId="0" fillId="0" borderId="7" xfId="0" applyBorder="1"/>
    <xf numFmtId="164" fontId="0" fillId="4" borderId="0" xfId="0" applyNumberFormat="1" applyFill="1"/>
    <xf numFmtId="164" fontId="0" fillId="5" borderId="0" xfId="0" applyNumberFormat="1" applyFill="1"/>
    <xf numFmtId="164" fontId="0" fillId="5" borderId="8" xfId="0" applyNumberFormat="1" applyFill="1" applyBorder="1"/>
    <xf numFmtId="0" fontId="4" fillId="0" borderId="9" xfId="0" applyFont="1" applyBorder="1" applyAlignment="1">
      <alignment horizontal="center"/>
    </xf>
    <xf numFmtId="0" fontId="0" fillId="0" borderId="9" xfId="0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5" borderId="11" xfId="0" applyNumberFormat="1" applyFill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14" fontId="11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12" fillId="0" borderId="0" xfId="0" applyFont="1"/>
    <xf numFmtId="0" fontId="13" fillId="0" borderId="1" xfId="0" applyFont="1" applyBorder="1" applyAlignment="1">
      <alignment horizontal="center"/>
    </xf>
    <xf numFmtId="0" fontId="14" fillId="0" borderId="0" xfId="0" applyFont="1"/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6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18" fillId="10" borderId="0" xfId="0" applyFont="1" applyFill="1"/>
    <xf numFmtId="0" fontId="4" fillId="0" borderId="0" xfId="0" applyFont="1" applyAlignment="1">
      <alignment horizontal="center"/>
    </xf>
    <xf numFmtId="164" fontId="0" fillId="0" borderId="0" xfId="0" applyNumberFormat="1"/>
    <xf numFmtId="0" fontId="9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/>
    <xf numFmtId="0" fontId="6" fillId="0" borderId="0" xfId="0" applyFont="1" applyAlignment="1">
      <alignment horizontal="center"/>
    </xf>
    <xf numFmtId="0" fontId="0" fillId="0" borderId="8" xfId="0" applyBorder="1"/>
    <xf numFmtId="0" fontId="15" fillId="8" borderId="1" xfId="0" applyFont="1" applyFill="1" applyBorder="1" applyAlignment="1">
      <alignment horizontal="center" wrapText="1"/>
    </xf>
    <xf numFmtId="0" fontId="15" fillId="9" borderId="1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0" fillId="0" borderId="0" xfId="0"/>
    <xf numFmtId="0" fontId="9" fillId="0" borderId="0" xfId="0" applyFont="1" applyAlignment="1">
      <alignment horizontal="center" vertical="center"/>
    </xf>
  </cellXfs>
  <cellStyles count="7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f4" xfId="4" xr:uid="{00000000-0005-0000-0000-000003000000}"/>
    <cellStyle name="cf5" xfId="5" xr:uid="{00000000-0005-0000-0000-000004000000}"/>
    <cellStyle name="Normal" xfId="0" builtinId="0" customBuiltin="1"/>
    <cellStyle name="Normal 2" xfId="6" xr:uid="{00000000-0005-0000-0000-000006000000}"/>
  </cellStyles>
  <dxfs count="4"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Overview!$B$3</c:f>
              <c:strCache>
                <c:ptCount val="1"/>
                <c:pt idx="0">
                  <c:v>Histoire 1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Overview!$C$3:$G$3</c:f>
              <c:numCache>
                <c:formatCode>0;[Red]"-"0</c:formatCode>
                <c:ptCount val="5"/>
                <c:pt idx="0" formatCode="General">
                  <c:v>6</c:v>
                </c:pt>
                <c:pt idx="1">
                  <c:v>-6</c:v>
                </c:pt>
                <c:pt idx="2">
                  <c:v>-6</c:v>
                </c:pt>
                <c:pt idx="3">
                  <c:v>-46</c:v>
                </c:pt>
                <c:pt idx="4">
                  <c:v>-46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B-4C00-82F9-D5E1DBE975C7}"/>
            </c:ext>
          </c:extLst>
        </c:ser>
        <c:ser>
          <c:idx val="1"/>
          <c:order val="1"/>
          <c:tx>
            <c:strRef>
              <c:f>Overview!$B$4</c:f>
              <c:strCache>
                <c:ptCount val="1"/>
                <c:pt idx="0">
                  <c:v>Histoire 2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Overview!$C$4:$G$4</c:f>
              <c:numCache>
                <c:formatCode>0;[Red]"-"0</c:formatCode>
                <c:ptCount val="5"/>
                <c:pt idx="0" formatCode="General">
                  <c:v>18</c:v>
                </c:pt>
                <c:pt idx="1">
                  <c:v>6</c:v>
                </c:pt>
                <c:pt idx="2">
                  <c:v>6</c:v>
                </c:pt>
                <c:pt idx="3">
                  <c:v>-19</c:v>
                </c:pt>
                <c:pt idx="4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B-4C00-82F9-D5E1DBE975C7}"/>
            </c:ext>
          </c:extLst>
        </c:ser>
        <c:ser>
          <c:idx val="2"/>
          <c:order val="2"/>
          <c:tx>
            <c:strRef>
              <c:f>Overview!$B$5</c:f>
              <c:strCache>
                <c:ptCount val="1"/>
                <c:pt idx="0">
                  <c:v>Histoire 3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Overview!$C$5:$G$5</c:f>
              <c:numCache>
                <c:formatCode>0;[Red]"-"0</c:formatCode>
                <c:ptCount val="5"/>
                <c:pt idx="0" formatCode="General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-36</c:v>
                </c:pt>
                <c:pt idx="4">
                  <c:v>-36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B-4C00-82F9-D5E1DBE975C7}"/>
            </c:ext>
          </c:extLst>
        </c:ser>
        <c:ser>
          <c:idx val="3"/>
          <c:order val="3"/>
          <c:tx>
            <c:strRef>
              <c:f>Overview!$B$6</c:f>
              <c:strCache>
                <c:ptCount val="1"/>
                <c:pt idx="0">
                  <c:v>Histoire 4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Overview!$C$6:$G$6</c:f>
              <c:numCache>
                <c:formatCode>0;[Red]"-"0</c:formatCode>
                <c:ptCount val="5"/>
                <c:pt idx="0" formatCode="General">
                  <c:v>5</c:v>
                </c:pt>
                <c:pt idx="1">
                  <c:v>-2</c:v>
                </c:pt>
                <c:pt idx="2">
                  <c:v>-2</c:v>
                </c:pt>
                <c:pt idx="3">
                  <c:v>-27</c:v>
                </c:pt>
                <c:pt idx="4">
                  <c:v>-52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B-4C00-82F9-D5E1DBE975C7}"/>
            </c:ext>
          </c:extLst>
        </c:ser>
        <c:ser>
          <c:idx val="4"/>
          <c:order val="4"/>
          <c:tx>
            <c:strRef>
              <c:f>Overview!$B$7</c:f>
              <c:strCache>
                <c:ptCount val="1"/>
                <c:pt idx="0">
                  <c:v>Histoire 5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Overview!$C$7:$G$7</c:f>
              <c:numCache>
                <c:formatCode>0;[Red]"-"0</c:formatCode>
                <c:ptCount val="5"/>
                <c:pt idx="0" formatCode="General">
                  <c:v>4</c:v>
                </c:pt>
                <c:pt idx="1">
                  <c:v>4</c:v>
                </c:pt>
                <c:pt idx="2">
                  <c:v>-13</c:v>
                </c:pt>
                <c:pt idx="3">
                  <c:v>-53</c:v>
                </c:pt>
                <c:pt idx="4">
                  <c:v>-93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CB-4C00-82F9-D5E1DBE975C7}"/>
            </c:ext>
          </c:extLst>
        </c:ser>
        <c:ser>
          <c:idx val="5"/>
          <c:order val="5"/>
          <c:tx>
            <c:strRef>
              <c:f>Overview!$B$8</c:f>
              <c:strCache>
                <c:ptCount val="1"/>
                <c:pt idx="0">
                  <c:v>Histoire 6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Overview!$C$8:$G$8</c:f>
              <c:numCache>
                <c:formatCode>0;[Red]"-"0</c:formatCode>
                <c:ptCount val="5"/>
                <c:pt idx="0" formatCode="General">
                  <c:v>4</c:v>
                </c:pt>
                <c:pt idx="1">
                  <c:v>4</c:v>
                </c:pt>
                <c:pt idx="2">
                  <c:v>-21</c:v>
                </c:pt>
                <c:pt idx="3">
                  <c:v>-46</c:v>
                </c:pt>
                <c:pt idx="4">
                  <c:v>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CB-4C00-82F9-D5E1DBE975C7}"/>
            </c:ext>
          </c:extLst>
        </c:ser>
        <c:ser>
          <c:idx val="6"/>
          <c:order val="6"/>
          <c:tx>
            <c:strRef>
              <c:f>Overview!$B$9</c:f>
              <c:strCache>
                <c:ptCount val="1"/>
                <c:pt idx="0">
                  <c:v>Histoire 7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plus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Overview!$C$9:$G$9</c:f>
              <c:numCache>
                <c:formatCode>0;[Red]"-"0</c:formatCode>
                <c:ptCount val="5"/>
                <c:pt idx="0" formatCode="General">
                  <c:v>8</c:v>
                </c:pt>
                <c:pt idx="1">
                  <c:v>8</c:v>
                </c:pt>
                <c:pt idx="2">
                  <c:v>-32</c:v>
                </c:pt>
                <c:pt idx="3">
                  <c:v>-72</c:v>
                </c:pt>
                <c:pt idx="4">
                  <c:v>-112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CB-4C00-82F9-D5E1DBE975C7}"/>
            </c:ext>
          </c:extLst>
        </c:ser>
        <c:ser>
          <c:idx val="7"/>
          <c:order val="7"/>
          <c:tx>
            <c:strRef>
              <c:f>Overview!$B$10</c:f>
              <c:strCache>
                <c:ptCount val="1"/>
                <c:pt idx="0">
                  <c:v>Histoire 8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dot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Overview!$C$10:$G$10</c:f>
              <c:numCache>
                <c:formatCode>0;[Red]"-"0</c:formatCode>
                <c:ptCount val="5"/>
                <c:pt idx="0" formatCode="General">
                  <c:v>6</c:v>
                </c:pt>
                <c:pt idx="1">
                  <c:v>6</c:v>
                </c:pt>
                <c:pt idx="2">
                  <c:v>-19</c:v>
                </c:pt>
                <c:pt idx="3">
                  <c:v>-44</c:v>
                </c:pt>
                <c:pt idx="4">
                  <c:v>-69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CB-4C00-82F9-D5E1DBE975C7}"/>
            </c:ext>
          </c:extLst>
        </c:ser>
        <c:ser>
          <c:idx val="8"/>
          <c:order val="8"/>
          <c:tx>
            <c:strRef>
              <c:f>Overview!$B$11</c:f>
              <c:strCache>
                <c:ptCount val="1"/>
                <c:pt idx="0">
                  <c:v>Histoire 9</c:v>
                </c:pt>
              </c:strCache>
            </c:strRef>
          </c:tx>
          <c:spPr>
            <a:ln w="28800">
              <a:solidFill>
                <a:srgbClr val="4B1F6F"/>
              </a:solidFill>
            </a:ln>
          </c:spPr>
          <c:marker>
            <c:symbol val="circle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Overview!$C$11:$G$11</c:f>
              <c:numCache>
                <c:formatCode>0;[Red]"-"0</c:formatCode>
                <c:ptCount val="5"/>
                <c:pt idx="0" formatCode="General">
                  <c:v>10</c:v>
                </c:pt>
                <c:pt idx="1">
                  <c:v>10</c:v>
                </c:pt>
                <c:pt idx="2">
                  <c:v>-30</c:v>
                </c:pt>
                <c:pt idx="3">
                  <c:v>-70</c:v>
                </c:pt>
                <c:pt idx="4">
                  <c:v>-110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CB-4C00-82F9-D5E1DBE975C7}"/>
            </c:ext>
          </c:extLst>
        </c:ser>
        <c:ser>
          <c:idx val="9"/>
          <c:order val="9"/>
          <c:tx>
            <c:strRef>
              <c:f>Overview!$B$12</c:f>
              <c:strCache>
                <c:ptCount val="1"/>
                <c:pt idx="0">
                  <c:v>Histoire 10</c:v>
                </c:pt>
              </c:strCache>
            </c:strRef>
          </c:tx>
          <c:spPr>
            <a:ln w="28800">
              <a:solidFill>
                <a:srgbClr val="FF950E"/>
              </a:solidFill>
            </a:ln>
          </c:spPr>
          <c:marker>
            <c:symbol val="diamond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Overview!$C$12:$G$12</c:f>
              <c:numCache>
                <c:formatCode>0;[Red]"-"0</c:formatCode>
                <c:ptCount val="5"/>
                <c:pt idx="0" formatCode="General">
                  <c:v>14</c:v>
                </c:pt>
                <c:pt idx="1">
                  <c:v>14</c:v>
                </c:pt>
                <c:pt idx="2">
                  <c:v>-11</c:v>
                </c:pt>
                <c:pt idx="3">
                  <c:v>-36</c:v>
                </c:pt>
                <c:pt idx="4">
                  <c:v>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CB-4C00-82F9-D5E1DBE975C7}"/>
            </c:ext>
          </c:extLst>
        </c:ser>
        <c:ser>
          <c:idx val="10"/>
          <c:order val="10"/>
          <c:tx>
            <c:strRef>
              <c:f>Overview!$B$13</c:f>
              <c:strCache>
                <c:ptCount val="1"/>
                <c:pt idx="0">
                  <c:v>Histoire 11</c:v>
                </c:pt>
              </c:strCache>
            </c:strRef>
          </c:tx>
          <c:spPr>
            <a:ln w="28800">
              <a:solidFill>
                <a:srgbClr val="C5000B"/>
              </a:solidFill>
            </a:ln>
          </c:spPr>
          <c:marker>
            <c:symbol val="x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Overview!$C$13:$G$13</c:f>
              <c:numCache>
                <c:formatCode>0;[Red]"-"0</c:formatCode>
                <c:ptCount val="5"/>
                <c:pt idx="0" formatCode="General">
                  <c:v>10</c:v>
                </c:pt>
                <c:pt idx="1">
                  <c:v>10</c:v>
                </c:pt>
                <c:pt idx="2">
                  <c:v>-30</c:v>
                </c:pt>
                <c:pt idx="3">
                  <c:v>-70</c:v>
                </c:pt>
                <c:pt idx="4">
                  <c:v>-110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CB-4C00-82F9-D5E1DBE975C7}"/>
            </c:ext>
          </c:extLst>
        </c:ser>
        <c:ser>
          <c:idx val="11"/>
          <c:order val="11"/>
          <c:tx>
            <c:strRef>
              <c:f>Overview!$B$14</c:f>
              <c:strCache>
                <c:ptCount val="1"/>
                <c:pt idx="0">
                  <c:v>Histoire 12</c:v>
                </c:pt>
              </c:strCache>
            </c:strRef>
          </c:tx>
          <c:spPr>
            <a:ln w="28800">
              <a:solidFill>
                <a:srgbClr val="0084D1"/>
              </a:solidFill>
            </a:ln>
          </c:spPr>
          <c:marker>
            <c:symbol val="plus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Overview!$C$14:$G$14</c:f>
              <c:numCache>
                <c:formatCode>0;[Red]"-"0</c:formatCode>
                <c:ptCount val="5"/>
                <c:pt idx="0" formatCode="General">
                  <c:v>12</c:v>
                </c:pt>
                <c:pt idx="1">
                  <c:v>12</c:v>
                </c:pt>
                <c:pt idx="2">
                  <c:v>-13</c:v>
                </c:pt>
                <c:pt idx="3">
                  <c:v>-13</c:v>
                </c:pt>
                <c:pt idx="4">
                  <c:v>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CB-4C00-82F9-D5E1DBE975C7}"/>
            </c:ext>
          </c:extLst>
        </c:ser>
        <c:ser>
          <c:idx val="12"/>
          <c:order val="12"/>
          <c:tx>
            <c:strRef>
              <c:f>Overview!$B$15</c:f>
              <c:strCache>
                <c:ptCount val="1"/>
                <c:pt idx="0">
                  <c:v>Histoire 13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tar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Overview!$C$15:$G$15</c:f>
              <c:numCache>
                <c:formatCode>0;[Red]"-"0</c:formatCode>
                <c:ptCount val="5"/>
                <c:pt idx="0" formatCode="General">
                  <c:v>14</c:v>
                </c:pt>
                <c:pt idx="1">
                  <c:v>14</c:v>
                </c:pt>
                <c:pt idx="2">
                  <c:v>-26</c:v>
                </c:pt>
                <c:pt idx="3">
                  <c:v>-26</c:v>
                </c:pt>
                <c:pt idx="4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CB-4C00-82F9-D5E1DBE975C7}"/>
            </c:ext>
          </c:extLst>
        </c:ser>
        <c:ser>
          <c:idx val="13"/>
          <c:order val="13"/>
          <c:tx>
            <c:strRef>
              <c:f>Overview!$B$16</c:f>
              <c:strCache>
                <c:ptCount val="1"/>
                <c:pt idx="0">
                  <c:v>Histoire 14</c:v>
                </c:pt>
              </c:strCache>
            </c:strRef>
          </c:tx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Overview!$C$16:$G$16</c:f>
              <c:numCache>
                <c:formatCode>0;[Red]"-"0</c:formatCode>
                <c:ptCount val="5"/>
                <c:pt idx="0" formatCode="General">
                  <c:v>4</c:v>
                </c:pt>
                <c:pt idx="1">
                  <c:v>4</c:v>
                </c:pt>
                <c:pt idx="2">
                  <c:v>-36</c:v>
                </c:pt>
                <c:pt idx="3">
                  <c:v>-36</c:v>
                </c:pt>
                <c:pt idx="4">
                  <c:v>-76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F-4DCF-A19C-F113B18F0D74}"/>
            </c:ext>
          </c:extLst>
        </c:ser>
        <c:ser>
          <c:idx val="14"/>
          <c:order val="14"/>
          <c:tx>
            <c:strRef>
              <c:f>Overview!$B$17</c:f>
              <c:strCache>
                <c:ptCount val="1"/>
                <c:pt idx="0">
                  <c:v>Histoire 15</c:v>
                </c:pt>
              </c:strCache>
            </c:strRef>
          </c:tx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Overview!$C$17:$G$17</c:f>
              <c:numCache>
                <c:formatCode>0;[Red]"-"0</c:formatCode>
                <c:ptCount val="5"/>
                <c:pt idx="0" formatCode="General">
                  <c:v>6</c:v>
                </c:pt>
                <c:pt idx="1">
                  <c:v>6</c:v>
                </c:pt>
                <c:pt idx="2">
                  <c:v>-34</c:v>
                </c:pt>
                <c:pt idx="3">
                  <c:v>-34</c:v>
                </c:pt>
                <c:pt idx="4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F-4DCF-A19C-F113B18F0D74}"/>
            </c:ext>
          </c:extLst>
        </c:ser>
        <c:ser>
          <c:idx val="15"/>
          <c:order val="15"/>
          <c:tx>
            <c:strRef>
              <c:f>Overview!$B$18</c:f>
              <c:strCache>
                <c:ptCount val="1"/>
                <c:pt idx="0">
                  <c:v>Histoire 16</c:v>
                </c:pt>
              </c:strCache>
            </c:strRef>
          </c:tx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Overview!$C$18:$G$18</c:f>
              <c:numCache>
                <c:formatCode>0;[Red]"-"0</c:formatCode>
                <c:ptCount val="5"/>
                <c:pt idx="0" formatCode="General">
                  <c:v>4</c:v>
                </c:pt>
                <c:pt idx="1">
                  <c:v>4</c:v>
                </c:pt>
                <c:pt idx="2">
                  <c:v>-36</c:v>
                </c:pt>
                <c:pt idx="3">
                  <c:v>-36</c:v>
                </c:pt>
                <c:pt idx="4">
                  <c:v>-76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F-4DCF-A19C-F113B18F0D74}"/>
            </c:ext>
          </c:extLst>
        </c:ser>
        <c:ser>
          <c:idx val="16"/>
          <c:order val="16"/>
          <c:tx>
            <c:strRef>
              <c:f>Overview!$B$19</c:f>
              <c:strCache>
                <c:ptCount val="1"/>
                <c:pt idx="0">
                  <c:v>Histoire 17</c:v>
                </c:pt>
              </c:strCache>
            </c:strRef>
          </c:tx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Overview!$C$19:$G$19</c:f>
              <c:numCache>
                <c:formatCode>0;[Red]"-"0</c:formatCode>
                <c:ptCount val="5"/>
                <c:pt idx="0" formatCode="General">
                  <c:v>5</c:v>
                </c:pt>
                <c:pt idx="1">
                  <c:v>5</c:v>
                </c:pt>
                <c:pt idx="2">
                  <c:v>-35</c:v>
                </c:pt>
                <c:pt idx="3">
                  <c:v>-35</c:v>
                </c:pt>
                <c:pt idx="4">
                  <c:v>-75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0F-4DCF-A19C-F113B18F0D74}"/>
            </c:ext>
          </c:extLst>
        </c:ser>
        <c:ser>
          <c:idx val="17"/>
          <c:order val="17"/>
          <c:tx>
            <c:strRef>
              <c:f>Overview!$B$20</c:f>
              <c:strCache>
                <c:ptCount val="1"/>
                <c:pt idx="0">
                  <c:v>Histoire 18</c:v>
                </c:pt>
              </c:strCache>
            </c:strRef>
          </c:tx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Overview!$C$20:$G$20</c:f>
              <c:numCache>
                <c:formatCode>0;[Red]"-"0</c:formatCode>
                <c:ptCount val="5"/>
                <c:pt idx="0" formatCode="General">
                  <c:v>15</c:v>
                </c:pt>
                <c:pt idx="1">
                  <c:v>15</c:v>
                </c:pt>
                <c:pt idx="2">
                  <c:v>-25</c:v>
                </c:pt>
                <c:pt idx="3">
                  <c:v>-25</c:v>
                </c:pt>
                <c:pt idx="4">
                  <c:v>-65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0F-4DCF-A19C-F113B18F0D74}"/>
            </c:ext>
          </c:extLst>
        </c:ser>
        <c:ser>
          <c:idx val="18"/>
          <c:order val="18"/>
          <c:tx>
            <c:strRef>
              <c:f>Overview!$B$21</c:f>
              <c:strCache>
                <c:ptCount val="1"/>
                <c:pt idx="0">
                  <c:v>Histoire 19</c:v>
                </c:pt>
              </c:strCache>
            </c:strRef>
          </c:tx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Overview!$C$21:$G$21</c:f>
              <c:numCache>
                <c:formatCode>0;[Red]"-"0</c:formatCode>
                <c:ptCount val="5"/>
                <c:pt idx="0" formatCode="General">
                  <c:v>8</c:v>
                </c:pt>
                <c:pt idx="1">
                  <c:v>8</c:v>
                </c:pt>
                <c:pt idx="2">
                  <c:v>-32</c:v>
                </c:pt>
                <c:pt idx="3">
                  <c:v>-32</c:v>
                </c:pt>
                <c:pt idx="4">
                  <c:v>-72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0F-4DCF-A19C-F113B18F0D74}"/>
            </c:ext>
          </c:extLst>
        </c:ser>
        <c:ser>
          <c:idx val="19"/>
          <c:order val="19"/>
          <c:tx>
            <c:strRef>
              <c:f>Overview!$B$22</c:f>
              <c:strCache>
                <c:ptCount val="1"/>
                <c:pt idx="0">
                  <c:v>Histoire 20</c:v>
                </c:pt>
              </c:strCache>
            </c:strRef>
          </c:tx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Overview!$C$22:$G$22</c:f>
              <c:numCache>
                <c:formatCode>0;[Red]"-"0</c:formatCode>
                <c:ptCount val="5"/>
                <c:pt idx="0" formatCode="General">
                  <c:v>10</c:v>
                </c:pt>
                <c:pt idx="1">
                  <c:v>10</c:v>
                </c:pt>
                <c:pt idx="2">
                  <c:v>-30</c:v>
                </c:pt>
                <c:pt idx="3">
                  <c:v>-30</c:v>
                </c:pt>
                <c:pt idx="4">
                  <c:v>-70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0F-4DCF-A19C-F113B18F0D74}"/>
            </c:ext>
          </c:extLst>
        </c:ser>
        <c:ser>
          <c:idx val="20"/>
          <c:order val="20"/>
          <c:tx>
            <c:strRef>
              <c:f>Overview!$B$23</c:f>
              <c:strCache>
                <c:ptCount val="1"/>
                <c:pt idx="0">
                  <c:v>Histoire 21</c:v>
                </c:pt>
              </c:strCache>
            </c:strRef>
          </c:tx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Overview!$C$23:$G$23</c:f>
              <c:numCache>
                <c:formatCode>0;[Red]"-"0</c:formatCode>
                <c:ptCount val="5"/>
                <c:pt idx="0" formatCode="General">
                  <c:v>4</c:v>
                </c:pt>
                <c:pt idx="1">
                  <c:v>4</c:v>
                </c:pt>
                <c:pt idx="2">
                  <c:v>-36</c:v>
                </c:pt>
                <c:pt idx="3">
                  <c:v>-36</c:v>
                </c:pt>
                <c:pt idx="4">
                  <c:v>-76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0F-4DCF-A19C-F113B18F0D74}"/>
            </c:ext>
          </c:extLst>
        </c:ser>
        <c:ser>
          <c:idx val="21"/>
          <c:order val="21"/>
          <c:tx>
            <c:strRef>
              <c:f>Overview!$B$24</c:f>
              <c:strCache>
                <c:ptCount val="1"/>
                <c:pt idx="0">
                  <c:v>Histoire 22</c:v>
                </c:pt>
              </c:strCache>
            </c:strRef>
          </c:tx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Overview!$C$24:$G$24</c:f>
              <c:numCache>
                <c:formatCode>0;[Red]"-"0</c:formatCode>
                <c:ptCount val="5"/>
                <c:pt idx="0" formatCode="General">
                  <c:v>14</c:v>
                </c:pt>
                <c:pt idx="1">
                  <c:v>14</c:v>
                </c:pt>
                <c:pt idx="2">
                  <c:v>-26</c:v>
                </c:pt>
                <c:pt idx="3">
                  <c:v>-26</c:v>
                </c:pt>
                <c:pt idx="4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0F-4DCF-A19C-F113B18F0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754608"/>
        <c:axId val="1212753776"/>
      </c:lineChart>
      <c:valAx>
        <c:axId val="12127537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1212754608"/>
        <c:crossesAt val="0"/>
        <c:crossBetween val="between"/>
      </c:valAx>
      <c:catAx>
        <c:axId val="121275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121275377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strRef>
              <c:f>Overview!$C$26:$G$26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Overview!$C$27:$G$27</c:f>
              <c:numCache>
                <c:formatCode>0;[Red]"-"0</c:formatCode>
                <c:ptCount val="5"/>
                <c:pt idx="0" formatCode="General">
                  <c:v>187</c:v>
                </c:pt>
                <c:pt idx="1">
                  <c:v>154</c:v>
                </c:pt>
                <c:pt idx="2">
                  <c:v>-483</c:v>
                </c:pt>
                <c:pt idx="3">
                  <c:v>-848</c:v>
                </c:pt>
                <c:pt idx="4">
                  <c:v>-1533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6-4BC8-B20E-9B4F7B95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476176"/>
        <c:axId val="1219475344"/>
      </c:lineChart>
      <c:valAx>
        <c:axId val="1219475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1219476176"/>
        <c:crossesAt val="0"/>
        <c:crossBetween val="between"/>
      </c:valAx>
      <c:catAx>
        <c:axId val="121947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121947534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'IT1'!$U$3:$U$3</c:f>
              <c:strCache>
                <c:ptCount val="1"/>
                <c:pt idx="0">
                  <c:v>Idéal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'IT1'!$J$4:$J$11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'IT1'!$U$4:$U$11</c:f>
              <c:numCache>
                <c:formatCode>General</c:formatCode>
                <c:ptCount val="8"/>
                <c:pt idx="0">
                  <c:v>96</c:v>
                </c:pt>
                <c:pt idx="1">
                  <c:v>80.571428571428569</c:v>
                </c:pt>
                <c:pt idx="2">
                  <c:v>71.999733291845402</c:v>
                </c:pt>
                <c:pt idx="3">
                  <c:v>80.999599937768096</c:v>
                </c:pt>
                <c:pt idx="4">
                  <c:v>35.999466583690797</c:v>
                </c:pt>
                <c:pt idx="5">
                  <c:v>10.999333229613494</c:v>
                </c:pt>
                <c:pt idx="6">
                  <c:v>5.9991998755361946</c:v>
                </c:pt>
                <c:pt idx="7">
                  <c:v>5.999066521458893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9-45A1-9E49-1AE74CA677AD}"/>
            </c:ext>
          </c:extLst>
        </c:ser>
        <c:ser>
          <c:idx val="1"/>
          <c:order val="1"/>
          <c:tx>
            <c:strRef>
              <c:f>'IT1'!$V$3:$V$3</c:f>
              <c:strCache>
                <c:ptCount val="1"/>
                <c:pt idx="0">
                  <c:v>Réel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'IT1'!$J$4:$J$11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'IT1'!$V$4:$V$11</c:f>
              <c:numCache>
                <c:formatCode>General</c:formatCode>
                <c:ptCount val="8"/>
                <c:pt idx="0">
                  <c:v>140</c:v>
                </c:pt>
                <c:pt idx="1">
                  <c:v>123</c:v>
                </c:pt>
                <c:pt idx="2">
                  <c:v>121</c:v>
                </c:pt>
                <c:pt idx="3">
                  <c:v>103</c:v>
                </c:pt>
                <c:pt idx="4">
                  <c:v>48</c:v>
                </c:pt>
                <c:pt idx="5">
                  <c:v>31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9-45A1-9E49-1AE74CA67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229456"/>
        <c:axId val="951912112"/>
      </c:lineChart>
      <c:valAx>
        <c:axId val="951912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1121229456"/>
        <c:crossesAt val="0"/>
        <c:crossBetween val="between"/>
      </c:valAx>
      <c:catAx>
        <c:axId val="11212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951912112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'IT2'!$O$3:$O$3</c:f>
              <c:strCache>
                <c:ptCount val="1"/>
                <c:pt idx="0">
                  <c:v>Idéal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'IT2'!$J$4:$J$11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'IT2'!$O$4:$O$11</c:f>
              <c:numCache>
                <c:formatCode>General</c:formatCode>
                <c:ptCount val="8"/>
                <c:pt idx="0">
                  <c:v>65</c:v>
                </c:pt>
                <c:pt idx="1">
                  <c:v>55</c:v>
                </c:pt>
                <c:pt idx="2">
                  <c:v>47</c:v>
                </c:pt>
                <c:pt idx="3">
                  <c:v>45</c:v>
                </c:pt>
                <c:pt idx="4">
                  <c:v>25</c:v>
                </c:pt>
                <c:pt idx="5">
                  <c:v>15.000000000000004</c:v>
                </c:pt>
                <c:pt idx="6">
                  <c:v>5.0000000000000018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8-4AB2-8462-C4E418D72296}"/>
            </c:ext>
          </c:extLst>
        </c:ser>
        <c:ser>
          <c:idx val="1"/>
          <c:order val="1"/>
          <c:tx>
            <c:strRef>
              <c:f>'IT2'!$P$3:$P$3</c:f>
              <c:strCache>
                <c:ptCount val="1"/>
                <c:pt idx="0">
                  <c:v>Réel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'IT2'!$J$4:$J$11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'IT2'!$P$4:$P$11</c:f>
              <c:numCache>
                <c:formatCode>General</c:formatCode>
                <c:ptCount val="8"/>
                <c:pt idx="0">
                  <c:v>70</c:v>
                </c:pt>
                <c:pt idx="1">
                  <c:v>63</c:v>
                </c:pt>
                <c:pt idx="2">
                  <c:v>59</c:v>
                </c:pt>
                <c:pt idx="3">
                  <c:v>51</c:v>
                </c:pt>
                <c:pt idx="4">
                  <c:v>24</c:v>
                </c:pt>
                <c:pt idx="5">
                  <c:v>17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8-4AB2-8462-C4E418D7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119696"/>
        <c:axId val="1212759184"/>
      </c:lineChart>
      <c:valAx>
        <c:axId val="12127591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1216119696"/>
        <c:crossesAt val="0"/>
        <c:crossBetween val="between"/>
      </c:valAx>
      <c:catAx>
        <c:axId val="121611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121275918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'IT3'!$O$3:$O$3</c:f>
              <c:strCache>
                <c:ptCount val="1"/>
                <c:pt idx="0">
                  <c:v>Idéal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'IT3'!$J$4:$J$11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'IT3'!$O$4:$O$11</c:f>
              <c:numCache>
                <c:formatCode>General</c:formatCode>
                <c:ptCount val="8"/>
                <c:pt idx="0">
                  <c:v>65</c:v>
                </c:pt>
                <c:pt idx="1">
                  <c:v>55</c:v>
                </c:pt>
                <c:pt idx="2">
                  <c:v>47</c:v>
                </c:pt>
                <c:pt idx="3">
                  <c:v>45</c:v>
                </c:pt>
                <c:pt idx="4">
                  <c:v>25</c:v>
                </c:pt>
                <c:pt idx="5">
                  <c:v>15.000000000000004</c:v>
                </c:pt>
                <c:pt idx="6">
                  <c:v>5.0000000000000018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1-4EA1-A483-F4F985ED412E}"/>
            </c:ext>
          </c:extLst>
        </c:ser>
        <c:ser>
          <c:idx val="1"/>
          <c:order val="1"/>
          <c:tx>
            <c:strRef>
              <c:f>'IT3'!$P$3:$P$3</c:f>
              <c:strCache>
                <c:ptCount val="1"/>
                <c:pt idx="0">
                  <c:v>Réel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'IT3'!$J$4:$J$11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'IT3'!$P$4:$P$11</c:f>
              <c:numCache>
                <c:formatCode>General</c:formatCode>
                <c:ptCount val="8"/>
                <c:pt idx="0">
                  <c:v>70</c:v>
                </c:pt>
                <c:pt idx="1">
                  <c:v>63</c:v>
                </c:pt>
                <c:pt idx="2">
                  <c:v>59</c:v>
                </c:pt>
                <c:pt idx="3">
                  <c:v>51</c:v>
                </c:pt>
                <c:pt idx="4">
                  <c:v>24</c:v>
                </c:pt>
                <c:pt idx="5">
                  <c:v>17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1-4EA1-A483-F4F985ED4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438416"/>
        <c:axId val="1222442160"/>
      </c:lineChart>
      <c:valAx>
        <c:axId val="12224421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1222438416"/>
        <c:crossesAt val="0"/>
        <c:crossBetween val="between"/>
      </c:valAx>
      <c:catAx>
        <c:axId val="12224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122244216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'IT4'!$O$3:$O$3</c:f>
              <c:strCache>
                <c:ptCount val="1"/>
                <c:pt idx="0">
                  <c:v>Idéal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'IT4'!$J$4:$J$11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'IT4'!$O$4:$O$11</c:f>
              <c:numCache>
                <c:formatCode>General</c:formatCode>
                <c:ptCount val="8"/>
                <c:pt idx="0">
                  <c:v>65</c:v>
                </c:pt>
                <c:pt idx="1">
                  <c:v>55</c:v>
                </c:pt>
                <c:pt idx="2">
                  <c:v>47</c:v>
                </c:pt>
                <c:pt idx="3">
                  <c:v>45</c:v>
                </c:pt>
                <c:pt idx="4">
                  <c:v>25</c:v>
                </c:pt>
                <c:pt idx="5">
                  <c:v>15.000000000000004</c:v>
                </c:pt>
                <c:pt idx="6">
                  <c:v>5.0000000000000018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9-4A36-875D-3E84323FF919}"/>
            </c:ext>
          </c:extLst>
        </c:ser>
        <c:ser>
          <c:idx val="1"/>
          <c:order val="1"/>
          <c:tx>
            <c:strRef>
              <c:f>'IT4'!$P$3:$P$3</c:f>
              <c:strCache>
                <c:ptCount val="1"/>
                <c:pt idx="0">
                  <c:v>Réel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'IT4'!$J$4:$J$11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'IT4'!$P$4:$P$11</c:f>
              <c:numCache>
                <c:formatCode>General</c:formatCode>
                <c:ptCount val="8"/>
                <c:pt idx="0">
                  <c:v>70</c:v>
                </c:pt>
                <c:pt idx="1">
                  <c:v>63</c:v>
                </c:pt>
                <c:pt idx="2">
                  <c:v>59</c:v>
                </c:pt>
                <c:pt idx="3">
                  <c:v>51</c:v>
                </c:pt>
                <c:pt idx="4">
                  <c:v>24</c:v>
                </c:pt>
                <c:pt idx="5">
                  <c:v>17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9-4A36-875D-3E84323FF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435504"/>
        <c:axId val="1222438832"/>
      </c:lineChart>
      <c:valAx>
        <c:axId val="12224388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1222435504"/>
        <c:crossesAt val="0"/>
        <c:crossBetween val="between"/>
      </c:valAx>
      <c:catAx>
        <c:axId val="12224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1222438832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457950" y="390525"/>
    <xdr:ext cx="9353550" cy="543877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0F8C59-26FD-0ABF-6B3D-65B0866C5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485374" y="5205645"/>
    <xdr:ext cx="4020840" cy="2261520"/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CE2DBBF-8E0A-5B70-9D3D-62F674C9F77D}"/>
            </a:ext>
            <a:ext uri="{147F2762-F138-4A5C-976F-8EAC2B608ADB}">
              <a16:predDERef xmlns:a16="http://schemas.microsoft.com/office/drawing/2014/main" pred="{F40F8C59-26FD-0ABF-6B3D-65B0866C5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6607534" y="5336700"/>
    <xdr:ext cx="5759640" cy="3239640"/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39F16172-3E23-00A2-D748-D6CFDC9AB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6502759" y="2631600"/>
    <xdr:ext cx="5759640" cy="323964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7F6FFF0-96F1-1DE9-D6C0-727C79075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6502759" y="2631600"/>
    <xdr:ext cx="5759640" cy="323964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A5F916B-3FC0-3BA4-7045-67DAD3A41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6502759" y="2631600"/>
    <xdr:ext cx="5759640" cy="323964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F0CA62B-4E27-A1BD-5357-6FD7AF81A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7"/>
  <sheetViews>
    <sheetView topLeftCell="C2" workbookViewId="0">
      <selection activeCell="H11" sqref="H11"/>
    </sheetView>
  </sheetViews>
  <sheetFormatPr baseColWidth="10" defaultColWidth="11.44140625" defaultRowHeight="14.4"/>
  <cols>
    <col min="1" max="7" width="11.88671875" customWidth="1"/>
  </cols>
  <sheetData>
    <row r="1" spans="2:7">
      <c r="C1" s="1"/>
      <c r="D1" s="2"/>
      <c r="E1" s="2"/>
      <c r="F1" s="2"/>
      <c r="G1" s="3"/>
    </row>
    <row r="2" spans="2:7">
      <c r="C2" s="4" t="s">
        <v>0</v>
      </c>
      <c r="D2" s="5" t="s">
        <v>1</v>
      </c>
      <c r="E2" s="6" t="s">
        <v>2</v>
      </c>
      <c r="F2" s="5" t="s">
        <v>3</v>
      </c>
      <c r="G2" s="7" t="s">
        <v>4</v>
      </c>
    </row>
    <row r="3" spans="2:7">
      <c r="B3" s="8" t="s">
        <v>5</v>
      </c>
      <c r="C3" s="9">
        <v>6</v>
      </c>
      <c r="D3" s="10">
        <f>C3-_xlfn.SINGLE(IT1H1)</f>
        <v>-6</v>
      </c>
      <c r="E3" s="11">
        <f>D3-_xlfn.SINGLE(IT2H1)</f>
        <v>-6</v>
      </c>
      <c r="F3" s="10">
        <f>E3-_xlfn.SINGLE(IT3H1)</f>
        <v>-46</v>
      </c>
      <c r="G3" s="12">
        <f>F3-_xlfn.SINGLE(IT4H1)</f>
        <v>-46</v>
      </c>
    </row>
    <row r="4" spans="2:7">
      <c r="B4" s="13" t="s">
        <v>6</v>
      </c>
      <c r="C4" s="14">
        <v>18</v>
      </c>
      <c r="D4" s="15">
        <f>C4-_xlfn.SINGLE(IT1H2)</f>
        <v>6</v>
      </c>
      <c r="E4" s="16">
        <f>D4-_xlfn.SINGLE(IT2H2)</f>
        <v>6</v>
      </c>
      <c r="F4" s="15">
        <f>E4-_xlfn.SINGLE(IT3H2)</f>
        <v>-19</v>
      </c>
      <c r="G4" s="17">
        <f>F4-_xlfn.SINGLE(IT4H2)</f>
        <v>-19</v>
      </c>
    </row>
    <row r="5" spans="2:7">
      <c r="B5" s="13" t="s">
        <v>7</v>
      </c>
      <c r="C5" s="14">
        <v>6</v>
      </c>
      <c r="D5" s="15">
        <f>C5-_xlfn.SINGLE(IT1H3)</f>
        <v>4</v>
      </c>
      <c r="E5" s="16">
        <f>D5-_xlfn.SINGLE(IT2H3)</f>
        <v>4</v>
      </c>
      <c r="F5" s="15">
        <f>E5-_xlfn.SINGLE(IT3H3)</f>
        <v>-36</v>
      </c>
      <c r="G5" s="17">
        <f>F5-_xlfn.SINGLE(IT4H3)</f>
        <v>-36</v>
      </c>
    </row>
    <row r="6" spans="2:7">
      <c r="B6" s="13" t="s">
        <v>8</v>
      </c>
      <c r="C6" s="14">
        <v>5</v>
      </c>
      <c r="D6" s="15">
        <f>C6-_xlfn.SINGLE(IT1H4)</f>
        <v>-2</v>
      </c>
      <c r="E6" s="16">
        <f>D6-_xlfn.SINGLE(IT2H4)</f>
        <v>-2</v>
      </c>
      <c r="F6" s="15">
        <f>E6-_xlfn.SINGLE(IT3H4)</f>
        <v>-27</v>
      </c>
      <c r="G6" s="17">
        <f>F6-_xlfn.SINGLE(IT4H4)</f>
        <v>-52</v>
      </c>
    </row>
    <row r="7" spans="2:7">
      <c r="B7" s="13" t="s">
        <v>9</v>
      </c>
      <c r="C7" s="14">
        <v>4</v>
      </c>
      <c r="D7" s="15">
        <f>C7-_xlfn.SINGLE(IT1H5)</f>
        <v>4</v>
      </c>
      <c r="E7" s="16">
        <f>D7-_xlfn.SINGLE(IT2H5)</f>
        <v>-13</v>
      </c>
      <c r="F7" s="15">
        <f>E7-_xlfn.SINGLE(IT3H5)</f>
        <v>-53</v>
      </c>
      <c r="G7" s="17">
        <f>F7-_xlfn.SINGLE(IT4H5)</f>
        <v>-93</v>
      </c>
    </row>
    <row r="8" spans="2:7">
      <c r="B8" s="13" t="s">
        <v>10</v>
      </c>
      <c r="C8" s="14">
        <v>4</v>
      </c>
      <c r="D8" s="15">
        <f>C8-_xlfn.SINGLE(IT1H6)</f>
        <v>4</v>
      </c>
      <c r="E8" s="16">
        <f>D8-_xlfn.SINGLE(IT2H6)</f>
        <v>-21</v>
      </c>
      <c r="F8" s="15">
        <f>E8-_xlfn.SINGLE(IT3H6)</f>
        <v>-46</v>
      </c>
      <c r="G8" s="17">
        <f>F8-_xlfn.SINGLE(IT4H6)</f>
        <v>-71</v>
      </c>
    </row>
    <row r="9" spans="2:7">
      <c r="B9" s="13" t="s">
        <v>11</v>
      </c>
      <c r="C9" s="14">
        <v>8</v>
      </c>
      <c r="D9" s="15">
        <f>C9-_xlfn.SINGLE(IT1H7)</f>
        <v>8</v>
      </c>
      <c r="E9" s="16">
        <f>D9-_xlfn.SINGLE(IT2H7)</f>
        <v>-32</v>
      </c>
      <c r="F9" s="15">
        <f>E9-_xlfn.SINGLE(IT3H7)</f>
        <v>-72</v>
      </c>
      <c r="G9" s="17">
        <f>F9-_xlfn.SINGLE(IT4H7)</f>
        <v>-112</v>
      </c>
    </row>
    <row r="10" spans="2:7">
      <c r="B10" s="13" t="s">
        <v>12</v>
      </c>
      <c r="C10" s="14">
        <v>6</v>
      </c>
      <c r="D10" s="15">
        <f>C10-_xlfn.SINGLE(IT1H8)</f>
        <v>6</v>
      </c>
      <c r="E10" s="16">
        <f>D10-_xlfn.SINGLE(IT2H8)</f>
        <v>-19</v>
      </c>
      <c r="F10" s="15">
        <f>E10-_xlfn.SINGLE(IT3H8)</f>
        <v>-44</v>
      </c>
      <c r="G10" s="17">
        <f>F10-_xlfn.SINGLE(IT4H8)</f>
        <v>-69</v>
      </c>
    </row>
    <row r="11" spans="2:7">
      <c r="B11" s="13" t="s">
        <v>13</v>
      </c>
      <c r="C11" s="14">
        <v>10</v>
      </c>
      <c r="D11" s="15">
        <f>C11-_xlfn.SINGLE(IT1H9)</f>
        <v>10</v>
      </c>
      <c r="E11" s="16">
        <f>D11-_xlfn.SINGLE(IT2H9)</f>
        <v>-30</v>
      </c>
      <c r="F11" s="15">
        <f>E11-_xlfn.SINGLE(IT3H9)</f>
        <v>-70</v>
      </c>
      <c r="G11" s="17">
        <f>F11-_xlfn.SINGLE(IT4H9)</f>
        <v>-110</v>
      </c>
    </row>
    <row r="12" spans="2:7">
      <c r="B12" s="13" t="s">
        <v>14</v>
      </c>
      <c r="C12" s="14">
        <v>14</v>
      </c>
      <c r="D12" s="15">
        <f>C12-_xlfn.SINGLE(IT1H10)</f>
        <v>14</v>
      </c>
      <c r="E12" s="16">
        <f>D12-_xlfn.SINGLE(IT2H10)</f>
        <v>-11</v>
      </c>
      <c r="F12" s="15">
        <f>E12-_xlfn.SINGLE(IT3H10)</f>
        <v>-36</v>
      </c>
      <c r="G12" s="17">
        <f>F12-_xlfn.SINGLE(IT4H10)</f>
        <v>-61</v>
      </c>
    </row>
    <row r="13" spans="2:7">
      <c r="B13" s="13" t="s">
        <v>15</v>
      </c>
      <c r="C13" s="14">
        <v>10</v>
      </c>
      <c r="D13" s="15">
        <f>C13-_xlfn.SINGLE(IT1H11)</f>
        <v>10</v>
      </c>
      <c r="E13" s="16">
        <f>D13-_xlfn.SINGLE(IT2H11)</f>
        <v>-30</v>
      </c>
      <c r="F13" s="15">
        <f>E13-_xlfn.SINGLE(IT3H11)</f>
        <v>-70</v>
      </c>
      <c r="G13" s="17">
        <f>F13-_xlfn.SINGLE(IT4H11)</f>
        <v>-110</v>
      </c>
    </row>
    <row r="14" spans="2:7">
      <c r="B14" s="13" t="s">
        <v>16</v>
      </c>
      <c r="C14" s="14">
        <v>12</v>
      </c>
      <c r="D14" s="15">
        <f>C14-_xlfn.SINGLE(IT1H12)</f>
        <v>12</v>
      </c>
      <c r="E14" s="16">
        <f>D14-_xlfn.SINGLE(IT2H12)</f>
        <v>-13</v>
      </c>
      <c r="F14" s="15">
        <f>E14-_xlfn.SINGLE(IT3H12)</f>
        <v>-13</v>
      </c>
      <c r="G14" s="17">
        <f>F14-_xlfn.SINGLE(IT4H12)</f>
        <v>-38</v>
      </c>
    </row>
    <row r="15" spans="2:7">
      <c r="B15" s="18" t="s">
        <v>17</v>
      </c>
      <c r="C15" s="19">
        <v>14</v>
      </c>
      <c r="D15" s="20">
        <f t="shared" ref="D15:D24" si="0">C15-_xlfn.SINGLE(IT1H13)</f>
        <v>14</v>
      </c>
      <c r="E15" s="21">
        <f t="shared" ref="E15:E24" si="1">D15-_xlfn.SINGLE(IT2H13)</f>
        <v>-26</v>
      </c>
      <c r="F15" s="20">
        <f t="shared" ref="F15:F24" si="2">E15-_xlfn.SINGLE(IT3H13)</f>
        <v>-26</v>
      </c>
      <c r="G15" s="22">
        <f t="shared" ref="G15:G24" si="3">F15-_xlfn.SINGLE(IT4H13)</f>
        <v>-66</v>
      </c>
    </row>
    <row r="16" spans="2:7">
      <c r="B16" s="18" t="s">
        <v>18</v>
      </c>
      <c r="C16" s="19">
        <v>4</v>
      </c>
      <c r="D16" s="20">
        <f t="shared" si="0"/>
        <v>4</v>
      </c>
      <c r="E16" s="21">
        <f t="shared" si="1"/>
        <v>-36</v>
      </c>
      <c r="F16" s="20">
        <f t="shared" si="2"/>
        <v>-36</v>
      </c>
      <c r="G16" s="22">
        <f t="shared" si="3"/>
        <v>-76</v>
      </c>
    </row>
    <row r="17" spans="2:7">
      <c r="B17" s="18" t="s">
        <v>19</v>
      </c>
      <c r="C17" s="19">
        <v>6</v>
      </c>
      <c r="D17" s="20">
        <f t="shared" si="0"/>
        <v>6</v>
      </c>
      <c r="E17" s="21">
        <f t="shared" si="1"/>
        <v>-34</v>
      </c>
      <c r="F17" s="20">
        <f t="shared" si="2"/>
        <v>-34</v>
      </c>
      <c r="G17" s="22">
        <f t="shared" si="3"/>
        <v>-74</v>
      </c>
    </row>
    <row r="18" spans="2:7">
      <c r="B18" s="18" t="s">
        <v>20</v>
      </c>
      <c r="C18" s="19">
        <v>4</v>
      </c>
      <c r="D18" s="20">
        <f t="shared" si="0"/>
        <v>4</v>
      </c>
      <c r="E18" s="21">
        <f t="shared" si="1"/>
        <v>-36</v>
      </c>
      <c r="F18" s="20">
        <f t="shared" si="2"/>
        <v>-36</v>
      </c>
      <c r="G18" s="22">
        <f t="shared" si="3"/>
        <v>-76</v>
      </c>
    </row>
    <row r="19" spans="2:7">
      <c r="B19" s="18" t="s">
        <v>21</v>
      </c>
      <c r="C19" s="19">
        <v>5</v>
      </c>
      <c r="D19" s="20">
        <f t="shared" si="0"/>
        <v>5</v>
      </c>
      <c r="E19" s="21">
        <f t="shared" si="1"/>
        <v>-35</v>
      </c>
      <c r="F19" s="20">
        <f t="shared" si="2"/>
        <v>-35</v>
      </c>
      <c r="G19" s="22">
        <f t="shared" si="3"/>
        <v>-75</v>
      </c>
    </row>
    <row r="20" spans="2:7">
      <c r="B20" s="18" t="s">
        <v>22</v>
      </c>
      <c r="C20" s="19">
        <v>15</v>
      </c>
      <c r="D20" s="20">
        <f t="shared" si="0"/>
        <v>15</v>
      </c>
      <c r="E20" s="21">
        <f t="shared" si="1"/>
        <v>-25</v>
      </c>
      <c r="F20" s="20">
        <f t="shared" si="2"/>
        <v>-25</v>
      </c>
      <c r="G20" s="22">
        <f t="shared" si="3"/>
        <v>-65</v>
      </c>
    </row>
    <row r="21" spans="2:7">
      <c r="B21" s="18" t="s">
        <v>23</v>
      </c>
      <c r="C21" s="19">
        <v>8</v>
      </c>
      <c r="D21" s="20">
        <f t="shared" si="0"/>
        <v>8</v>
      </c>
      <c r="E21" s="21">
        <f t="shared" si="1"/>
        <v>-32</v>
      </c>
      <c r="F21" s="20">
        <f t="shared" si="2"/>
        <v>-32</v>
      </c>
      <c r="G21" s="22">
        <f t="shared" si="3"/>
        <v>-72</v>
      </c>
    </row>
    <row r="22" spans="2:7">
      <c r="B22" s="18" t="s">
        <v>24</v>
      </c>
      <c r="C22" s="19">
        <v>10</v>
      </c>
      <c r="D22" s="20">
        <f t="shared" si="0"/>
        <v>10</v>
      </c>
      <c r="E22" s="21">
        <f t="shared" si="1"/>
        <v>-30</v>
      </c>
      <c r="F22" s="20">
        <f t="shared" si="2"/>
        <v>-30</v>
      </c>
      <c r="G22" s="22">
        <f t="shared" si="3"/>
        <v>-70</v>
      </c>
    </row>
    <row r="23" spans="2:7">
      <c r="B23" s="18" t="s">
        <v>25</v>
      </c>
      <c r="C23" s="19">
        <v>4</v>
      </c>
      <c r="D23" s="20">
        <f t="shared" si="0"/>
        <v>4</v>
      </c>
      <c r="E23" s="21">
        <f t="shared" si="1"/>
        <v>-36</v>
      </c>
      <c r="F23" s="20">
        <f t="shared" si="2"/>
        <v>-36</v>
      </c>
      <c r="G23" s="22">
        <f t="shared" si="3"/>
        <v>-76</v>
      </c>
    </row>
    <row r="24" spans="2:7">
      <c r="B24" s="18" t="s">
        <v>26</v>
      </c>
      <c r="C24" s="19">
        <v>14</v>
      </c>
      <c r="D24" s="20">
        <f t="shared" si="0"/>
        <v>14</v>
      </c>
      <c r="E24" s="21">
        <f t="shared" si="1"/>
        <v>-26</v>
      </c>
      <c r="F24" s="20">
        <f t="shared" si="2"/>
        <v>-26</v>
      </c>
      <c r="G24" s="22">
        <f t="shared" si="3"/>
        <v>-66</v>
      </c>
    </row>
    <row r="25" spans="2:7">
      <c r="B25" s="41"/>
      <c r="C25" s="19"/>
      <c r="D25" s="20"/>
      <c r="E25" s="21"/>
      <c r="F25" s="20"/>
      <c r="G25" s="22"/>
    </row>
    <row r="26" spans="2:7">
      <c r="C26" s="4" t="s">
        <v>0</v>
      </c>
      <c r="D26" s="5" t="s">
        <v>1</v>
      </c>
      <c r="E26" s="6" t="s">
        <v>2</v>
      </c>
      <c r="F26" s="5" t="s">
        <v>3</v>
      </c>
      <c r="G26" s="7" t="s">
        <v>4</v>
      </c>
    </row>
    <row r="27" spans="2:7">
      <c r="C27">
        <f>SUM(C3:C24)</f>
        <v>187</v>
      </c>
      <c r="D27" s="42">
        <f>SUM(D3:D24)</f>
        <v>154</v>
      </c>
      <c r="E27" s="42">
        <f>SUM(E3:E24)</f>
        <v>-483</v>
      </c>
      <c r="F27" s="42">
        <f>SUM(F3:F24)</f>
        <v>-848</v>
      </c>
      <c r="G27" s="42">
        <f>SUM(G3:G24)</f>
        <v>-1533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106"/>
  <sheetViews>
    <sheetView tabSelected="1" workbookViewId="0">
      <selection activeCell="G7" sqref="G7"/>
    </sheetView>
  </sheetViews>
  <sheetFormatPr baseColWidth="10" defaultColWidth="11.44140625" defaultRowHeight="14.4"/>
  <cols>
    <col min="1" max="1" width="13.6640625" style="23" customWidth="1"/>
    <col min="2" max="2" width="15" style="23" customWidth="1"/>
    <col min="3" max="3" width="55.44140625" style="23" customWidth="1"/>
    <col min="4" max="5" width="17.44140625" style="23" customWidth="1"/>
    <col min="6" max="6" width="32.6640625" style="23" customWidth="1"/>
    <col min="7" max="7" width="26.33203125" style="23" customWidth="1"/>
    <col min="8" max="259" width="14.88671875" style="23" customWidth="1"/>
    <col min="260" max="260" width="13.6640625" style="23" customWidth="1"/>
    <col min="261" max="261" width="15" style="23" customWidth="1"/>
    <col min="262" max="262" width="55.44140625" style="23" customWidth="1"/>
    <col min="263" max="263" width="33.5546875" style="23" customWidth="1"/>
    <col min="264" max="264" width="32.6640625" style="23" customWidth="1"/>
    <col min="265" max="265" width="26.33203125" style="23" customWidth="1"/>
    <col min="266" max="515" width="14.88671875" style="23" customWidth="1"/>
    <col min="516" max="516" width="13.6640625" style="23" customWidth="1"/>
    <col min="517" max="517" width="15" style="23" customWidth="1"/>
    <col min="518" max="518" width="55.44140625" style="23" customWidth="1"/>
    <col min="519" max="519" width="33.5546875" style="23" customWidth="1"/>
    <col min="520" max="520" width="32.6640625" style="23" customWidth="1"/>
    <col min="521" max="521" width="26.33203125" style="23" customWidth="1"/>
    <col min="522" max="771" width="14.88671875" style="23" customWidth="1"/>
    <col min="772" max="772" width="13.6640625" style="23" customWidth="1"/>
    <col min="773" max="773" width="15" style="23" customWidth="1"/>
    <col min="774" max="774" width="55.44140625" style="23" customWidth="1"/>
    <col min="775" max="775" width="33.5546875" style="23" customWidth="1"/>
    <col min="776" max="776" width="32.6640625" style="23" customWidth="1"/>
    <col min="777" max="777" width="26.33203125" style="23" customWidth="1"/>
    <col min="778" max="1023" width="14.88671875" style="23" customWidth="1"/>
  </cols>
  <sheetData>
    <row r="1" spans="1:22">
      <c r="K1" s="46" t="s">
        <v>27</v>
      </c>
      <c r="L1" s="46"/>
      <c r="M1" s="46"/>
      <c r="N1" s="46"/>
    </row>
    <row r="2" spans="1:22" ht="20.25" customHeight="1">
      <c r="A2" s="25"/>
      <c r="C2" s="50" t="s">
        <v>28</v>
      </c>
      <c r="D2" s="50"/>
      <c r="E2" s="50"/>
      <c r="F2" s="50"/>
      <c r="G2" s="50"/>
      <c r="K2" s="46" t="s">
        <v>5</v>
      </c>
      <c r="L2" s="46"/>
      <c r="M2" s="46" t="s">
        <v>6</v>
      </c>
      <c r="N2" s="46"/>
      <c r="O2" s="46" t="s">
        <v>7</v>
      </c>
      <c r="P2" s="46"/>
      <c r="Q2" s="46" t="s">
        <v>29</v>
      </c>
      <c r="R2" s="46"/>
      <c r="U2" s="43" t="s">
        <v>30</v>
      </c>
      <c r="V2" s="43"/>
    </row>
    <row r="3" spans="1:22" ht="18" customHeight="1">
      <c r="C3" s="26" t="s">
        <v>31</v>
      </c>
      <c r="D3" s="26" t="s">
        <v>32</v>
      </c>
      <c r="E3" s="26" t="s">
        <v>33</v>
      </c>
      <c r="F3" s="26" t="s">
        <v>34</v>
      </c>
      <c r="G3" s="26" t="s">
        <v>35</v>
      </c>
      <c r="I3" s="46" t="s">
        <v>36</v>
      </c>
      <c r="J3" s="46"/>
      <c r="K3" s="24" t="s">
        <v>37</v>
      </c>
      <c r="L3" s="24" t="s">
        <v>38</v>
      </c>
      <c r="M3" s="24" t="s">
        <v>37</v>
      </c>
      <c r="N3" s="24" t="s">
        <v>38</v>
      </c>
      <c r="O3" s="24" t="s">
        <v>37</v>
      </c>
      <c r="P3" s="24" t="s">
        <v>38</v>
      </c>
      <c r="Q3" s="24" t="s">
        <v>37</v>
      </c>
      <c r="R3" s="24" t="s">
        <v>38</v>
      </c>
      <c r="U3" s="24" t="s">
        <v>37</v>
      </c>
      <c r="V3" s="24" t="s">
        <v>38</v>
      </c>
    </row>
    <row r="4" spans="1:22" ht="15" customHeight="1">
      <c r="C4" s="27" t="s">
        <v>39</v>
      </c>
      <c r="D4" s="27" t="s">
        <v>40</v>
      </c>
      <c r="E4" s="27" t="s">
        <v>41</v>
      </c>
      <c r="F4" s="28">
        <v>3</v>
      </c>
      <c r="G4" s="28">
        <v>2</v>
      </c>
      <c r="I4" s="29">
        <v>44985</v>
      </c>
      <c r="J4" s="30">
        <v>0</v>
      </c>
      <c r="K4" s="44">
        <f>$G$11*(1-1/$I$19*J4)</f>
        <v>6</v>
      </c>
      <c r="L4" s="30">
        <v>35</v>
      </c>
      <c r="M4" s="23">
        <v>30</v>
      </c>
      <c r="N4" s="23">
        <v>35</v>
      </c>
      <c r="O4" s="23">
        <v>30</v>
      </c>
      <c r="P4" s="23">
        <v>35</v>
      </c>
      <c r="Q4" s="23">
        <v>30</v>
      </c>
      <c r="R4" s="23">
        <v>35</v>
      </c>
      <c r="U4" s="23">
        <f t="shared" ref="U4:V8" si="0">K4+M4+O4+Q4</f>
        <v>96</v>
      </c>
      <c r="V4" s="23">
        <f t="shared" si="0"/>
        <v>140</v>
      </c>
    </row>
    <row r="5" spans="1:22" ht="15" customHeight="1">
      <c r="A5" s="31"/>
      <c r="C5" s="27" t="s">
        <v>42</v>
      </c>
      <c r="D5" s="27" t="s">
        <v>43</v>
      </c>
      <c r="E5" s="27" t="s">
        <v>44</v>
      </c>
      <c r="F5" s="28">
        <v>5</v>
      </c>
      <c r="G5" s="28">
        <v>2</v>
      </c>
      <c r="I5" s="29">
        <v>44986</v>
      </c>
      <c r="J5" s="30">
        <v>1</v>
      </c>
      <c r="K5" s="44">
        <f>$G$11*(1-1/$I$19*J5)</f>
        <v>5.5714285714285712</v>
      </c>
      <c r="L5" s="30">
        <v>33</v>
      </c>
      <c r="M5" s="23">
        <v>25</v>
      </c>
      <c r="N5" s="23">
        <v>30</v>
      </c>
      <c r="O5" s="23">
        <v>25</v>
      </c>
      <c r="P5" s="23">
        <v>30</v>
      </c>
      <c r="Q5" s="23">
        <v>25</v>
      </c>
      <c r="R5" s="23">
        <v>30</v>
      </c>
      <c r="U5" s="23">
        <f t="shared" si="0"/>
        <v>80.571428571428569</v>
      </c>
      <c r="V5" s="23">
        <f t="shared" si="0"/>
        <v>123</v>
      </c>
    </row>
    <row r="6" spans="1:22" ht="15" customHeight="1">
      <c r="C6" s="27" t="s">
        <v>45</v>
      </c>
      <c r="D6" s="27" t="s">
        <v>46</v>
      </c>
      <c r="E6" s="27" t="s">
        <v>47</v>
      </c>
      <c r="F6" s="28">
        <v>2</v>
      </c>
      <c r="G6" s="28">
        <v>2</v>
      </c>
      <c r="I6" s="29">
        <v>44987</v>
      </c>
      <c r="J6" s="30">
        <v>2</v>
      </c>
      <c r="K6" s="44">
        <f>$G$11*(1-1/$I$12*J6)</f>
        <v>5.9997332918453985</v>
      </c>
      <c r="L6" s="30">
        <v>28</v>
      </c>
      <c r="M6" s="23">
        <v>22</v>
      </c>
      <c r="N6" s="23">
        <v>31</v>
      </c>
      <c r="O6" s="23">
        <v>22</v>
      </c>
      <c r="P6" s="23">
        <v>31</v>
      </c>
      <c r="Q6" s="23">
        <v>22</v>
      </c>
      <c r="R6" s="23">
        <v>31</v>
      </c>
      <c r="U6" s="23">
        <f t="shared" si="0"/>
        <v>71.999733291845402</v>
      </c>
      <c r="V6" s="23">
        <f t="shared" si="0"/>
        <v>121</v>
      </c>
    </row>
    <row r="7" spans="1:22" ht="15" customHeight="1">
      <c r="C7" s="27" t="s">
        <v>103</v>
      </c>
      <c r="D7" s="27" t="s">
        <v>46</v>
      </c>
      <c r="E7" s="27" t="s">
        <v>41</v>
      </c>
      <c r="F7" s="28">
        <v>2</v>
      </c>
      <c r="G7" s="28"/>
      <c r="I7" s="29">
        <v>44988</v>
      </c>
      <c r="J7" s="30">
        <v>3</v>
      </c>
      <c r="K7" s="44">
        <f>$G$11*(1-1/$I$12*J7)</f>
        <v>5.9995999377680969</v>
      </c>
      <c r="L7" s="30">
        <v>25</v>
      </c>
      <c r="M7" s="23">
        <v>25</v>
      </c>
      <c r="N7" s="23">
        <v>26</v>
      </c>
      <c r="O7" s="23">
        <v>25</v>
      </c>
      <c r="P7" s="23">
        <v>26</v>
      </c>
      <c r="Q7" s="23">
        <v>25</v>
      </c>
      <c r="R7" s="23">
        <v>26</v>
      </c>
      <c r="U7" s="23">
        <f t="shared" si="0"/>
        <v>80.999599937768096</v>
      </c>
      <c r="V7" s="23">
        <f t="shared" si="0"/>
        <v>103</v>
      </c>
    </row>
    <row r="8" spans="1:22" ht="12.75" customHeight="1">
      <c r="C8" s="27" t="s">
        <v>49</v>
      </c>
      <c r="D8" s="27"/>
      <c r="E8" s="27"/>
      <c r="F8" s="28"/>
      <c r="G8" s="28"/>
      <c r="I8" s="29">
        <v>44989</v>
      </c>
      <c r="J8" s="30">
        <v>4</v>
      </c>
      <c r="K8" s="44">
        <f>$G$11*(1-1/$I$12*J8)</f>
        <v>5.9994665836907961</v>
      </c>
      <c r="L8" s="30">
        <v>12</v>
      </c>
      <c r="M8" s="23">
        <v>10</v>
      </c>
      <c r="N8" s="23">
        <v>12</v>
      </c>
      <c r="O8" s="23">
        <v>10</v>
      </c>
      <c r="P8" s="23">
        <v>12</v>
      </c>
      <c r="Q8" s="23">
        <v>10</v>
      </c>
      <c r="R8" s="23">
        <v>12</v>
      </c>
      <c r="U8" s="23">
        <f t="shared" si="0"/>
        <v>35.999466583690797</v>
      </c>
      <c r="V8" s="23">
        <f t="shared" si="0"/>
        <v>48</v>
      </c>
    </row>
    <row r="9" spans="1:22" ht="15" customHeight="1">
      <c r="C9" s="27" t="s">
        <v>50</v>
      </c>
      <c r="D9" s="27"/>
      <c r="E9" s="27"/>
      <c r="F9" s="28"/>
      <c r="G9" s="28"/>
      <c r="I9" s="29">
        <v>44990</v>
      </c>
      <c r="J9" s="30">
        <v>5</v>
      </c>
      <c r="K9" s="30">
        <f>$G$11*(1-1/$I$12*J9)</f>
        <v>5.9993332296134954</v>
      </c>
      <c r="L9" s="30">
        <v>10</v>
      </c>
      <c r="M9" s="23">
        <v>5</v>
      </c>
      <c r="N9" s="23">
        <v>7</v>
      </c>
      <c r="O9" s="23">
        <v>5</v>
      </c>
      <c r="P9" s="23">
        <v>7</v>
      </c>
      <c r="Q9" s="23">
        <v>5</v>
      </c>
      <c r="R9" s="23">
        <v>7</v>
      </c>
      <c r="U9" s="23">
        <f>K9+M9</f>
        <v>10.999333229613494</v>
      </c>
      <c r="V9" s="23">
        <f>L9+N9+P9+R9</f>
        <v>31</v>
      </c>
    </row>
    <row r="10" spans="1:22" ht="15" customHeight="1">
      <c r="C10" s="27" t="s">
        <v>51</v>
      </c>
      <c r="D10" s="27"/>
      <c r="E10" s="27"/>
      <c r="F10" s="28"/>
      <c r="G10" s="28"/>
      <c r="I10" s="29">
        <v>44991</v>
      </c>
      <c r="J10" s="30">
        <v>6</v>
      </c>
      <c r="K10" s="30">
        <f>$G$11*(1-1/$I$12*J10)</f>
        <v>5.9991998755361946</v>
      </c>
      <c r="L10" s="30">
        <v>5</v>
      </c>
      <c r="M10" s="23">
        <v>0</v>
      </c>
      <c r="N10" s="23">
        <v>2</v>
      </c>
      <c r="O10" s="23">
        <v>0</v>
      </c>
      <c r="P10" s="23">
        <v>2</v>
      </c>
      <c r="Q10" s="23">
        <v>0</v>
      </c>
      <c r="R10" s="23">
        <v>2</v>
      </c>
      <c r="U10" s="23">
        <f>K10+M10+O10+Q10</f>
        <v>5.9991998755361946</v>
      </c>
      <c r="V10" s="23">
        <f>L10+N10+P10+R10</f>
        <v>11</v>
      </c>
    </row>
    <row r="11" spans="1:22" ht="18" customHeight="1">
      <c r="A11" s="31"/>
      <c r="C11" s="51" t="s">
        <v>30</v>
      </c>
      <c r="D11" s="51"/>
      <c r="E11" s="51"/>
      <c r="F11" s="32">
        <f>SUM(F4:F10)</f>
        <v>12</v>
      </c>
      <c r="G11" s="32">
        <f>SUM(G4:G10)</f>
        <v>6</v>
      </c>
      <c r="I11" s="29">
        <v>44992</v>
      </c>
      <c r="J11" s="30">
        <v>7</v>
      </c>
      <c r="K11" s="30">
        <f t="shared" ref="K11" si="1">$G$11*(1-1/$I$12*J11)</f>
        <v>5.999066521458893</v>
      </c>
      <c r="L11" s="30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U11" s="23">
        <f>K11+M11+O11+Q11</f>
        <v>5.999066521458893</v>
      </c>
      <c r="V11" s="23">
        <f>L11+N11+P11+R11</f>
        <v>0</v>
      </c>
    </row>
    <row r="12" spans="1:22" ht="15" customHeight="1">
      <c r="I12" s="29">
        <v>44993</v>
      </c>
      <c r="J12" s="30">
        <v>8</v>
      </c>
    </row>
    <row r="13" spans="1:22" ht="15" customHeight="1">
      <c r="I13" s="29">
        <v>44994</v>
      </c>
      <c r="J13" s="30">
        <v>9</v>
      </c>
    </row>
    <row r="14" spans="1:22" ht="15.75" customHeight="1">
      <c r="A14" s="47"/>
      <c r="B14" s="47"/>
      <c r="C14" s="48" t="s">
        <v>52</v>
      </c>
      <c r="D14" s="48"/>
      <c r="E14" s="48"/>
      <c r="F14" s="48"/>
      <c r="G14" s="48"/>
      <c r="I14" s="29">
        <v>44995</v>
      </c>
      <c r="J14" s="30">
        <v>10</v>
      </c>
    </row>
    <row r="15" spans="1:22" ht="15.75" customHeight="1">
      <c r="C15" s="34" t="s">
        <v>31</v>
      </c>
      <c r="D15" s="26" t="s">
        <v>32</v>
      </c>
      <c r="E15" s="26" t="s">
        <v>33</v>
      </c>
      <c r="F15" s="26" t="s">
        <v>34</v>
      </c>
      <c r="G15" s="26" t="s">
        <v>35</v>
      </c>
      <c r="I15" s="29">
        <v>44996</v>
      </c>
      <c r="J15" s="30">
        <v>11</v>
      </c>
    </row>
    <row r="16" spans="1:22" ht="16.5" customHeight="1">
      <c r="C16" s="27" t="s">
        <v>53</v>
      </c>
      <c r="D16" s="27" t="s">
        <v>40</v>
      </c>
      <c r="E16" s="27" t="s">
        <v>47</v>
      </c>
      <c r="F16" s="28">
        <v>4</v>
      </c>
      <c r="G16" s="28">
        <v>4</v>
      </c>
      <c r="I16" s="29">
        <v>44997</v>
      </c>
      <c r="J16" s="30">
        <v>12</v>
      </c>
    </row>
    <row r="17" spans="1:13" ht="16.5" customHeight="1">
      <c r="C17" s="27" t="s">
        <v>54</v>
      </c>
      <c r="D17" s="27" t="s">
        <v>55</v>
      </c>
      <c r="E17" s="27" t="s">
        <v>43</v>
      </c>
      <c r="F17" s="28">
        <v>2</v>
      </c>
      <c r="G17" s="28">
        <v>2</v>
      </c>
      <c r="I17" s="29">
        <v>44998</v>
      </c>
      <c r="J17" s="30">
        <v>13</v>
      </c>
    </row>
    <row r="18" spans="1:13" ht="16.5" customHeight="1">
      <c r="C18" s="27" t="s">
        <v>56</v>
      </c>
      <c r="D18" s="27" t="s">
        <v>55</v>
      </c>
      <c r="E18" s="27" t="s">
        <v>57</v>
      </c>
      <c r="F18" s="28">
        <v>2</v>
      </c>
      <c r="G18" s="28">
        <v>2</v>
      </c>
      <c r="I18" s="29">
        <v>44999</v>
      </c>
      <c r="J18" s="30">
        <v>14</v>
      </c>
    </row>
    <row r="19" spans="1:13" ht="16.5" customHeight="1">
      <c r="C19" s="27" t="s">
        <v>58</v>
      </c>
      <c r="D19" s="27" t="s">
        <v>57</v>
      </c>
      <c r="E19" s="27" t="s">
        <v>55</v>
      </c>
      <c r="F19" s="28">
        <v>2</v>
      </c>
      <c r="G19" s="28">
        <v>2</v>
      </c>
      <c r="I19" s="45">
        <f>COUNTA(I4:I18)-1</f>
        <v>14</v>
      </c>
    </row>
    <row r="20" spans="1:13" ht="16.5" customHeight="1">
      <c r="C20" s="27" t="s">
        <v>59</v>
      </c>
      <c r="D20" s="23" t="s">
        <v>60</v>
      </c>
      <c r="E20" s="23" t="s">
        <v>57</v>
      </c>
      <c r="F20" s="28">
        <v>2</v>
      </c>
      <c r="G20" s="28">
        <v>2</v>
      </c>
    </row>
    <row r="21" spans="1:13" ht="16.5" customHeight="1">
      <c r="C21" s="49" t="s">
        <v>30</v>
      </c>
      <c r="D21" s="49"/>
      <c r="E21" s="49"/>
      <c r="F21" s="37">
        <f>SUM(F16:F20)</f>
        <v>12</v>
      </c>
      <c r="G21" s="37">
        <f>SUM(G16:G20)</f>
        <v>12</v>
      </c>
    </row>
    <row r="22" spans="1:13" ht="16.5" customHeight="1"/>
    <row r="23" spans="1:13" ht="15.75" customHeight="1"/>
    <row r="24" spans="1:13" ht="15.75" customHeight="1">
      <c r="C24" s="50" t="s">
        <v>61</v>
      </c>
      <c r="D24" s="50"/>
      <c r="E24" s="50"/>
      <c r="F24" s="50"/>
      <c r="G24" s="50"/>
    </row>
    <row r="25" spans="1:13" ht="15.75" customHeight="1">
      <c r="A25" s="38"/>
      <c r="C25" s="26" t="s">
        <v>31</v>
      </c>
      <c r="D25" s="26" t="s">
        <v>32</v>
      </c>
      <c r="E25" s="26" t="s">
        <v>33</v>
      </c>
      <c r="F25" s="26" t="s">
        <v>34</v>
      </c>
      <c r="G25" s="26" t="s">
        <v>35</v>
      </c>
      <c r="H25" s="39"/>
      <c r="I25" s="39"/>
      <c r="J25" s="39"/>
      <c r="K25" s="39"/>
      <c r="L25" s="39"/>
      <c r="M25" s="38"/>
    </row>
    <row r="26" spans="1:13" ht="15.75" customHeight="1">
      <c r="A26" s="38"/>
      <c r="C26" s="27" t="s">
        <v>62</v>
      </c>
      <c r="D26" s="27" t="s">
        <v>60</v>
      </c>
      <c r="E26" s="27" t="s">
        <v>63</v>
      </c>
      <c r="F26" s="28">
        <v>2</v>
      </c>
      <c r="G26" s="28">
        <v>2</v>
      </c>
      <c r="H26" s="38"/>
      <c r="I26" s="38"/>
      <c r="J26" s="38"/>
      <c r="K26" s="38"/>
      <c r="L26" s="38"/>
      <c r="M26"/>
    </row>
    <row r="27" spans="1:13" ht="15.75" customHeight="1">
      <c r="A27" s="39"/>
      <c r="C27" s="27" t="s">
        <v>64</v>
      </c>
      <c r="D27" s="27"/>
      <c r="E27" s="27"/>
      <c r="F27" s="28"/>
      <c r="G27" s="28"/>
      <c r="H27"/>
      <c r="I27"/>
      <c r="J27"/>
      <c r="K27"/>
      <c r="L27"/>
      <c r="M27"/>
    </row>
    <row r="28" spans="1:13" ht="15.75" customHeight="1">
      <c r="A28" s="39"/>
      <c r="C28" s="27" t="s">
        <v>65</v>
      </c>
      <c r="D28" s="27"/>
      <c r="E28" s="27"/>
      <c r="F28" s="28"/>
      <c r="G28" s="28">
        <v>2</v>
      </c>
      <c r="H28" s="40"/>
      <c r="I28" s="40"/>
      <c r="J28" s="40"/>
      <c r="K28" s="40"/>
      <c r="L28" s="40"/>
      <c r="M28"/>
    </row>
    <row r="29" spans="1:13" ht="15.75" customHeight="1">
      <c r="A29"/>
      <c r="C29" s="27" t="s">
        <v>48</v>
      </c>
      <c r="D29" s="27"/>
      <c r="E29" s="27"/>
      <c r="F29" s="28"/>
      <c r="G29" s="28"/>
      <c r="H29"/>
      <c r="I29"/>
      <c r="J29"/>
      <c r="K29"/>
      <c r="L29"/>
      <c r="M29"/>
    </row>
    <row r="30" spans="1:13" ht="15.75" customHeight="1">
      <c r="C30" s="27" t="s">
        <v>49</v>
      </c>
      <c r="D30" s="27"/>
      <c r="E30" s="27"/>
      <c r="F30" s="28"/>
      <c r="G30" s="28"/>
    </row>
    <row r="31" spans="1:13" ht="15.75" customHeight="1">
      <c r="C31" s="27" t="s">
        <v>50</v>
      </c>
      <c r="D31" s="27"/>
      <c r="E31" s="27"/>
      <c r="F31" s="28"/>
      <c r="G31" s="28"/>
    </row>
    <row r="32" spans="1:13" ht="15.75" customHeight="1">
      <c r="C32" s="27" t="s">
        <v>51</v>
      </c>
      <c r="D32" s="27"/>
      <c r="E32" s="27"/>
      <c r="F32" s="28"/>
      <c r="G32" s="28"/>
    </row>
    <row r="33" spans="1:7" ht="15.75" customHeight="1">
      <c r="C33" s="51" t="s">
        <v>30</v>
      </c>
      <c r="D33" s="51"/>
      <c r="E33" s="51"/>
      <c r="F33" s="32">
        <f>SUM(F26:F32)</f>
        <v>2</v>
      </c>
      <c r="G33" s="32">
        <f>SUM(G26:G32)</f>
        <v>4</v>
      </c>
    </row>
    <row r="34" spans="1:7" ht="15.75" customHeight="1"/>
    <row r="35" spans="1:7" ht="15.75" customHeight="1">
      <c r="C35" s="48" t="s">
        <v>66</v>
      </c>
      <c r="D35" s="48"/>
      <c r="E35" s="48"/>
      <c r="F35" s="48"/>
      <c r="G35" s="48"/>
    </row>
    <row r="36" spans="1:7" ht="15.75" customHeight="1">
      <c r="C36" s="34" t="s">
        <v>31</v>
      </c>
      <c r="D36" s="26" t="s">
        <v>32</v>
      </c>
      <c r="E36" s="26" t="s">
        <v>33</v>
      </c>
      <c r="F36" s="26" t="s">
        <v>34</v>
      </c>
      <c r="G36" s="26" t="s">
        <v>35</v>
      </c>
    </row>
    <row r="37" spans="1:7" ht="15.75" customHeight="1">
      <c r="C37" s="27" t="s">
        <v>67</v>
      </c>
      <c r="D37" s="27" t="s">
        <v>68</v>
      </c>
      <c r="E37" s="27" t="s">
        <v>44</v>
      </c>
      <c r="F37" s="28">
        <v>4</v>
      </c>
      <c r="G37" s="28">
        <v>2</v>
      </c>
    </row>
    <row r="38" spans="1:7" ht="15.75" customHeight="1">
      <c r="C38" s="27" t="s">
        <v>64</v>
      </c>
      <c r="D38" s="27" t="s">
        <v>47</v>
      </c>
      <c r="E38" s="27" t="s">
        <v>46</v>
      </c>
      <c r="F38" s="28">
        <v>3</v>
      </c>
      <c r="G38" s="28">
        <v>2</v>
      </c>
    </row>
    <row r="39" spans="1:7" ht="15.75" customHeight="1">
      <c r="A39" s="47"/>
      <c r="B39" s="47"/>
      <c r="C39" s="27" t="s">
        <v>69</v>
      </c>
      <c r="D39" s="27"/>
      <c r="E39" s="27"/>
      <c r="F39" s="27"/>
      <c r="G39" s="27"/>
    </row>
    <row r="40" spans="1:7" ht="15.75" customHeight="1">
      <c r="C40" s="49" t="s">
        <v>30</v>
      </c>
      <c r="D40" s="49"/>
      <c r="E40" s="49"/>
      <c r="F40" s="37">
        <f>SUM(F37:F39)</f>
        <v>7</v>
      </c>
      <c r="G40" s="37">
        <f>SUM(G37:G39)</f>
        <v>4</v>
      </c>
    </row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spans="1:2" ht="15.75" customHeight="1"/>
    <row r="50" spans="1:2" ht="15.75" customHeight="1"/>
    <row r="51" spans="1:2" ht="15.75" customHeight="1"/>
    <row r="52" spans="1:2" ht="15.75" customHeight="1"/>
    <row r="53" spans="1:2" ht="18" customHeight="1">
      <c r="A53" s="47"/>
      <c r="B53" s="47"/>
    </row>
    <row r="54" spans="1:2" ht="15.75" customHeight="1"/>
    <row r="55" spans="1:2" ht="15.75" customHeight="1"/>
    <row r="56" spans="1:2" ht="15.75" customHeight="1"/>
    <row r="57" spans="1:2" ht="15.75" customHeight="1"/>
    <row r="58" spans="1:2" ht="15.75" customHeight="1"/>
    <row r="59" spans="1:2" ht="18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spans="1:2" ht="18" customHeight="1">
      <c r="A65" s="47"/>
      <c r="B65" s="47"/>
    </row>
    <row r="66" spans="1:2" ht="15.75" customHeight="1"/>
    <row r="67" spans="1:2" ht="15.75" customHeight="1"/>
    <row r="68" spans="1:2" ht="15.75" customHeight="1"/>
    <row r="69" spans="1:2" ht="18" customHeight="1"/>
    <row r="70" spans="1:2" ht="15.75" customHeight="1"/>
    <row r="71" spans="1:2" ht="15.75" customHeight="1"/>
    <row r="72" spans="1:2" ht="15.75" customHeight="1"/>
    <row r="73" spans="1:2" ht="15.75" customHeight="1"/>
    <row r="74" spans="1:2" ht="15.75" customHeight="1"/>
    <row r="75" spans="1:2" ht="15.75" customHeight="1"/>
    <row r="76" spans="1:2" ht="18" customHeight="1">
      <c r="A76" s="47"/>
      <c r="B76" s="47"/>
    </row>
    <row r="77" spans="1:2" ht="15.75" customHeight="1"/>
    <row r="78" spans="1:2" ht="15.75" customHeight="1"/>
    <row r="79" spans="1:2" ht="15.75" customHeight="1"/>
    <row r="80" spans="1:2" ht="15.75" customHeight="1"/>
    <row r="81" spans="1:2" ht="15.75" customHeight="1"/>
    <row r="82" spans="1:2" ht="15.75" customHeight="1"/>
    <row r="83" spans="1:2" ht="18" customHeight="1"/>
    <row r="84" spans="1:2" ht="15.75" customHeight="1"/>
    <row r="85" spans="1:2" ht="15.75" customHeight="1"/>
    <row r="86" spans="1:2" ht="15.75" customHeight="1"/>
    <row r="87" spans="1:2" ht="15.75" customHeight="1"/>
    <row r="88" spans="1:2" ht="15.75" customHeight="1"/>
    <row r="89" spans="1:2" ht="15.75" customHeight="1">
      <c r="A89" s="47"/>
      <c r="B89" s="47"/>
    </row>
    <row r="90" spans="1:2" ht="15.75" customHeight="1"/>
    <row r="91" spans="1:2" ht="15.75" customHeight="1"/>
    <row r="92" spans="1:2" ht="15.75" customHeight="1"/>
    <row r="93" spans="1:2" ht="15.75" customHeight="1"/>
    <row r="94" spans="1:2" ht="15.75" customHeight="1"/>
    <row r="95" spans="1:2" ht="15.75" customHeight="1"/>
    <row r="96" spans="1:2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</sheetData>
  <mergeCells count="20">
    <mergeCell ref="K1:N1"/>
    <mergeCell ref="C2:G2"/>
    <mergeCell ref="K2:L2"/>
    <mergeCell ref="M2:N2"/>
    <mergeCell ref="C11:E11"/>
    <mergeCell ref="Q2:R2"/>
    <mergeCell ref="A89:B89"/>
    <mergeCell ref="A76:B76"/>
    <mergeCell ref="A14:B14"/>
    <mergeCell ref="C14:G14"/>
    <mergeCell ref="C21:E21"/>
    <mergeCell ref="C24:G24"/>
    <mergeCell ref="C35:G35"/>
    <mergeCell ref="A39:B39"/>
    <mergeCell ref="C40:E40"/>
    <mergeCell ref="A53:B53"/>
    <mergeCell ref="A65:B65"/>
    <mergeCell ref="O2:P2"/>
    <mergeCell ref="I3:J3"/>
    <mergeCell ref="C33:E33"/>
  </mergeCells>
  <conditionalFormatting sqref="I4:J18">
    <cfRule type="expression" dxfId="3" priority="2" stopIfTrue="1">
      <formula>LEN(TRIM(I4))&gt;0</formula>
    </cfRule>
  </conditionalFormatting>
  <pageMargins left="0.7" right="0.7" top="0.75" bottom="0.75" header="0.29999999999999993" footer="0.29999999999999993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I121"/>
  <sheetViews>
    <sheetView workbookViewId="0"/>
  </sheetViews>
  <sheetFormatPr baseColWidth="10" defaultColWidth="11.44140625" defaultRowHeight="14.4"/>
  <cols>
    <col min="1" max="1" width="13.6640625" style="23" customWidth="1"/>
    <col min="2" max="2" width="15" style="23" customWidth="1"/>
    <col min="3" max="3" width="55.44140625" style="23" customWidth="1"/>
    <col min="4" max="5" width="17.44140625" style="23" customWidth="1"/>
    <col min="6" max="6" width="32.6640625" style="23" customWidth="1"/>
    <col min="7" max="7" width="26.33203125" style="23" customWidth="1"/>
    <col min="8" max="259" width="14.88671875" style="23" customWidth="1"/>
    <col min="260" max="260" width="13.6640625" style="23" customWidth="1"/>
    <col min="261" max="261" width="15" style="23" customWidth="1"/>
    <col min="262" max="262" width="55.44140625" style="23" customWidth="1"/>
    <col min="263" max="263" width="33.5546875" style="23" customWidth="1"/>
    <col min="264" max="264" width="32.6640625" style="23" customWidth="1"/>
    <col min="265" max="265" width="26.33203125" style="23" customWidth="1"/>
    <col min="266" max="515" width="14.88671875" style="23" customWidth="1"/>
    <col min="516" max="516" width="13.6640625" style="23" customWidth="1"/>
    <col min="517" max="517" width="15" style="23" customWidth="1"/>
    <col min="518" max="518" width="55.44140625" style="23" customWidth="1"/>
    <col min="519" max="519" width="33.5546875" style="23" customWidth="1"/>
    <col min="520" max="520" width="32.6640625" style="23" customWidth="1"/>
    <col min="521" max="521" width="26.33203125" style="23" customWidth="1"/>
    <col min="522" max="771" width="14.88671875" style="23" customWidth="1"/>
    <col min="772" max="772" width="13.6640625" style="23" customWidth="1"/>
    <col min="773" max="773" width="15" style="23" customWidth="1"/>
    <col min="774" max="774" width="55.44140625" style="23" customWidth="1"/>
    <col min="775" max="775" width="33.5546875" style="23" customWidth="1"/>
    <col min="776" max="776" width="32.6640625" style="23" customWidth="1"/>
    <col min="777" max="777" width="26.33203125" style="23" customWidth="1"/>
    <col min="778" max="1023" width="14.88671875" style="23" customWidth="1"/>
  </cols>
  <sheetData>
    <row r="1" spans="1:16">
      <c r="K1" s="46" t="s">
        <v>27</v>
      </c>
      <c r="L1" s="46"/>
      <c r="M1" s="46"/>
      <c r="N1" s="46"/>
    </row>
    <row r="2" spans="1:16" ht="20.25" customHeight="1">
      <c r="A2" s="25"/>
      <c r="C2" s="50" t="s">
        <v>28</v>
      </c>
      <c r="D2" s="50"/>
      <c r="E2" s="50"/>
      <c r="F2" s="50"/>
      <c r="G2" s="50"/>
      <c r="K2" s="46" t="s">
        <v>70</v>
      </c>
      <c r="L2" s="46"/>
      <c r="M2" s="46" t="s">
        <v>71</v>
      </c>
      <c r="N2" s="46"/>
      <c r="O2" s="53" t="s">
        <v>30</v>
      </c>
      <c r="P2" s="53"/>
    </row>
    <row r="3" spans="1:16" ht="18" customHeight="1">
      <c r="C3" s="26" t="s">
        <v>31</v>
      </c>
      <c r="D3" s="26" t="s">
        <v>32</v>
      </c>
      <c r="E3" s="26" t="s">
        <v>33</v>
      </c>
      <c r="F3" s="26" t="s">
        <v>34</v>
      </c>
      <c r="G3" s="26" t="s">
        <v>35</v>
      </c>
      <c r="I3" s="46" t="s">
        <v>36</v>
      </c>
      <c r="J3" s="46"/>
      <c r="K3" s="24" t="s">
        <v>37</v>
      </c>
      <c r="L3" s="24" t="s">
        <v>38</v>
      </c>
      <c r="M3" s="24" t="s">
        <v>37</v>
      </c>
      <c r="N3" s="24" t="s">
        <v>38</v>
      </c>
      <c r="O3" s="24" t="s">
        <v>37</v>
      </c>
      <c r="P3" s="24" t="s">
        <v>38</v>
      </c>
    </row>
    <row r="4" spans="1:16" ht="15" customHeight="1">
      <c r="C4" s="27" t="s">
        <v>67</v>
      </c>
      <c r="D4" s="27" t="s">
        <v>72</v>
      </c>
      <c r="E4" s="27" t="s">
        <v>73</v>
      </c>
      <c r="F4" s="28"/>
      <c r="G4" s="28">
        <v>10</v>
      </c>
      <c r="I4" s="29">
        <v>43165</v>
      </c>
      <c r="J4" s="30">
        <v>0</v>
      </c>
      <c r="K4" s="30">
        <f t="shared" ref="K4:K11" si="0">$G$11*(1-1/$I$12*J4)</f>
        <v>35</v>
      </c>
      <c r="L4" s="30">
        <v>35</v>
      </c>
      <c r="M4" s="23">
        <v>30</v>
      </c>
      <c r="N4" s="23">
        <v>35</v>
      </c>
      <c r="O4" s="23">
        <f t="shared" ref="O4:P11" si="1">K4+M4</f>
        <v>65</v>
      </c>
      <c r="P4" s="23">
        <f t="shared" si="1"/>
        <v>70</v>
      </c>
    </row>
    <row r="5" spans="1:16" ht="15" customHeight="1">
      <c r="A5" s="31"/>
      <c r="C5" s="27" t="s">
        <v>74</v>
      </c>
      <c r="D5" s="27" t="s">
        <v>75</v>
      </c>
      <c r="E5" s="27" t="s">
        <v>76</v>
      </c>
      <c r="F5" s="28"/>
      <c r="G5" s="28">
        <v>10</v>
      </c>
      <c r="I5" s="29">
        <v>43166</v>
      </c>
      <c r="J5" s="30">
        <v>1</v>
      </c>
      <c r="K5" s="30">
        <f t="shared" si="0"/>
        <v>30.000000000000004</v>
      </c>
      <c r="L5" s="30">
        <v>33</v>
      </c>
      <c r="M5" s="23">
        <v>25</v>
      </c>
      <c r="N5" s="23">
        <v>30</v>
      </c>
      <c r="O5" s="23">
        <f t="shared" si="1"/>
        <v>55</v>
      </c>
      <c r="P5" s="23">
        <f t="shared" si="1"/>
        <v>63</v>
      </c>
    </row>
    <row r="6" spans="1:16" ht="15" customHeight="1">
      <c r="C6" s="27" t="s">
        <v>69</v>
      </c>
      <c r="D6" s="27" t="s">
        <v>77</v>
      </c>
      <c r="E6" s="27" t="s">
        <v>78</v>
      </c>
      <c r="F6" s="28"/>
      <c r="G6" s="28">
        <v>3</v>
      </c>
      <c r="I6" s="29">
        <v>43167</v>
      </c>
      <c r="J6" s="30">
        <v>2</v>
      </c>
      <c r="K6" s="30">
        <f t="shared" si="0"/>
        <v>25</v>
      </c>
      <c r="L6" s="30">
        <v>28</v>
      </c>
      <c r="M6" s="23">
        <v>22</v>
      </c>
      <c r="N6" s="23">
        <v>31</v>
      </c>
      <c r="O6" s="23">
        <f t="shared" si="1"/>
        <v>47</v>
      </c>
      <c r="P6" s="23">
        <f t="shared" si="1"/>
        <v>59</v>
      </c>
    </row>
    <row r="7" spans="1:16" ht="15" customHeight="1">
      <c r="C7" s="27" t="s">
        <v>48</v>
      </c>
      <c r="D7" s="27" t="s">
        <v>79</v>
      </c>
      <c r="E7" s="27" t="s">
        <v>80</v>
      </c>
      <c r="F7" s="28"/>
      <c r="G7" s="28">
        <v>5</v>
      </c>
      <c r="I7" s="29">
        <v>43168</v>
      </c>
      <c r="J7" s="30">
        <v>3</v>
      </c>
      <c r="K7" s="30">
        <f t="shared" si="0"/>
        <v>20</v>
      </c>
      <c r="L7" s="30">
        <v>25</v>
      </c>
      <c r="M7" s="23">
        <v>25</v>
      </c>
      <c r="N7" s="23">
        <v>26</v>
      </c>
      <c r="O7" s="23">
        <f t="shared" si="1"/>
        <v>45</v>
      </c>
      <c r="P7" s="23">
        <f t="shared" si="1"/>
        <v>51</v>
      </c>
    </row>
    <row r="8" spans="1:16" ht="12.75" customHeight="1">
      <c r="C8" s="27" t="s">
        <v>49</v>
      </c>
      <c r="D8" s="27" t="s">
        <v>81</v>
      </c>
      <c r="E8" s="27" t="s">
        <v>82</v>
      </c>
      <c r="F8" s="28"/>
      <c r="G8" s="28">
        <v>5</v>
      </c>
      <c r="I8" s="29">
        <v>43169</v>
      </c>
      <c r="J8" s="30">
        <v>4</v>
      </c>
      <c r="K8" s="30">
        <f t="shared" si="0"/>
        <v>15.000000000000002</v>
      </c>
      <c r="L8" s="30">
        <v>12</v>
      </c>
      <c r="M8" s="23">
        <v>10</v>
      </c>
      <c r="N8" s="23">
        <v>12</v>
      </c>
      <c r="O8" s="23">
        <f t="shared" si="1"/>
        <v>25</v>
      </c>
      <c r="P8" s="23">
        <f t="shared" si="1"/>
        <v>24</v>
      </c>
    </row>
    <row r="9" spans="1:16" ht="15" customHeight="1">
      <c r="C9" s="27" t="s">
        <v>50</v>
      </c>
      <c r="D9" s="27" t="s">
        <v>83</v>
      </c>
      <c r="E9" s="27" t="s">
        <v>84</v>
      </c>
      <c r="F9" s="28"/>
      <c r="G9" s="28">
        <v>2</v>
      </c>
      <c r="I9" s="29">
        <v>43170</v>
      </c>
      <c r="J9" s="30">
        <v>5</v>
      </c>
      <c r="K9" s="30">
        <f t="shared" si="0"/>
        <v>10.000000000000004</v>
      </c>
      <c r="L9" s="30">
        <v>10</v>
      </c>
      <c r="M9" s="23">
        <v>5</v>
      </c>
      <c r="N9" s="23">
        <v>7</v>
      </c>
      <c r="O9" s="23">
        <f t="shared" si="1"/>
        <v>15.000000000000004</v>
      </c>
      <c r="P9" s="23">
        <f t="shared" si="1"/>
        <v>17</v>
      </c>
    </row>
    <row r="10" spans="1:16" ht="15" customHeight="1">
      <c r="C10" s="27" t="s">
        <v>51</v>
      </c>
      <c r="D10" s="27" t="s">
        <v>85</v>
      </c>
      <c r="E10" s="27" t="s">
        <v>86</v>
      </c>
      <c r="F10" s="28"/>
      <c r="G10" s="28">
        <v>0</v>
      </c>
      <c r="I10" s="29">
        <v>43171</v>
      </c>
      <c r="J10" s="30">
        <v>6</v>
      </c>
      <c r="K10" s="30">
        <f t="shared" si="0"/>
        <v>5.0000000000000018</v>
      </c>
      <c r="L10" s="30">
        <v>5</v>
      </c>
      <c r="M10" s="23">
        <v>0</v>
      </c>
      <c r="N10" s="23">
        <v>2</v>
      </c>
      <c r="O10" s="23">
        <f t="shared" si="1"/>
        <v>5.0000000000000018</v>
      </c>
      <c r="P10" s="23">
        <f t="shared" si="1"/>
        <v>7</v>
      </c>
    </row>
    <row r="11" spans="1:16" ht="18" customHeight="1">
      <c r="A11" s="31"/>
      <c r="C11" s="51" t="s">
        <v>30</v>
      </c>
      <c r="D11" s="51"/>
      <c r="E11" s="51"/>
      <c r="F11" s="32">
        <f>SUM(F4:F10)</f>
        <v>0</v>
      </c>
      <c r="G11" s="32">
        <f>SUM(G4:G10)</f>
        <v>35</v>
      </c>
      <c r="I11" s="29">
        <v>43172</v>
      </c>
      <c r="J11" s="30">
        <v>7</v>
      </c>
      <c r="K11" s="30">
        <f t="shared" si="0"/>
        <v>0</v>
      </c>
      <c r="L11" s="30">
        <v>0</v>
      </c>
      <c r="M11" s="23">
        <v>0</v>
      </c>
      <c r="N11" s="23">
        <v>0</v>
      </c>
      <c r="O11" s="23">
        <f t="shared" si="1"/>
        <v>0</v>
      </c>
      <c r="P11" s="23">
        <f t="shared" si="1"/>
        <v>0</v>
      </c>
    </row>
    <row r="12" spans="1:16" ht="15" customHeight="1">
      <c r="I12" s="33">
        <f>COUNTA(I4:I11)-1</f>
        <v>7</v>
      </c>
    </row>
    <row r="13" spans="1:16" ht="15" customHeight="1"/>
    <row r="14" spans="1:16" ht="15.75" customHeight="1">
      <c r="A14" s="47"/>
      <c r="B14" s="47"/>
      <c r="C14" s="48" t="s">
        <v>52</v>
      </c>
      <c r="D14" s="48"/>
      <c r="E14" s="48"/>
      <c r="F14" s="48"/>
      <c r="G14" s="48"/>
    </row>
    <row r="15" spans="1:16" ht="15.75" customHeight="1">
      <c r="C15" s="34" t="s">
        <v>31</v>
      </c>
      <c r="D15" s="26" t="s">
        <v>32</v>
      </c>
      <c r="E15" s="26" t="s">
        <v>33</v>
      </c>
      <c r="F15" s="26" t="s">
        <v>34</v>
      </c>
      <c r="G15" s="26" t="s">
        <v>35</v>
      </c>
    </row>
    <row r="16" spans="1:16" ht="16.5" customHeight="1">
      <c r="C16" s="27" t="s">
        <v>67</v>
      </c>
      <c r="D16" s="27" t="s">
        <v>87</v>
      </c>
      <c r="E16" s="35" t="s">
        <v>88</v>
      </c>
      <c r="F16" s="36"/>
      <c r="G16" s="36">
        <v>5</v>
      </c>
    </row>
    <row r="17" spans="1:13" ht="16.5" customHeight="1">
      <c r="C17" s="27" t="s">
        <v>74</v>
      </c>
      <c r="D17" s="27" t="s">
        <v>89</v>
      </c>
      <c r="E17" s="35" t="s">
        <v>90</v>
      </c>
      <c r="F17" s="36"/>
      <c r="G17" s="36">
        <v>11</v>
      </c>
    </row>
    <row r="18" spans="1:13" ht="16.5" customHeight="1">
      <c r="C18" s="27" t="s">
        <v>69</v>
      </c>
      <c r="D18" s="27" t="s">
        <v>91</v>
      </c>
      <c r="E18" s="35" t="s">
        <v>92</v>
      </c>
      <c r="F18" s="36"/>
      <c r="G18" s="36">
        <v>9</v>
      </c>
    </row>
    <row r="19" spans="1:13" ht="16.5" customHeight="1">
      <c r="C19" s="49" t="s">
        <v>30</v>
      </c>
      <c r="D19" s="49"/>
      <c r="E19" s="49"/>
      <c r="F19" s="37">
        <f>SUM(F16:F18)</f>
        <v>0</v>
      </c>
      <c r="G19" s="37">
        <f>SUM(G16:G18)</f>
        <v>25</v>
      </c>
    </row>
    <row r="20" spans="1:13" ht="16.5" customHeight="1"/>
    <row r="21" spans="1:13" ht="15.75" customHeight="1"/>
    <row r="22" spans="1:13" ht="15.75" customHeight="1">
      <c r="C22" s="50" t="s">
        <v>61</v>
      </c>
      <c r="D22" s="50"/>
      <c r="E22" s="50"/>
      <c r="F22" s="50"/>
      <c r="G22" s="50"/>
    </row>
    <row r="23" spans="1:13" ht="15.75" customHeight="1">
      <c r="A23" s="38"/>
      <c r="C23" s="26" t="s">
        <v>31</v>
      </c>
      <c r="D23" s="26" t="s">
        <v>32</v>
      </c>
      <c r="E23" s="26" t="s">
        <v>33</v>
      </c>
      <c r="F23" s="26" t="s">
        <v>34</v>
      </c>
      <c r="G23" s="26" t="s">
        <v>35</v>
      </c>
      <c r="H23" s="39"/>
      <c r="I23" s="39"/>
      <c r="J23" s="39"/>
      <c r="K23" s="39"/>
      <c r="L23" s="39"/>
      <c r="M23" s="38"/>
    </row>
    <row r="24" spans="1:13" ht="15.75" customHeight="1">
      <c r="A24" s="38"/>
      <c r="C24" s="27" t="s">
        <v>67</v>
      </c>
      <c r="D24" s="27" t="s">
        <v>72</v>
      </c>
      <c r="E24" s="27" t="s">
        <v>73</v>
      </c>
      <c r="F24" s="28"/>
      <c r="G24" s="28">
        <v>10</v>
      </c>
      <c r="H24" s="38"/>
      <c r="I24" s="38"/>
      <c r="J24" s="38"/>
      <c r="K24" s="38"/>
      <c r="L24" s="38"/>
      <c r="M24"/>
    </row>
    <row r="25" spans="1:13" ht="15.75" customHeight="1">
      <c r="A25" s="39"/>
      <c r="C25" s="27" t="s">
        <v>74</v>
      </c>
      <c r="D25" s="27" t="s">
        <v>75</v>
      </c>
      <c r="E25" s="27" t="s">
        <v>76</v>
      </c>
      <c r="F25" s="28"/>
      <c r="G25" s="28">
        <v>10</v>
      </c>
      <c r="H25"/>
      <c r="I25"/>
      <c r="J25"/>
      <c r="K25"/>
      <c r="L25"/>
      <c r="M25"/>
    </row>
    <row r="26" spans="1:13" ht="15.75" customHeight="1">
      <c r="A26" s="39"/>
      <c r="C26" s="27" t="s">
        <v>69</v>
      </c>
      <c r="D26" s="27" t="s">
        <v>77</v>
      </c>
      <c r="E26" s="27" t="s">
        <v>78</v>
      </c>
      <c r="F26" s="28"/>
      <c r="G26" s="28">
        <v>3</v>
      </c>
      <c r="H26" s="40"/>
      <c r="I26" s="40"/>
      <c r="J26" s="40"/>
      <c r="K26" s="40"/>
      <c r="L26" s="40"/>
      <c r="M26"/>
    </row>
    <row r="27" spans="1:13" ht="15.75" customHeight="1">
      <c r="A27"/>
      <c r="C27" s="27" t="s">
        <v>48</v>
      </c>
      <c r="D27" s="27" t="s">
        <v>79</v>
      </c>
      <c r="E27" s="27" t="s">
        <v>80</v>
      </c>
      <c r="F27" s="28"/>
      <c r="G27" s="28">
        <v>5</v>
      </c>
      <c r="H27"/>
      <c r="I27"/>
      <c r="J27"/>
      <c r="K27"/>
      <c r="L27"/>
      <c r="M27"/>
    </row>
    <row r="28" spans="1:13" ht="15.75" customHeight="1">
      <c r="C28" s="27" t="s">
        <v>49</v>
      </c>
      <c r="D28" s="27" t="s">
        <v>81</v>
      </c>
      <c r="E28" s="27" t="s">
        <v>82</v>
      </c>
      <c r="F28" s="28"/>
      <c r="G28" s="28">
        <v>5</v>
      </c>
    </row>
    <row r="29" spans="1:13" ht="15.75" customHeight="1">
      <c r="C29" s="27" t="s">
        <v>50</v>
      </c>
      <c r="D29" s="27" t="s">
        <v>83</v>
      </c>
      <c r="E29" s="27" t="s">
        <v>84</v>
      </c>
      <c r="F29" s="28"/>
      <c r="G29" s="28">
        <v>2</v>
      </c>
    </row>
    <row r="30" spans="1:13" ht="15.75" customHeight="1">
      <c r="C30" s="27" t="s">
        <v>51</v>
      </c>
      <c r="D30" s="27" t="s">
        <v>85</v>
      </c>
      <c r="E30" s="27" t="s">
        <v>86</v>
      </c>
      <c r="F30" s="28"/>
      <c r="G30" s="28">
        <v>0</v>
      </c>
    </row>
    <row r="31" spans="1:13" ht="15.75" customHeight="1">
      <c r="C31" s="51" t="s">
        <v>30</v>
      </c>
      <c r="D31" s="51"/>
      <c r="E31" s="51"/>
      <c r="F31" s="32">
        <f>SUM(F24:F30)</f>
        <v>0</v>
      </c>
      <c r="G31" s="32">
        <f>SUM(G24:G30)</f>
        <v>35</v>
      </c>
    </row>
    <row r="32" spans="1:13" ht="15.75" customHeight="1"/>
    <row r="33" spans="1:7" ht="15.75" customHeight="1">
      <c r="C33" s="48" t="s">
        <v>93</v>
      </c>
      <c r="D33" s="48"/>
      <c r="E33" s="48"/>
      <c r="F33" s="48"/>
      <c r="G33" s="48"/>
    </row>
    <row r="34" spans="1:7" ht="15.75" customHeight="1">
      <c r="C34" s="34" t="s">
        <v>31</v>
      </c>
      <c r="D34" s="26" t="s">
        <v>32</v>
      </c>
      <c r="E34" s="26" t="s">
        <v>33</v>
      </c>
      <c r="F34" s="26" t="s">
        <v>34</v>
      </c>
      <c r="G34" s="26" t="s">
        <v>35</v>
      </c>
    </row>
    <row r="35" spans="1:7" ht="15.75" customHeight="1">
      <c r="C35" s="27" t="s">
        <v>67</v>
      </c>
      <c r="D35" s="27" t="s">
        <v>87</v>
      </c>
      <c r="E35" s="35" t="s">
        <v>88</v>
      </c>
      <c r="F35" s="36"/>
      <c r="G35" s="36">
        <v>5</v>
      </c>
    </row>
    <row r="36" spans="1:7" ht="15.75" customHeight="1">
      <c r="C36" s="27" t="s">
        <v>74</v>
      </c>
      <c r="D36" s="27" t="s">
        <v>89</v>
      </c>
      <c r="E36" s="35" t="s">
        <v>90</v>
      </c>
      <c r="F36" s="36"/>
      <c r="G36" s="36">
        <v>11</v>
      </c>
    </row>
    <row r="37" spans="1:7" ht="15.75" customHeight="1">
      <c r="A37" s="47"/>
      <c r="B37" s="47"/>
      <c r="C37" s="27" t="s">
        <v>69</v>
      </c>
      <c r="D37" s="27" t="s">
        <v>91</v>
      </c>
      <c r="E37" s="35" t="s">
        <v>92</v>
      </c>
      <c r="F37" s="36"/>
      <c r="G37" s="36">
        <v>9</v>
      </c>
    </row>
    <row r="38" spans="1:7" ht="15.75" customHeight="1">
      <c r="C38" s="49" t="s">
        <v>30</v>
      </c>
      <c r="D38" s="49"/>
      <c r="E38" s="49"/>
      <c r="F38" s="37">
        <f>SUM(F35:F37)</f>
        <v>0</v>
      </c>
      <c r="G38" s="37">
        <f>SUM(G35:G37)</f>
        <v>25</v>
      </c>
    </row>
    <row r="39" spans="1:7" ht="15.75" customHeight="1"/>
    <row r="40" spans="1:7" ht="15.75" customHeight="1">
      <c r="C40" s="50" t="s">
        <v>94</v>
      </c>
      <c r="D40" s="50"/>
      <c r="E40" s="50"/>
      <c r="F40" s="50"/>
      <c r="G40" s="50"/>
    </row>
    <row r="41" spans="1:7" ht="15.75" customHeight="1">
      <c r="C41" s="26" t="s">
        <v>31</v>
      </c>
      <c r="D41" s="26" t="s">
        <v>32</v>
      </c>
      <c r="E41" s="26" t="s">
        <v>33</v>
      </c>
      <c r="F41" s="26" t="s">
        <v>34</v>
      </c>
      <c r="G41" s="26" t="s">
        <v>35</v>
      </c>
    </row>
    <row r="42" spans="1:7" ht="15.75" customHeight="1">
      <c r="C42" s="27" t="s">
        <v>67</v>
      </c>
      <c r="D42" s="27" t="s">
        <v>72</v>
      </c>
      <c r="E42" s="27" t="s">
        <v>73</v>
      </c>
      <c r="F42" s="28"/>
      <c r="G42" s="28">
        <v>10</v>
      </c>
    </row>
    <row r="43" spans="1:7" ht="15.75" customHeight="1">
      <c r="C43" s="27" t="s">
        <v>74</v>
      </c>
      <c r="D43" s="27" t="s">
        <v>75</v>
      </c>
      <c r="E43" s="27" t="s">
        <v>76</v>
      </c>
      <c r="F43" s="28"/>
      <c r="G43" s="28">
        <v>10</v>
      </c>
    </row>
    <row r="44" spans="1:7" ht="15.75" customHeight="1">
      <c r="C44" s="27" t="s">
        <v>69</v>
      </c>
      <c r="D44" s="27" t="s">
        <v>77</v>
      </c>
      <c r="E44" s="27" t="s">
        <v>78</v>
      </c>
      <c r="F44" s="28"/>
      <c r="G44" s="28">
        <v>3</v>
      </c>
    </row>
    <row r="45" spans="1:7" ht="15.75" customHeight="1">
      <c r="C45" s="27" t="s">
        <v>48</v>
      </c>
      <c r="D45" s="27" t="s">
        <v>79</v>
      </c>
      <c r="E45" s="27" t="s">
        <v>80</v>
      </c>
      <c r="F45" s="28">
        <v>6</v>
      </c>
      <c r="G45" s="28">
        <v>5</v>
      </c>
    </row>
    <row r="46" spans="1:7" ht="15.75" customHeight="1">
      <c r="C46" s="27" t="s">
        <v>49</v>
      </c>
      <c r="D46" s="27" t="s">
        <v>81</v>
      </c>
      <c r="E46" s="27" t="s">
        <v>82</v>
      </c>
      <c r="F46" s="28">
        <v>3</v>
      </c>
      <c r="G46" s="28">
        <v>5</v>
      </c>
    </row>
    <row r="47" spans="1:7" ht="15.75" customHeight="1">
      <c r="C47" s="27" t="s">
        <v>50</v>
      </c>
      <c r="D47" s="27" t="s">
        <v>83</v>
      </c>
      <c r="E47" s="27" t="s">
        <v>84</v>
      </c>
      <c r="F47" s="28">
        <v>6</v>
      </c>
      <c r="G47" s="28">
        <v>2</v>
      </c>
    </row>
    <row r="48" spans="1:7" ht="15.75" customHeight="1">
      <c r="C48" s="27" t="s">
        <v>51</v>
      </c>
      <c r="D48" s="27" t="s">
        <v>85</v>
      </c>
      <c r="E48" s="27" t="s">
        <v>86</v>
      </c>
      <c r="F48" s="28">
        <v>2</v>
      </c>
      <c r="G48" s="28">
        <v>0</v>
      </c>
    </row>
    <row r="49" spans="1:7" ht="15.75" customHeight="1">
      <c r="C49" s="51" t="s">
        <v>30</v>
      </c>
      <c r="D49" s="51"/>
      <c r="E49" s="51"/>
      <c r="F49" s="32">
        <f>SUM(F42:F48)</f>
        <v>17</v>
      </c>
      <c r="G49" s="32">
        <f>SUM(G42:G48)</f>
        <v>35</v>
      </c>
    </row>
    <row r="50" spans="1:7" ht="15.75" customHeight="1"/>
    <row r="51" spans="1:7" ht="18" customHeight="1">
      <c r="A51" s="47"/>
      <c r="B51" s="47"/>
      <c r="C51" s="48" t="s">
        <v>95</v>
      </c>
      <c r="D51" s="48"/>
      <c r="E51" s="48"/>
      <c r="F51" s="48"/>
      <c r="G51" s="48"/>
    </row>
    <row r="52" spans="1:7" ht="15.75" customHeight="1">
      <c r="C52" s="34" t="s">
        <v>31</v>
      </c>
      <c r="D52" s="26" t="s">
        <v>32</v>
      </c>
      <c r="E52" s="26" t="s">
        <v>33</v>
      </c>
      <c r="F52" s="26" t="s">
        <v>34</v>
      </c>
      <c r="G52" s="26" t="s">
        <v>35</v>
      </c>
    </row>
    <row r="53" spans="1:7" ht="15.75" customHeight="1">
      <c r="C53" s="27" t="s">
        <v>67</v>
      </c>
      <c r="D53" s="27" t="s">
        <v>87</v>
      </c>
      <c r="E53" s="35" t="s">
        <v>88</v>
      </c>
      <c r="F53" s="36">
        <v>12</v>
      </c>
      <c r="G53" s="36">
        <v>5</v>
      </c>
    </row>
    <row r="54" spans="1:7" ht="15.75" customHeight="1">
      <c r="C54" s="27" t="s">
        <v>74</v>
      </c>
      <c r="D54" s="27" t="s">
        <v>89</v>
      </c>
      <c r="E54" s="35" t="s">
        <v>90</v>
      </c>
      <c r="F54" s="36">
        <v>6</v>
      </c>
      <c r="G54" s="36">
        <v>11</v>
      </c>
    </row>
    <row r="55" spans="1:7" ht="15.75" customHeight="1">
      <c r="C55" s="27" t="s">
        <v>69</v>
      </c>
      <c r="D55" s="27" t="s">
        <v>91</v>
      </c>
      <c r="E55" s="35" t="s">
        <v>92</v>
      </c>
      <c r="F55" s="36">
        <v>7</v>
      </c>
      <c r="G55" s="36">
        <v>9</v>
      </c>
    </row>
    <row r="56" spans="1:7" ht="15.75" customHeight="1">
      <c r="C56" s="49" t="s">
        <v>30</v>
      </c>
      <c r="D56" s="49"/>
      <c r="E56" s="49"/>
      <c r="F56" s="37">
        <f>SUM(F53:F55)</f>
        <v>25</v>
      </c>
      <c r="G56" s="37">
        <f>SUM(G53:G55)</f>
        <v>25</v>
      </c>
    </row>
    <row r="57" spans="1:7" ht="18" customHeight="1">
      <c r="C57" s="52"/>
      <c r="D57" s="52"/>
      <c r="E57" s="52"/>
    </row>
    <row r="58" spans="1:7" ht="15.75" customHeight="1">
      <c r="C58" s="50" t="s">
        <v>96</v>
      </c>
      <c r="D58" s="50"/>
      <c r="E58" s="50"/>
      <c r="F58" s="50"/>
      <c r="G58" s="50"/>
    </row>
    <row r="59" spans="1:7" ht="15.75" customHeight="1">
      <c r="C59" s="26" t="s">
        <v>31</v>
      </c>
      <c r="D59" s="26" t="s">
        <v>32</v>
      </c>
      <c r="E59" s="26" t="s">
        <v>33</v>
      </c>
      <c r="F59" s="26" t="s">
        <v>34</v>
      </c>
      <c r="G59" s="26" t="s">
        <v>35</v>
      </c>
    </row>
    <row r="60" spans="1:7" ht="15.75" customHeight="1">
      <c r="C60" s="27" t="s">
        <v>67</v>
      </c>
      <c r="D60" s="27" t="s">
        <v>72</v>
      </c>
      <c r="E60" s="27" t="s">
        <v>73</v>
      </c>
      <c r="F60" s="28">
        <v>11</v>
      </c>
      <c r="G60" s="28">
        <v>10</v>
      </c>
    </row>
    <row r="61" spans="1:7" ht="15.75" customHeight="1">
      <c r="C61" s="27" t="s">
        <v>74</v>
      </c>
      <c r="D61" s="27" t="s">
        <v>75</v>
      </c>
      <c r="E61" s="27" t="s">
        <v>76</v>
      </c>
      <c r="F61" s="28">
        <v>10</v>
      </c>
      <c r="G61" s="28">
        <v>10</v>
      </c>
    </row>
    <row r="62" spans="1:7" ht="15.75" customHeight="1">
      <c r="C62" s="27" t="s">
        <v>69</v>
      </c>
      <c r="D62" s="27" t="s">
        <v>77</v>
      </c>
      <c r="E62" s="27" t="s">
        <v>78</v>
      </c>
      <c r="F62" s="28">
        <v>2</v>
      </c>
      <c r="G62" s="28">
        <v>3</v>
      </c>
    </row>
    <row r="63" spans="1:7" ht="18" customHeight="1">
      <c r="A63" s="47"/>
      <c r="B63" s="47"/>
      <c r="C63" s="27" t="s">
        <v>48</v>
      </c>
      <c r="D63" s="27" t="s">
        <v>79</v>
      </c>
      <c r="E63" s="27" t="s">
        <v>80</v>
      </c>
      <c r="F63" s="28">
        <v>6</v>
      </c>
      <c r="G63" s="28">
        <v>5</v>
      </c>
    </row>
    <row r="64" spans="1:7" ht="15.75" customHeight="1">
      <c r="C64" s="27" t="s">
        <v>49</v>
      </c>
      <c r="D64" s="27" t="s">
        <v>81</v>
      </c>
      <c r="E64" s="27" t="s">
        <v>82</v>
      </c>
      <c r="F64" s="28">
        <v>3</v>
      </c>
      <c r="G64" s="28">
        <v>5</v>
      </c>
    </row>
    <row r="65" spans="1:7" ht="15.75" customHeight="1">
      <c r="C65" s="27" t="s">
        <v>50</v>
      </c>
      <c r="D65" s="27" t="s">
        <v>83</v>
      </c>
      <c r="E65" s="27" t="s">
        <v>84</v>
      </c>
      <c r="F65" s="28">
        <v>6</v>
      </c>
      <c r="G65" s="28">
        <v>2</v>
      </c>
    </row>
    <row r="66" spans="1:7" ht="15.75" customHeight="1">
      <c r="C66" s="27" t="s">
        <v>51</v>
      </c>
      <c r="D66" s="27" t="s">
        <v>85</v>
      </c>
      <c r="E66" s="27" t="s">
        <v>86</v>
      </c>
      <c r="F66" s="28">
        <v>2</v>
      </c>
      <c r="G66" s="28">
        <v>0</v>
      </c>
    </row>
    <row r="67" spans="1:7" ht="18" customHeight="1">
      <c r="C67" s="51" t="s">
        <v>30</v>
      </c>
      <c r="D67" s="51"/>
      <c r="E67" s="51"/>
      <c r="F67" s="32">
        <f>SUM(F60:F66)</f>
        <v>40</v>
      </c>
      <c r="G67" s="32">
        <f>SUM(G60:G66)</f>
        <v>35</v>
      </c>
    </row>
    <row r="68" spans="1:7" ht="15.75" customHeight="1"/>
    <row r="69" spans="1:7" ht="15.75" customHeight="1">
      <c r="C69" s="48" t="s">
        <v>97</v>
      </c>
      <c r="D69" s="48"/>
      <c r="E69" s="48"/>
      <c r="F69" s="48"/>
      <c r="G69" s="48"/>
    </row>
    <row r="70" spans="1:7" ht="15.75" customHeight="1">
      <c r="C70" s="34" t="s">
        <v>31</v>
      </c>
      <c r="D70" s="26" t="s">
        <v>32</v>
      </c>
      <c r="E70" s="26" t="s">
        <v>33</v>
      </c>
      <c r="F70" s="26" t="s">
        <v>34</v>
      </c>
      <c r="G70" s="26" t="s">
        <v>35</v>
      </c>
    </row>
    <row r="71" spans="1:7" ht="15.75" customHeight="1">
      <c r="C71" s="27" t="s">
        <v>67</v>
      </c>
      <c r="D71" s="27" t="s">
        <v>87</v>
      </c>
      <c r="E71" s="35" t="s">
        <v>88</v>
      </c>
      <c r="F71" s="36">
        <v>12</v>
      </c>
      <c r="G71" s="36">
        <v>5</v>
      </c>
    </row>
    <row r="72" spans="1:7" ht="15.75" customHeight="1">
      <c r="C72" s="27" t="s">
        <v>74</v>
      </c>
      <c r="D72" s="27" t="s">
        <v>89</v>
      </c>
      <c r="E72" s="35" t="s">
        <v>90</v>
      </c>
      <c r="F72" s="36">
        <v>6</v>
      </c>
      <c r="G72" s="36">
        <v>11</v>
      </c>
    </row>
    <row r="73" spans="1:7" ht="18" customHeight="1">
      <c r="A73" s="47"/>
      <c r="B73" s="47"/>
      <c r="C73" s="27" t="s">
        <v>69</v>
      </c>
      <c r="D73" s="27" t="s">
        <v>91</v>
      </c>
      <c r="E73" s="35" t="s">
        <v>92</v>
      </c>
      <c r="F73" s="36">
        <v>7</v>
      </c>
      <c r="G73" s="36">
        <v>9</v>
      </c>
    </row>
    <row r="74" spans="1:7" ht="15.75" customHeight="1">
      <c r="C74" s="49" t="s">
        <v>30</v>
      </c>
      <c r="D74" s="49"/>
      <c r="E74" s="49"/>
      <c r="F74" s="37">
        <f>SUM(F71:F73)</f>
        <v>25</v>
      </c>
      <c r="G74" s="37">
        <f>SUM(G71:G73)</f>
        <v>25</v>
      </c>
    </row>
    <row r="75" spans="1:7" ht="15.75" customHeight="1"/>
    <row r="76" spans="1:7" ht="15.75" customHeight="1">
      <c r="C76" s="50" t="s">
        <v>98</v>
      </c>
      <c r="D76" s="50"/>
      <c r="E76" s="50"/>
      <c r="F76" s="50"/>
      <c r="G76" s="50"/>
    </row>
    <row r="77" spans="1:7" ht="15.75" customHeight="1">
      <c r="C77" s="26" t="s">
        <v>31</v>
      </c>
      <c r="D77" s="26" t="s">
        <v>32</v>
      </c>
      <c r="E77" s="26" t="s">
        <v>33</v>
      </c>
      <c r="F77" s="26" t="s">
        <v>34</v>
      </c>
      <c r="G77" s="26" t="s">
        <v>35</v>
      </c>
    </row>
    <row r="78" spans="1:7" ht="15.75" customHeight="1">
      <c r="C78" s="27" t="s">
        <v>67</v>
      </c>
      <c r="D78" s="27" t="s">
        <v>72</v>
      </c>
      <c r="E78" s="27" t="s">
        <v>73</v>
      </c>
      <c r="F78" s="28">
        <v>11</v>
      </c>
      <c r="G78" s="28">
        <v>10</v>
      </c>
    </row>
    <row r="79" spans="1:7" ht="15.75" customHeight="1">
      <c r="C79" s="27" t="s">
        <v>74</v>
      </c>
      <c r="D79" s="27" t="s">
        <v>75</v>
      </c>
      <c r="E79" s="27" t="s">
        <v>76</v>
      </c>
      <c r="F79" s="28">
        <v>10</v>
      </c>
      <c r="G79" s="28">
        <v>10</v>
      </c>
    </row>
    <row r="80" spans="1:7" ht="18" customHeight="1">
      <c r="C80" s="27" t="s">
        <v>69</v>
      </c>
      <c r="D80" s="27" t="s">
        <v>77</v>
      </c>
      <c r="E80" s="27" t="s">
        <v>78</v>
      </c>
      <c r="F80" s="28">
        <v>2</v>
      </c>
      <c r="G80" s="28">
        <v>3</v>
      </c>
    </row>
    <row r="81" spans="1:7" ht="15.75" customHeight="1">
      <c r="C81" s="27" t="s">
        <v>48</v>
      </c>
      <c r="D81" s="27" t="s">
        <v>79</v>
      </c>
      <c r="E81" s="27" t="s">
        <v>80</v>
      </c>
      <c r="F81" s="28">
        <v>6</v>
      </c>
      <c r="G81" s="28">
        <v>5</v>
      </c>
    </row>
    <row r="82" spans="1:7" ht="15.75" customHeight="1">
      <c r="C82" s="27" t="s">
        <v>49</v>
      </c>
      <c r="D82" s="27" t="s">
        <v>81</v>
      </c>
      <c r="E82" s="27" t="s">
        <v>82</v>
      </c>
      <c r="F82" s="28">
        <v>3</v>
      </c>
      <c r="G82" s="28">
        <v>5</v>
      </c>
    </row>
    <row r="83" spans="1:7" ht="15.75" customHeight="1">
      <c r="C83" s="27" t="s">
        <v>50</v>
      </c>
      <c r="D83" s="27" t="s">
        <v>83</v>
      </c>
      <c r="E83" s="27" t="s">
        <v>84</v>
      </c>
      <c r="F83" s="28">
        <v>6</v>
      </c>
      <c r="G83" s="28">
        <v>2</v>
      </c>
    </row>
    <row r="84" spans="1:7" ht="15.75" customHeight="1">
      <c r="C84" s="27" t="s">
        <v>51</v>
      </c>
      <c r="D84" s="27" t="s">
        <v>85</v>
      </c>
      <c r="E84" s="27" t="s">
        <v>86</v>
      </c>
      <c r="F84" s="28">
        <v>2</v>
      </c>
      <c r="G84" s="28">
        <v>0</v>
      </c>
    </row>
    <row r="85" spans="1:7" ht="15.75" customHeight="1">
      <c r="C85" s="51" t="s">
        <v>30</v>
      </c>
      <c r="D85" s="51"/>
      <c r="E85" s="51"/>
      <c r="F85" s="32">
        <f>SUM(F78:F84)</f>
        <v>40</v>
      </c>
      <c r="G85" s="32">
        <f>SUM(G78:G84)</f>
        <v>35</v>
      </c>
    </row>
    <row r="86" spans="1:7" ht="15.75" customHeight="1">
      <c r="A86" s="47"/>
      <c r="B86" s="47"/>
      <c r="C86" s="52"/>
      <c r="D86" s="52"/>
      <c r="E86" s="52"/>
      <c r="F86" s="52"/>
      <c r="G86" s="52"/>
    </row>
    <row r="87" spans="1:7" ht="15.75" customHeight="1">
      <c r="C87" s="48" t="s">
        <v>99</v>
      </c>
      <c r="D87" s="48"/>
      <c r="E87" s="48"/>
      <c r="F87" s="48"/>
      <c r="G87" s="48"/>
    </row>
    <row r="88" spans="1:7" ht="15.75" customHeight="1">
      <c r="C88" s="34" t="s">
        <v>31</v>
      </c>
      <c r="D88" s="26" t="s">
        <v>32</v>
      </c>
      <c r="E88" s="26" t="s">
        <v>33</v>
      </c>
      <c r="F88" s="26" t="s">
        <v>34</v>
      </c>
      <c r="G88" s="26" t="s">
        <v>35</v>
      </c>
    </row>
    <row r="89" spans="1:7" ht="15.75" customHeight="1">
      <c r="C89" s="27" t="s">
        <v>67</v>
      </c>
      <c r="D89" s="27" t="s">
        <v>87</v>
      </c>
      <c r="E89" s="35" t="s">
        <v>88</v>
      </c>
      <c r="F89" s="36">
        <v>12</v>
      </c>
      <c r="G89" s="36">
        <v>5</v>
      </c>
    </row>
    <row r="90" spans="1:7" ht="15.75" customHeight="1">
      <c r="C90" s="27" t="s">
        <v>74</v>
      </c>
      <c r="D90" s="27" t="s">
        <v>89</v>
      </c>
      <c r="E90" s="35" t="s">
        <v>90</v>
      </c>
      <c r="F90" s="36">
        <v>6</v>
      </c>
      <c r="G90" s="36">
        <v>11</v>
      </c>
    </row>
    <row r="91" spans="1:7" ht="15.75" customHeight="1">
      <c r="C91" s="27" t="s">
        <v>69</v>
      </c>
      <c r="D91" s="27" t="s">
        <v>91</v>
      </c>
      <c r="E91" s="35" t="s">
        <v>92</v>
      </c>
      <c r="F91" s="36">
        <v>7</v>
      </c>
      <c r="G91" s="36">
        <v>9</v>
      </c>
    </row>
    <row r="92" spans="1:7" ht="15.75" customHeight="1">
      <c r="C92" s="49" t="s">
        <v>30</v>
      </c>
      <c r="D92" s="49"/>
      <c r="E92" s="49"/>
      <c r="F92" s="37">
        <f>SUM(F89:F91)</f>
        <v>25</v>
      </c>
      <c r="G92" s="37">
        <f>SUM(G89:G91)</f>
        <v>25</v>
      </c>
    </row>
    <row r="93" spans="1:7" ht="15.75" customHeight="1"/>
    <row r="94" spans="1:7" ht="15.75" customHeight="1">
      <c r="C94" s="50" t="s">
        <v>100</v>
      </c>
      <c r="D94" s="50"/>
      <c r="E94" s="50"/>
      <c r="F94" s="50"/>
      <c r="G94" s="50"/>
    </row>
    <row r="95" spans="1:7" ht="15.75" customHeight="1">
      <c r="C95" s="26" t="s">
        <v>31</v>
      </c>
      <c r="D95" s="26" t="s">
        <v>32</v>
      </c>
      <c r="E95" s="26" t="s">
        <v>33</v>
      </c>
      <c r="F95" s="26" t="s">
        <v>34</v>
      </c>
      <c r="G95" s="26" t="s">
        <v>35</v>
      </c>
    </row>
    <row r="96" spans="1:7" ht="15.75" customHeight="1">
      <c r="C96" s="27" t="s">
        <v>67</v>
      </c>
      <c r="D96" s="27" t="s">
        <v>72</v>
      </c>
      <c r="E96" s="27" t="s">
        <v>73</v>
      </c>
      <c r="F96" s="28">
        <v>11</v>
      </c>
      <c r="G96" s="28">
        <v>10</v>
      </c>
    </row>
    <row r="97" spans="3:7" ht="15.75" customHeight="1">
      <c r="C97" s="27" t="s">
        <v>74</v>
      </c>
      <c r="D97" s="27" t="s">
        <v>75</v>
      </c>
      <c r="E97" s="27" t="s">
        <v>76</v>
      </c>
      <c r="F97" s="28">
        <v>10</v>
      </c>
      <c r="G97" s="28">
        <v>10</v>
      </c>
    </row>
    <row r="98" spans="3:7" ht="15.75" customHeight="1">
      <c r="C98" s="27" t="s">
        <v>69</v>
      </c>
      <c r="D98" s="27" t="s">
        <v>77</v>
      </c>
      <c r="E98" s="27" t="s">
        <v>78</v>
      </c>
      <c r="F98" s="28">
        <v>2</v>
      </c>
      <c r="G98" s="28">
        <v>3</v>
      </c>
    </row>
    <row r="99" spans="3:7" ht="15.75" customHeight="1">
      <c r="C99" s="27" t="s">
        <v>48</v>
      </c>
      <c r="D99" s="27" t="s">
        <v>79</v>
      </c>
      <c r="E99" s="27" t="s">
        <v>80</v>
      </c>
      <c r="F99" s="28">
        <v>6</v>
      </c>
      <c r="G99" s="28">
        <v>5</v>
      </c>
    </row>
    <row r="100" spans="3:7" ht="15.75" customHeight="1">
      <c r="C100" s="27" t="s">
        <v>49</v>
      </c>
      <c r="D100" s="27" t="s">
        <v>81</v>
      </c>
      <c r="E100" s="27" t="s">
        <v>82</v>
      </c>
      <c r="F100" s="28">
        <v>3</v>
      </c>
      <c r="G100" s="28">
        <v>5</v>
      </c>
    </row>
    <row r="101" spans="3:7" ht="15.75" customHeight="1">
      <c r="C101" s="27" t="s">
        <v>50</v>
      </c>
      <c r="D101" s="27" t="s">
        <v>83</v>
      </c>
      <c r="E101" s="27" t="s">
        <v>84</v>
      </c>
      <c r="F101" s="28">
        <v>6</v>
      </c>
      <c r="G101" s="28">
        <v>2</v>
      </c>
    </row>
    <row r="102" spans="3:7" ht="15.75" customHeight="1">
      <c r="C102" s="27" t="s">
        <v>51</v>
      </c>
      <c r="D102" s="27" t="s">
        <v>85</v>
      </c>
      <c r="E102" s="27" t="s">
        <v>86</v>
      </c>
      <c r="F102" s="28">
        <v>2</v>
      </c>
      <c r="G102" s="28">
        <v>0</v>
      </c>
    </row>
    <row r="103" spans="3:7" ht="15.75" customHeight="1">
      <c r="C103" s="51" t="s">
        <v>30</v>
      </c>
      <c r="D103" s="51"/>
      <c r="E103" s="51"/>
      <c r="F103" s="32">
        <f>SUM(F96:F102)</f>
        <v>40</v>
      </c>
      <c r="G103" s="32">
        <f>SUM(G96:G102)</f>
        <v>35</v>
      </c>
    </row>
    <row r="105" spans="3:7" ht="17.399999999999999">
      <c r="C105" s="48" t="s">
        <v>101</v>
      </c>
      <c r="D105" s="48"/>
      <c r="E105" s="48"/>
      <c r="F105" s="48"/>
      <c r="G105" s="48"/>
    </row>
    <row r="106" spans="3:7" ht="18">
      <c r="C106" s="34" t="s">
        <v>31</v>
      </c>
      <c r="D106" s="26" t="s">
        <v>32</v>
      </c>
      <c r="E106" s="26" t="s">
        <v>33</v>
      </c>
      <c r="F106" s="26" t="s">
        <v>34</v>
      </c>
      <c r="G106" s="26" t="s">
        <v>35</v>
      </c>
    </row>
    <row r="107" spans="3:7" ht="15.6">
      <c r="C107" s="27" t="s">
        <v>67</v>
      </c>
      <c r="D107" s="27" t="s">
        <v>87</v>
      </c>
      <c r="E107" s="35" t="s">
        <v>88</v>
      </c>
      <c r="F107" s="36">
        <v>12</v>
      </c>
      <c r="G107" s="36">
        <v>5</v>
      </c>
    </row>
    <row r="108" spans="3:7" ht="15.6">
      <c r="C108" s="27" t="s">
        <v>74</v>
      </c>
      <c r="D108" s="27" t="s">
        <v>89</v>
      </c>
      <c r="E108" s="35" t="s">
        <v>90</v>
      </c>
      <c r="F108" s="36">
        <v>6</v>
      </c>
      <c r="G108" s="36">
        <v>11</v>
      </c>
    </row>
    <row r="109" spans="3:7" ht="15.6">
      <c r="C109" s="27" t="s">
        <v>69</v>
      </c>
      <c r="D109" s="27" t="s">
        <v>91</v>
      </c>
      <c r="E109" s="35" t="s">
        <v>92</v>
      </c>
      <c r="F109" s="36">
        <v>7</v>
      </c>
      <c r="G109" s="36">
        <v>9</v>
      </c>
    </row>
    <row r="110" spans="3:7" ht="17.399999999999999">
      <c r="C110" s="49" t="s">
        <v>30</v>
      </c>
      <c r="D110" s="49"/>
      <c r="E110" s="49"/>
      <c r="F110" s="37">
        <f>SUM(F107:F109)</f>
        <v>25</v>
      </c>
      <c r="G110" s="37">
        <f>SUM(G107:G109)</f>
        <v>25</v>
      </c>
    </row>
    <row r="112" spans="3:7" ht="18">
      <c r="C112" s="50" t="s">
        <v>102</v>
      </c>
      <c r="D112" s="50"/>
      <c r="E112" s="50"/>
      <c r="F112" s="50"/>
      <c r="G112" s="50"/>
    </row>
    <row r="113" spans="3:7" ht="18">
      <c r="C113" s="26" t="s">
        <v>31</v>
      </c>
      <c r="D113" s="26" t="s">
        <v>32</v>
      </c>
      <c r="E113" s="26" t="s">
        <v>33</v>
      </c>
      <c r="F113" s="26" t="s">
        <v>34</v>
      </c>
      <c r="G113" s="26" t="s">
        <v>35</v>
      </c>
    </row>
    <row r="114" spans="3:7" ht="15.6">
      <c r="C114" s="27" t="s">
        <v>67</v>
      </c>
      <c r="D114" s="27" t="s">
        <v>72</v>
      </c>
      <c r="E114" s="27" t="s">
        <v>73</v>
      </c>
      <c r="F114" s="28">
        <v>11</v>
      </c>
      <c r="G114" s="28">
        <v>10</v>
      </c>
    </row>
    <row r="115" spans="3:7" ht="15.6">
      <c r="C115" s="27" t="s">
        <v>74</v>
      </c>
      <c r="D115" s="27" t="s">
        <v>75</v>
      </c>
      <c r="E115" s="27" t="s">
        <v>76</v>
      </c>
      <c r="F115" s="28">
        <v>10</v>
      </c>
      <c r="G115" s="28">
        <v>10</v>
      </c>
    </row>
    <row r="116" spans="3:7" ht="15.6">
      <c r="C116" s="27" t="s">
        <v>69</v>
      </c>
      <c r="D116" s="27" t="s">
        <v>77</v>
      </c>
      <c r="E116" s="27" t="s">
        <v>78</v>
      </c>
      <c r="F116" s="28">
        <v>2</v>
      </c>
      <c r="G116" s="28">
        <v>3</v>
      </c>
    </row>
    <row r="117" spans="3:7" ht="15.6">
      <c r="C117" s="27" t="s">
        <v>48</v>
      </c>
      <c r="D117" s="27" t="s">
        <v>79</v>
      </c>
      <c r="E117" s="27" t="s">
        <v>80</v>
      </c>
      <c r="F117" s="28">
        <v>6</v>
      </c>
      <c r="G117" s="28">
        <v>5</v>
      </c>
    </row>
    <row r="118" spans="3:7" ht="15.6">
      <c r="C118" s="27" t="s">
        <v>49</v>
      </c>
      <c r="D118" s="27" t="s">
        <v>81</v>
      </c>
      <c r="E118" s="27" t="s">
        <v>82</v>
      </c>
      <c r="F118" s="28">
        <v>3</v>
      </c>
      <c r="G118" s="28">
        <v>5</v>
      </c>
    </row>
    <row r="119" spans="3:7" ht="15.6">
      <c r="C119" s="27" t="s">
        <v>50</v>
      </c>
      <c r="D119" s="27" t="s">
        <v>83</v>
      </c>
      <c r="E119" s="27" t="s">
        <v>84</v>
      </c>
      <c r="F119" s="28">
        <v>6</v>
      </c>
      <c r="G119" s="28">
        <v>2</v>
      </c>
    </row>
    <row r="120" spans="3:7" ht="15.6">
      <c r="C120" s="27" t="s">
        <v>51</v>
      </c>
      <c r="D120" s="27" t="s">
        <v>85</v>
      </c>
      <c r="E120" s="27" t="s">
        <v>86</v>
      </c>
      <c r="F120" s="28">
        <v>2</v>
      </c>
      <c r="G120" s="28">
        <v>0</v>
      </c>
    </row>
    <row r="121" spans="3:7" ht="18">
      <c r="C121" s="51" t="s">
        <v>30</v>
      </c>
      <c r="D121" s="51"/>
      <c r="E121" s="51"/>
      <c r="F121" s="32">
        <f>SUM(F114:F120)</f>
        <v>40</v>
      </c>
      <c r="G121" s="32">
        <f>SUM(G114:G120)</f>
        <v>35</v>
      </c>
    </row>
  </sheetData>
  <mergeCells count="39">
    <mergeCell ref="O2:P2"/>
    <mergeCell ref="I3:J3"/>
    <mergeCell ref="C31:E31"/>
    <mergeCell ref="K1:N1"/>
    <mergeCell ref="C2:G2"/>
    <mergeCell ref="K2:L2"/>
    <mergeCell ref="M2:N2"/>
    <mergeCell ref="C11:E11"/>
    <mergeCell ref="A14:B14"/>
    <mergeCell ref="C14:G14"/>
    <mergeCell ref="C19:E19"/>
    <mergeCell ref="C22:G22"/>
    <mergeCell ref="C69:G69"/>
    <mergeCell ref="C33:G33"/>
    <mergeCell ref="A37:B37"/>
    <mergeCell ref="C38:E38"/>
    <mergeCell ref="C40:G40"/>
    <mergeCell ref="C49:E49"/>
    <mergeCell ref="A51:B51"/>
    <mergeCell ref="C51:G51"/>
    <mergeCell ref="C56:E56"/>
    <mergeCell ref="C57:E57"/>
    <mergeCell ref="C58:G58"/>
    <mergeCell ref="A63:B63"/>
    <mergeCell ref="C67:E67"/>
    <mergeCell ref="A73:B73"/>
    <mergeCell ref="C74:E74"/>
    <mergeCell ref="C76:G76"/>
    <mergeCell ref="C85:E85"/>
    <mergeCell ref="A86:B86"/>
    <mergeCell ref="C86:G86"/>
    <mergeCell ref="C112:G112"/>
    <mergeCell ref="C121:E121"/>
    <mergeCell ref="C87:G87"/>
    <mergeCell ref="C92:E92"/>
    <mergeCell ref="C94:G94"/>
    <mergeCell ref="C103:E103"/>
    <mergeCell ref="C105:G105"/>
    <mergeCell ref="C110:E110"/>
  </mergeCells>
  <conditionalFormatting sqref="I4:J11">
    <cfRule type="expression" dxfId="2" priority="3" stopIfTrue="1">
      <formula>LEN(TRIM(I4))&gt;0</formula>
    </cfRule>
  </conditionalFormatting>
  <pageMargins left="0.7" right="0.7" top="0.75" bottom="0.75" header="0.29999999999999993" footer="0.29999999999999993"/>
  <pageSetup paperSize="0" fitToWidth="0" fitToHeight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I121"/>
  <sheetViews>
    <sheetView workbookViewId="0"/>
  </sheetViews>
  <sheetFormatPr baseColWidth="10" defaultColWidth="11.44140625" defaultRowHeight="14.4"/>
  <cols>
    <col min="1" max="1" width="13.6640625" style="23" customWidth="1"/>
    <col min="2" max="2" width="15" style="23" customWidth="1"/>
    <col min="3" max="3" width="55.44140625" style="23" customWidth="1"/>
    <col min="4" max="5" width="17.44140625" style="23" customWidth="1"/>
    <col min="6" max="6" width="32.6640625" style="23" customWidth="1"/>
    <col min="7" max="7" width="26.33203125" style="23" customWidth="1"/>
    <col min="8" max="259" width="14.88671875" style="23" customWidth="1"/>
    <col min="260" max="260" width="13.6640625" style="23" customWidth="1"/>
    <col min="261" max="261" width="15" style="23" customWidth="1"/>
    <col min="262" max="262" width="55.44140625" style="23" customWidth="1"/>
    <col min="263" max="263" width="33.5546875" style="23" customWidth="1"/>
    <col min="264" max="264" width="32.6640625" style="23" customWidth="1"/>
    <col min="265" max="265" width="26.33203125" style="23" customWidth="1"/>
    <col min="266" max="515" width="14.88671875" style="23" customWidth="1"/>
    <col min="516" max="516" width="13.6640625" style="23" customWidth="1"/>
    <col min="517" max="517" width="15" style="23" customWidth="1"/>
    <col min="518" max="518" width="55.44140625" style="23" customWidth="1"/>
    <col min="519" max="519" width="33.5546875" style="23" customWidth="1"/>
    <col min="520" max="520" width="32.6640625" style="23" customWidth="1"/>
    <col min="521" max="521" width="26.33203125" style="23" customWidth="1"/>
    <col min="522" max="771" width="14.88671875" style="23" customWidth="1"/>
    <col min="772" max="772" width="13.6640625" style="23" customWidth="1"/>
    <col min="773" max="773" width="15" style="23" customWidth="1"/>
    <col min="774" max="774" width="55.44140625" style="23" customWidth="1"/>
    <col min="775" max="775" width="33.5546875" style="23" customWidth="1"/>
    <col min="776" max="776" width="32.6640625" style="23" customWidth="1"/>
    <col min="777" max="777" width="26.33203125" style="23" customWidth="1"/>
    <col min="778" max="1023" width="14.88671875" style="23" customWidth="1"/>
  </cols>
  <sheetData>
    <row r="1" spans="1:16">
      <c r="K1" s="46" t="s">
        <v>27</v>
      </c>
      <c r="L1" s="46"/>
      <c r="M1" s="46"/>
      <c r="N1" s="46"/>
    </row>
    <row r="2" spans="1:16" ht="20.25" customHeight="1">
      <c r="A2" s="25"/>
      <c r="C2" s="50" t="s">
        <v>28</v>
      </c>
      <c r="D2" s="50"/>
      <c r="E2" s="50"/>
      <c r="F2" s="50"/>
      <c r="G2" s="50"/>
      <c r="K2" s="46" t="s">
        <v>70</v>
      </c>
      <c r="L2" s="46"/>
      <c r="M2" s="46" t="s">
        <v>71</v>
      </c>
      <c r="N2" s="46"/>
      <c r="O2" s="53" t="s">
        <v>30</v>
      </c>
      <c r="P2" s="53"/>
    </row>
    <row r="3" spans="1:16" ht="18" customHeight="1">
      <c r="C3" s="26" t="s">
        <v>31</v>
      </c>
      <c r="D3" s="26" t="s">
        <v>32</v>
      </c>
      <c r="E3" s="26" t="s">
        <v>33</v>
      </c>
      <c r="F3" s="26" t="s">
        <v>34</v>
      </c>
      <c r="G3" s="26" t="s">
        <v>35</v>
      </c>
      <c r="I3" s="46" t="s">
        <v>36</v>
      </c>
      <c r="J3" s="46"/>
      <c r="K3" s="24" t="s">
        <v>37</v>
      </c>
      <c r="L3" s="24" t="s">
        <v>38</v>
      </c>
      <c r="M3" s="24" t="s">
        <v>37</v>
      </c>
      <c r="N3" s="24" t="s">
        <v>38</v>
      </c>
      <c r="O3" s="24" t="s">
        <v>37</v>
      </c>
      <c r="P3" s="24" t="s">
        <v>38</v>
      </c>
    </row>
    <row r="4" spans="1:16" ht="15" customHeight="1">
      <c r="C4" s="27" t="s">
        <v>67</v>
      </c>
      <c r="D4" s="27" t="s">
        <v>72</v>
      </c>
      <c r="E4" s="27" t="s">
        <v>73</v>
      </c>
      <c r="F4" s="28">
        <v>11</v>
      </c>
      <c r="G4" s="28">
        <v>10</v>
      </c>
      <c r="I4" s="29">
        <v>43165</v>
      </c>
      <c r="J4" s="30">
        <v>0</v>
      </c>
      <c r="K4" s="30">
        <f t="shared" ref="K4:K11" si="0">$G$11*(1-1/$I$12*J4)</f>
        <v>35</v>
      </c>
      <c r="L4" s="30">
        <v>35</v>
      </c>
      <c r="M4" s="23">
        <v>30</v>
      </c>
      <c r="N4" s="23">
        <v>35</v>
      </c>
      <c r="O4" s="23">
        <f t="shared" ref="O4:P11" si="1">K4+M4</f>
        <v>65</v>
      </c>
      <c r="P4" s="23">
        <f t="shared" si="1"/>
        <v>70</v>
      </c>
    </row>
    <row r="5" spans="1:16" ht="15" customHeight="1">
      <c r="A5" s="31"/>
      <c r="C5" s="27" t="s">
        <v>74</v>
      </c>
      <c r="D5" s="27" t="s">
        <v>75</v>
      </c>
      <c r="E5" s="27" t="s">
        <v>76</v>
      </c>
      <c r="F5" s="28">
        <v>10</v>
      </c>
      <c r="G5" s="28">
        <v>10</v>
      </c>
      <c r="I5" s="29">
        <v>43166</v>
      </c>
      <c r="J5" s="30">
        <v>1</v>
      </c>
      <c r="K5" s="30">
        <f t="shared" si="0"/>
        <v>30.000000000000004</v>
      </c>
      <c r="L5" s="30">
        <v>33</v>
      </c>
      <c r="M5" s="23">
        <v>25</v>
      </c>
      <c r="N5" s="23">
        <v>30</v>
      </c>
      <c r="O5" s="23">
        <f t="shared" si="1"/>
        <v>55</v>
      </c>
      <c r="P5" s="23">
        <f t="shared" si="1"/>
        <v>63</v>
      </c>
    </row>
    <row r="6" spans="1:16" ht="15" customHeight="1">
      <c r="C6" s="27" t="s">
        <v>69</v>
      </c>
      <c r="D6" s="27" t="s">
        <v>77</v>
      </c>
      <c r="E6" s="27" t="s">
        <v>78</v>
      </c>
      <c r="F6" s="28">
        <v>2</v>
      </c>
      <c r="G6" s="28">
        <v>3</v>
      </c>
      <c r="I6" s="29">
        <v>43167</v>
      </c>
      <c r="J6" s="30">
        <v>2</v>
      </c>
      <c r="K6" s="30">
        <f t="shared" si="0"/>
        <v>25</v>
      </c>
      <c r="L6" s="30">
        <v>28</v>
      </c>
      <c r="M6" s="23">
        <v>22</v>
      </c>
      <c r="N6" s="23">
        <v>31</v>
      </c>
      <c r="O6" s="23">
        <f t="shared" si="1"/>
        <v>47</v>
      </c>
      <c r="P6" s="23">
        <f t="shared" si="1"/>
        <v>59</v>
      </c>
    </row>
    <row r="7" spans="1:16" ht="15" customHeight="1">
      <c r="C7" s="27" t="s">
        <v>48</v>
      </c>
      <c r="D7" s="27" t="s">
        <v>79</v>
      </c>
      <c r="E7" s="27" t="s">
        <v>80</v>
      </c>
      <c r="F7" s="28">
        <v>6</v>
      </c>
      <c r="G7" s="28">
        <v>5</v>
      </c>
      <c r="I7" s="29">
        <v>43168</v>
      </c>
      <c r="J7" s="30">
        <v>3</v>
      </c>
      <c r="K7" s="30">
        <f t="shared" si="0"/>
        <v>20</v>
      </c>
      <c r="L7" s="30">
        <v>25</v>
      </c>
      <c r="M7" s="23">
        <v>25</v>
      </c>
      <c r="N7" s="23">
        <v>26</v>
      </c>
      <c r="O7" s="23">
        <f t="shared" si="1"/>
        <v>45</v>
      </c>
      <c r="P7" s="23">
        <f t="shared" si="1"/>
        <v>51</v>
      </c>
    </row>
    <row r="8" spans="1:16" ht="12.75" customHeight="1">
      <c r="C8" s="27" t="s">
        <v>49</v>
      </c>
      <c r="D8" s="27" t="s">
        <v>81</v>
      </c>
      <c r="E8" s="27" t="s">
        <v>82</v>
      </c>
      <c r="F8" s="28">
        <v>3</v>
      </c>
      <c r="G8" s="28">
        <v>5</v>
      </c>
      <c r="I8" s="29">
        <v>43169</v>
      </c>
      <c r="J8" s="30">
        <v>4</v>
      </c>
      <c r="K8" s="30">
        <f t="shared" si="0"/>
        <v>15.000000000000002</v>
      </c>
      <c r="L8" s="30">
        <v>12</v>
      </c>
      <c r="M8" s="23">
        <v>10</v>
      </c>
      <c r="N8" s="23">
        <v>12</v>
      </c>
      <c r="O8" s="23">
        <f t="shared" si="1"/>
        <v>25</v>
      </c>
      <c r="P8" s="23">
        <f t="shared" si="1"/>
        <v>24</v>
      </c>
    </row>
    <row r="9" spans="1:16" ht="15" customHeight="1">
      <c r="C9" s="27" t="s">
        <v>50</v>
      </c>
      <c r="D9" s="27" t="s">
        <v>83</v>
      </c>
      <c r="E9" s="27" t="s">
        <v>84</v>
      </c>
      <c r="F9" s="28">
        <v>6</v>
      </c>
      <c r="G9" s="28">
        <v>2</v>
      </c>
      <c r="I9" s="29">
        <v>43170</v>
      </c>
      <c r="J9" s="30">
        <v>5</v>
      </c>
      <c r="K9" s="30">
        <f t="shared" si="0"/>
        <v>10.000000000000004</v>
      </c>
      <c r="L9" s="30">
        <v>10</v>
      </c>
      <c r="M9" s="23">
        <v>5</v>
      </c>
      <c r="N9" s="23">
        <v>7</v>
      </c>
      <c r="O9" s="23">
        <f t="shared" si="1"/>
        <v>15.000000000000004</v>
      </c>
      <c r="P9" s="23">
        <f t="shared" si="1"/>
        <v>17</v>
      </c>
    </row>
    <row r="10" spans="1:16" ht="15" customHeight="1">
      <c r="C10" s="27" t="s">
        <v>51</v>
      </c>
      <c r="D10" s="27" t="s">
        <v>85</v>
      </c>
      <c r="E10" s="27" t="s">
        <v>86</v>
      </c>
      <c r="F10" s="28">
        <v>2</v>
      </c>
      <c r="G10" s="28">
        <v>0</v>
      </c>
      <c r="I10" s="29">
        <v>43171</v>
      </c>
      <c r="J10" s="30">
        <v>6</v>
      </c>
      <c r="K10" s="30">
        <f t="shared" si="0"/>
        <v>5.0000000000000018</v>
      </c>
      <c r="L10" s="30">
        <v>5</v>
      </c>
      <c r="M10" s="23">
        <v>0</v>
      </c>
      <c r="N10" s="23">
        <v>2</v>
      </c>
      <c r="O10" s="23">
        <f t="shared" si="1"/>
        <v>5.0000000000000018</v>
      </c>
      <c r="P10" s="23">
        <f t="shared" si="1"/>
        <v>7</v>
      </c>
    </row>
    <row r="11" spans="1:16" ht="18" customHeight="1">
      <c r="A11" s="31"/>
      <c r="C11" s="51" t="s">
        <v>30</v>
      </c>
      <c r="D11" s="51"/>
      <c r="E11" s="51"/>
      <c r="F11" s="32">
        <f>SUM(F4:F10)</f>
        <v>40</v>
      </c>
      <c r="G11" s="32">
        <f>SUM(G4:G10)</f>
        <v>35</v>
      </c>
      <c r="I11" s="29">
        <v>43172</v>
      </c>
      <c r="J11" s="30">
        <v>7</v>
      </c>
      <c r="K11" s="30">
        <f t="shared" si="0"/>
        <v>0</v>
      </c>
      <c r="L11" s="30">
        <v>0</v>
      </c>
      <c r="M11" s="23">
        <v>0</v>
      </c>
      <c r="N11" s="23">
        <v>0</v>
      </c>
      <c r="O11" s="23">
        <f t="shared" si="1"/>
        <v>0</v>
      </c>
      <c r="P11" s="23">
        <f t="shared" si="1"/>
        <v>0</v>
      </c>
    </row>
    <row r="12" spans="1:16" ht="15" customHeight="1">
      <c r="I12" s="33">
        <f>COUNTA(I4:I11)-1</f>
        <v>7</v>
      </c>
    </row>
    <row r="13" spans="1:16" ht="15" customHeight="1"/>
    <row r="14" spans="1:16" ht="15.75" customHeight="1">
      <c r="A14" s="47"/>
      <c r="B14" s="47"/>
      <c r="C14" s="48" t="s">
        <v>52</v>
      </c>
      <c r="D14" s="48"/>
      <c r="E14" s="48"/>
      <c r="F14" s="48"/>
      <c r="G14" s="48"/>
    </row>
    <row r="15" spans="1:16" ht="15.75" customHeight="1">
      <c r="C15" s="34" t="s">
        <v>31</v>
      </c>
      <c r="D15" s="26" t="s">
        <v>32</v>
      </c>
      <c r="E15" s="26" t="s">
        <v>33</v>
      </c>
      <c r="F15" s="26" t="s">
        <v>34</v>
      </c>
      <c r="G15" s="26" t="s">
        <v>35</v>
      </c>
    </row>
    <row r="16" spans="1:16" ht="16.5" customHeight="1">
      <c r="C16" s="27" t="s">
        <v>67</v>
      </c>
      <c r="D16" s="27" t="s">
        <v>87</v>
      </c>
      <c r="E16" s="35" t="s">
        <v>88</v>
      </c>
      <c r="F16" s="36">
        <v>12</v>
      </c>
      <c r="G16" s="36">
        <v>5</v>
      </c>
    </row>
    <row r="17" spans="1:13" ht="16.5" customHeight="1">
      <c r="C17" s="27" t="s">
        <v>74</v>
      </c>
      <c r="D17" s="27" t="s">
        <v>89</v>
      </c>
      <c r="E17" s="35" t="s">
        <v>90</v>
      </c>
      <c r="F17" s="36">
        <v>6</v>
      </c>
      <c r="G17" s="36">
        <v>11</v>
      </c>
    </row>
    <row r="18" spans="1:13" ht="16.5" customHeight="1">
      <c r="C18" s="27" t="s">
        <v>69</v>
      </c>
      <c r="D18" s="27" t="s">
        <v>91</v>
      </c>
      <c r="E18" s="35" t="s">
        <v>92</v>
      </c>
      <c r="F18" s="36">
        <v>7</v>
      </c>
      <c r="G18" s="36">
        <v>9</v>
      </c>
    </row>
    <row r="19" spans="1:13" ht="16.5" customHeight="1">
      <c r="C19" s="49" t="s">
        <v>30</v>
      </c>
      <c r="D19" s="49"/>
      <c r="E19" s="49"/>
      <c r="F19" s="37">
        <f>SUM(F16:F18)</f>
        <v>25</v>
      </c>
      <c r="G19" s="37">
        <f>SUM(G16:G18)</f>
        <v>25</v>
      </c>
    </row>
    <row r="20" spans="1:13" ht="16.5" customHeight="1"/>
    <row r="21" spans="1:13" ht="15.75" customHeight="1"/>
    <row r="22" spans="1:13" ht="15.75" customHeight="1">
      <c r="C22" s="50" t="s">
        <v>61</v>
      </c>
      <c r="D22" s="50"/>
      <c r="E22" s="50"/>
      <c r="F22" s="50"/>
      <c r="G22" s="50"/>
    </row>
    <row r="23" spans="1:13" ht="15.75" customHeight="1">
      <c r="A23" s="38"/>
      <c r="C23" s="26" t="s">
        <v>31</v>
      </c>
      <c r="D23" s="26" t="s">
        <v>32</v>
      </c>
      <c r="E23" s="26" t="s">
        <v>33</v>
      </c>
      <c r="F23" s="26" t="s">
        <v>34</v>
      </c>
      <c r="G23" s="26" t="s">
        <v>35</v>
      </c>
      <c r="H23" s="39"/>
      <c r="I23" s="39"/>
      <c r="J23" s="39"/>
      <c r="K23" s="39"/>
      <c r="L23" s="39"/>
      <c r="M23" s="38"/>
    </row>
    <row r="24" spans="1:13" ht="15.75" customHeight="1">
      <c r="A24" s="38"/>
      <c r="C24" s="27" t="s">
        <v>67</v>
      </c>
      <c r="D24" s="27" t="s">
        <v>72</v>
      </c>
      <c r="E24" s="27" t="s">
        <v>73</v>
      </c>
      <c r="F24" s="28">
        <v>11</v>
      </c>
      <c r="G24" s="28">
        <v>10</v>
      </c>
      <c r="H24" s="38"/>
      <c r="I24" s="38"/>
      <c r="J24" s="38"/>
      <c r="K24" s="38"/>
      <c r="L24" s="38"/>
      <c r="M24"/>
    </row>
    <row r="25" spans="1:13" ht="15.75" customHeight="1">
      <c r="A25" s="39"/>
      <c r="C25" s="27" t="s">
        <v>74</v>
      </c>
      <c r="D25" s="27" t="s">
        <v>75</v>
      </c>
      <c r="E25" s="27" t="s">
        <v>76</v>
      </c>
      <c r="F25" s="28">
        <v>10</v>
      </c>
      <c r="G25" s="28">
        <v>10</v>
      </c>
      <c r="H25"/>
      <c r="I25"/>
      <c r="J25"/>
      <c r="K25"/>
      <c r="L25"/>
      <c r="M25"/>
    </row>
    <row r="26" spans="1:13" ht="15.75" customHeight="1">
      <c r="A26" s="39"/>
      <c r="C26" s="27" t="s">
        <v>69</v>
      </c>
      <c r="D26" s="27" t="s">
        <v>77</v>
      </c>
      <c r="E26" s="27" t="s">
        <v>78</v>
      </c>
      <c r="F26" s="28">
        <v>2</v>
      </c>
      <c r="G26" s="28">
        <v>3</v>
      </c>
      <c r="H26" s="40"/>
      <c r="I26" s="40"/>
      <c r="J26" s="40"/>
      <c r="K26" s="40"/>
      <c r="L26" s="40"/>
      <c r="M26"/>
    </row>
    <row r="27" spans="1:13" ht="15.75" customHeight="1">
      <c r="A27"/>
      <c r="C27" s="27" t="s">
        <v>48</v>
      </c>
      <c r="D27" s="27" t="s">
        <v>79</v>
      </c>
      <c r="E27" s="27" t="s">
        <v>80</v>
      </c>
      <c r="F27" s="28">
        <v>6</v>
      </c>
      <c r="G27" s="28">
        <v>5</v>
      </c>
      <c r="H27"/>
      <c r="I27"/>
      <c r="J27"/>
      <c r="K27"/>
      <c r="L27"/>
      <c r="M27"/>
    </row>
    <row r="28" spans="1:13" ht="15.75" customHeight="1">
      <c r="C28" s="27" t="s">
        <v>49</v>
      </c>
      <c r="D28" s="27" t="s">
        <v>81</v>
      </c>
      <c r="E28" s="27" t="s">
        <v>82</v>
      </c>
      <c r="F28" s="28">
        <v>3</v>
      </c>
      <c r="G28" s="28">
        <v>5</v>
      </c>
    </row>
    <row r="29" spans="1:13" ht="15.75" customHeight="1">
      <c r="C29" s="27" t="s">
        <v>50</v>
      </c>
      <c r="D29" s="27" t="s">
        <v>83</v>
      </c>
      <c r="E29" s="27" t="s">
        <v>84</v>
      </c>
      <c r="F29" s="28">
        <v>6</v>
      </c>
      <c r="G29" s="28">
        <v>2</v>
      </c>
    </row>
    <row r="30" spans="1:13" ht="15.75" customHeight="1">
      <c r="C30" s="27" t="s">
        <v>51</v>
      </c>
      <c r="D30" s="27" t="s">
        <v>85</v>
      </c>
      <c r="E30" s="27" t="s">
        <v>86</v>
      </c>
      <c r="F30" s="28">
        <v>2</v>
      </c>
      <c r="G30" s="28">
        <v>0</v>
      </c>
    </row>
    <row r="31" spans="1:13" ht="15.75" customHeight="1">
      <c r="C31" s="51" t="s">
        <v>30</v>
      </c>
      <c r="D31" s="51"/>
      <c r="E31" s="51"/>
      <c r="F31" s="32">
        <f>SUM(F24:F30)</f>
        <v>40</v>
      </c>
      <c r="G31" s="32">
        <f>SUM(G24:G30)</f>
        <v>35</v>
      </c>
    </row>
    <row r="32" spans="1:13" ht="15.75" customHeight="1"/>
    <row r="33" spans="1:7" ht="15.75" customHeight="1">
      <c r="C33" s="48" t="s">
        <v>93</v>
      </c>
      <c r="D33" s="48"/>
      <c r="E33" s="48"/>
      <c r="F33" s="48"/>
      <c r="G33" s="48"/>
    </row>
    <row r="34" spans="1:7" ht="15.75" customHeight="1">
      <c r="C34" s="34" t="s">
        <v>31</v>
      </c>
      <c r="D34" s="26" t="s">
        <v>32</v>
      </c>
      <c r="E34" s="26" t="s">
        <v>33</v>
      </c>
      <c r="F34" s="26" t="s">
        <v>34</v>
      </c>
      <c r="G34" s="26" t="s">
        <v>35</v>
      </c>
    </row>
    <row r="35" spans="1:7" ht="15.75" customHeight="1">
      <c r="C35" s="27" t="s">
        <v>67</v>
      </c>
      <c r="D35" s="27" t="s">
        <v>87</v>
      </c>
      <c r="E35" s="35" t="s">
        <v>88</v>
      </c>
      <c r="F35" s="36">
        <v>12</v>
      </c>
      <c r="G35" s="36">
        <v>5</v>
      </c>
    </row>
    <row r="36" spans="1:7" ht="15.75" customHeight="1">
      <c r="C36" s="27" t="s">
        <v>74</v>
      </c>
      <c r="D36" s="27" t="s">
        <v>89</v>
      </c>
      <c r="E36" s="35" t="s">
        <v>90</v>
      </c>
      <c r="F36" s="36">
        <v>6</v>
      </c>
      <c r="G36" s="36">
        <v>11</v>
      </c>
    </row>
    <row r="37" spans="1:7" ht="15.75" customHeight="1">
      <c r="A37" s="47"/>
      <c r="B37" s="47"/>
      <c r="C37" s="27" t="s">
        <v>69</v>
      </c>
      <c r="D37" s="27" t="s">
        <v>91</v>
      </c>
      <c r="E37" s="35" t="s">
        <v>92</v>
      </c>
      <c r="F37" s="36">
        <v>7</v>
      </c>
      <c r="G37" s="36">
        <v>9</v>
      </c>
    </row>
    <row r="38" spans="1:7" ht="15.75" customHeight="1">
      <c r="C38" s="49" t="s">
        <v>30</v>
      </c>
      <c r="D38" s="49"/>
      <c r="E38" s="49"/>
      <c r="F38" s="37">
        <f>SUM(F35:F37)</f>
        <v>25</v>
      </c>
      <c r="G38" s="37">
        <f>SUM(G35:G37)</f>
        <v>25</v>
      </c>
    </row>
    <row r="39" spans="1:7" ht="15.75" customHeight="1"/>
    <row r="40" spans="1:7" ht="15.75" customHeight="1">
      <c r="C40" s="50" t="s">
        <v>94</v>
      </c>
      <c r="D40" s="50"/>
      <c r="E40" s="50"/>
      <c r="F40" s="50"/>
      <c r="G40" s="50"/>
    </row>
    <row r="41" spans="1:7" ht="15.75" customHeight="1">
      <c r="C41" s="26" t="s">
        <v>31</v>
      </c>
      <c r="D41" s="26" t="s">
        <v>32</v>
      </c>
      <c r="E41" s="26" t="s">
        <v>33</v>
      </c>
      <c r="F41" s="26" t="s">
        <v>34</v>
      </c>
      <c r="G41" s="26" t="s">
        <v>35</v>
      </c>
    </row>
    <row r="42" spans="1:7" ht="15.75" customHeight="1">
      <c r="C42" s="27" t="s">
        <v>67</v>
      </c>
      <c r="D42" s="27" t="s">
        <v>72</v>
      </c>
      <c r="E42" s="27" t="s">
        <v>73</v>
      </c>
      <c r="F42" s="28">
        <v>11</v>
      </c>
      <c r="G42" s="28">
        <v>10</v>
      </c>
    </row>
    <row r="43" spans="1:7" ht="15.75" customHeight="1">
      <c r="C43" s="27" t="s">
        <v>74</v>
      </c>
      <c r="D43" s="27" t="s">
        <v>75</v>
      </c>
      <c r="E43" s="27" t="s">
        <v>76</v>
      </c>
      <c r="F43" s="28">
        <v>10</v>
      </c>
      <c r="G43" s="28">
        <v>10</v>
      </c>
    </row>
    <row r="44" spans="1:7" ht="15.75" customHeight="1">
      <c r="C44" s="27" t="s">
        <v>69</v>
      </c>
      <c r="D44" s="27" t="s">
        <v>77</v>
      </c>
      <c r="E44" s="27" t="s">
        <v>78</v>
      </c>
      <c r="F44" s="28">
        <v>2</v>
      </c>
      <c r="G44" s="28">
        <v>3</v>
      </c>
    </row>
    <row r="45" spans="1:7" ht="15.75" customHeight="1">
      <c r="C45" s="27" t="s">
        <v>48</v>
      </c>
      <c r="D45" s="27" t="s">
        <v>79</v>
      </c>
      <c r="E45" s="27" t="s">
        <v>80</v>
      </c>
      <c r="F45" s="28">
        <v>6</v>
      </c>
      <c r="G45" s="28">
        <v>5</v>
      </c>
    </row>
    <row r="46" spans="1:7" ht="15.75" customHeight="1">
      <c r="C46" s="27" t="s">
        <v>49</v>
      </c>
      <c r="D46" s="27" t="s">
        <v>81</v>
      </c>
      <c r="E46" s="27" t="s">
        <v>82</v>
      </c>
      <c r="F46" s="28">
        <v>3</v>
      </c>
      <c r="G46" s="28">
        <v>5</v>
      </c>
    </row>
    <row r="47" spans="1:7" ht="15.75" customHeight="1">
      <c r="C47" s="27" t="s">
        <v>50</v>
      </c>
      <c r="D47" s="27" t="s">
        <v>83</v>
      </c>
      <c r="E47" s="27" t="s">
        <v>84</v>
      </c>
      <c r="F47" s="28">
        <v>6</v>
      </c>
      <c r="G47" s="28">
        <v>2</v>
      </c>
    </row>
    <row r="48" spans="1:7" ht="15.75" customHeight="1">
      <c r="C48" s="27" t="s">
        <v>51</v>
      </c>
      <c r="D48" s="27" t="s">
        <v>85</v>
      </c>
      <c r="E48" s="27" t="s">
        <v>86</v>
      </c>
      <c r="F48" s="28">
        <v>2</v>
      </c>
      <c r="G48" s="28">
        <v>0</v>
      </c>
    </row>
    <row r="49" spans="1:7" ht="15.75" customHeight="1">
      <c r="C49" s="51" t="s">
        <v>30</v>
      </c>
      <c r="D49" s="51"/>
      <c r="E49" s="51"/>
      <c r="F49" s="32">
        <f>SUM(F42:F48)</f>
        <v>40</v>
      </c>
      <c r="G49" s="32">
        <f>SUM(G42:G48)</f>
        <v>35</v>
      </c>
    </row>
    <row r="50" spans="1:7" ht="15.75" customHeight="1"/>
    <row r="51" spans="1:7" ht="18" customHeight="1">
      <c r="A51" s="47"/>
      <c r="B51" s="47"/>
      <c r="C51" s="48" t="s">
        <v>95</v>
      </c>
      <c r="D51" s="48"/>
      <c r="E51" s="48"/>
      <c r="F51" s="48"/>
      <c r="G51" s="48"/>
    </row>
    <row r="52" spans="1:7" ht="15.75" customHeight="1">
      <c r="C52" s="34" t="s">
        <v>31</v>
      </c>
      <c r="D52" s="26" t="s">
        <v>32</v>
      </c>
      <c r="E52" s="26" t="s">
        <v>33</v>
      </c>
      <c r="F52" s="26" t="s">
        <v>34</v>
      </c>
      <c r="G52" s="26" t="s">
        <v>35</v>
      </c>
    </row>
    <row r="53" spans="1:7" ht="15.75" customHeight="1">
      <c r="C53" s="27" t="s">
        <v>67</v>
      </c>
      <c r="D53" s="27" t="s">
        <v>87</v>
      </c>
      <c r="E53" s="35" t="s">
        <v>88</v>
      </c>
      <c r="F53" s="36">
        <v>12</v>
      </c>
      <c r="G53" s="36">
        <v>5</v>
      </c>
    </row>
    <row r="54" spans="1:7" ht="15.75" customHeight="1">
      <c r="C54" s="27" t="s">
        <v>74</v>
      </c>
      <c r="D54" s="27" t="s">
        <v>89</v>
      </c>
      <c r="E54" s="35" t="s">
        <v>90</v>
      </c>
      <c r="F54" s="36">
        <v>6</v>
      </c>
      <c r="G54" s="36">
        <v>11</v>
      </c>
    </row>
    <row r="55" spans="1:7" ht="15.75" customHeight="1">
      <c r="C55" s="27" t="s">
        <v>69</v>
      </c>
      <c r="D55" s="27" t="s">
        <v>91</v>
      </c>
      <c r="E55" s="35" t="s">
        <v>92</v>
      </c>
      <c r="F55" s="36">
        <v>7</v>
      </c>
      <c r="G55" s="36">
        <v>9</v>
      </c>
    </row>
    <row r="56" spans="1:7" ht="15.75" customHeight="1">
      <c r="C56" s="49" t="s">
        <v>30</v>
      </c>
      <c r="D56" s="49"/>
      <c r="E56" s="49"/>
      <c r="F56" s="37">
        <f>SUM(F53:F55)</f>
        <v>25</v>
      </c>
      <c r="G56" s="37">
        <f>SUM(G53:G55)</f>
        <v>25</v>
      </c>
    </row>
    <row r="57" spans="1:7" ht="18" customHeight="1">
      <c r="C57" s="52"/>
      <c r="D57" s="52"/>
      <c r="E57" s="52"/>
    </row>
    <row r="58" spans="1:7" ht="15.75" customHeight="1">
      <c r="C58" s="50" t="s">
        <v>96</v>
      </c>
      <c r="D58" s="50"/>
      <c r="E58" s="50"/>
      <c r="F58" s="50"/>
      <c r="G58" s="50"/>
    </row>
    <row r="59" spans="1:7" ht="15.75" customHeight="1">
      <c r="C59" s="26" t="s">
        <v>31</v>
      </c>
      <c r="D59" s="26" t="s">
        <v>32</v>
      </c>
      <c r="E59" s="26" t="s">
        <v>33</v>
      </c>
      <c r="F59" s="26" t="s">
        <v>34</v>
      </c>
      <c r="G59" s="26" t="s">
        <v>35</v>
      </c>
    </row>
    <row r="60" spans="1:7" ht="15.75" customHeight="1">
      <c r="C60" s="27" t="s">
        <v>67</v>
      </c>
      <c r="D60" s="27" t="s">
        <v>72</v>
      </c>
      <c r="E60" s="27" t="s">
        <v>73</v>
      </c>
      <c r="F60" s="28">
        <v>11</v>
      </c>
      <c r="G60" s="28">
        <v>10</v>
      </c>
    </row>
    <row r="61" spans="1:7" ht="15.75" customHeight="1">
      <c r="C61" s="27" t="s">
        <v>74</v>
      </c>
      <c r="D61" s="27" t="s">
        <v>75</v>
      </c>
      <c r="E61" s="27" t="s">
        <v>76</v>
      </c>
      <c r="F61" s="28">
        <v>10</v>
      </c>
      <c r="G61" s="28">
        <v>10</v>
      </c>
    </row>
    <row r="62" spans="1:7" ht="15.75" customHeight="1">
      <c r="C62" s="27" t="s">
        <v>69</v>
      </c>
      <c r="D62" s="27" t="s">
        <v>77</v>
      </c>
      <c r="E62" s="27" t="s">
        <v>78</v>
      </c>
      <c r="F62" s="28">
        <v>2</v>
      </c>
      <c r="G62" s="28">
        <v>3</v>
      </c>
    </row>
    <row r="63" spans="1:7" ht="18" customHeight="1">
      <c r="A63" s="47"/>
      <c r="B63" s="47"/>
      <c r="C63" s="27" t="s">
        <v>48</v>
      </c>
      <c r="D63" s="27" t="s">
        <v>79</v>
      </c>
      <c r="E63" s="27" t="s">
        <v>80</v>
      </c>
      <c r="F63" s="28">
        <v>6</v>
      </c>
      <c r="G63" s="28">
        <v>5</v>
      </c>
    </row>
    <row r="64" spans="1:7" ht="15.75" customHeight="1">
      <c r="C64" s="27" t="s">
        <v>49</v>
      </c>
      <c r="D64" s="27" t="s">
        <v>81</v>
      </c>
      <c r="E64" s="27" t="s">
        <v>82</v>
      </c>
      <c r="F64" s="28">
        <v>3</v>
      </c>
      <c r="G64" s="28">
        <v>5</v>
      </c>
    </row>
    <row r="65" spans="1:7" ht="15.75" customHeight="1">
      <c r="C65" s="27" t="s">
        <v>50</v>
      </c>
      <c r="D65" s="27" t="s">
        <v>83</v>
      </c>
      <c r="E65" s="27" t="s">
        <v>84</v>
      </c>
      <c r="F65" s="28">
        <v>6</v>
      </c>
      <c r="G65" s="28">
        <v>2</v>
      </c>
    </row>
    <row r="66" spans="1:7" ht="15.75" customHeight="1">
      <c r="C66" s="27" t="s">
        <v>51</v>
      </c>
      <c r="D66" s="27" t="s">
        <v>85</v>
      </c>
      <c r="E66" s="27" t="s">
        <v>86</v>
      </c>
      <c r="F66" s="28">
        <v>2</v>
      </c>
      <c r="G66" s="28">
        <v>0</v>
      </c>
    </row>
    <row r="67" spans="1:7" ht="18" customHeight="1">
      <c r="C67" s="51" t="s">
        <v>30</v>
      </c>
      <c r="D67" s="51"/>
      <c r="E67" s="51"/>
      <c r="F67" s="32">
        <f>SUM(F60:F66)</f>
        <v>40</v>
      </c>
      <c r="G67" s="32">
        <f>SUM(G60:G66)</f>
        <v>35</v>
      </c>
    </row>
    <row r="68" spans="1:7" ht="15.75" customHeight="1"/>
    <row r="69" spans="1:7" ht="15.75" customHeight="1">
      <c r="C69" s="48" t="s">
        <v>97</v>
      </c>
      <c r="D69" s="48"/>
      <c r="E69" s="48"/>
      <c r="F69" s="48"/>
      <c r="G69" s="48"/>
    </row>
    <row r="70" spans="1:7" ht="15.75" customHeight="1">
      <c r="C70" s="34" t="s">
        <v>31</v>
      </c>
      <c r="D70" s="26" t="s">
        <v>32</v>
      </c>
      <c r="E70" s="26" t="s">
        <v>33</v>
      </c>
      <c r="F70" s="26" t="s">
        <v>34</v>
      </c>
      <c r="G70" s="26" t="s">
        <v>35</v>
      </c>
    </row>
    <row r="71" spans="1:7" ht="15.75" customHeight="1">
      <c r="C71" s="27" t="s">
        <v>67</v>
      </c>
      <c r="D71" s="27" t="s">
        <v>87</v>
      </c>
      <c r="E71" s="35" t="s">
        <v>88</v>
      </c>
      <c r="F71" s="36">
        <v>12</v>
      </c>
      <c r="G71" s="36">
        <v>5</v>
      </c>
    </row>
    <row r="72" spans="1:7" ht="15.75" customHeight="1">
      <c r="C72" s="27" t="s">
        <v>74</v>
      </c>
      <c r="D72" s="27" t="s">
        <v>89</v>
      </c>
      <c r="E72" s="35" t="s">
        <v>90</v>
      </c>
      <c r="F72" s="36">
        <v>6</v>
      </c>
      <c r="G72" s="36">
        <v>11</v>
      </c>
    </row>
    <row r="73" spans="1:7" ht="18" customHeight="1">
      <c r="A73" s="47"/>
      <c r="B73" s="47"/>
      <c r="C73" s="27" t="s">
        <v>69</v>
      </c>
      <c r="D73" s="27" t="s">
        <v>91</v>
      </c>
      <c r="E73" s="35" t="s">
        <v>92</v>
      </c>
      <c r="F73" s="36">
        <v>7</v>
      </c>
      <c r="G73" s="36">
        <v>9</v>
      </c>
    </row>
    <row r="74" spans="1:7" ht="15.75" customHeight="1">
      <c r="C74" s="49" t="s">
        <v>30</v>
      </c>
      <c r="D74" s="49"/>
      <c r="E74" s="49"/>
      <c r="F74" s="37">
        <f>SUM(F71:F73)</f>
        <v>25</v>
      </c>
      <c r="G74" s="37">
        <f>SUM(G71:G73)</f>
        <v>25</v>
      </c>
    </row>
    <row r="75" spans="1:7" ht="15.75" customHeight="1"/>
    <row r="76" spans="1:7" ht="15.75" customHeight="1">
      <c r="C76" s="50" t="s">
        <v>98</v>
      </c>
      <c r="D76" s="50"/>
      <c r="E76" s="50"/>
      <c r="F76" s="50"/>
      <c r="G76" s="50"/>
    </row>
    <row r="77" spans="1:7" ht="15.75" customHeight="1">
      <c r="C77" s="26" t="s">
        <v>31</v>
      </c>
      <c r="D77" s="26" t="s">
        <v>32</v>
      </c>
      <c r="E77" s="26" t="s">
        <v>33</v>
      </c>
      <c r="F77" s="26" t="s">
        <v>34</v>
      </c>
      <c r="G77" s="26" t="s">
        <v>35</v>
      </c>
    </row>
    <row r="78" spans="1:7" ht="15.75" customHeight="1">
      <c r="C78" s="27" t="s">
        <v>67</v>
      </c>
      <c r="D78" s="27" t="s">
        <v>72</v>
      </c>
      <c r="E78" s="27" t="s">
        <v>73</v>
      </c>
      <c r="F78" s="28">
        <v>11</v>
      </c>
      <c r="G78" s="28">
        <v>10</v>
      </c>
    </row>
    <row r="79" spans="1:7" ht="15.75" customHeight="1">
      <c r="C79" s="27" t="s">
        <v>74</v>
      </c>
      <c r="D79" s="27" t="s">
        <v>75</v>
      </c>
      <c r="E79" s="27" t="s">
        <v>76</v>
      </c>
      <c r="F79" s="28">
        <v>10</v>
      </c>
      <c r="G79" s="28">
        <v>10</v>
      </c>
    </row>
    <row r="80" spans="1:7" ht="18" customHeight="1">
      <c r="C80" s="27" t="s">
        <v>69</v>
      </c>
      <c r="D80" s="27" t="s">
        <v>77</v>
      </c>
      <c r="E80" s="27" t="s">
        <v>78</v>
      </c>
      <c r="F80" s="28">
        <v>2</v>
      </c>
      <c r="G80" s="28">
        <v>3</v>
      </c>
    </row>
    <row r="81" spans="1:7" ht="15.75" customHeight="1">
      <c r="C81" s="27" t="s">
        <v>48</v>
      </c>
      <c r="D81" s="27" t="s">
        <v>79</v>
      </c>
      <c r="E81" s="27" t="s">
        <v>80</v>
      </c>
      <c r="F81" s="28">
        <v>6</v>
      </c>
      <c r="G81" s="28">
        <v>5</v>
      </c>
    </row>
    <row r="82" spans="1:7" ht="15.75" customHeight="1">
      <c r="C82" s="27" t="s">
        <v>49</v>
      </c>
      <c r="D82" s="27" t="s">
        <v>81</v>
      </c>
      <c r="E82" s="27" t="s">
        <v>82</v>
      </c>
      <c r="F82" s="28">
        <v>3</v>
      </c>
      <c r="G82" s="28">
        <v>5</v>
      </c>
    </row>
    <row r="83" spans="1:7" ht="15.75" customHeight="1">
      <c r="C83" s="27" t="s">
        <v>50</v>
      </c>
      <c r="D83" s="27" t="s">
        <v>83</v>
      </c>
      <c r="E83" s="27" t="s">
        <v>84</v>
      </c>
      <c r="F83" s="28">
        <v>6</v>
      </c>
      <c r="G83" s="28">
        <v>2</v>
      </c>
    </row>
    <row r="84" spans="1:7" ht="15.75" customHeight="1">
      <c r="C84" s="27" t="s">
        <v>51</v>
      </c>
      <c r="D84" s="27" t="s">
        <v>85</v>
      </c>
      <c r="E84" s="27" t="s">
        <v>86</v>
      </c>
      <c r="F84" s="28">
        <v>2</v>
      </c>
      <c r="G84" s="28">
        <v>0</v>
      </c>
    </row>
    <row r="85" spans="1:7" ht="15.75" customHeight="1">
      <c r="C85" s="51" t="s">
        <v>30</v>
      </c>
      <c r="D85" s="51"/>
      <c r="E85" s="51"/>
      <c r="F85" s="32">
        <f>SUM(F78:F84)</f>
        <v>40</v>
      </c>
      <c r="G85" s="32">
        <f>SUM(G78:G84)</f>
        <v>35</v>
      </c>
    </row>
    <row r="86" spans="1:7" ht="15.75" customHeight="1">
      <c r="A86" s="47"/>
      <c r="B86" s="47"/>
      <c r="C86" s="52"/>
      <c r="D86" s="52"/>
      <c r="E86" s="52"/>
      <c r="F86" s="52"/>
      <c r="G86" s="52"/>
    </row>
    <row r="87" spans="1:7" ht="15.75" customHeight="1">
      <c r="C87" s="48" t="s">
        <v>99</v>
      </c>
      <c r="D87" s="48"/>
      <c r="E87" s="48"/>
      <c r="F87" s="48"/>
      <c r="G87" s="48"/>
    </row>
    <row r="88" spans="1:7" ht="15.75" customHeight="1">
      <c r="C88" s="34" t="s">
        <v>31</v>
      </c>
      <c r="D88" s="26" t="s">
        <v>32</v>
      </c>
      <c r="E88" s="26" t="s">
        <v>33</v>
      </c>
      <c r="F88" s="26" t="s">
        <v>34</v>
      </c>
      <c r="G88" s="26" t="s">
        <v>35</v>
      </c>
    </row>
    <row r="89" spans="1:7" ht="15.75" customHeight="1">
      <c r="C89" s="27" t="s">
        <v>67</v>
      </c>
      <c r="D89" s="27" t="s">
        <v>87</v>
      </c>
      <c r="E89" s="35" t="s">
        <v>88</v>
      </c>
      <c r="F89" s="36">
        <v>12</v>
      </c>
      <c r="G89" s="36">
        <v>5</v>
      </c>
    </row>
    <row r="90" spans="1:7" ht="15.75" customHeight="1">
      <c r="C90" s="27" t="s">
        <v>74</v>
      </c>
      <c r="D90" s="27" t="s">
        <v>89</v>
      </c>
      <c r="E90" s="35" t="s">
        <v>90</v>
      </c>
      <c r="F90" s="36">
        <v>6</v>
      </c>
      <c r="G90" s="36">
        <v>11</v>
      </c>
    </row>
    <row r="91" spans="1:7" ht="15.75" customHeight="1">
      <c r="C91" s="27" t="s">
        <v>69</v>
      </c>
      <c r="D91" s="27" t="s">
        <v>91</v>
      </c>
      <c r="E91" s="35" t="s">
        <v>92</v>
      </c>
      <c r="F91" s="36">
        <v>7</v>
      </c>
      <c r="G91" s="36">
        <v>9</v>
      </c>
    </row>
    <row r="92" spans="1:7" ht="15.75" customHeight="1">
      <c r="C92" s="49" t="s">
        <v>30</v>
      </c>
      <c r="D92" s="49"/>
      <c r="E92" s="49"/>
      <c r="F92" s="37">
        <f>SUM(F89:F91)</f>
        <v>25</v>
      </c>
      <c r="G92" s="37">
        <f>SUM(G89:G91)</f>
        <v>25</v>
      </c>
    </row>
    <row r="93" spans="1:7" ht="15.75" customHeight="1"/>
    <row r="94" spans="1:7" ht="15.75" customHeight="1">
      <c r="C94" s="50" t="s">
        <v>100</v>
      </c>
      <c r="D94" s="50"/>
      <c r="E94" s="50"/>
      <c r="F94" s="50"/>
      <c r="G94" s="50"/>
    </row>
    <row r="95" spans="1:7" ht="15.75" customHeight="1">
      <c r="C95" s="26" t="s">
        <v>31</v>
      </c>
      <c r="D95" s="26" t="s">
        <v>32</v>
      </c>
      <c r="E95" s="26" t="s">
        <v>33</v>
      </c>
      <c r="F95" s="26" t="s">
        <v>34</v>
      </c>
      <c r="G95" s="26" t="s">
        <v>35</v>
      </c>
    </row>
    <row r="96" spans="1:7" ht="15.75" customHeight="1">
      <c r="C96" s="27" t="s">
        <v>67</v>
      </c>
      <c r="D96" s="27" t="s">
        <v>72</v>
      </c>
      <c r="E96" s="27" t="s">
        <v>73</v>
      </c>
      <c r="F96" s="28">
        <v>11</v>
      </c>
      <c r="G96" s="28">
        <v>10</v>
      </c>
    </row>
    <row r="97" spans="3:7" ht="15.75" customHeight="1">
      <c r="C97" s="27" t="s">
        <v>74</v>
      </c>
      <c r="D97" s="27" t="s">
        <v>75</v>
      </c>
      <c r="E97" s="27" t="s">
        <v>76</v>
      </c>
      <c r="F97" s="28">
        <v>10</v>
      </c>
      <c r="G97" s="28">
        <v>10</v>
      </c>
    </row>
    <row r="98" spans="3:7" ht="15.75" customHeight="1">
      <c r="C98" s="27" t="s">
        <v>69</v>
      </c>
      <c r="D98" s="27" t="s">
        <v>77</v>
      </c>
      <c r="E98" s="27" t="s">
        <v>78</v>
      </c>
      <c r="F98" s="28">
        <v>2</v>
      </c>
      <c r="G98" s="28">
        <v>3</v>
      </c>
    </row>
    <row r="99" spans="3:7" ht="15.75" customHeight="1">
      <c r="C99" s="27" t="s">
        <v>48</v>
      </c>
      <c r="D99" s="27" t="s">
        <v>79</v>
      </c>
      <c r="E99" s="27" t="s">
        <v>80</v>
      </c>
      <c r="F99" s="28">
        <v>6</v>
      </c>
      <c r="G99" s="28">
        <v>5</v>
      </c>
    </row>
    <row r="100" spans="3:7" ht="15.75" customHeight="1">
      <c r="C100" s="27" t="s">
        <v>49</v>
      </c>
      <c r="D100" s="27" t="s">
        <v>81</v>
      </c>
      <c r="E100" s="27" t="s">
        <v>82</v>
      </c>
      <c r="F100" s="28">
        <v>3</v>
      </c>
      <c r="G100" s="28">
        <v>5</v>
      </c>
    </row>
    <row r="101" spans="3:7" ht="15.75" customHeight="1">
      <c r="C101" s="27" t="s">
        <v>50</v>
      </c>
      <c r="D101" s="27" t="s">
        <v>83</v>
      </c>
      <c r="E101" s="27" t="s">
        <v>84</v>
      </c>
      <c r="F101" s="28">
        <v>6</v>
      </c>
      <c r="G101" s="28">
        <v>2</v>
      </c>
    </row>
    <row r="102" spans="3:7" ht="15.75" customHeight="1">
      <c r="C102" s="27" t="s">
        <v>51</v>
      </c>
      <c r="D102" s="27" t="s">
        <v>85</v>
      </c>
      <c r="E102" s="27" t="s">
        <v>86</v>
      </c>
      <c r="F102" s="28">
        <v>2</v>
      </c>
      <c r="G102" s="28">
        <v>0</v>
      </c>
    </row>
    <row r="103" spans="3:7" ht="15.75" customHeight="1">
      <c r="C103" s="51" t="s">
        <v>30</v>
      </c>
      <c r="D103" s="51"/>
      <c r="E103" s="51"/>
      <c r="F103" s="32">
        <f>SUM(F96:F102)</f>
        <v>40</v>
      </c>
      <c r="G103" s="32">
        <f>SUM(G96:G102)</f>
        <v>35</v>
      </c>
    </row>
    <row r="105" spans="3:7" ht="17.399999999999999">
      <c r="C105" s="48" t="s">
        <v>101</v>
      </c>
      <c r="D105" s="48"/>
      <c r="E105" s="48"/>
      <c r="F105" s="48"/>
      <c r="G105" s="48"/>
    </row>
    <row r="106" spans="3:7" ht="18">
      <c r="C106" s="34" t="s">
        <v>31</v>
      </c>
      <c r="D106" s="26" t="s">
        <v>32</v>
      </c>
      <c r="E106" s="26" t="s">
        <v>33</v>
      </c>
      <c r="F106" s="26" t="s">
        <v>34</v>
      </c>
      <c r="G106" s="26" t="s">
        <v>35</v>
      </c>
    </row>
    <row r="107" spans="3:7" ht="15.6">
      <c r="C107" s="27" t="s">
        <v>67</v>
      </c>
      <c r="D107" s="27" t="s">
        <v>87</v>
      </c>
      <c r="E107" s="35" t="s">
        <v>88</v>
      </c>
      <c r="F107" s="36"/>
      <c r="G107" s="36">
        <v>5</v>
      </c>
    </row>
    <row r="108" spans="3:7" ht="15.6">
      <c r="C108" s="27" t="s">
        <v>74</v>
      </c>
      <c r="D108" s="27" t="s">
        <v>89</v>
      </c>
      <c r="E108" s="35" t="s">
        <v>90</v>
      </c>
      <c r="F108" s="36"/>
      <c r="G108" s="36">
        <v>11</v>
      </c>
    </row>
    <row r="109" spans="3:7" ht="15.6">
      <c r="C109" s="27" t="s">
        <v>69</v>
      </c>
      <c r="D109" s="27" t="s">
        <v>91</v>
      </c>
      <c r="E109" s="35" t="s">
        <v>92</v>
      </c>
      <c r="F109" s="36"/>
      <c r="G109" s="36">
        <v>9</v>
      </c>
    </row>
    <row r="110" spans="3:7" ht="17.399999999999999">
      <c r="C110" s="49" t="s">
        <v>30</v>
      </c>
      <c r="D110" s="49"/>
      <c r="E110" s="49"/>
      <c r="F110" s="37">
        <f>SUM(F107:F109)</f>
        <v>0</v>
      </c>
      <c r="G110" s="37">
        <f>SUM(G107:G109)</f>
        <v>25</v>
      </c>
    </row>
    <row r="112" spans="3:7" ht="18">
      <c r="C112" s="50" t="s">
        <v>102</v>
      </c>
      <c r="D112" s="50"/>
      <c r="E112" s="50"/>
      <c r="F112" s="50"/>
      <c r="G112" s="50"/>
    </row>
    <row r="113" spans="3:7" ht="18">
      <c r="C113" s="26" t="s">
        <v>31</v>
      </c>
      <c r="D113" s="26" t="s">
        <v>32</v>
      </c>
      <c r="E113" s="26" t="s">
        <v>33</v>
      </c>
      <c r="F113" s="26" t="s">
        <v>34</v>
      </c>
      <c r="G113" s="26" t="s">
        <v>35</v>
      </c>
    </row>
    <row r="114" spans="3:7" ht="15.6">
      <c r="C114" s="27" t="s">
        <v>67</v>
      </c>
      <c r="D114" s="27" t="s">
        <v>72</v>
      </c>
      <c r="E114" s="27" t="s">
        <v>73</v>
      </c>
      <c r="F114" s="28"/>
      <c r="G114" s="28">
        <v>10</v>
      </c>
    </row>
    <row r="115" spans="3:7" ht="15.6">
      <c r="C115" s="27" t="s">
        <v>74</v>
      </c>
      <c r="D115" s="27" t="s">
        <v>75</v>
      </c>
      <c r="E115" s="27" t="s">
        <v>76</v>
      </c>
      <c r="F115" s="28"/>
      <c r="G115" s="28">
        <v>10</v>
      </c>
    </row>
    <row r="116" spans="3:7" ht="15.6">
      <c r="C116" s="27" t="s">
        <v>69</v>
      </c>
      <c r="D116" s="27" t="s">
        <v>77</v>
      </c>
      <c r="E116" s="27" t="s">
        <v>78</v>
      </c>
      <c r="F116" s="28"/>
      <c r="G116" s="28">
        <v>3</v>
      </c>
    </row>
    <row r="117" spans="3:7" ht="15.6">
      <c r="C117" s="27" t="s">
        <v>48</v>
      </c>
      <c r="D117" s="27" t="s">
        <v>79</v>
      </c>
      <c r="E117" s="27" t="s">
        <v>80</v>
      </c>
      <c r="F117" s="28"/>
      <c r="G117" s="28">
        <v>5</v>
      </c>
    </row>
    <row r="118" spans="3:7" ht="15.6">
      <c r="C118" s="27" t="s">
        <v>49</v>
      </c>
      <c r="D118" s="27" t="s">
        <v>81</v>
      </c>
      <c r="E118" s="27" t="s">
        <v>82</v>
      </c>
      <c r="F118" s="28"/>
      <c r="G118" s="28">
        <v>5</v>
      </c>
    </row>
    <row r="119" spans="3:7" ht="15.6">
      <c r="C119" s="27" t="s">
        <v>50</v>
      </c>
      <c r="D119" s="27" t="s">
        <v>83</v>
      </c>
      <c r="E119" s="27" t="s">
        <v>84</v>
      </c>
      <c r="F119" s="28"/>
      <c r="G119" s="28">
        <v>2</v>
      </c>
    </row>
    <row r="120" spans="3:7" ht="15.6">
      <c r="C120" s="27" t="s">
        <v>51</v>
      </c>
      <c r="D120" s="27" t="s">
        <v>85</v>
      </c>
      <c r="E120" s="27" t="s">
        <v>86</v>
      </c>
      <c r="F120" s="28"/>
      <c r="G120" s="28">
        <v>0</v>
      </c>
    </row>
    <row r="121" spans="3:7" ht="18">
      <c r="C121" s="51" t="s">
        <v>30</v>
      </c>
      <c r="D121" s="51"/>
      <c r="E121" s="51"/>
      <c r="F121" s="32">
        <f>SUM(F114:F120)</f>
        <v>0</v>
      </c>
      <c r="G121" s="32">
        <f>SUM(G114:G120)</f>
        <v>35</v>
      </c>
    </row>
  </sheetData>
  <mergeCells count="39">
    <mergeCell ref="O2:P2"/>
    <mergeCell ref="I3:J3"/>
    <mergeCell ref="C31:E31"/>
    <mergeCell ref="K1:N1"/>
    <mergeCell ref="C2:G2"/>
    <mergeCell ref="K2:L2"/>
    <mergeCell ref="M2:N2"/>
    <mergeCell ref="C11:E11"/>
    <mergeCell ref="A14:B14"/>
    <mergeCell ref="C14:G14"/>
    <mergeCell ref="C19:E19"/>
    <mergeCell ref="C22:G22"/>
    <mergeCell ref="C69:G69"/>
    <mergeCell ref="C33:G33"/>
    <mergeCell ref="A37:B37"/>
    <mergeCell ref="C38:E38"/>
    <mergeCell ref="C40:G40"/>
    <mergeCell ref="C49:E49"/>
    <mergeCell ref="A51:B51"/>
    <mergeCell ref="C51:G51"/>
    <mergeCell ref="C56:E56"/>
    <mergeCell ref="C57:E57"/>
    <mergeCell ref="C58:G58"/>
    <mergeCell ref="A63:B63"/>
    <mergeCell ref="C67:E67"/>
    <mergeCell ref="A73:B73"/>
    <mergeCell ref="C74:E74"/>
    <mergeCell ref="C76:G76"/>
    <mergeCell ref="C85:E85"/>
    <mergeCell ref="A86:B86"/>
    <mergeCell ref="C86:G86"/>
    <mergeCell ref="C112:G112"/>
    <mergeCell ref="C121:E121"/>
    <mergeCell ref="C87:G87"/>
    <mergeCell ref="C92:E92"/>
    <mergeCell ref="C94:G94"/>
    <mergeCell ref="C103:E103"/>
    <mergeCell ref="C105:G105"/>
    <mergeCell ref="C110:E110"/>
  </mergeCells>
  <conditionalFormatting sqref="I4:J11">
    <cfRule type="expression" dxfId="1" priority="4" stopIfTrue="1">
      <formula>LEN(TRIM(I4))&gt;0</formula>
    </cfRule>
  </conditionalFormatting>
  <pageMargins left="0.7" right="0.7" top="0.75" bottom="0.75" header="0.29999999999999993" footer="0.29999999999999993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I121"/>
  <sheetViews>
    <sheetView workbookViewId="0"/>
  </sheetViews>
  <sheetFormatPr baseColWidth="10" defaultColWidth="11.44140625" defaultRowHeight="14.4"/>
  <cols>
    <col min="1" max="1" width="13.6640625" style="23" customWidth="1"/>
    <col min="2" max="2" width="15" style="23" customWidth="1"/>
    <col min="3" max="3" width="55.44140625" style="23" customWidth="1"/>
    <col min="4" max="5" width="17.44140625" style="23" customWidth="1"/>
    <col min="6" max="6" width="32.6640625" style="23" customWidth="1"/>
    <col min="7" max="7" width="26.33203125" style="23" customWidth="1"/>
    <col min="8" max="259" width="14.88671875" style="23" customWidth="1"/>
    <col min="260" max="260" width="13.6640625" style="23" customWidth="1"/>
    <col min="261" max="261" width="15" style="23" customWidth="1"/>
    <col min="262" max="262" width="55.44140625" style="23" customWidth="1"/>
    <col min="263" max="263" width="33.5546875" style="23" customWidth="1"/>
    <col min="264" max="264" width="32.6640625" style="23" customWidth="1"/>
    <col min="265" max="265" width="26.33203125" style="23" customWidth="1"/>
    <col min="266" max="515" width="14.88671875" style="23" customWidth="1"/>
    <col min="516" max="516" width="13.6640625" style="23" customWidth="1"/>
    <col min="517" max="517" width="15" style="23" customWidth="1"/>
    <col min="518" max="518" width="55.44140625" style="23" customWidth="1"/>
    <col min="519" max="519" width="33.5546875" style="23" customWidth="1"/>
    <col min="520" max="520" width="32.6640625" style="23" customWidth="1"/>
    <col min="521" max="521" width="26.33203125" style="23" customWidth="1"/>
    <col min="522" max="771" width="14.88671875" style="23" customWidth="1"/>
    <col min="772" max="772" width="13.6640625" style="23" customWidth="1"/>
    <col min="773" max="773" width="15" style="23" customWidth="1"/>
    <col min="774" max="774" width="55.44140625" style="23" customWidth="1"/>
    <col min="775" max="775" width="33.5546875" style="23" customWidth="1"/>
    <col min="776" max="776" width="32.6640625" style="23" customWidth="1"/>
    <col min="777" max="777" width="26.33203125" style="23" customWidth="1"/>
    <col min="778" max="1023" width="14.88671875" style="23" customWidth="1"/>
  </cols>
  <sheetData>
    <row r="1" spans="1:16">
      <c r="K1" s="46" t="s">
        <v>27</v>
      </c>
      <c r="L1" s="46"/>
      <c r="M1" s="46"/>
      <c r="N1" s="46"/>
    </row>
    <row r="2" spans="1:16" ht="20.25" customHeight="1">
      <c r="A2" s="25"/>
      <c r="C2" s="50" t="s">
        <v>28</v>
      </c>
      <c r="D2" s="50"/>
      <c r="E2" s="50"/>
      <c r="F2" s="50"/>
      <c r="G2" s="50"/>
      <c r="K2" s="46" t="s">
        <v>70</v>
      </c>
      <c r="L2" s="46"/>
      <c r="M2" s="46" t="s">
        <v>71</v>
      </c>
      <c r="N2" s="46"/>
      <c r="O2" s="53" t="s">
        <v>30</v>
      </c>
      <c r="P2" s="53"/>
    </row>
    <row r="3" spans="1:16" ht="18" customHeight="1">
      <c r="C3" s="26" t="s">
        <v>31</v>
      </c>
      <c r="D3" s="26" t="s">
        <v>32</v>
      </c>
      <c r="E3" s="26" t="s">
        <v>33</v>
      </c>
      <c r="F3" s="26" t="s">
        <v>34</v>
      </c>
      <c r="G3" s="26" t="s">
        <v>35</v>
      </c>
      <c r="I3" s="46" t="s">
        <v>36</v>
      </c>
      <c r="J3" s="46"/>
      <c r="K3" s="24" t="s">
        <v>37</v>
      </c>
      <c r="L3" s="24" t="s">
        <v>38</v>
      </c>
      <c r="M3" s="24" t="s">
        <v>37</v>
      </c>
      <c r="N3" s="24" t="s">
        <v>38</v>
      </c>
      <c r="O3" s="24" t="s">
        <v>37</v>
      </c>
      <c r="P3" s="24" t="s">
        <v>38</v>
      </c>
    </row>
    <row r="4" spans="1:16" ht="15" customHeight="1">
      <c r="C4" s="27" t="s">
        <v>67</v>
      </c>
      <c r="D4" s="27" t="s">
        <v>72</v>
      </c>
      <c r="E4" s="27" t="s">
        <v>73</v>
      </c>
      <c r="F4" s="28"/>
      <c r="G4" s="28">
        <v>10</v>
      </c>
      <c r="I4" s="29">
        <v>43165</v>
      </c>
      <c r="J4" s="30">
        <v>0</v>
      </c>
      <c r="K4" s="30">
        <f t="shared" ref="K4:K11" si="0">$G$11*(1-1/$I$12*J4)</f>
        <v>35</v>
      </c>
      <c r="L4" s="30">
        <v>35</v>
      </c>
      <c r="M4" s="23">
        <v>30</v>
      </c>
      <c r="N4" s="23">
        <v>35</v>
      </c>
      <c r="O4" s="23">
        <f t="shared" ref="O4:P11" si="1">K4+M4</f>
        <v>65</v>
      </c>
      <c r="P4" s="23">
        <f t="shared" si="1"/>
        <v>70</v>
      </c>
    </row>
    <row r="5" spans="1:16" ht="15" customHeight="1">
      <c r="A5" s="31"/>
      <c r="C5" s="27" t="s">
        <v>74</v>
      </c>
      <c r="D5" s="27" t="s">
        <v>75</v>
      </c>
      <c r="E5" s="27" t="s">
        <v>76</v>
      </c>
      <c r="F5" s="28"/>
      <c r="G5" s="28">
        <v>10</v>
      </c>
      <c r="I5" s="29">
        <v>43166</v>
      </c>
      <c r="J5" s="30">
        <v>1</v>
      </c>
      <c r="K5" s="30">
        <f t="shared" si="0"/>
        <v>30.000000000000004</v>
      </c>
      <c r="L5" s="30">
        <v>33</v>
      </c>
      <c r="M5" s="23">
        <v>25</v>
      </c>
      <c r="N5" s="23">
        <v>30</v>
      </c>
      <c r="O5" s="23">
        <f t="shared" si="1"/>
        <v>55</v>
      </c>
      <c r="P5" s="23">
        <f t="shared" si="1"/>
        <v>63</v>
      </c>
    </row>
    <row r="6" spans="1:16" ht="15" customHeight="1">
      <c r="C6" s="27" t="s">
        <v>69</v>
      </c>
      <c r="D6" s="27" t="s">
        <v>77</v>
      </c>
      <c r="E6" s="27" t="s">
        <v>78</v>
      </c>
      <c r="F6" s="28"/>
      <c r="G6" s="28">
        <v>3</v>
      </c>
      <c r="I6" s="29">
        <v>43167</v>
      </c>
      <c r="J6" s="30">
        <v>2</v>
      </c>
      <c r="K6" s="30">
        <f t="shared" si="0"/>
        <v>25</v>
      </c>
      <c r="L6" s="30">
        <v>28</v>
      </c>
      <c r="M6" s="23">
        <v>22</v>
      </c>
      <c r="N6" s="23">
        <v>31</v>
      </c>
      <c r="O6" s="23">
        <f t="shared" si="1"/>
        <v>47</v>
      </c>
      <c r="P6" s="23">
        <f t="shared" si="1"/>
        <v>59</v>
      </c>
    </row>
    <row r="7" spans="1:16" ht="15" customHeight="1">
      <c r="C7" s="27" t="s">
        <v>48</v>
      </c>
      <c r="D7" s="27" t="s">
        <v>79</v>
      </c>
      <c r="E7" s="27" t="s">
        <v>80</v>
      </c>
      <c r="F7" s="28"/>
      <c r="G7" s="28">
        <v>5</v>
      </c>
      <c r="I7" s="29">
        <v>43168</v>
      </c>
      <c r="J7" s="30">
        <v>3</v>
      </c>
      <c r="K7" s="30">
        <f t="shared" si="0"/>
        <v>20</v>
      </c>
      <c r="L7" s="30">
        <v>25</v>
      </c>
      <c r="M7" s="23">
        <v>25</v>
      </c>
      <c r="N7" s="23">
        <v>26</v>
      </c>
      <c r="O7" s="23">
        <f t="shared" si="1"/>
        <v>45</v>
      </c>
      <c r="P7" s="23">
        <f t="shared" si="1"/>
        <v>51</v>
      </c>
    </row>
    <row r="8" spans="1:16" ht="12.75" customHeight="1">
      <c r="C8" s="27" t="s">
        <v>49</v>
      </c>
      <c r="D8" s="27" t="s">
        <v>81</v>
      </c>
      <c r="E8" s="27" t="s">
        <v>82</v>
      </c>
      <c r="F8" s="28"/>
      <c r="G8" s="28">
        <v>5</v>
      </c>
      <c r="I8" s="29">
        <v>43169</v>
      </c>
      <c r="J8" s="30">
        <v>4</v>
      </c>
      <c r="K8" s="30">
        <f t="shared" si="0"/>
        <v>15.000000000000002</v>
      </c>
      <c r="L8" s="30">
        <v>12</v>
      </c>
      <c r="M8" s="23">
        <v>10</v>
      </c>
      <c r="N8" s="23">
        <v>12</v>
      </c>
      <c r="O8" s="23">
        <f t="shared" si="1"/>
        <v>25</v>
      </c>
      <c r="P8" s="23">
        <f t="shared" si="1"/>
        <v>24</v>
      </c>
    </row>
    <row r="9" spans="1:16" ht="15" customHeight="1">
      <c r="C9" s="27" t="s">
        <v>50</v>
      </c>
      <c r="D9" s="27" t="s">
        <v>83</v>
      </c>
      <c r="E9" s="27" t="s">
        <v>84</v>
      </c>
      <c r="F9" s="28"/>
      <c r="G9" s="28">
        <v>2</v>
      </c>
      <c r="I9" s="29">
        <v>43170</v>
      </c>
      <c r="J9" s="30">
        <v>5</v>
      </c>
      <c r="K9" s="30">
        <f t="shared" si="0"/>
        <v>10.000000000000004</v>
      </c>
      <c r="L9" s="30">
        <v>10</v>
      </c>
      <c r="M9" s="23">
        <v>5</v>
      </c>
      <c r="N9" s="23">
        <v>7</v>
      </c>
      <c r="O9" s="23">
        <f t="shared" si="1"/>
        <v>15.000000000000004</v>
      </c>
      <c r="P9" s="23">
        <f t="shared" si="1"/>
        <v>17</v>
      </c>
    </row>
    <row r="10" spans="1:16" ht="15" customHeight="1">
      <c r="C10" s="27" t="s">
        <v>51</v>
      </c>
      <c r="D10" s="27" t="s">
        <v>85</v>
      </c>
      <c r="E10" s="27" t="s">
        <v>86</v>
      </c>
      <c r="F10" s="28"/>
      <c r="G10" s="28">
        <v>0</v>
      </c>
      <c r="I10" s="29">
        <v>43171</v>
      </c>
      <c r="J10" s="30">
        <v>6</v>
      </c>
      <c r="K10" s="30">
        <f t="shared" si="0"/>
        <v>5.0000000000000018</v>
      </c>
      <c r="L10" s="30">
        <v>5</v>
      </c>
      <c r="M10" s="23">
        <v>0</v>
      </c>
      <c r="N10" s="23">
        <v>2</v>
      </c>
      <c r="O10" s="23">
        <f t="shared" si="1"/>
        <v>5.0000000000000018</v>
      </c>
      <c r="P10" s="23">
        <f t="shared" si="1"/>
        <v>7</v>
      </c>
    </row>
    <row r="11" spans="1:16" ht="18" customHeight="1">
      <c r="A11" s="31"/>
      <c r="C11" s="51" t="s">
        <v>30</v>
      </c>
      <c r="D11" s="51"/>
      <c r="E11" s="51"/>
      <c r="F11" s="32">
        <f>SUM(F4:F10)</f>
        <v>0</v>
      </c>
      <c r="G11" s="32">
        <f>SUM(G4:G10)</f>
        <v>35</v>
      </c>
      <c r="I11" s="29">
        <v>43172</v>
      </c>
      <c r="J11" s="30">
        <v>7</v>
      </c>
      <c r="K11" s="30">
        <f t="shared" si="0"/>
        <v>0</v>
      </c>
      <c r="L11" s="30">
        <v>0</v>
      </c>
      <c r="M11" s="23">
        <v>0</v>
      </c>
      <c r="N11" s="23">
        <v>0</v>
      </c>
      <c r="O11" s="23">
        <f t="shared" si="1"/>
        <v>0</v>
      </c>
      <c r="P11" s="23">
        <f t="shared" si="1"/>
        <v>0</v>
      </c>
    </row>
    <row r="12" spans="1:16" ht="15" customHeight="1">
      <c r="I12" s="33">
        <f>COUNTA(I4:I11)-1</f>
        <v>7</v>
      </c>
    </row>
    <row r="13" spans="1:16" ht="15" customHeight="1"/>
    <row r="14" spans="1:16" ht="15.75" customHeight="1">
      <c r="A14" s="47"/>
      <c r="B14" s="47"/>
      <c r="C14" s="48" t="s">
        <v>52</v>
      </c>
      <c r="D14" s="48"/>
      <c r="E14" s="48"/>
      <c r="F14" s="48"/>
      <c r="G14" s="48"/>
    </row>
    <row r="15" spans="1:16" ht="15.75" customHeight="1">
      <c r="C15" s="34" t="s">
        <v>31</v>
      </c>
      <c r="D15" s="26" t="s">
        <v>32</v>
      </c>
      <c r="E15" s="26" t="s">
        <v>33</v>
      </c>
      <c r="F15" s="26" t="s">
        <v>34</v>
      </c>
      <c r="G15" s="26" t="s">
        <v>35</v>
      </c>
    </row>
    <row r="16" spans="1:16" ht="16.5" customHeight="1">
      <c r="C16" s="27" t="s">
        <v>67</v>
      </c>
      <c r="D16" s="27" t="s">
        <v>87</v>
      </c>
      <c r="E16" s="35" t="s">
        <v>88</v>
      </c>
      <c r="F16" s="36"/>
      <c r="G16" s="36">
        <v>5</v>
      </c>
    </row>
    <row r="17" spans="1:13" ht="16.5" customHeight="1">
      <c r="C17" s="27" t="s">
        <v>74</v>
      </c>
      <c r="D17" s="27" t="s">
        <v>89</v>
      </c>
      <c r="E17" s="35" t="s">
        <v>90</v>
      </c>
      <c r="F17" s="36"/>
      <c r="G17" s="36">
        <v>11</v>
      </c>
    </row>
    <row r="18" spans="1:13" ht="16.5" customHeight="1">
      <c r="C18" s="27" t="s">
        <v>69</v>
      </c>
      <c r="D18" s="27" t="s">
        <v>91</v>
      </c>
      <c r="E18" s="35" t="s">
        <v>92</v>
      </c>
      <c r="F18" s="36"/>
      <c r="G18" s="36">
        <v>9</v>
      </c>
    </row>
    <row r="19" spans="1:13" ht="16.5" customHeight="1">
      <c r="C19" s="49" t="s">
        <v>30</v>
      </c>
      <c r="D19" s="49"/>
      <c r="E19" s="49"/>
      <c r="F19" s="37">
        <f>SUM(F16:F18)</f>
        <v>0</v>
      </c>
      <c r="G19" s="37">
        <f>SUM(G16:G18)</f>
        <v>25</v>
      </c>
    </row>
    <row r="20" spans="1:13" ht="16.5" customHeight="1"/>
    <row r="21" spans="1:13" ht="15.75" customHeight="1"/>
    <row r="22" spans="1:13" ht="15.75" customHeight="1">
      <c r="C22" s="50" t="s">
        <v>61</v>
      </c>
      <c r="D22" s="50"/>
      <c r="E22" s="50"/>
      <c r="F22" s="50"/>
      <c r="G22" s="50"/>
    </row>
    <row r="23" spans="1:13" ht="15.75" customHeight="1">
      <c r="A23" s="38"/>
      <c r="C23" s="26" t="s">
        <v>31</v>
      </c>
      <c r="D23" s="26" t="s">
        <v>32</v>
      </c>
      <c r="E23" s="26" t="s">
        <v>33</v>
      </c>
      <c r="F23" s="26" t="s">
        <v>34</v>
      </c>
      <c r="G23" s="26" t="s">
        <v>35</v>
      </c>
      <c r="H23" s="39"/>
      <c r="I23" s="39"/>
      <c r="J23" s="39"/>
      <c r="K23" s="39"/>
      <c r="L23" s="39"/>
      <c r="M23" s="38"/>
    </row>
    <row r="24" spans="1:13" ht="15.75" customHeight="1">
      <c r="A24" s="38"/>
      <c r="C24" s="27" t="s">
        <v>67</v>
      </c>
      <c r="D24" s="27" t="s">
        <v>72</v>
      </c>
      <c r="E24" s="27" t="s">
        <v>73</v>
      </c>
      <c r="F24" s="28"/>
      <c r="G24" s="28">
        <v>10</v>
      </c>
      <c r="H24" s="38"/>
      <c r="I24" s="38"/>
      <c r="J24" s="38"/>
      <c r="K24" s="38"/>
      <c r="L24" s="38"/>
      <c r="M24"/>
    </row>
    <row r="25" spans="1:13" ht="15.75" customHeight="1">
      <c r="A25" s="39"/>
      <c r="C25" s="27" t="s">
        <v>74</v>
      </c>
      <c r="D25" s="27" t="s">
        <v>75</v>
      </c>
      <c r="E25" s="27" t="s">
        <v>76</v>
      </c>
      <c r="F25" s="28"/>
      <c r="G25" s="28">
        <v>10</v>
      </c>
      <c r="H25"/>
      <c r="I25"/>
      <c r="J25"/>
      <c r="K25"/>
      <c r="L25"/>
      <c r="M25"/>
    </row>
    <row r="26" spans="1:13" ht="15.75" customHeight="1">
      <c r="A26" s="39"/>
      <c r="C26" s="27" t="s">
        <v>69</v>
      </c>
      <c r="D26" s="27" t="s">
        <v>77</v>
      </c>
      <c r="E26" s="27" t="s">
        <v>78</v>
      </c>
      <c r="F26" s="28"/>
      <c r="G26" s="28">
        <v>3</v>
      </c>
      <c r="H26" s="40"/>
      <c r="I26" s="40"/>
      <c r="J26" s="40"/>
      <c r="K26" s="40"/>
      <c r="L26" s="40"/>
      <c r="M26"/>
    </row>
    <row r="27" spans="1:13" ht="15.75" customHeight="1">
      <c r="A27"/>
      <c r="C27" s="27" t="s">
        <v>48</v>
      </c>
      <c r="D27" s="27" t="s">
        <v>79</v>
      </c>
      <c r="E27" s="27" t="s">
        <v>80</v>
      </c>
      <c r="F27" s="28"/>
      <c r="G27" s="28">
        <v>5</v>
      </c>
      <c r="H27"/>
      <c r="I27"/>
      <c r="J27"/>
      <c r="K27"/>
      <c r="L27"/>
      <c r="M27"/>
    </row>
    <row r="28" spans="1:13" ht="15.75" customHeight="1">
      <c r="C28" s="27" t="s">
        <v>49</v>
      </c>
      <c r="D28" s="27" t="s">
        <v>81</v>
      </c>
      <c r="E28" s="27" t="s">
        <v>82</v>
      </c>
      <c r="F28" s="28"/>
      <c r="G28" s="28">
        <v>5</v>
      </c>
    </row>
    <row r="29" spans="1:13" ht="15.75" customHeight="1">
      <c r="C29" s="27" t="s">
        <v>50</v>
      </c>
      <c r="D29" s="27" t="s">
        <v>83</v>
      </c>
      <c r="E29" s="27" t="s">
        <v>84</v>
      </c>
      <c r="F29" s="28"/>
      <c r="G29" s="28">
        <v>2</v>
      </c>
    </row>
    <row r="30" spans="1:13" ht="15.75" customHeight="1">
      <c r="C30" s="27" t="s">
        <v>51</v>
      </c>
      <c r="D30" s="27" t="s">
        <v>85</v>
      </c>
      <c r="E30" s="27" t="s">
        <v>86</v>
      </c>
      <c r="F30" s="28"/>
      <c r="G30" s="28">
        <v>0</v>
      </c>
    </row>
    <row r="31" spans="1:13" ht="15.75" customHeight="1">
      <c r="C31" s="51" t="s">
        <v>30</v>
      </c>
      <c r="D31" s="51"/>
      <c r="E31" s="51"/>
      <c r="F31" s="32">
        <f>SUM(F24:F30)</f>
        <v>0</v>
      </c>
      <c r="G31" s="32">
        <f>SUM(G24:G30)</f>
        <v>35</v>
      </c>
    </row>
    <row r="32" spans="1:13" ht="15.75" customHeight="1"/>
    <row r="33" spans="1:7" ht="15.75" customHeight="1">
      <c r="C33" s="48" t="s">
        <v>93</v>
      </c>
      <c r="D33" s="48"/>
      <c r="E33" s="48"/>
      <c r="F33" s="48"/>
      <c r="G33" s="48"/>
    </row>
    <row r="34" spans="1:7" ht="15.75" customHeight="1">
      <c r="C34" s="34" t="s">
        <v>31</v>
      </c>
      <c r="D34" s="26" t="s">
        <v>32</v>
      </c>
      <c r="E34" s="26" t="s">
        <v>33</v>
      </c>
      <c r="F34" s="26" t="s">
        <v>34</v>
      </c>
      <c r="G34" s="26" t="s">
        <v>35</v>
      </c>
    </row>
    <row r="35" spans="1:7" ht="15.75" customHeight="1">
      <c r="C35" s="27" t="s">
        <v>67</v>
      </c>
      <c r="D35" s="27" t="s">
        <v>87</v>
      </c>
      <c r="E35" s="35" t="s">
        <v>88</v>
      </c>
      <c r="F35" s="36">
        <v>12</v>
      </c>
      <c r="G35" s="36">
        <v>5</v>
      </c>
    </row>
    <row r="36" spans="1:7" ht="15.75" customHeight="1">
      <c r="C36" s="27" t="s">
        <v>74</v>
      </c>
      <c r="D36" s="27" t="s">
        <v>89</v>
      </c>
      <c r="E36" s="35" t="s">
        <v>90</v>
      </c>
      <c r="F36" s="36">
        <v>6</v>
      </c>
      <c r="G36" s="36">
        <v>11</v>
      </c>
    </row>
    <row r="37" spans="1:7" ht="15.75" customHeight="1">
      <c r="A37" s="47"/>
      <c r="B37" s="47"/>
      <c r="C37" s="27" t="s">
        <v>69</v>
      </c>
      <c r="D37" s="27" t="s">
        <v>91</v>
      </c>
      <c r="E37" s="35" t="s">
        <v>92</v>
      </c>
      <c r="F37" s="36">
        <v>7</v>
      </c>
      <c r="G37" s="36">
        <v>9</v>
      </c>
    </row>
    <row r="38" spans="1:7" ht="15.75" customHeight="1">
      <c r="C38" s="49" t="s">
        <v>30</v>
      </c>
      <c r="D38" s="49"/>
      <c r="E38" s="49"/>
      <c r="F38" s="37">
        <f>SUM(F35:F37)</f>
        <v>25</v>
      </c>
      <c r="G38" s="37">
        <f>SUM(G35:G37)</f>
        <v>25</v>
      </c>
    </row>
    <row r="39" spans="1:7" ht="15.75" customHeight="1"/>
    <row r="40" spans="1:7" ht="15.75" customHeight="1">
      <c r="C40" s="50" t="s">
        <v>94</v>
      </c>
      <c r="D40" s="50"/>
      <c r="E40" s="50"/>
      <c r="F40" s="50"/>
      <c r="G40" s="50"/>
    </row>
    <row r="41" spans="1:7" ht="15.75" customHeight="1">
      <c r="C41" s="26" t="s">
        <v>31</v>
      </c>
      <c r="D41" s="26" t="s">
        <v>32</v>
      </c>
      <c r="E41" s="26" t="s">
        <v>33</v>
      </c>
      <c r="F41" s="26" t="s">
        <v>34</v>
      </c>
      <c r="G41" s="26" t="s">
        <v>35</v>
      </c>
    </row>
    <row r="42" spans="1:7" ht="15.75" customHeight="1">
      <c r="C42" s="27" t="s">
        <v>67</v>
      </c>
      <c r="D42" s="27" t="s">
        <v>72</v>
      </c>
      <c r="E42" s="27" t="s">
        <v>73</v>
      </c>
      <c r="F42" s="28">
        <v>11</v>
      </c>
      <c r="G42" s="28">
        <v>10</v>
      </c>
    </row>
    <row r="43" spans="1:7" ht="15.75" customHeight="1">
      <c r="C43" s="27" t="s">
        <v>74</v>
      </c>
      <c r="D43" s="27" t="s">
        <v>75</v>
      </c>
      <c r="E43" s="27" t="s">
        <v>76</v>
      </c>
      <c r="F43" s="28">
        <v>10</v>
      </c>
      <c r="G43" s="28">
        <v>10</v>
      </c>
    </row>
    <row r="44" spans="1:7" ht="15.75" customHeight="1">
      <c r="C44" s="27" t="s">
        <v>69</v>
      </c>
      <c r="D44" s="27" t="s">
        <v>77</v>
      </c>
      <c r="E44" s="27" t="s">
        <v>78</v>
      </c>
      <c r="F44" s="28">
        <v>2</v>
      </c>
      <c r="G44" s="28">
        <v>3</v>
      </c>
    </row>
    <row r="45" spans="1:7" ht="15.75" customHeight="1">
      <c r="C45" s="27" t="s">
        <v>48</v>
      </c>
      <c r="D45" s="27" t="s">
        <v>79</v>
      </c>
      <c r="E45" s="27" t="s">
        <v>80</v>
      </c>
      <c r="F45" s="28">
        <v>6</v>
      </c>
      <c r="G45" s="28">
        <v>5</v>
      </c>
    </row>
    <row r="46" spans="1:7" ht="15.75" customHeight="1">
      <c r="C46" s="27" t="s">
        <v>49</v>
      </c>
      <c r="D46" s="27" t="s">
        <v>81</v>
      </c>
      <c r="E46" s="27" t="s">
        <v>82</v>
      </c>
      <c r="F46" s="28">
        <v>3</v>
      </c>
      <c r="G46" s="28">
        <v>5</v>
      </c>
    </row>
    <row r="47" spans="1:7" ht="15.75" customHeight="1">
      <c r="C47" s="27" t="s">
        <v>50</v>
      </c>
      <c r="D47" s="27" t="s">
        <v>83</v>
      </c>
      <c r="E47" s="27" t="s">
        <v>84</v>
      </c>
      <c r="F47" s="28">
        <v>6</v>
      </c>
      <c r="G47" s="28">
        <v>2</v>
      </c>
    </row>
    <row r="48" spans="1:7" ht="15.75" customHeight="1">
      <c r="C48" s="27" t="s">
        <v>51</v>
      </c>
      <c r="D48" s="27" t="s">
        <v>85</v>
      </c>
      <c r="E48" s="27" t="s">
        <v>86</v>
      </c>
      <c r="F48" s="28">
        <v>2</v>
      </c>
      <c r="G48" s="28">
        <v>0</v>
      </c>
    </row>
    <row r="49" spans="1:7" ht="15.75" customHeight="1">
      <c r="C49" s="51" t="s">
        <v>30</v>
      </c>
      <c r="D49" s="51"/>
      <c r="E49" s="51"/>
      <c r="F49" s="32">
        <f>SUM(F42:F48)</f>
        <v>40</v>
      </c>
      <c r="G49" s="32">
        <f>SUM(G42:G48)</f>
        <v>35</v>
      </c>
    </row>
    <row r="50" spans="1:7" ht="15.75" customHeight="1"/>
    <row r="51" spans="1:7" ht="18" customHeight="1">
      <c r="A51" s="47"/>
      <c r="B51" s="47"/>
      <c r="C51" s="48" t="s">
        <v>95</v>
      </c>
      <c r="D51" s="48"/>
      <c r="E51" s="48"/>
      <c r="F51" s="48"/>
      <c r="G51" s="48"/>
    </row>
    <row r="52" spans="1:7" ht="15.75" customHeight="1">
      <c r="C52" s="34" t="s">
        <v>31</v>
      </c>
      <c r="D52" s="26" t="s">
        <v>32</v>
      </c>
      <c r="E52" s="26" t="s">
        <v>33</v>
      </c>
      <c r="F52" s="26" t="s">
        <v>34</v>
      </c>
      <c r="G52" s="26" t="s">
        <v>35</v>
      </c>
    </row>
    <row r="53" spans="1:7" ht="15.75" customHeight="1">
      <c r="C53" s="27" t="s">
        <v>67</v>
      </c>
      <c r="D53" s="27" t="s">
        <v>87</v>
      </c>
      <c r="E53" s="35" t="s">
        <v>88</v>
      </c>
      <c r="F53" s="36">
        <v>12</v>
      </c>
      <c r="G53" s="36">
        <v>5</v>
      </c>
    </row>
    <row r="54" spans="1:7" ht="15.75" customHeight="1">
      <c r="C54" s="27" t="s">
        <v>74</v>
      </c>
      <c r="D54" s="27" t="s">
        <v>89</v>
      </c>
      <c r="E54" s="35" t="s">
        <v>90</v>
      </c>
      <c r="F54" s="36">
        <v>6</v>
      </c>
      <c r="G54" s="36">
        <v>11</v>
      </c>
    </row>
    <row r="55" spans="1:7" ht="15.75" customHeight="1">
      <c r="C55" s="27" t="s">
        <v>69</v>
      </c>
      <c r="D55" s="27" t="s">
        <v>91</v>
      </c>
      <c r="E55" s="35" t="s">
        <v>92</v>
      </c>
      <c r="F55" s="36">
        <v>7</v>
      </c>
      <c r="G55" s="36">
        <v>9</v>
      </c>
    </row>
    <row r="56" spans="1:7" ht="15.75" customHeight="1">
      <c r="C56" s="49" t="s">
        <v>30</v>
      </c>
      <c r="D56" s="49"/>
      <c r="E56" s="49"/>
      <c r="F56" s="37">
        <f>SUM(F53:F55)</f>
        <v>25</v>
      </c>
      <c r="G56" s="37">
        <f>SUM(G53:G55)</f>
        <v>25</v>
      </c>
    </row>
    <row r="57" spans="1:7" ht="18" customHeight="1">
      <c r="C57" s="52"/>
      <c r="D57" s="52"/>
      <c r="E57" s="52"/>
    </row>
    <row r="58" spans="1:7" ht="15.75" customHeight="1">
      <c r="C58" s="50" t="s">
        <v>96</v>
      </c>
      <c r="D58" s="50"/>
      <c r="E58" s="50"/>
      <c r="F58" s="50"/>
      <c r="G58" s="50"/>
    </row>
    <row r="59" spans="1:7" ht="15.75" customHeight="1">
      <c r="C59" s="26" t="s">
        <v>31</v>
      </c>
      <c r="D59" s="26" t="s">
        <v>32</v>
      </c>
      <c r="E59" s="26" t="s">
        <v>33</v>
      </c>
      <c r="F59" s="26" t="s">
        <v>34</v>
      </c>
      <c r="G59" s="26" t="s">
        <v>35</v>
      </c>
    </row>
    <row r="60" spans="1:7" ht="15.75" customHeight="1">
      <c r="C60" s="27" t="s">
        <v>67</v>
      </c>
      <c r="D60" s="27" t="s">
        <v>72</v>
      </c>
      <c r="E60" s="27" t="s">
        <v>73</v>
      </c>
      <c r="F60" s="28">
        <v>11</v>
      </c>
      <c r="G60" s="28">
        <v>10</v>
      </c>
    </row>
    <row r="61" spans="1:7" ht="15.75" customHeight="1">
      <c r="C61" s="27" t="s">
        <v>74</v>
      </c>
      <c r="D61" s="27" t="s">
        <v>75</v>
      </c>
      <c r="E61" s="27" t="s">
        <v>76</v>
      </c>
      <c r="F61" s="28">
        <v>10</v>
      </c>
      <c r="G61" s="28">
        <v>10</v>
      </c>
    </row>
    <row r="62" spans="1:7" ht="15.75" customHeight="1">
      <c r="C62" s="27" t="s">
        <v>69</v>
      </c>
      <c r="D62" s="27" t="s">
        <v>77</v>
      </c>
      <c r="E62" s="27" t="s">
        <v>78</v>
      </c>
      <c r="F62" s="28">
        <v>2</v>
      </c>
      <c r="G62" s="28">
        <v>3</v>
      </c>
    </row>
    <row r="63" spans="1:7" ht="18" customHeight="1">
      <c r="A63" s="47"/>
      <c r="B63" s="47"/>
      <c r="C63" s="27" t="s">
        <v>48</v>
      </c>
      <c r="D63" s="27" t="s">
        <v>79</v>
      </c>
      <c r="E63" s="27" t="s">
        <v>80</v>
      </c>
      <c r="F63" s="28">
        <v>6</v>
      </c>
      <c r="G63" s="28">
        <v>5</v>
      </c>
    </row>
    <row r="64" spans="1:7" ht="15.75" customHeight="1">
      <c r="C64" s="27" t="s">
        <v>49</v>
      </c>
      <c r="D64" s="27" t="s">
        <v>81</v>
      </c>
      <c r="E64" s="27" t="s">
        <v>82</v>
      </c>
      <c r="F64" s="28">
        <v>3</v>
      </c>
      <c r="G64" s="28">
        <v>5</v>
      </c>
    </row>
    <row r="65" spans="1:7" ht="15.75" customHeight="1">
      <c r="C65" s="27" t="s">
        <v>50</v>
      </c>
      <c r="D65" s="27" t="s">
        <v>83</v>
      </c>
      <c r="E65" s="27" t="s">
        <v>84</v>
      </c>
      <c r="F65" s="28">
        <v>6</v>
      </c>
      <c r="G65" s="28">
        <v>2</v>
      </c>
    </row>
    <row r="66" spans="1:7" ht="15.75" customHeight="1">
      <c r="C66" s="27" t="s">
        <v>51</v>
      </c>
      <c r="D66" s="27" t="s">
        <v>85</v>
      </c>
      <c r="E66" s="27" t="s">
        <v>86</v>
      </c>
      <c r="F66" s="28">
        <v>2</v>
      </c>
      <c r="G66" s="28">
        <v>0</v>
      </c>
    </row>
    <row r="67" spans="1:7" ht="18" customHeight="1">
      <c r="C67" s="51" t="s">
        <v>30</v>
      </c>
      <c r="D67" s="51"/>
      <c r="E67" s="51"/>
      <c r="F67" s="32">
        <f>SUM(F60:F66)</f>
        <v>40</v>
      </c>
      <c r="G67" s="32">
        <f>SUM(G60:G66)</f>
        <v>35</v>
      </c>
    </row>
    <row r="68" spans="1:7" ht="15.75" customHeight="1"/>
    <row r="69" spans="1:7" ht="15.75" customHeight="1">
      <c r="C69" s="48" t="s">
        <v>97</v>
      </c>
      <c r="D69" s="48"/>
      <c r="E69" s="48"/>
      <c r="F69" s="48"/>
      <c r="G69" s="48"/>
    </row>
    <row r="70" spans="1:7" ht="15.75" customHeight="1">
      <c r="C70" s="34" t="s">
        <v>31</v>
      </c>
      <c r="D70" s="26" t="s">
        <v>32</v>
      </c>
      <c r="E70" s="26" t="s">
        <v>33</v>
      </c>
      <c r="F70" s="26" t="s">
        <v>34</v>
      </c>
      <c r="G70" s="26" t="s">
        <v>35</v>
      </c>
    </row>
    <row r="71" spans="1:7" ht="15.75" customHeight="1">
      <c r="C71" s="27" t="s">
        <v>67</v>
      </c>
      <c r="D71" s="27" t="s">
        <v>87</v>
      </c>
      <c r="E71" s="35" t="s">
        <v>88</v>
      </c>
      <c r="F71" s="36">
        <v>12</v>
      </c>
      <c r="G71" s="36">
        <v>5</v>
      </c>
    </row>
    <row r="72" spans="1:7" ht="15.75" customHeight="1">
      <c r="C72" s="27" t="s">
        <v>74</v>
      </c>
      <c r="D72" s="27" t="s">
        <v>89</v>
      </c>
      <c r="E72" s="35" t="s">
        <v>90</v>
      </c>
      <c r="F72" s="36">
        <v>6</v>
      </c>
      <c r="G72" s="36">
        <v>11</v>
      </c>
    </row>
    <row r="73" spans="1:7" ht="18" customHeight="1">
      <c r="A73" s="47"/>
      <c r="B73" s="47"/>
      <c r="C73" s="27" t="s">
        <v>69</v>
      </c>
      <c r="D73" s="27" t="s">
        <v>91</v>
      </c>
      <c r="E73" s="35" t="s">
        <v>92</v>
      </c>
      <c r="F73" s="36">
        <v>7</v>
      </c>
      <c r="G73" s="36">
        <v>9</v>
      </c>
    </row>
    <row r="74" spans="1:7" ht="15.75" customHeight="1">
      <c r="C74" s="49" t="s">
        <v>30</v>
      </c>
      <c r="D74" s="49"/>
      <c r="E74" s="49"/>
      <c r="F74" s="37">
        <f>SUM(F71:F73)</f>
        <v>25</v>
      </c>
      <c r="G74" s="37">
        <f>SUM(G71:G73)</f>
        <v>25</v>
      </c>
    </row>
    <row r="75" spans="1:7" ht="15.75" customHeight="1"/>
    <row r="76" spans="1:7" ht="15.75" customHeight="1">
      <c r="C76" s="50" t="s">
        <v>98</v>
      </c>
      <c r="D76" s="50"/>
      <c r="E76" s="50"/>
      <c r="F76" s="50"/>
      <c r="G76" s="50"/>
    </row>
    <row r="77" spans="1:7" ht="15.75" customHeight="1">
      <c r="C77" s="26" t="s">
        <v>31</v>
      </c>
      <c r="D77" s="26" t="s">
        <v>32</v>
      </c>
      <c r="E77" s="26" t="s">
        <v>33</v>
      </c>
      <c r="F77" s="26" t="s">
        <v>34</v>
      </c>
      <c r="G77" s="26" t="s">
        <v>35</v>
      </c>
    </row>
    <row r="78" spans="1:7" ht="15.75" customHeight="1">
      <c r="C78" s="27" t="s">
        <v>67</v>
      </c>
      <c r="D78" s="27" t="s">
        <v>72</v>
      </c>
      <c r="E78" s="27" t="s">
        <v>73</v>
      </c>
      <c r="F78" s="28">
        <v>11</v>
      </c>
      <c r="G78" s="28">
        <v>10</v>
      </c>
    </row>
    <row r="79" spans="1:7" ht="15.75" customHeight="1">
      <c r="C79" s="27" t="s">
        <v>74</v>
      </c>
      <c r="D79" s="27" t="s">
        <v>75</v>
      </c>
      <c r="E79" s="27" t="s">
        <v>76</v>
      </c>
      <c r="F79" s="28">
        <v>10</v>
      </c>
      <c r="G79" s="28">
        <v>10</v>
      </c>
    </row>
    <row r="80" spans="1:7" ht="18" customHeight="1">
      <c r="C80" s="27" t="s">
        <v>69</v>
      </c>
      <c r="D80" s="27" t="s">
        <v>77</v>
      </c>
      <c r="E80" s="27" t="s">
        <v>78</v>
      </c>
      <c r="F80" s="28">
        <v>2</v>
      </c>
      <c r="G80" s="28">
        <v>3</v>
      </c>
    </row>
    <row r="81" spans="1:7" ht="15.75" customHeight="1">
      <c r="C81" s="27" t="s">
        <v>48</v>
      </c>
      <c r="D81" s="27" t="s">
        <v>79</v>
      </c>
      <c r="E81" s="27" t="s">
        <v>80</v>
      </c>
      <c r="F81" s="28">
        <v>6</v>
      </c>
      <c r="G81" s="28">
        <v>5</v>
      </c>
    </row>
    <row r="82" spans="1:7" ht="15.75" customHeight="1">
      <c r="C82" s="27" t="s">
        <v>49</v>
      </c>
      <c r="D82" s="27" t="s">
        <v>81</v>
      </c>
      <c r="E82" s="27" t="s">
        <v>82</v>
      </c>
      <c r="F82" s="28">
        <v>3</v>
      </c>
      <c r="G82" s="28">
        <v>5</v>
      </c>
    </row>
    <row r="83" spans="1:7" ht="15.75" customHeight="1">
      <c r="C83" s="27" t="s">
        <v>50</v>
      </c>
      <c r="D83" s="27" t="s">
        <v>83</v>
      </c>
      <c r="E83" s="27" t="s">
        <v>84</v>
      </c>
      <c r="F83" s="28">
        <v>6</v>
      </c>
      <c r="G83" s="28">
        <v>2</v>
      </c>
    </row>
    <row r="84" spans="1:7" ht="15.75" customHeight="1">
      <c r="C84" s="27" t="s">
        <v>51</v>
      </c>
      <c r="D84" s="27" t="s">
        <v>85</v>
      </c>
      <c r="E84" s="27" t="s">
        <v>86</v>
      </c>
      <c r="F84" s="28">
        <v>2</v>
      </c>
      <c r="G84" s="28">
        <v>0</v>
      </c>
    </row>
    <row r="85" spans="1:7" ht="15.75" customHeight="1">
      <c r="C85" s="51" t="s">
        <v>30</v>
      </c>
      <c r="D85" s="51"/>
      <c r="E85" s="51"/>
      <c r="F85" s="32">
        <f>SUM(F78:F84)</f>
        <v>40</v>
      </c>
      <c r="G85" s="32">
        <f>SUM(G78:G84)</f>
        <v>35</v>
      </c>
    </row>
    <row r="86" spans="1:7" ht="15.75" customHeight="1">
      <c r="A86" s="47"/>
      <c r="B86" s="47"/>
      <c r="C86" s="52"/>
      <c r="D86" s="52"/>
      <c r="E86" s="52"/>
      <c r="F86" s="52"/>
      <c r="G86" s="52"/>
    </row>
    <row r="87" spans="1:7" ht="15.75" customHeight="1">
      <c r="C87" s="48" t="s">
        <v>99</v>
      </c>
      <c r="D87" s="48"/>
      <c r="E87" s="48"/>
      <c r="F87" s="48"/>
      <c r="G87" s="48"/>
    </row>
    <row r="88" spans="1:7" ht="15.75" customHeight="1">
      <c r="C88" s="34" t="s">
        <v>31</v>
      </c>
      <c r="D88" s="26" t="s">
        <v>32</v>
      </c>
      <c r="E88" s="26" t="s">
        <v>33</v>
      </c>
      <c r="F88" s="26" t="s">
        <v>34</v>
      </c>
      <c r="G88" s="26" t="s">
        <v>35</v>
      </c>
    </row>
    <row r="89" spans="1:7" ht="15.75" customHeight="1">
      <c r="C89" s="27" t="s">
        <v>67</v>
      </c>
      <c r="D89" s="27" t="s">
        <v>87</v>
      </c>
      <c r="E89" s="35" t="s">
        <v>88</v>
      </c>
      <c r="F89" s="36">
        <v>12</v>
      </c>
      <c r="G89" s="36">
        <v>5</v>
      </c>
    </row>
    <row r="90" spans="1:7" ht="15.75" customHeight="1">
      <c r="C90" s="27" t="s">
        <v>74</v>
      </c>
      <c r="D90" s="27" t="s">
        <v>89</v>
      </c>
      <c r="E90" s="35" t="s">
        <v>90</v>
      </c>
      <c r="F90" s="36">
        <v>6</v>
      </c>
      <c r="G90" s="36">
        <v>11</v>
      </c>
    </row>
    <row r="91" spans="1:7" ht="15.75" customHeight="1">
      <c r="C91" s="27" t="s">
        <v>69</v>
      </c>
      <c r="D91" s="27" t="s">
        <v>91</v>
      </c>
      <c r="E91" s="35" t="s">
        <v>92</v>
      </c>
      <c r="F91" s="36">
        <v>7</v>
      </c>
      <c r="G91" s="36">
        <v>9</v>
      </c>
    </row>
    <row r="92" spans="1:7" ht="15.75" customHeight="1">
      <c r="C92" s="49" t="s">
        <v>30</v>
      </c>
      <c r="D92" s="49"/>
      <c r="E92" s="49"/>
      <c r="F92" s="37">
        <f>SUM(F89:F91)</f>
        <v>25</v>
      </c>
      <c r="G92" s="37">
        <f>SUM(G89:G91)</f>
        <v>25</v>
      </c>
    </row>
    <row r="93" spans="1:7" ht="15.75" customHeight="1"/>
    <row r="94" spans="1:7" ht="15.75" customHeight="1">
      <c r="C94" s="50" t="s">
        <v>100</v>
      </c>
      <c r="D94" s="50"/>
      <c r="E94" s="50"/>
      <c r="F94" s="50"/>
      <c r="G94" s="50"/>
    </row>
    <row r="95" spans="1:7" ht="15.75" customHeight="1">
      <c r="C95" s="26" t="s">
        <v>31</v>
      </c>
      <c r="D95" s="26" t="s">
        <v>32</v>
      </c>
      <c r="E95" s="26" t="s">
        <v>33</v>
      </c>
      <c r="F95" s="26" t="s">
        <v>34</v>
      </c>
      <c r="G95" s="26" t="s">
        <v>35</v>
      </c>
    </row>
    <row r="96" spans="1:7" ht="15.75" customHeight="1">
      <c r="C96" s="27" t="s">
        <v>67</v>
      </c>
      <c r="D96" s="27" t="s">
        <v>72</v>
      </c>
      <c r="E96" s="27" t="s">
        <v>73</v>
      </c>
      <c r="F96" s="28">
        <v>11</v>
      </c>
      <c r="G96" s="28">
        <v>10</v>
      </c>
    </row>
    <row r="97" spans="3:7" ht="15.75" customHeight="1">
      <c r="C97" s="27" t="s">
        <v>74</v>
      </c>
      <c r="D97" s="27" t="s">
        <v>75</v>
      </c>
      <c r="E97" s="27" t="s">
        <v>76</v>
      </c>
      <c r="F97" s="28">
        <v>10</v>
      </c>
      <c r="G97" s="28">
        <v>10</v>
      </c>
    </row>
    <row r="98" spans="3:7" ht="15.75" customHeight="1">
      <c r="C98" s="27" t="s">
        <v>69</v>
      </c>
      <c r="D98" s="27" t="s">
        <v>77</v>
      </c>
      <c r="E98" s="27" t="s">
        <v>78</v>
      </c>
      <c r="F98" s="28">
        <v>2</v>
      </c>
      <c r="G98" s="28">
        <v>3</v>
      </c>
    </row>
    <row r="99" spans="3:7" ht="15.75" customHeight="1">
      <c r="C99" s="27" t="s">
        <v>48</v>
      </c>
      <c r="D99" s="27" t="s">
        <v>79</v>
      </c>
      <c r="E99" s="27" t="s">
        <v>80</v>
      </c>
      <c r="F99" s="28">
        <v>6</v>
      </c>
      <c r="G99" s="28">
        <v>5</v>
      </c>
    </row>
    <row r="100" spans="3:7" ht="15.75" customHeight="1">
      <c r="C100" s="27" t="s">
        <v>49</v>
      </c>
      <c r="D100" s="27" t="s">
        <v>81</v>
      </c>
      <c r="E100" s="27" t="s">
        <v>82</v>
      </c>
      <c r="F100" s="28">
        <v>3</v>
      </c>
      <c r="G100" s="28">
        <v>5</v>
      </c>
    </row>
    <row r="101" spans="3:7" ht="15.75" customHeight="1">
      <c r="C101" s="27" t="s">
        <v>50</v>
      </c>
      <c r="D101" s="27" t="s">
        <v>83</v>
      </c>
      <c r="E101" s="27" t="s">
        <v>84</v>
      </c>
      <c r="F101" s="28">
        <v>6</v>
      </c>
      <c r="G101" s="28">
        <v>2</v>
      </c>
    </row>
    <row r="102" spans="3:7" ht="15.75" customHeight="1">
      <c r="C102" s="27" t="s">
        <v>51</v>
      </c>
      <c r="D102" s="27" t="s">
        <v>85</v>
      </c>
      <c r="E102" s="27" t="s">
        <v>86</v>
      </c>
      <c r="F102" s="28">
        <v>2</v>
      </c>
      <c r="G102" s="28">
        <v>0</v>
      </c>
    </row>
    <row r="103" spans="3:7" ht="15.75" customHeight="1">
      <c r="C103" s="51" t="s">
        <v>30</v>
      </c>
      <c r="D103" s="51"/>
      <c r="E103" s="51"/>
      <c r="F103" s="32">
        <f>SUM(F96:F102)</f>
        <v>40</v>
      </c>
      <c r="G103" s="32">
        <f>SUM(G96:G102)</f>
        <v>35</v>
      </c>
    </row>
    <row r="105" spans="3:7" ht="17.399999999999999">
      <c r="C105" s="48" t="s">
        <v>101</v>
      </c>
      <c r="D105" s="48"/>
      <c r="E105" s="48"/>
      <c r="F105" s="48"/>
      <c r="G105" s="48"/>
    </row>
    <row r="106" spans="3:7" ht="18">
      <c r="C106" s="34" t="s">
        <v>31</v>
      </c>
      <c r="D106" s="26" t="s">
        <v>32</v>
      </c>
      <c r="E106" s="26" t="s">
        <v>33</v>
      </c>
      <c r="F106" s="26" t="s">
        <v>34</v>
      </c>
      <c r="G106" s="26" t="s">
        <v>35</v>
      </c>
    </row>
    <row r="107" spans="3:7" ht="15.6">
      <c r="C107" s="27" t="s">
        <v>67</v>
      </c>
      <c r="D107" s="27" t="s">
        <v>87</v>
      </c>
      <c r="E107" s="35" t="s">
        <v>88</v>
      </c>
      <c r="F107" s="36">
        <v>12</v>
      </c>
      <c r="G107" s="36">
        <v>5</v>
      </c>
    </row>
    <row r="108" spans="3:7" ht="15.6">
      <c r="C108" s="27" t="s">
        <v>74</v>
      </c>
      <c r="D108" s="27" t="s">
        <v>89</v>
      </c>
      <c r="E108" s="35" t="s">
        <v>90</v>
      </c>
      <c r="F108" s="36">
        <v>6</v>
      </c>
      <c r="G108" s="36">
        <v>11</v>
      </c>
    </row>
    <row r="109" spans="3:7" ht="15.6">
      <c r="C109" s="27" t="s">
        <v>69</v>
      </c>
      <c r="D109" s="27" t="s">
        <v>91</v>
      </c>
      <c r="E109" s="35" t="s">
        <v>92</v>
      </c>
      <c r="F109" s="36">
        <v>7</v>
      </c>
      <c r="G109" s="36">
        <v>9</v>
      </c>
    </row>
    <row r="110" spans="3:7" ht="17.399999999999999">
      <c r="C110" s="49" t="s">
        <v>30</v>
      </c>
      <c r="D110" s="49"/>
      <c r="E110" s="49"/>
      <c r="F110" s="37">
        <f>SUM(F107:F109)</f>
        <v>25</v>
      </c>
      <c r="G110" s="37">
        <f>SUM(G107:G109)</f>
        <v>25</v>
      </c>
    </row>
    <row r="112" spans="3:7" ht="18">
      <c r="C112" s="50" t="s">
        <v>102</v>
      </c>
      <c r="D112" s="50"/>
      <c r="E112" s="50"/>
      <c r="F112" s="50"/>
      <c r="G112" s="50"/>
    </row>
    <row r="113" spans="3:7" ht="18">
      <c r="C113" s="26" t="s">
        <v>31</v>
      </c>
      <c r="D113" s="26" t="s">
        <v>32</v>
      </c>
      <c r="E113" s="26" t="s">
        <v>33</v>
      </c>
      <c r="F113" s="26" t="s">
        <v>34</v>
      </c>
      <c r="G113" s="26" t="s">
        <v>35</v>
      </c>
    </row>
    <row r="114" spans="3:7" ht="15.6">
      <c r="C114" s="27" t="s">
        <v>67</v>
      </c>
      <c r="D114" s="27" t="s">
        <v>72</v>
      </c>
      <c r="E114" s="27" t="s">
        <v>73</v>
      </c>
      <c r="F114" s="28">
        <v>11</v>
      </c>
      <c r="G114" s="28">
        <v>10</v>
      </c>
    </row>
    <row r="115" spans="3:7" ht="15.6">
      <c r="C115" s="27" t="s">
        <v>74</v>
      </c>
      <c r="D115" s="27" t="s">
        <v>75</v>
      </c>
      <c r="E115" s="27" t="s">
        <v>76</v>
      </c>
      <c r="F115" s="28">
        <v>10</v>
      </c>
      <c r="G115" s="28">
        <v>10</v>
      </c>
    </row>
    <row r="116" spans="3:7" ht="15.6">
      <c r="C116" s="27" t="s">
        <v>69</v>
      </c>
      <c r="D116" s="27" t="s">
        <v>77</v>
      </c>
      <c r="E116" s="27" t="s">
        <v>78</v>
      </c>
      <c r="F116" s="28">
        <v>2</v>
      </c>
      <c r="G116" s="28">
        <v>3</v>
      </c>
    </row>
    <row r="117" spans="3:7" ht="15.6">
      <c r="C117" s="27" t="s">
        <v>48</v>
      </c>
      <c r="D117" s="27" t="s">
        <v>79</v>
      </c>
      <c r="E117" s="27" t="s">
        <v>80</v>
      </c>
      <c r="F117" s="28">
        <v>6</v>
      </c>
      <c r="G117" s="28">
        <v>5</v>
      </c>
    </row>
    <row r="118" spans="3:7" ht="15.6">
      <c r="C118" s="27" t="s">
        <v>49</v>
      </c>
      <c r="D118" s="27" t="s">
        <v>81</v>
      </c>
      <c r="E118" s="27" t="s">
        <v>82</v>
      </c>
      <c r="F118" s="28">
        <v>3</v>
      </c>
      <c r="G118" s="28">
        <v>5</v>
      </c>
    </row>
    <row r="119" spans="3:7" ht="15.6">
      <c r="C119" s="27" t="s">
        <v>50</v>
      </c>
      <c r="D119" s="27" t="s">
        <v>83</v>
      </c>
      <c r="E119" s="27" t="s">
        <v>84</v>
      </c>
      <c r="F119" s="28">
        <v>6</v>
      </c>
      <c r="G119" s="28">
        <v>2</v>
      </c>
    </row>
    <row r="120" spans="3:7" ht="15.6">
      <c r="C120" s="27" t="s">
        <v>51</v>
      </c>
      <c r="D120" s="27" t="s">
        <v>85</v>
      </c>
      <c r="E120" s="27" t="s">
        <v>86</v>
      </c>
      <c r="F120" s="28">
        <v>2</v>
      </c>
      <c r="G120" s="28">
        <v>0</v>
      </c>
    </row>
    <row r="121" spans="3:7" ht="18">
      <c r="C121" s="51" t="s">
        <v>30</v>
      </c>
      <c r="D121" s="51"/>
      <c r="E121" s="51"/>
      <c r="F121" s="32">
        <f>SUM(F114:F120)</f>
        <v>40</v>
      </c>
      <c r="G121" s="32">
        <f>SUM(G114:G120)</f>
        <v>35</v>
      </c>
    </row>
  </sheetData>
  <mergeCells count="39">
    <mergeCell ref="O2:P2"/>
    <mergeCell ref="I3:J3"/>
    <mergeCell ref="C31:E31"/>
    <mergeCell ref="K1:N1"/>
    <mergeCell ref="C2:G2"/>
    <mergeCell ref="K2:L2"/>
    <mergeCell ref="M2:N2"/>
    <mergeCell ref="C11:E11"/>
    <mergeCell ref="A14:B14"/>
    <mergeCell ref="C14:G14"/>
    <mergeCell ref="C19:E19"/>
    <mergeCell ref="C22:G22"/>
    <mergeCell ref="C69:G69"/>
    <mergeCell ref="C33:G33"/>
    <mergeCell ref="A37:B37"/>
    <mergeCell ref="C38:E38"/>
    <mergeCell ref="C40:G40"/>
    <mergeCell ref="C49:E49"/>
    <mergeCell ref="A51:B51"/>
    <mergeCell ref="C51:G51"/>
    <mergeCell ref="C56:E56"/>
    <mergeCell ref="C57:E57"/>
    <mergeCell ref="C58:G58"/>
    <mergeCell ref="A63:B63"/>
    <mergeCell ref="C67:E67"/>
    <mergeCell ref="A73:B73"/>
    <mergeCell ref="C74:E74"/>
    <mergeCell ref="C76:G76"/>
    <mergeCell ref="C85:E85"/>
    <mergeCell ref="A86:B86"/>
    <mergeCell ref="C86:G86"/>
    <mergeCell ref="C112:G112"/>
    <mergeCell ref="C121:E121"/>
    <mergeCell ref="C87:G87"/>
    <mergeCell ref="C92:E92"/>
    <mergeCell ref="C94:G94"/>
    <mergeCell ref="C103:E103"/>
    <mergeCell ref="C105:G105"/>
    <mergeCell ref="C110:E110"/>
  </mergeCells>
  <conditionalFormatting sqref="I4:J11">
    <cfRule type="expression" dxfId="0" priority="1" stopIfTrue="1">
      <formula>LEN(TRIM(I4))&gt;0</formula>
    </cfRule>
  </conditionalFormatting>
  <pageMargins left="0.7" right="0.7" top="0.75" bottom="0.75" header="0.29999999999999993" footer="0.29999999999999993"/>
  <pageSetup paperSize="0" fitToWidth="0" fitToHeight="0" orientation="portrait" horizontalDpi="0" verticalDpi="0" copie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9D297F6450D1488F4A9195AC3C2C26" ma:contentTypeVersion="3" ma:contentTypeDescription="Crée un document." ma:contentTypeScope="" ma:versionID="b57cc93a1784100d0ecd2d78881e0c42">
  <xsd:schema xmlns:xsd="http://www.w3.org/2001/XMLSchema" xmlns:xs="http://www.w3.org/2001/XMLSchema" xmlns:p="http://schemas.microsoft.com/office/2006/metadata/properties" xmlns:ns2="1067841d-428a-434c-8d98-4cc88b65cff9" targetNamespace="http://schemas.microsoft.com/office/2006/metadata/properties" ma:root="true" ma:fieldsID="38889800a328eff0e2e013f0524f3298" ns2:_="">
    <xsd:import namespace="1067841d-428a-434c-8d98-4cc88b65cf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67841d-428a-434c-8d98-4cc88b65c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0CA24E-A780-466D-A56D-2169B3CA1B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67841d-428a-434c-8d98-4cc88b65cf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FDAA87-3D8E-46E8-8A31-FFB51E86F0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A356FC-64FE-4673-8E51-FB0D8650E9C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52</vt:i4>
      </vt:variant>
    </vt:vector>
  </HeadingPairs>
  <TitlesOfParts>
    <vt:vector size="57" baseType="lpstr">
      <vt:lpstr>Overview</vt:lpstr>
      <vt:lpstr>IT1</vt:lpstr>
      <vt:lpstr>IT2</vt:lpstr>
      <vt:lpstr>IT3</vt:lpstr>
      <vt:lpstr>IT4</vt:lpstr>
      <vt:lpstr>IT1H1</vt:lpstr>
      <vt:lpstr>IT1H10</vt:lpstr>
      <vt:lpstr>IT1H11</vt:lpstr>
      <vt:lpstr>IT1H12</vt:lpstr>
      <vt:lpstr>IT1H13</vt:lpstr>
      <vt:lpstr>IT1H2</vt:lpstr>
      <vt:lpstr>IT1H3</vt:lpstr>
      <vt:lpstr>IT1H4</vt:lpstr>
      <vt:lpstr>IT1H5</vt:lpstr>
      <vt:lpstr>IT1H6</vt:lpstr>
      <vt:lpstr>IT1H7</vt:lpstr>
      <vt:lpstr>IT1H8</vt:lpstr>
      <vt:lpstr>IT1H9</vt:lpstr>
      <vt:lpstr>IT2H1</vt:lpstr>
      <vt:lpstr>IT2H10</vt:lpstr>
      <vt:lpstr>IT2H11</vt:lpstr>
      <vt:lpstr>IT2H12</vt:lpstr>
      <vt:lpstr>IT2H13</vt:lpstr>
      <vt:lpstr>IT2H2</vt:lpstr>
      <vt:lpstr>IT2H3</vt:lpstr>
      <vt:lpstr>IT2H4</vt:lpstr>
      <vt:lpstr>IT2H5</vt:lpstr>
      <vt:lpstr>IT2H6</vt:lpstr>
      <vt:lpstr>IT2H7</vt:lpstr>
      <vt:lpstr>IT2H8</vt:lpstr>
      <vt:lpstr>IT2H9</vt:lpstr>
      <vt:lpstr>IT3H1</vt:lpstr>
      <vt:lpstr>IT3H10</vt:lpstr>
      <vt:lpstr>IT3H11</vt:lpstr>
      <vt:lpstr>IT3H12</vt:lpstr>
      <vt:lpstr>IT3H13</vt:lpstr>
      <vt:lpstr>IT3H2</vt:lpstr>
      <vt:lpstr>IT3H3</vt:lpstr>
      <vt:lpstr>IT3H4</vt:lpstr>
      <vt:lpstr>IT3H5</vt:lpstr>
      <vt:lpstr>IT3H6</vt:lpstr>
      <vt:lpstr>IT3H7</vt:lpstr>
      <vt:lpstr>IT3H8</vt:lpstr>
      <vt:lpstr>IT3H9</vt:lpstr>
      <vt:lpstr>IT4H1</vt:lpstr>
      <vt:lpstr>IT4H10</vt:lpstr>
      <vt:lpstr>IT4H11</vt:lpstr>
      <vt:lpstr>IT4H12</vt:lpstr>
      <vt:lpstr>IT4H13</vt:lpstr>
      <vt:lpstr>IT4H2</vt:lpstr>
      <vt:lpstr>IT4H3</vt:lpstr>
      <vt:lpstr>IT4H4</vt:lpstr>
      <vt:lpstr>IT4H5</vt:lpstr>
      <vt:lpstr>IT4H6</vt:lpstr>
      <vt:lpstr>IT4H7</vt:lpstr>
      <vt:lpstr>IT4H8</vt:lpstr>
      <vt:lpstr>IT4H9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jdestefani</dc:creator>
  <cp:keywords/>
  <dc:description/>
  <cp:lastModifiedBy>brennex Ribeiro</cp:lastModifiedBy>
  <cp:revision>7</cp:revision>
  <dcterms:created xsi:type="dcterms:W3CDTF">2018-01-29T13:27:33Z</dcterms:created>
  <dcterms:modified xsi:type="dcterms:W3CDTF">2023-03-13T19:49:06Z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0x010100BA9D297F6450D1488F4A9195AC3C2C26</vt:lpwstr>
  </property>
</Properties>
</file>