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<sst xmlns="http://schemas.openxmlformats.org/spreadsheetml/2006/main" count="64" uniqueCount="35">
  <si>
    <t xml:space="preserve">Total Memory</t>
  </si>
  <si>
    <t xml:space="preserve">N Tables</t>
  </si>
  <si>
    <t xml:space="preserve">Mem per Table</t>
  </si>
  <si>
    <t xml:space="preserve">N Bucket</t>
  </si>
  <si>
    <t xml:space="preserve">Key Width</t>
  </si>
  <si>
    <t xml:space="preserve">Data Width</t>
  </si>
  <si>
    <t xml:space="preserve">Alg</t>
  </si>
  <si>
    <t xml:space="preserve">ALG vers.</t>
  </si>
  <si>
    <t xml:space="preserve">CAM</t>
  </si>
  <si>
    <t xml:space="preserve">CAM vers.</t>
  </si>
  <si>
    <t xml:space="preserve">LUT</t>
  </si>
  <si>
    <t xml:space="preserve">LUTRAM</t>
  </si>
  <si>
    <t xml:space="preserve">FF</t>
  </si>
  <si>
    <t xml:space="preserve">BRAM</t>
  </si>
  <si>
    <t xml:space="preserve">CLB LUTs</t>
  </si>
  <si>
    <t xml:space="preserve">CLB Registers</t>
  </si>
  <si>
    <t xml:space="preserve">Carry8</t>
  </si>
  <si>
    <t xml:space="preserve">F7 Muxes</t>
  </si>
  <si>
    <t xml:space="preserve">CLB</t>
  </si>
  <si>
    <t xml:space="preserve">LUT as Logic</t>
  </si>
  <si>
    <t xml:space="preserve">LUT as Mem</t>
  </si>
  <si>
    <t xml:space="preserve">Block RAM</t>
  </si>
  <si>
    <t xml:space="preserve">WNS</t>
  </si>
  <si>
    <t xml:space="preserve">WHS</t>
  </si>
  <si>
    <t xml:space="preserve">WPWS</t>
  </si>
  <si>
    <t xml:space="preserve">MAX Freq</t>
  </si>
  <si>
    <t xml:space="preserve">Total Power</t>
  </si>
  <si>
    <t xml:space="preserve">Dynamic</t>
  </si>
  <si>
    <t xml:space="preserve">Static</t>
  </si>
  <si>
    <t xml:space="preserve">PS dyn</t>
  </si>
  <si>
    <t xml:space="preserve">PS static</t>
  </si>
  <si>
    <t xml:space="preserve">Second</t>
  </si>
  <si>
    <t xml:space="preserve">Standard</t>
  </si>
  <si>
    <t xml:space="preserve">ALG vers</t>
  </si>
  <si>
    <t xml:space="preserve">BRAM für valid Flags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</si>
</sst>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52"/>
  <sheetViews>
    <sheetView showFormulas="false" showGridLines="true" showRowColHeaders="true" showZeros="true" rightToLeft="false" tabSelected="true" showOutlineSymbols="true" defaultGridColor="true" view="normal" topLeftCell="T16" colorId="64" zoomScale="100" zoomScaleNormal="100" zoomScalePageLayoutView="100" workbookViewId="0">
      <selection pane="topLeft" activeCell="AF27" activeCellId="0" sqref="AF2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customFormat="false" ht="12.8" hidden="false" customHeight="false" outlineLevel="0" collapsed="false">
      <c r="A2" s="1" t="n">
        <f aca="false">(B2*C2*D2)</f>
        <v>131072</v>
      </c>
      <c r="B2" s="1" t="n">
        <v>32</v>
      </c>
      <c r="C2" s="1" t="n">
        <v>4096</v>
      </c>
      <c r="D2" s="1" t="n">
        <v>1</v>
      </c>
      <c r="E2" s="1" t="n">
        <v>16</v>
      </c>
      <c r="F2" s="1" t="n">
        <v>14</v>
      </c>
      <c r="G2" s="1" t="s">
        <v>31</v>
      </c>
      <c r="H2" s="1" t="n">
        <v>1.1</v>
      </c>
      <c r="I2" s="1" t="n">
        <v>8</v>
      </c>
      <c r="J2" s="1" t="n">
        <v>1</v>
      </c>
      <c r="L2" s="1" t="n">
        <f aca="false">V2+W2</f>
        <v>5834</v>
      </c>
      <c r="M2" s="1" t="n">
        <f aca="false">W2</f>
        <v>0</v>
      </c>
      <c r="N2" s="1" t="n">
        <f aca="false">R2</f>
        <v>5161</v>
      </c>
      <c r="O2" s="1" t="n">
        <f aca="false">X2</f>
        <v>158.5</v>
      </c>
      <c r="Q2" s="1" t="n">
        <f aca="false">V2+W2</f>
        <v>5834</v>
      </c>
      <c r="R2" s="1" t="n">
        <v>5161</v>
      </c>
      <c r="S2" s="1" t="n">
        <v>0</v>
      </c>
      <c r="T2" s="1" t="n">
        <v>0</v>
      </c>
      <c r="U2" s="1" t="n">
        <v>1675</v>
      </c>
      <c r="V2" s="1" t="n">
        <v>5834</v>
      </c>
      <c r="W2" s="1" t="n">
        <v>0</v>
      </c>
      <c r="X2" s="1" t="n">
        <v>158.5</v>
      </c>
      <c r="Z2" s="1" t="n">
        <v>-2.09</v>
      </c>
      <c r="AA2" s="1" t="n">
        <v>0.012</v>
      </c>
      <c r="AB2" s="1" t="n">
        <v>0.166</v>
      </c>
      <c r="AC2" s="1" t="n">
        <f aca="false">(1/((3.3333333333-(Z2))*10^(-3)))</f>
        <v>184.388444991914</v>
      </c>
      <c r="AE2" s="1" t="n">
        <f aca="false">AF2+AG2</f>
        <v>4.064</v>
      </c>
      <c r="AF2" s="1" t="n">
        <v>3.338</v>
      </c>
      <c r="AG2" s="1" t="n">
        <v>0.726</v>
      </c>
      <c r="AH2" s="1" t="n">
        <v>2.75</v>
      </c>
      <c r="AI2" s="1" t="n">
        <v>0.098</v>
      </c>
    </row>
    <row r="3" customFormat="false" ht="12.8" hidden="false" customHeight="false" outlineLevel="0" collapsed="false">
      <c r="A3" s="1" t="n">
        <f aca="false">(B3*C3*D3)</f>
        <v>65536</v>
      </c>
      <c r="B3" s="1" t="n">
        <v>32</v>
      </c>
      <c r="C3" s="1" t="n">
        <v>2048</v>
      </c>
      <c r="D3" s="1" t="n">
        <v>1</v>
      </c>
      <c r="E3" s="1" t="n">
        <v>16</v>
      </c>
      <c r="F3" s="1" t="n">
        <v>14</v>
      </c>
      <c r="G3" s="1" t="s">
        <v>31</v>
      </c>
      <c r="H3" s="1" t="n">
        <v>1.1</v>
      </c>
      <c r="I3" s="1" t="n">
        <v>8</v>
      </c>
      <c r="J3" s="1" t="n">
        <v>1</v>
      </c>
      <c r="L3" s="1" t="n">
        <f aca="false">V3+W3</f>
        <v>4627</v>
      </c>
      <c r="M3" s="1" t="n">
        <f aca="false">W3</f>
        <v>0</v>
      </c>
      <c r="N3" s="1" t="n">
        <f aca="false">R3</f>
        <v>5010</v>
      </c>
      <c r="O3" s="1" t="n">
        <f aca="false">X3</f>
        <v>64</v>
      </c>
      <c r="Q3" s="1" t="n">
        <f aca="false">V3+W3</f>
        <v>4627</v>
      </c>
      <c r="R3" s="1" t="n">
        <v>5010</v>
      </c>
      <c r="S3" s="1" t="n">
        <v>0</v>
      </c>
      <c r="T3" s="1" t="n">
        <v>0</v>
      </c>
      <c r="U3" s="1" t="n">
        <v>988</v>
      </c>
      <c r="V3" s="1" t="n">
        <v>4627</v>
      </c>
      <c r="W3" s="1" t="n">
        <v>0</v>
      </c>
      <c r="X3" s="1" t="n">
        <v>64</v>
      </c>
      <c r="Z3" s="1" t="n">
        <v>-0.948</v>
      </c>
      <c r="AA3" s="1" t="n">
        <v>0</v>
      </c>
      <c r="AB3" s="1" t="n">
        <v>0.166</v>
      </c>
      <c r="AC3" s="1" t="n">
        <f aca="false">(1/((3.3333333333-(Z3))*10^(-3)))</f>
        <v>233.572095922093</v>
      </c>
      <c r="AE3" s="1" t="n">
        <f aca="false">AF3+AG3</f>
        <v>3.861</v>
      </c>
      <c r="AF3" s="1" t="n">
        <v>3.137</v>
      </c>
      <c r="AG3" s="1" t="n">
        <v>0.724</v>
      </c>
      <c r="AH3" s="1" t="n">
        <v>2.75</v>
      </c>
      <c r="AI3" s="1" t="n">
        <v>0.098</v>
      </c>
    </row>
    <row r="4" customFormat="false" ht="12.8" hidden="false" customHeight="false" outlineLevel="0" collapsed="false">
      <c r="A4" s="1" t="n">
        <f aca="false">(B4*C4*D4)</f>
        <v>32768</v>
      </c>
      <c r="B4" s="1" t="n">
        <v>32</v>
      </c>
      <c r="C4" s="1" t="n">
        <v>1024</v>
      </c>
      <c r="D4" s="1" t="n">
        <v>1</v>
      </c>
      <c r="E4" s="1" t="n">
        <v>16</v>
      </c>
      <c r="F4" s="1" t="n">
        <v>14</v>
      </c>
      <c r="G4" s="2" t="s">
        <v>31</v>
      </c>
      <c r="H4" s="1" t="n">
        <v>1.1</v>
      </c>
      <c r="I4" s="1" t="n">
        <v>8</v>
      </c>
      <c r="J4" s="1" t="n">
        <v>1</v>
      </c>
      <c r="L4" s="1" t="n">
        <f aca="false">V4+W4</f>
        <v>4434</v>
      </c>
      <c r="M4" s="1" t="n">
        <f aca="false">W4</f>
        <v>0</v>
      </c>
      <c r="N4" s="1" t="n">
        <f aca="false">R4</f>
        <v>4880</v>
      </c>
      <c r="O4" s="1" t="n">
        <f aca="false">X4</f>
        <v>32</v>
      </c>
      <c r="Q4" s="1" t="n">
        <f aca="false">V4+W4</f>
        <v>4434</v>
      </c>
      <c r="R4" s="1" t="n">
        <v>4880</v>
      </c>
      <c r="S4" s="1" t="n">
        <v>0</v>
      </c>
      <c r="T4" s="1" t="n">
        <v>0</v>
      </c>
      <c r="U4" s="1" t="n">
        <v>954</v>
      </c>
      <c r="V4" s="1" t="n">
        <v>4434</v>
      </c>
      <c r="W4" s="1" t="n">
        <v>0</v>
      </c>
      <c r="X4" s="1" t="n">
        <v>32</v>
      </c>
      <c r="Z4" s="1" t="n">
        <v>-0.73</v>
      </c>
      <c r="AA4" s="1" t="n">
        <v>0.011</v>
      </c>
      <c r="AB4" s="1" t="n">
        <v>0.166</v>
      </c>
      <c r="AC4" s="1" t="n">
        <f aca="false">(1/((3.3333333333-(Z4))*10^(-3)))</f>
        <v>246.103363414652</v>
      </c>
      <c r="AE4" s="1" t="n">
        <f aca="false">AF4+AG4</f>
        <v>3.742</v>
      </c>
      <c r="AF4" s="1" t="n">
        <v>3.019</v>
      </c>
      <c r="AG4" s="1" t="n">
        <v>0.723</v>
      </c>
      <c r="AH4" s="1" t="n">
        <v>2.75</v>
      </c>
      <c r="AI4" s="1" t="n">
        <v>0.098</v>
      </c>
    </row>
    <row r="5" customFormat="false" ht="12.8" hidden="false" customHeight="false" outlineLevel="0" collapsed="false">
      <c r="A5" s="1" t="n">
        <f aca="false">(B5*C5*D5)</f>
        <v>131072</v>
      </c>
      <c r="B5" s="1" t="n">
        <v>16</v>
      </c>
      <c r="C5" s="1" t="n">
        <v>8192</v>
      </c>
      <c r="D5" s="1" t="n">
        <v>1</v>
      </c>
      <c r="E5" s="1" t="n">
        <v>16</v>
      </c>
      <c r="F5" s="1" t="n">
        <v>14</v>
      </c>
      <c r="G5" s="2" t="s">
        <v>31</v>
      </c>
      <c r="H5" s="1" t="n">
        <v>1.1</v>
      </c>
      <c r="I5" s="1" t="n">
        <v>8</v>
      </c>
      <c r="J5" s="1" t="n">
        <v>1</v>
      </c>
      <c r="L5" s="1" t="n">
        <f aca="false">V5+W5</f>
        <v>3369</v>
      </c>
      <c r="M5" s="1" t="n">
        <f aca="false">W5</f>
        <v>0</v>
      </c>
      <c r="N5" s="1" t="n">
        <f aca="false">R5</f>
        <v>2833</v>
      </c>
      <c r="O5" s="1" t="n">
        <f aca="false">X5</f>
        <v>134.5</v>
      </c>
      <c r="Q5" s="1" t="n">
        <f aca="false">V5+W5</f>
        <v>3369</v>
      </c>
      <c r="R5" s="1" t="n">
        <v>2833</v>
      </c>
      <c r="S5" s="1" t="n">
        <v>0</v>
      </c>
      <c r="T5" s="1" t="n">
        <v>0</v>
      </c>
      <c r="U5" s="1" t="n">
        <v>949</v>
      </c>
      <c r="V5" s="1" t="n">
        <v>3369</v>
      </c>
      <c r="W5" s="1" t="n">
        <v>0</v>
      </c>
      <c r="X5" s="1" t="n">
        <v>134.5</v>
      </c>
      <c r="Z5" s="1" t="n">
        <v>-1.278</v>
      </c>
      <c r="AA5" s="1" t="n">
        <v>0.01</v>
      </c>
      <c r="AB5" s="1" t="n">
        <v>0.166</v>
      </c>
      <c r="AC5" s="1" t="n">
        <f aca="false">(1/((3.3333333333-(Z5))*10^(-3)))</f>
        <v>216.857018940414</v>
      </c>
      <c r="AE5" s="1" t="n">
        <f aca="false">AF5+AG5</f>
        <v>3.882</v>
      </c>
      <c r="AF5" s="1" t="n">
        <v>3.157</v>
      </c>
      <c r="AG5" s="1" t="n">
        <v>0.725</v>
      </c>
      <c r="AH5" s="1" t="n">
        <v>2.75</v>
      </c>
      <c r="AI5" s="1" t="n">
        <v>0.098</v>
      </c>
    </row>
    <row r="6" customFormat="false" ht="12.8" hidden="false" customHeight="false" outlineLevel="0" collapsed="false">
      <c r="A6" s="1" t="n">
        <f aca="false">(B6*C6*D6)</f>
        <v>65536</v>
      </c>
      <c r="B6" s="1" t="n">
        <v>16</v>
      </c>
      <c r="C6" s="1" t="n">
        <v>4096</v>
      </c>
      <c r="D6" s="1" t="n">
        <v>1</v>
      </c>
      <c r="E6" s="1" t="n">
        <v>16</v>
      </c>
      <c r="F6" s="1" t="n">
        <v>14</v>
      </c>
      <c r="G6" s="2" t="s">
        <v>31</v>
      </c>
      <c r="H6" s="1" t="n">
        <v>1.1</v>
      </c>
      <c r="I6" s="1" t="n">
        <v>8</v>
      </c>
      <c r="J6" s="1" t="n">
        <v>1</v>
      </c>
      <c r="L6" s="1" t="n">
        <f aca="false">V6+W6</f>
        <v>3016</v>
      </c>
      <c r="M6" s="1" t="n">
        <f aca="false">W6</f>
        <v>0</v>
      </c>
      <c r="N6" s="1" t="n">
        <f aca="false">R6</f>
        <v>2779</v>
      </c>
      <c r="O6" s="1" t="n">
        <f aca="false">X6</f>
        <v>78.5</v>
      </c>
      <c r="Q6" s="1" t="n">
        <f aca="false">V6+W6</f>
        <v>3016</v>
      </c>
      <c r="R6" s="1" t="n">
        <v>2779</v>
      </c>
      <c r="S6" s="1" t="n">
        <v>0</v>
      </c>
      <c r="T6" s="1" t="n">
        <v>0</v>
      </c>
      <c r="U6" s="1" t="n">
        <v>815</v>
      </c>
      <c r="V6" s="1" t="n">
        <v>3016</v>
      </c>
      <c r="W6" s="1" t="n">
        <v>0</v>
      </c>
      <c r="X6" s="1" t="n">
        <v>78.5</v>
      </c>
      <c r="Z6" s="1" t="n">
        <v>-0.844</v>
      </c>
      <c r="AA6" s="1" t="n">
        <v>0.012</v>
      </c>
      <c r="AB6" s="1" t="n">
        <v>0.166</v>
      </c>
      <c r="AC6" s="1" t="n">
        <f aca="false">(1/((3.3333333333-(Z6))*10^(-3)))</f>
        <v>239.38716884966</v>
      </c>
      <c r="AE6" s="1" t="n">
        <f aca="false">AF6+AG6</f>
        <v>3.823</v>
      </c>
      <c r="AF6" s="1" t="n">
        <v>3.099</v>
      </c>
      <c r="AG6" s="1" t="n">
        <v>0.724</v>
      </c>
      <c r="AH6" s="1" t="n">
        <v>2.75</v>
      </c>
      <c r="AI6" s="1" t="n">
        <v>0.098</v>
      </c>
    </row>
    <row r="7" customFormat="false" ht="12.8" hidden="false" customHeight="false" outlineLevel="0" collapsed="false">
      <c r="A7" s="1" t="n">
        <f aca="false">(B7*C7*D7)</f>
        <v>32768</v>
      </c>
      <c r="B7" s="1" t="n">
        <v>16</v>
      </c>
      <c r="C7" s="1" t="n">
        <v>2048</v>
      </c>
      <c r="D7" s="1" t="n">
        <v>1</v>
      </c>
      <c r="E7" s="1" t="n">
        <v>16</v>
      </c>
      <c r="F7" s="1" t="n">
        <v>14</v>
      </c>
      <c r="G7" s="2" t="s">
        <v>31</v>
      </c>
      <c r="H7" s="1" t="n">
        <v>1.1</v>
      </c>
      <c r="I7" s="1" t="n">
        <v>8</v>
      </c>
      <c r="J7" s="1" t="n">
        <v>1</v>
      </c>
      <c r="L7" s="1" t="n">
        <f aca="false">V7+W7</f>
        <v>2441</v>
      </c>
      <c r="M7" s="1" t="n">
        <f aca="false">W7</f>
        <v>0</v>
      </c>
      <c r="N7" s="1" t="n">
        <f aca="false">R7</f>
        <v>2703</v>
      </c>
      <c r="O7" s="1" t="n">
        <f aca="false">X7</f>
        <v>32</v>
      </c>
      <c r="Q7" s="1" t="n">
        <f aca="false">V7+W7</f>
        <v>2441</v>
      </c>
      <c r="R7" s="1" t="n">
        <v>2703</v>
      </c>
      <c r="S7" s="1" t="n">
        <v>0</v>
      </c>
      <c r="T7" s="1" t="n">
        <v>0</v>
      </c>
      <c r="U7" s="1" t="n">
        <v>602</v>
      </c>
      <c r="V7" s="1" t="n">
        <v>2441</v>
      </c>
      <c r="W7" s="1" t="n">
        <v>0</v>
      </c>
      <c r="X7" s="1" t="n">
        <v>32</v>
      </c>
      <c r="Z7" s="1" t="n">
        <v>-0.502</v>
      </c>
      <c r="AA7" s="1" t="n">
        <v>0.013</v>
      </c>
      <c r="AB7" s="1" t="n">
        <v>0.166</v>
      </c>
      <c r="AC7" s="1" t="n">
        <f aca="false">(1/((3.3333333333-(Z7))*10^(-3)))</f>
        <v>260.733530334267</v>
      </c>
      <c r="AE7" s="1" t="n">
        <f aca="false">AF7+AG7</f>
        <v>3.709</v>
      </c>
      <c r="AF7" s="1" t="n">
        <v>2.986</v>
      </c>
      <c r="AG7" s="1" t="n">
        <v>0.723</v>
      </c>
      <c r="AH7" s="1" t="n">
        <v>2.75</v>
      </c>
      <c r="AI7" s="1" t="n">
        <v>0.098</v>
      </c>
    </row>
    <row r="8" customFormat="false" ht="12.8" hidden="false" customHeight="false" outlineLevel="0" collapsed="false">
      <c r="A8" s="1" t="n">
        <f aca="false">(B8*C8*D8)</f>
        <v>16384</v>
      </c>
      <c r="B8" s="1" t="n">
        <v>16</v>
      </c>
      <c r="C8" s="1" t="n">
        <v>1024</v>
      </c>
      <c r="D8" s="1" t="n">
        <v>1</v>
      </c>
      <c r="E8" s="1" t="n">
        <v>16</v>
      </c>
      <c r="F8" s="1" t="n">
        <v>14</v>
      </c>
      <c r="G8" s="1" t="s">
        <v>31</v>
      </c>
      <c r="H8" s="1" t="n">
        <v>1.1</v>
      </c>
      <c r="I8" s="1" t="n">
        <v>8</v>
      </c>
      <c r="J8" s="1" t="n">
        <v>1</v>
      </c>
      <c r="L8" s="1" t="n">
        <f aca="false">V8+W8</f>
        <v>2364</v>
      </c>
      <c r="M8" s="1" t="n">
        <f aca="false">W8</f>
        <v>0</v>
      </c>
      <c r="N8" s="1" t="n">
        <f aca="false">R8</f>
        <v>2643</v>
      </c>
      <c r="O8" s="1" t="n">
        <f aca="false">X8</f>
        <v>16</v>
      </c>
      <c r="Q8" s="1" t="n">
        <f aca="false">V8+W8</f>
        <v>2364</v>
      </c>
      <c r="R8" s="1" t="n">
        <v>2643</v>
      </c>
      <c r="S8" s="1" t="n">
        <v>0</v>
      </c>
      <c r="T8" s="1" t="n">
        <v>0</v>
      </c>
      <c r="U8" s="1" t="n">
        <v>552</v>
      </c>
      <c r="V8" s="1" t="n">
        <v>2364</v>
      </c>
      <c r="W8" s="1" t="n">
        <v>0</v>
      </c>
      <c r="X8" s="1" t="n">
        <v>16</v>
      </c>
      <c r="Z8" s="1" t="n">
        <v>-0.339</v>
      </c>
      <c r="AA8" s="1" t="n">
        <v>0.014</v>
      </c>
      <c r="AB8" s="1" t="n">
        <v>0.166</v>
      </c>
      <c r="AC8" s="1" t="n">
        <f aca="false">(1/((3.3333333333-(Z8))*10^(-3)))</f>
        <v>272.306435511231</v>
      </c>
      <c r="AE8" s="1" t="n">
        <f aca="false">AF8+AG8</f>
        <v>3.649</v>
      </c>
      <c r="AF8" s="1" t="n">
        <v>2.927</v>
      </c>
      <c r="AG8" s="1" t="n">
        <v>0.722</v>
      </c>
      <c r="AH8" s="1" t="n">
        <v>2.75</v>
      </c>
      <c r="AI8" s="1" t="n">
        <v>0.098</v>
      </c>
    </row>
    <row r="9" customFormat="false" ht="12.8" hidden="false" customHeight="false" outlineLevel="0" collapsed="false">
      <c r="A9" s="1" t="n">
        <f aca="false">(B9*C9*D9)</f>
        <v>8192</v>
      </c>
      <c r="B9" s="1" t="n">
        <v>16</v>
      </c>
      <c r="C9" s="1" t="n">
        <v>512</v>
      </c>
      <c r="D9" s="1" t="n">
        <v>1</v>
      </c>
      <c r="E9" s="1" t="n">
        <v>16</v>
      </c>
      <c r="F9" s="1" t="n">
        <v>14</v>
      </c>
      <c r="G9" s="1" t="s">
        <v>31</v>
      </c>
      <c r="H9" s="1" t="n">
        <v>1.1</v>
      </c>
      <c r="I9" s="1" t="n">
        <v>8</v>
      </c>
      <c r="J9" s="1" t="n">
        <v>1</v>
      </c>
      <c r="L9" s="1" t="n">
        <f aca="false">V9+W9</f>
        <v>2295</v>
      </c>
      <c r="M9" s="1" t="n">
        <f aca="false">W9</f>
        <v>0</v>
      </c>
      <c r="N9" s="1" t="n">
        <f aca="false">R9</f>
        <v>2576</v>
      </c>
      <c r="O9" s="1" t="n">
        <f aca="false">X9</f>
        <v>8</v>
      </c>
      <c r="Q9" s="1" t="n">
        <f aca="false">V9+W9</f>
        <v>2295</v>
      </c>
      <c r="R9" s="1" t="n">
        <v>2576</v>
      </c>
      <c r="S9" s="1" t="n">
        <v>0</v>
      </c>
      <c r="T9" s="1" t="n">
        <v>0</v>
      </c>
      <c r="U9" s="1" t="n">
        <v>510</v>
      </c>
      <c r="V9" s="1" t="n">
        <v>2295</v>
      </c>
      <c r="W9" s="1" t="n">
        <v>0</v>
      </c>
      <c r="X9" s="1" t="n">
        <v>8</v>
      </c>
      <c r="Z9" s="1" t="n">
        <v>-0.267</v>
      </c>
      <c r="AA9" s="1" t="n">
        <v>0.01</v>
      </c>
      <c r="AB9" s="1" t="n">
        <v>0.166</v>
      </c>
      <c r="AC9" s="1" t="n">
        <f aca="false">(1/((3.3333333333-(Z9))*10^(-3)))</f>
        <v>277.752059997017</v>
      </c>
      <c r="AE9" s="1" t="n">
        <f aca="false">AF9+AG9</f>
        <v>3.635</v>
      </c>
      <c r="AF9" s="1" t="n">
        <v>2.913</v>
      </c>
      <c r="AG9" s="1" t="n">
        <v>0.722</v>
      </c>
      <c r="AH9" s="1" t="n">
        <v>2.75</v>
      </c>
      <c r="AI9" s="1" t="n">
        <v>0.098</v>
      </c>
    </row>
    <row r="10" customFormat="false" ht="12.8" hidden="false" customHeight="false" outlineLevel="0" collapsed="false">
      <c r="A10" s="1" t="n">
        <f aca="false">(B10*C10*D10)</f>
        <v>131072</v>
      </c>
      <c r="B10" s="1" t="n">
        <v>8</v>
      </c>
      <c r="C10" s="1" t="n">
        <v>16384</v>
      </c>
      <c r="D10" s="1" t="n">
        <v>1</v>
      </c>
      <c r="E10" s="1" t="n">
        <v>16</v>
      </c>
      <c r="F10" s="1" t="n">
        <v>14</v>
      </c>
      <c r="G10" s="2" t="s">
        <v>31</v>
      </c>
      <c r="H10" s="1" t="n">
        <v>1.1</v>
      </c>
      <c r="I10" s="1" t="n">
        <v>8</v>
      </c>
      <c r="J10" s="1" t="n">
        <v>1</v>
      </c>
      <c r="L10" s="1" t="n">
        <f aca="false">V10+W10</f>
        <v>2065</v>
      </c>
      <c r="M10" s="1" t="n">
        <f aca="false">W10</f>
        <v>0</v>
      </c>
      <c r="N10" s="1" t="n">
        <f aca="false">R10</f>
        <v>1639</v>
      </c>
      <c r="O10" s="1" t="n">
        <f aca="false">X10</f>
        <v>118.5</v>
      </c>
      <c r="Q10" s="1" t="n">
        <f aca="false">V10+W10</f>
        <v>2065</v>
      </c>
      <c r="R10" s="1" t="n">
        <v>1639</v>
      </c>
      <c r="S10" s="1" t="n">
        <v>0</v>
      </c>
      <c r="T10" s="1" t="n">
        <v>0</v>
      </c>
      <c r="U10" s="1" t="n">
        <v>705</v>
      </c>
      <c r="V10" s="1" t="n">
        <v>2065</v>
      </c>
      <c r="W10" s="1" t="n">
        <v>0</v>
      </c>
      <c r="X10" s="1" t="n">
        <v>118.5</v>
      </c>
      <c r="Z10" s="1" t="n">
        <v>-1.376</v>
      </c>
      <c r="AA10" s="1" t="n">
        <v>0.014</v>
      </c>
      <c r="AB10" s="1" t="n">
        <v>0.166</v>
      </c>
      <c r="AC10" s="1" t="n">
        <f aca="false">(1/((3.3333333333-(Z10))*10^(-3)))</f>
        <v>212.344280862205</v>
      </c>
      <c r="AE10" s="1" t="n">
        <f aca="false">AF10+AG10</f>
        <v>3.778</v>
      </c>
      <c r="AF10" s="1" t="n">
        <v>3.054</v>
      </c>
      <c r="AG10" s="1" t="n">
        <v>0.724</v>
      </c>
      <c r="AH10" s="1" t="n">
        <v>2.75</v>
      </c>
      <c r="AI10" s="1" t="n">
        <v>0.098</v>
      </c>
    </row>
    <row r="11" customFormat="false" ht="12.8" hidden="false" customHeight="false" outlineLevel="0" collapsed="false">
      <c r="A11" s="1" t="n">
        <f aca="false">(B11*C11*D11)</f>
        <v>65536</v>
      </c>
      <c r="B11" s="1" t="n">
        <v>8</v>
      </c>
      <c r="C11" s="1" t="n">
        <v>8192</v>
      </c>
      <c r="D11" s="1" t="n">
        <v>1</v>
      </c>
      <c r="E11" s="1" t="n">
        <v>16</v>
      </c>
      <c r="F11" s="1" t="n">
        <v>14</v>
      </c>
      <c r="G11" s="2" t="s">
        <v>31</v>
      </c>
      <c r="H11" s="1" t="n">
        <v>1.1</v>
      </c>
      <c r="I11" s="1" t="n">
        <v>8</v>
      </c>
      <c r="J11" s="1" t="n">
        <v>1</v>
      </c>
      <c r="L11" s="1" t="n">
        <f aca="false">V11+W11</f>
        <v>1713</v>
      </c>
      <c r="M11" s="1" t="n">
        <f aca="false">W11</f>
        <v>0</v>
      </c>
      <c r="N11" s="1" t="n">
        <f aca="false">R11</f>
        <v>1608</v>
      </c>
      <c r="O11" s="1" t="n">
        <f aca="false">X11</f>
        <v>66.5</v>
      </c>
      <c r="Q11" s="1" t="n">
        <f aca="false">V11+W11</f>
        <v>1713</v>
      </c>
      <c r="R11" s="1" t="n">
        <v>1608</v>
      </c>
      <c r="S11" s="1" t="n">
        <v>0</v>
      </c>
      <c r="T11" s="1" t="n">
        <v>0</v>
      </c>
      <c r="U11" s="1" t="n">
        <v>500</v>
      </c>
      <c r="V11" s="1" t="n">
        <v>1713</v>
      </c>
      <c r="W11" s="1" t="n">
        <v>0</v>
      </c>
      <c r="X11" s="1" t="n">
        <v>66.5</v>
      </c>
      <c r="Z11" s="1" t="n">
        <v>-0.632</v>
      </c>
      <c r="AA11" s="1" t="n">
        <v>0.001</v>
      </c>
      <c r="AB11" s="1" t="n">
        <v>0.166</v>
      </c>
      <c r="AC11" s="1" t="n">
        <f aca="false">(1/((3.3333333333-(Z11))*10^(-3)))</f>
        <v>252.185608610055</v>
      </c>
      <c r="AE11" s="1" t="n">
        <f aca="false">AF11+AG11</f>
        <v>3.7</v>
      </c>
      <c r="AF11" s="1" t="n">
        <v>2.977</v>
      </c>
      <c r="AG11" s="1" t="n">
        <v>0.723</v>
      </c>
      <c r="AH11" s="1" t="n">
        <v>2.75</v>
      </c>
      <c r="AI11" s="1" t="n">
        <v>0.098</v>
      </c>
    </row>
    <row r="12" customFormat="false" ht="12.8" hidden="false" customHeight="false" outlineLevel="0" collapsed="false">
      <c r="A12" s="1" t="n">
        <f aca="false">(B12*C12*D12)</f>
        <v>32768</v>
      </c>
      <c r="B12" s="1" t="n">
        <v>8</v>
      </c>
      <c r="C12" s="1" t="n">
        <v>4096</v>
      </c>
      <c r="D12" s="1" t="n">
        <v>1</v>
      </c>
      <c r="E12" s="1" t="n">
        <v>16</v>
      </c>
      <c r="F12" s="1" t="n">
        <v>14</v>
      </c>
      <c r="G12" s="1" t="s">
        <v>31</v>
      </c>
      <c r="H12" s="1" t="n">
        <v>1.1</v>
      </c>
      <c r="I12" s="1" t="n">
        <v>8</v>
      </c>
      <c r="J12" s="1" t="n">
        <v>1</v>
      </c>
      <c r="L12" s="1" t="n">
        <f aca="false">V12+W12</f>
        <v>1599</v>
      </c>
      <c r="M12" s="1" t="n">
        <f aca="false">W12</f>
        <v>0</v>
      </c>
      <c r="N12" s="1" t="n">
        <f aca="false">R12</f>
        <v>1567</v>
      </c>
      <c r="O12" s="1" t="n">
        <f aca="false">X12</f>
        <v>38.5</v>
      </c>
      <c r="Q12" s="1" t="n">
        <f aca="false">V12+W12</f>
        <v>1599</v>
      </c>
      <c r="R12" s="1" t="n">
        <v>1567</v>
      </c>
      <c r="S12" s="1" t="n">
        <v>0</v>
      </c>
      <c r="T12" s="1" t="n">
        <v>0</v>
      </c>
      <c r="U12" s="1" t="n">
        <v>399</v>
      </c>
      <c r="V12" s="1" t="n">
        <v>1599</v>
      </c>
      <c r="W12" s="1" t="n">
        <v>0</v>
      </c>
      <c r="X12" s="1" t="n">
        <v>38.5</v>
      </c>
      <c r="Z12" s="1" t="n">
        <v>-0.484</v>
      </c>
      <c r="AA12" s="1" t="n">
        <v>0.001</v>
      </c>
      <c r="AB12" s="1" t="n">
        <v>0.166</v>
      </c>
      <c r="AC12" s="1" t="n">
        <f aca="false">(1/((3.3333333333-(Z12))*10^(-3)))</f>
        <v>261.962975901694</v>
      </c>
      <c r="AE12" s="1" t="n">
        <f aca="false">AF12+AG12</f>
        <v>3.681</v>
      </c>
      <c r="AF12" s="1" t="n">
        <v>2.958</v>
      </c>
      <c r="AG12" s="1" t="n">
        <v>0.723</v>
      </c>
      <c r="AH12" s="1" t="n">
        <v>2.75</v>
      </c>
      <c r="AI12" s="1" t="n">
        <v>0.098</v>
      </c>
    </row>
    <row r="13" customFormat="false" ht="12.8" hidden="false" customHeight="false" outlineLevel="0" collapsed="false">
      <c r="A13" s="1" t="n">
        <f aca="false">(B13*C13*D13)</f>
        <v>16384</v>
      </c>
      <c r="B13" s="1" t="n">
        <v>8</v>
      </c>
      <c r="C13" s="1" t="n">
        <v>2048</v>
      </c>
      <c r="D13" s="1" t="n">
        <v>1</v>
      </c>
      <c r="E13" s="1" t="n">
        <v>16</v>
      </c>
      <c r="F13" s="1" t="n">
        <v>14</v>
      </c>
      <c r="G13" s="1" t="s">
        <v>31</v>
      </c>
      <c r="H13" s="1" t="n">
        <v>1.1</v>
      </c>
      <c r="I13" s="1" t="n">
        <v>8</v>
      </c>
      <c r="J13" s="1" t="n">
        <v>1</v>
      </c>
      <c r="L13" s="1" t="n">
        <f aca="false">V13+W13</f>
        <v>1324</v>
      </c>
      <c r="M13" s="1" t="n">
        <f aca="false">W13</f>
        <v>0</v>
      </c>
      <c r="N13" s="1" t="n">
        <f aca="false">R13</f>
        <v>1324</v>
      </c>
      <c r="O13" s="1" t="n">
        <f aca="false">X13</f>
        <v>16</v>
      </c>
      <c r="Q13" s="1" t="n">
        <f aca="false">V13+W13</f>
        <v>1324</v>
      </c>
      <c r="R13" s="1" t="n">
        <v>1324</v>
      </c>
      <c r="S13" s="1" t="n">
        <v>0</v>
      </c>
      <c r="T13" s="1" t="n">
        <v>0</v>
      </c>
      <c r="U13" s="1" t="n">
        <v>293</v>
      </c>
      <c r="V13" s="1" t="n">
        <v>1324</v>
      </c>
      <c r="W13" s="1" t="n">
        <v>0</v>
      </c>
      <c r="X13" s="1" t="n">
        <v>16</v>
      </c>
      <c r="Z13" s="1" t="n">
        <v>0.026</v>
      </c>
      <c r="AA13" s="1" t="n">
        <v>0.011</v>
      </c>
      <c r="AB13" s="1" t="n">
        <v>0.166</v>
      </c>
      <c r="AC13" s="1" t="n">
        <f aca="false">(1/((3.3333333333-(Z13))*10^(-3)))</f>
        <v>302.358395487829</v>
      </c>
      <c r="AE13" s="1" t="n">
        <f aca="false">AF13+AG13</f>
        <v>3.63</v>
      </c>
      <c r="AF13" s="1" t="n">
        <v>2.908</v>
      </c>
      <c r="AG13" s="1" t="n">
        <v>0.722</v>
      </c>
      <c r="AH13" s="1" t="n">
        <v>2.75</v>
      </c>
      <c r="AI13" s="1" t="n">
        <v>0.098</v>
      </c>
    </row>
    <row r="14" customFormat="false" ht="12.8" hidden="false" customHeight="false" outlineLevel="0" collapsed="false">
      <c r="A14" s="1" t="n">
        <f aca="false">(B14*C14*D14)</f>
        <v>8192</v>
      </c>
      <c r="B14" s="1" t="n">
        <v>8</v>
      </c>
      <c r="C14" s="1" t="n">
        <v>1024</v>
      </c>
      <c r="D14" s="1" t="n">
        <v>1</v>
      </c>
      <c r="E14" s="1" t="n">
        <v>16</v>
      </c>
      <c r="F14" s="1" t="n">
        <v>14</v>
      </c>
      <c r="G14" s="1" t="s">
        <v>31</v>
      </c>
      <c r="H14" s="1" t="n">
        <v>1.1</v>
      </c>
      <c r="I14" s="1" t="n">
        <v>8</v>
      </c>
      <c r="J14" s="1" t="n">
        <v>1</v>
      </c>
      <c r="L14" s="1" t="n">
        <f aca="false">V14+W14</f>
        <v>1295</v>
      </c>
      <c r="M14" s="1" t="n">
        <f aca="false">W14</f>
        <v>0</v>
      </c>
      <c r="N14" s="1" t="n">
        <f aca="false">R14</f>
        <v>1489</v>
      </c>
      <c r="O14" s="1" t="n">
        <f aca="false">X14</f>
        <v>8</v>
      </c>
      <c r="Q14" s="1" t="n">
        <f aca="false">V14+W14</f>
        <v>1295</v>
      </c>
      <c r="R14" s="1" t="n">
        <v>1489</v>
      </c>
      <c r="S14" s="1" t="n">
        <v>0</v>
      </c>
      <c r="T14" s="1" t="n">
        <v>0</v>
      </c>
      <c r="U14" s="1" t="n">
        <v>281</v>
      </c>
      <c r="V14" s="1" t="n">
        <v>1295</v>
      </c>
      <c r="W14" s="1" t="n">
        <v>0</v>
      </c>
      <c r="X14" s="1" t="n">
        <v>8</v>
      </c>
      <c r="Z14" s="1" t="n">
        <v>0.001</v>
      </c>
      <c r="AA14" s="1" t="n">
        <v>0.001</v>
      </c>
      <c r="AB14" s="1" t="n">
        <v>0.166</v>
      </c>
      <c r="AC14" s="1" t="n">
        <f aca="false">(1/((3.3333333333-(Z14))*10^(-3)))</f>
        <v>300.090027011104</v>
      </c>
      <c r="AE14" s="1" t="n">
        <f aca="false">AF14+AG14</f>
        <v>3.612</v>
      </c>
      <c r="AF14" s="1" t="n">
        <v>2.89</v>
      </c>
      <c r="AG14" s="1" t="n">
        <v>0.722</v>
      </c>
      <c r="AH14" s="1" t="n">
        <v>2.75</v>
      </c>
      <c r="AI14" s="1" t="n">
        <v>0.098</v>
      </c>
    </row>
    <row r="15" customFormat="false" ht="12.8" hidden="false" customHeight="false" outlineLevel="0" collapsed="false">
      <c r="A15" s="1" t="n">
        <f aca="false">(B15*C15*D15)</f>
        <v>65536</v>
      </c>
      <c r="B15" s="1" t="n">
        <v>4</v>
      </c>
      <c r="C15" s="1" t="n">
        <v>16384</v>
      </c>
      <c r="D15" s="1" t="n">
        <v>1</v>
      </c>
      <c r="E15" s="1" t="n">
        <v>16</v>
      </c>
      <c r="F15" s="1" t="n">
        <v>14</v>
      </c>
      <c r="G15" s="2" t="s">
        <v>31</v>
      </c>
      <c r="H15" s="1" t="n">
        <v>1.1</v>
      </c>
      <c r="I15" s="1" t="n">
        <v>8</v>
      </c>
      <c r="J15" s="1" t="n">
        <v>1</v>
      </c>
      <c r="L15" s="1" t="n">
        <f aca="false">V15+W15</f>
        <v>1082</v>
      </c>
      <c r="M15" s="1" t="n">
        <f aca="false">W15</f>
        <v>0</v>
      </c>
      <c r="N15" s="1" t="n">
        <f aca="false">R15</f>
        <v>1012</v>
      </c>
      <c r="O15" s="1" t="n">
        <f aca="false">X15</f>
        <v>58.5</v>
      </c>
      <c r="Q15" s="1" t="n">
        <f aca="false">V15+W15</f>
        <v>1082</v>
      </c>
      <c r="R15" s="1" t="n">
        <v>1012</v>
      </c>
      <c r="S15" s="1" t="n">
        <v>0</v>
      </c>
      <c r="T15" s="1" t="n">
        <v>0</v>
      </c>
      <c r="U15" s="1" t="n">
        <v>397</v>
      </c>
      <c r="V15" s="1" t="n">
        <v>1082</v>
      </c>
      <c r="W15" s="1" t="n">
        <v>0</v>
      </c>
      <c r="X15" s="1" t="n">
        <v>58.5</v>
      </c>
      <c r="Z15" s="1" t="n">
        <v>-0.692</v>
      </c>
      <c r="AA15" s="1" t="n">
        <v>0.005</v>
      </c>
      <c r="AB15" s="1" t="n">
        <v>0.166</v>
      </c>
      <c r="AC15" s="1" t="n">
        <f aca="false">(1/((3.3333333333-(Z15))*10^(-3)))</f>
        <v>248.426631336936</v>
      </c>
      <c r="AE15" s="1" t="n">
        <f aca="false">AF15+AG15</f>
        <v>3.681</v>
      </c>
      <c r="AF15" s="1" t="n">
        <v>2.959</v>
      </c>
      <c r="AG15" s="1" t="n">
        <v>0.722</v>
      </c>
      <c r="AH15" s="1" t="n">
        <v>2.75</v>
      </c>
      <c r="AI15" s="1" t="n">
        <v>0.098</v>
      </c>
    </row>
    <row r="16" customFormat="false" ht="12.8" hidden="false" customHeight="false" outlineLevel="0" collapsed="false">
      <c r="A16" s="1" t="n">
        <f aca="false">(B16*C16*D16)</f>
        <v>32768</v>
      </c>
      <c r="B16" s="1" t="n">
        <v>4</v>
      </c>
      <c r="C16" s="1" t="n">
        <v>8192</v>
      </c>
      <c r="D16" s="1" t="n">
        <v>1</v>
      </c>
      <c r="E16" s="1" t="n">
        <v>16</v>
      </c>
      <c r="F16" s="1" t="n">
        <v>14</v>
      </c>
      <c r="G16" s="2" t="s">
        <v>31</v>
      </c>
      <c r="H16" s="1" t="n">
        <v>1.1</v>
      </c>
      <c r="I16" s="1" t="n">
        <v>8</v>
      </c>
      <c r="J16" s="1" t="n">
        <v>1</v>
      </c>
      <c r="L16" s="1" t="n">
        <f aca="false">V16+W16</f>
        <v>992</v>
      </c>
      <c r="M16" s="1" t="n">
        <f aca="false">W16</f>
        <v>0</v>
      </c>
      <c r="N16" s="1" t="n">
        <f aca="false">R16</f>
        <v>995</v>
      </c>
      <c r="O16" s="1" t="n">
        <f aca="false">X16</f>
        <v>32.5</v>
      </c>
      <c r="Q16" s="1" t="n">
        <f aca="false">V16+W16</f>
        <v>992</v>
      </c>
      <c r="R16" s="1" t="n">
        <v>995</v>
      </c>
      <c r="S16" s="1" t="n">
        <v>0</v>
      </c>
      <c r="T16" s="1" t="n">
        <v>0</v>
      </c>
      <c r="U16" s="1" t="n">
        <v>297</v>
      </c>
      <c r="V16" s="1" t="n">
        <v>992</v>
      </c>
      <c r="W16" s="1" t="n">
        <v>0</v>
      </c>
      <c r="X16" s="1" t="n">
        <v>32.5</v>
      </c>
      <c r="Z16" s="1" t="n">
        <v>-0.392</v>
      </c>
      <c r="AA16" s="1" t="n">
        <v>0.013</v>
      </c>
      <c r="AB16" s="1" t="n">
        <v>0.166</v>
      </c>
      <c r="AC16" s="1" t="n">
        <f aca="false">(1/((3.3333333333-(Z16))*10^(-3)))</f>
        <v>268.43235504893</v>
      </c>
      <c r="AE16" s="1" t="n">
        <f aca="false">AF16+AG16</f>
        <v>3.648</v>
      </c>
      <c r="AF16" s="1" t="n">
        <v>2.925</v>
      </c>
      <c r="AG16" s="1" t="n">
        <v>0.723</v>
      </c>
      <c r="AH16" s="1" t="n">
        <v>2.75</v>
      </c>
      <c r="AI16" s="1" t="n">
        <v>0.098</v>
      </c>
    </row>
    <row r="17" customFormat="false" ht="12.8" hidden="false" customHeight="false" outlineLevel="0" collapsed="false">
      <c r="A17" s="1" t="n">
        <f aca="false">(B17*C17*D17)</f>
        <v>16384</v>
      </c>
      <c r="B17" s="1" t="n">
        <v>4</v>
      </c>
      <c r="C17" s="1" t="n">
        <v>4096</v>
      </c>
      <c r="D17" s="1" t="n">
        <v>1</v>
      </c>
      <c r="E17" s="1" t="n">
        <v>16</v>
      </c>
      <c r="F17" s="1" t="n">
        <v>14</v>
      </c>
      <c r="G17" s="1" t="s">
        <v>31</v>
      </c>
      <c r="H17" s="1" t="n">
        <v>1.1</v>
      </c>
      <c r="I17" s="1" t="n">
        <v>8</v>
      </c>
      <c r="J17" s="1" t="n">
        <v>1</v>
      </c>
      <c r="L17" s="1" t="n">
        <f aca="false">V17+W17</f>
        <v>914</v>
      </c>
      <c r="M17" s="1" t="n">
        <f aca="false">W17</f>
        <v>0</v>
      </c>
      <c r="N17" s="1" t="n">
        <f aca="false">R17</f>
        <v>971</v>
      </c>
      <c r="O17" s="1" t="n">
        <f aca="false">X17</f>
        <v>18.5</v>
      </c>
      <c r="Q17" s="1" t="n">
        <f aca="false">V17+W17</f>
        <v>914</v>
      </c>
      <c r="R17" s="1" t="n">
        <v>971</v>
      </c>
      <c r="S17" s="1" t="n">
        <v>0</v>
      </c>
      <c r="T17" s="1" t="n">
        <v>0</v>
      </c>
      <c r="U17" s="1" t="n">
        <v>221</v>
      </c>
      <c r="V17" s="1" t="n">
        <v>914</v>
      </c>
      <c r="W17" s="1" t="n">
        <v>0</v>
      </c>
      <c r="X17" s="1" t="n">
        <v>18.5</v>
      </c>
      <c r="Z17" s="1" t="n">
        <v>-0.121</v>
      </c>
      <c r="AA17" s="1" t="n">
        <v>0.01</v>
      </c>
      <c r="AB17" s="1" t="n">
        <v>0.166</v>
      </c>
      <c r="AC17" s="1" t="n">
        <f aca="false">(1/((3.3333333333-(Z17))*10^(-3)))</f>
        <v>289.491460004723</v>
      </c>
      <c r="AE17" s="1" t="n">
        <f aca="false">AF17+AG17</f>
        <v>3.622</v>
      </c>
      <c r="AF17" s="1" t="n">
        <v>2.9</v>
      </c>
      <c r="AG17" s="1" t="n">
        <v>0.722</v>
      </c>
      <c r="AH17" s="1" t="n">
        <v>2.75</v>
      </c>
      <c r="AI17" s="1" t="n">
        <v>0.098</v>
      </c>
    </row>
    <row r="18" customFormat="false" ht="12.8" hidden="false" customHeight="false" outlineLevel="0" collapsed="false">
      <c r="A18" s="1" t="n">
        <f aca="false">(B18*C18*D18)</f>
        <v>8192</v>
      </c>
      <c r="B18" s="1" t="n">
        <v>4</v>
      </c>
      <c r="C18" s="1" t="n">
        <v>2048</v>
      </c>
      <c r="D18" s="1" t="n">
        <v>1</v>
      </c>
      <c r="E18" s="1" t="n">
        <v>16</v>
      </c>
      <c r="F18" s="1" t="n">
        <v>14</v>
      </c>
      <c r="G18" s="1" t="s">
        <v>31</v>
      </c>
      <c r="H18" s="1" t="n">
        <v>1.1</v>
      </c>
      <c r="I18" s="1" t="n">
        <v>8</v>
      </c>
      <c r="J18" s="1" t="n">
        <v>1</v>
      </c>
      <c r="L18" s="1" t="n">
        <f aca="false">V18+W18</f>
        <v>802</v>
      </c>
      <c r="M18" s="1" t="n">
        <f aca="false">W18</f>
        <v>0</v>
      </c>
      <c r="N18" s="1" t="n">
        <f aca="false">R18</f>
        <v>975</v>
      </c>
      <c r="O18" s="1" t="n">
        <f aca="false">X18</f>
        <v>8</v>
      </c>
      <c r="Q18" s="1" t="n">
        <f aca="false">V18+W18</f>
        <v>802</v>
      </c>
      <c r="R18" s="1" t="n">
        <v>975</v>
      </c>
      <c r="S18" s="1" t="n">
        <v>0</v>
      </c>
      <c r="T18" s="1" t="n">
        <v>0</v>
      </c>
      <c r="U18" s="1" t="n">
        <v>169</v>
      </c>
      <c r="V18" s="1" t="n">
        <v>802</v>
      </c>
      <c r="W18" s="1" t="n">
        <v>0</v>
      </c>
      <c r="X18" s="1" t="n">
        <v>8</v>
      </c>
      <c r="Z18" s="1" t="n">
        <v>0.161</v>
      </c>
      <c r="AA18" s="1" t="n">
        <v>0.012</v>
      </c>
      <c r="AB18" s="1" t="n">
        <v>0.166</v>
      </c>
      <c r="AC18" s="1" t="n">
        <f aca="false">(1/((3.3333333333-(Z18))*10^(-3)))</f>
        <v>315.22538615441</v>
      </c>
      <c r="AE18" s="1" t="n">
        <f aca="false">AF18+AG18</f>
        <v>3.594</v>
      </c>
      <c r="AF18" s="1" t="n">
        <v>2.872</v>
      </c>
      <c r="AG18" s="1" t="n">
        <v>0.722</v>
      </c>
      <c r="AH18" s="1" t="n">
        <v>2.75</v>
      </c>
      <c r="AI18" s="1" t="n">
        <v>0.098</v>
      </c>
    </row>
    <row r="19" customFormat="false" ht="12.8" hidden="false" customHeight="false" outlineLevel="0" collapsed="false">
      <c r="A19" s="1"/>
      <c r="B19" s="1"/>
      <c r="D19" s="1"/>
      <c r="E19" s="1"/>
      <c r="F19" s="1"/>
      <c r="G19" s="2"/>
      <c r="H19" s="1"/>
      <c r="I19" s="1"/>
      <c r="J19" s="1"/>
      <c r="L19" s="1"/>
      <c r="M19" s="1"/>
      <c r="N19" s="1"/>
      <c r="O19" s="1"/>
      <c r="Q19" s="1"/>
      <c r="R19" s="1"/>
      <c r="S19" s="1"/>
      <c r="T19" s="1"/>
      <c r="U19" s="1"/>
      <c r="V19" s="1"/>
      <c r="W19" s="1"/>
      <c r="X19" s="1"/>
      <c r="Z19" s="1"/>
      <c r="AA19" s="1"/>
      <c r="AB19" s="1"/>
      <c r="AC19" s="1"/>
      <c r="AE19" s="1"/>
      <c r="AF19" s="1"/>
      <c r="AG19" s="1"/>
      <c r="AH19" s="1"/>
      <c r="AI19" s="1"/>
    </row>
    <row r="21" customFormat="false" ht="12.8" hidden="false" customHeight="false" outlineLevel="0" collapsed="false">
      <c r="A21" s="1" t="n">
        <f aca="false">(B21*C21*D21)</f>
        <v>8192</v>
      </c>
      <c r="B21" s="1" t="n">
        <v>4</v>
      </c>
      <c r="C21" s="1" t="n">
        <v>2048</v>
      </c>
      <c r="D21" s="1" t="n">
        <v>1</v>
      </c>
      <c r="E21" s="1" t="n">
        <v>16</v>
      </c>
      <c r="F21" s="1" t="n">
        <v>14</v>
      </c>
      <c r="G21" s="1" t="s">
        <v>31</v>
      </c>
      <c r="H21" s="1" t="n">
        <v>1.1</v>
      </c>
      <c r="I21" s="1" t="n">
        <v>1024</v>
      </c>
      <c r="J21" s="1" t="n">
        <v>1</v>
      </c>
      <c r="L21" s="1" t="n">
        <f aca="false">V21+W21</f>
        <v>50603</v>
      </c>
      <c r="M21" s="1" t="n">
        <f aca="false">W21</f>
        <v>0</v>
      </c>
      <c r="N21" s="1" t="n">
        <f aca="false">R21</f>
        <v>32733</v>
      </c>
      <c r="O21" s="1" t="n">
        <f aca="false">X21</f>
        <v>8</v>
      </c>
      <c r="Q21" s="1" t="n">
        <f aca="false">V21+W21</f>
        <v>50603</v>
      </c>
      <c r="R21" s="1" t="n">
        <v>32733</v>
      </c>
      <c r="S21" s="1" t="n">
        <v>0</v>
      </c>
      <c r="T21" s="1" t="n">
        <v>0</v>
      </c>
      <c r="U21" s="1" t="n">
        <v>9570</v>
      </c>
      <c r="V21" s="1" t="n">
        <v>50603</v>
      </c>
      <c r="W21" s="1" t="n">
        <v>0</v>
      </c>
      <c r="X21" s="1" t="n">
        <v>8</v>
      </c>
      <c r="Z21" s="1" t="n">
        <v>-1.088</v>
      </c>
      <c r="AA21" s="1" t="n">
        <v>0.004</v>
      </c>
      <c r="AB21" s="1" t="n">
        <v>0.166</v>
      </c>
      <c r="AC21" s="1" t="n">
        <f aca="false">(1/((3.3333333333-(Z21))*10^(-3)))</f>
        <v>226.176115803876</v>
      </c>
      <c r="AE21" s="1" t="n">
        <f aca="false">AF21+AG21</f>
        <v>3.3</v>
      </c>
      <c r="AF21" s="1" t="n">
        <v>2.577</v>
      </c>
      <c r="AG21" s="1" t="n">
        <v>0.723</v>
      </c>
      <c r="AH21" s="1" t="n">
        <v>2.75</v>
      </c>
      <c r="AI21" s="1" t="n">
        <v>0.098</v>
      </c>
    </row>
    <row r="22" customFormat="false" ht="12.8" hidden="false" customHeight="false" outlineLevel="0" collapsed="false">
      <c r="A22" s="1" t="n">
        <f aca="false">(B22*C22*D22)</f>
        <v>8192</v>
      </c>
      <c r="B22" s="1" t="n">
        <v>4</v>
      </c>
      <c r="C22" s="1" t="n">
        <v>2048</v>
      </c>
      <c r="D22" s="1" t="n">
        <v>1</v>
      </c>
      <c r="E22" s="1" t="n">
        <v>16</v>
      </c>
      <c r="F22" s="1" t="n">
        <v>14</v>
      </c>
      <c r="G22" s="1" t="s">
        <v>31</v>
      </c>
      <c r="H22" s="1" t="n">
        <v>1.1</v>
      </c>
      <c r="I22" s="1" t="n">
        <v>512</v>
      </c>
      <c r="J22" s="1" t="n">
        <v>1</v>
      </c>
      <c r="L22" s="1" t="n">
        <f aca="false">V22+W22</f>
        <v>20908</v>
      </c>
      <c r="M22" s="1" t="n">
        <f aca="false">W22</f>
        <v>0</v>
      </c>
      <c r="N22" s="1" t="n">
        <f aca="false">R22</f>
        <v>16794</v>
      </c>
      <c r="O22" s="1" t="n">
        <f aca="false">X22</f>
        <v>8</v>
      </c>
      <c r="Q22" s="1" t="n">
        <f aca="false">V22+W22</f>
        <v>20908</v>
      </c>
      <c r="R22" s="1" t="n">
        <v>16794</v>
      </c>
      <c r="S22" s="1" t="n">
        <v>0</v>
      </c>
      <c r="T22" s="1" t="n">
        <v>0</v>
      </c>
      <c r="U22" s="1" t="n">
        <v>3985</v>
      </c>
      <c r="V22" s="1" t="n">
        <v>20908</v>
      </c>
      <c r="W22" s="1" t="n">
        <v>0</v>
      </c>
      <c r="X22" s="1" t="n">
        <v>8</v>
      </c>
      <c r="Z22" s="1" t="n">
        <v>-0.876</v>
      </c>
      <c r="AA22" s="1" t="n">
        <v>0.01</v>
      </c>
      <c r="AB22" s="1" t="n">
        <v>0.166</v>
      </c>
      <c r="AC22" s="1" t="n">
        <f aca="false">(1/((3.3333333333-(Z22))*10^(-3)))</f>
        <v>237.567310739924</v>
      </c>
      <c r="AE22" s="1" t="n">
        <f aca="false">AF22+AG22</f>
        <v>3.214</v>
      </c>
      <c r="AF22" s="1" t="n">
        <v>2.491</v>
      </c>
      <c r="AG22" s="1" t="n">
        <v>0.723</v>
      </c>
      <c r="AH22" s="1" t="n">
        <v>2.75</v>
      </c>
      <c r="AI22" s="1" t="n">
        <v>0.098</v>
      </c>
    </row>
    <row r="23" customFormat="false" ht="12.8" hidden="false" customHeight="false" outlineLevel="0" collapsed="false">
      <c r="A23" s="1" t="n">
        <f aca="false">(B23*C23*D23)</f>
        <v>8192</v>
      </c>
      <c r="B23" s="1" t="n">
        <v>4</v>
      </c>
      <c r="C23" s="1" t="n">
        <v>2048</v>
      </c>
      <c r="D23" s="1" t="n">
        <v>1</v>
      </c>
      <c r="E23" s="1" t="n">
        <v>16</v>
      </c>
      <c r="F23" s="1" t="n">
        <v>14</v>
      </c>
      <c r="G23" s="1" t="s">
        <v>31</v>
      </c>
      <c r="H23" s="1" t="n">
        <v>1.1</v>
      </c>
      <c r="I23" s="1" t="n">
        <v>256</v>
      </c>
      <c r="J23" s="1" t="n">
        <v>1</v>
      </c>
      <c r="L23" s="1" t="n">
        <f aca="false">V23+W23</f>
        <v>8741</v>
      </c>
      <c r="M23" s="1" t="n">
        <f aca="false">W23</f>
        <v>0</v>
      </c>
      <c r="N23" s="1" t="n">
        <f aca="false">R23</f>
        <v>8741</v>
      </c>
      <c r="O23" s="1" t="n">
        <f aca="false">X23</f>
        <v>8</v>
      </c>
      <c r="Q23" s="1" t="n">
        <f aca="false">V23+W23</f>
        <v>8741</v>
      </c>
      <c r="R23" s="1" t="n">
        <v>8741</v>
      </c>
      <c r="S23" s="1" t="n">
        <v>0</v>
      </c>
      <c r="T23" s="1" t="n">
        <v>0</v>
      </c>
      <c r="U23" s="1" t="n">
        <v>1837</v>
      </c>
      <c r="V23" s="1" t="n">
        <v>8741</v>
      </c>
      <c r="W23" s="1" t="n">
        <v>0</v>
      </c>
      <c r="X23" s="1" t="n">
        <v>8</v>
      </c>
      <c r="Z23" s="2" t="n">
        <v>-0.572</v>
      </c>
      <c r="AA23" s="1" t="n">
        <v>0.006</v>
      </c>
      <c r="AB23" s="1" t="n">
        <v>0.166</v>
      </c>
      <c r="AC23" s="1" t="n">
        <f aca="false">(1/((3.3333333333-(Z23))*10^(-3)))</f>
        <v>256.060088769683</v>
      </c>
      <c r="AE23" s="1" t="n">
        <f aca="false">AF23+AG23</f>
        <v>3.137</v>
      </c>
      <c r="AF23" s="1" t="n">
        <v>2.415</v>
      </c>
      <c r="AG23" s="1" t="n">
        <v>0.722</v>
      </c>
      <c r="AH23" s="1" t="n">
        <v>2.75</v>
      </c>
      <c r="AI23" s="1" t="n">
        <v>0.098</v>
      </c>
    </row>
    <row r="24" customFormat="false" ht="12.8" hidden="false" customHeight="false" outlineLevel="0" collapsed="false">
      <c r="A24" s="1" t="n">
        <f aca="false">(B24*C24*D24)</f>
        <v>8192</v>
      </c>
      <c r="B24" s="1" t="n">
        <v>4</v>
      </c>
      <c r="C24" s="1" t="n">
        <v>2048</v>
      </c>
      <c r="D24" s="1" t="n">
        <v>1</v>
      </c>
      <c r="E24" s="1" t="n">
        <v>16</v>
      </c>
      <c r="F24" s="1" t="n">
        <v>14</v>
      </c>
      <c r="G24" s="1" t="s">
        <v>31</v>
      </c>
      <c r="H24" s="1" t="n">
        <v>1.1</v>
      </c>
      <c r="I24" s="1" t="n">
        <v>128</v>
      </c>
      <c r="J24" s="1" t="n">
        <v>1</v>
      </c>
      <c r="L24" s="1" t="n">
        <f aca="false">V24+W24</f>
        <v>5358</v>
      </c>
      <c r="M24" s="1" t="n">
        <f aca="false">W24</f>
        <v>0</v>
      </c>
      <c r="N24" s="1" t="n">
        <f aca="false">R24</f>
        <v>4716</v>
      </c>
      <c r="O24" s="1" t="n">
        <f aca="false">X24</f>
        <v>8</v>
      </c>
      <c r="Q24" s="1" t="n">
        <f aca="false">V24+W24</f>
        <v>5358</v>
      </c>
      <c r="R24" s="1" t="n">
        <v>4716</v>
      </c>
      <c r="S24" s="1" t="n">
        <v>0</v>
      </c>
      <c r="T24" s="1" t="n">
        <v>0</v>
      </c>
      <c r="U24" s="1" t="n">
        <v>1043</v>
      </c>
      <c r="V24" s="1" t="n">
        <v>5358</v>
      </c>
      <c r="W24" s="1" t="n">
        <v>0</v>
      </c>
      <c r="X24" s="1" t="n">
        <v>8</v>
      </c>
      <c r="Z24" s="1" t="n">
        <v>-0.16</v>
      </c>
      <c r="AA24" s="1" t="n">
        <v>0.004</v>
      </c>
      <c r="AB24" s="1" t="n">
        <v>0.166</v>
      </c>
      <c r="AC24" s="1" t="n">
        <f aca="false">(1/((3.3333333333-(Z24))*10^(-3)))</f>
        <v>286.259541987464</v>
      </c>
      <c r="AE24" s="1" t="n">
        <f aca="false">AF24+AG24</f>
        <v>3.107</v>
      </c>
      <c r="AF24" s="1" t="n">
        <v>2.385</v>
      </c>
      <c r="AG24" s="1" t="n">
        <v>0.722</v>
      </c>
      <c r="AH24" s="1" t="n">
        <v>2.75</v>
      </c>
      <c r="AI24" s="1" t="n">
        <v>0.098</v>
      </c>
    </row>
    <row r="29" customFormat="false" ht="12.8" hidden="false" customHeight="false" outlineLevel="0" collapsed="false">
      <c r="A29" s="1" t="n">
        <f aca="false">(B29*C29*D29)</f>
        <v>131072</v>
      </c>
      <c r="B29" s="1" t="n">
        <v>32</v>
      </c>
      <c r="C29" s="1" t="n">
        <v>4096</v>
      </c>
      <c r="D29" s="1" t="n">
        <v>1</v>
      </c>
      <c r="E29" s="1" t="n">
        <v>16</v>
      </c>
      <c r="F29" s="1" t="n">
        <v>14</v>
      </c>
      <c r="G29" s="1" t="s">
        <v>32</v>
      </c>
      <c r="H29" s="1" t="n">
        <v>1.1</v>
      </c>
      <c r="I29" s="1" t="n">
        <v>8</v>
      </c>
      <c r="J29" s="1" t="n">
        <v>1</v>
      </c>
      <c r="L29" s="1" t="n">
        <f aca="false">V29+W29</f>
        <v>3560</v>
      </c>
      <c r="M29" s="1" t="n">
        <f aca="false">W29</f>
        <v>0</v>
      </c>
      <c r="N29" s="1" t="n">
        <f aca="false">R29</f>
        <v>2117</v>
      </c>
      <c r="O29" s="1" t="n">
        <f aca="false">X29</f>
        <v>128</v>
      </c>
      <c r="Q29" s="1" t="n">
        <f aca="false">V29+W29</f>
        <v>3560</v>
      </c>
      <c r="R29" s="1" t="n">
        <v>2117</v>
      </c>
      <c r="S29" s="1" t="n">
        <v>0</v>
      </c>
      <c r="T29" s="1" t="n">
        <v>14</v>
      </c>
      <c r="U29" s="1" t="n">
        <v>1100</v>
      </c>
      <c r="V29" s="1" t="n">
        <v>3560</v>
      </c>
      <c r="W29" s="1" t="n">
        <v>0</v>
      </c>
      <c r="X29" s="1" t="n">
        <v>128</v>
      </c>
      <c r="Z29" s="1" t="n">
        <v>-1.702</v>
      </c>
      <c r="AA29" s="1" t="n">
        <v>0.002</v>
      </c>
      <c r="AB29" s="1" t="n">
        <v>0.166</v>
      </c>
      <c r="AC29" s="1" t="n">
        <f aca="false">(1/((3.3333333333-(Z29))*10^(-3)))</f>
        <v>198.596584140067</v>
      </c>
      <c r="AE29" s="1" t="n">
        <f aca="false">AF29+AG29</f>
        <v>4.015</v>
      </c>
      <c r="AF29" s="1" t="n">
        <v>3.289</v>
      </c>
      <c r="AG29" s="1" t="n">
        <v>0.726</v>
      </c>
      <c r="AH29" s="1" t="n">
        <v>2.75</v>
      </c>
      <c r="AI29" s="1" t="n">
        <v>0.098</v>
      </c>
    </row>
    <row r="30" customFormat="false" ht="12.8" hidden="false" customHeight="false" outlineLevel="0" collapsed="false">
      <c r="A30" s="1" t="n">
        <f aca="false">(B30*C30*D30)</f>
        <v>65536</v>
      </c>
      <c r="B30" s="1" t="n">
        <v>32</v>
      </c>
      <c r="C30" s="1" t="n">
        <v>2048</v>
      </c>
      <c r="D30" s="1" t="n">
        <v>1</v>
      </c>
      <c r="E30" s="1" t="n">
        <v>16</v>
      </c>
      <c r="F30" s="1" t="n">
        <v>14</v>
      </c>
      <c r="G30" s="1" t="s">
        <v>32</v>
      </c>
      <c r="H30" s="1" t="n">
        <v>1.1</v>
      </c>
      <c r="I30" s="1" t="n">
        <v>8</v>
      </c>
      <c r="J30" s="1" t="n">
        <v>1</v>
      </c>
      <c r="L30" s="1" t="n">
        <f aca="false">V30+W30</f>
        <v>3364</v>
      </c>
      <c r="M30" s="1" t="n">
        <f aca="false">W30</f>
        <v>0</v>
      </c>
      <c r="N30" s="1" t="n">
        <f aca="false">R30</f>
        <v>2053</v>
      </c>
      <c r="O30" s="1" t="n">
        <f aca="false">X30</f>
        <v>64</v>
      </c>
      <c r="Q30" s="1" t="n">
        <f aca="false">V30+W30</f>
        <v>3364</v>
      </c>
      <c r="R30" s="1" t="n">
        <v>2053</v>
      </c>
      <c r="S30" s="1" t="n">
        <v>0</v>
      </c>
      <c r="T30" s="1" t="n">
        <v>14</v>
      </c>
      <c r="U30" s="1" t="n">
        <v>951</v>
      </c>
      <c r="V30" s="1" t="n">
        <v>3364</v>
      </c>
      <c r="W30" s="1" t="n">
        <v>0</v>
      </c>
      <c r="X30" s="1" t="n">
        <v>64</v>
      </c>
      <c r="Z30" s="1" t="n">
        <v>-1.202</v>
      </c>
      <c r="AA30" s="1" t="n">
        <v>0.005</v>
      </c>
      <c r="AB30" s="1" t="n">
        <v>0.166</v>
      </c>
      <c r="AC30" s="1" t="n">
        <f aca="false">(1/((3.3333333333-(Z30))*10^(-3)))</f>
        <v>220.490959872266</v>
      </c>
      <c r="AE30" s="1" t="n">
        <f aca="false">AF30+AG30</f>
        <v>3.883</v>
      </c>
      <c r="AF30" s="1" t="n">
        <v>3.158</v>
      </c>
      <c r="AG30" s="1" t="n">
        <v>0.725</v>
      </c>
      <c r="AH30" s="1" t="n">
        <v>2.75</v>
      </c>
      <c r="AI30" s="1" t="n">
        <v>0.098</v>
      </c>
    </row>
    <row r="31" customFormat="false" ht="12.8" hidden="false" customHeight="false" outlineLevel="0" collapsed="false">
      <c r="A31" s="1" t="n">
        <f aca="false">(B31*C31*D31)</f>
        <v>32768</v>
      </c>
      <c r="B31" s="1" t="n">
        <v>32</v>
      </c>
      <c r="C31" s="1" t="n">
        <v>1024</v>
      </c>
      <c r="D31" s="1" t="n">
        <v>1</v>
      </c>
      <c r="E31" s="1" t="n">
        <v>16</v>
      </c>
      <c r="F31" s="1" t="n">
        <v>14</v>
      </c>
      <c r="G31" s="1" t="s">
        <v>32</v>
      </c>
      <c r="H31" s="1" t="n">
        <v>1.1</v>
      </c>
      <c r="I31" s="1" t="n">
        <v>8</v>
      </c>
      <c r="J31" s="1" t="n">
        <v>1</v>
      </c>
      <c r="L31" s="1" t="n">
        <f aca="false">V31+W31</f>
        <v>3295</v>
      </c>
      <c r="M31" s="1" t="n">
        <f aca="false">W31</f>
        <v>0</v>
      </c>
      <c r="N31" s="1" t="n">
        <f aca="false">R31</f>
        <v>1990</v>
      </c>
      <c r="O31" s="1" t="n">
        <f aca="false">X31</f>
        <v>32</v>
      </c>
      <c r="Q31" s="1" t="n">
        <f aca="false">V31+W31</f>
        <v>3295</v>
      </c>
      <c r="R31" s="1" t="n">
        <v>1990</v>
      </c>
      <c r="S31" s="1" t="n">
        <v>0</v>
      </c>
      <c r="T31" s="1" t="n">
        <v>14</v>
      </c>
      <c r="U31" s="1" t="n">
        <v>710</v>
      </c>
      <c r="V31" s="1" t="n">
        <v>3295</v>
      </c>
      <c r="W31" s="1" t="n">
        <v>0</v>
      </c>
      <c r="X31" s="1" t="n">
        <v>32</v>
      </c>
      <c r="Z31" s="1" t="n">
        <v>-0.855</v>
      </c>
      <c r="AA31" s="1" t="n">
        <v>0.01</v>
      </c>
      <c r="AB31" s="1" t="n">
        <v>0.166</v>
      </c>
      <c r="AC31" s="1" t="n">
        <f aca="false">(1/((3.3333333333-(Z31))*10^(-3)))</f>
        <v>238.758456030551</v>
      </c>
      <c r="AE31" s="1" t="n">
        <f aca="false">AF31+AG31</f>
        <v>3.761</v>
      </c>
      <c r="AF31" s="1" t="n">
        <v>3.038</v>
      </c>
      <c r="AG31" s="1" t="n">
        <v>0.723</v>
      </c>
      <c r="AH31" s="1" t="n">
        <v>2.75</v>
      </c>
      <c r="AI31" s="1" t="n">
        <v>0.098</v>
      </c>
    </row>
    <row r="32" customFormat="false" ht="12.8" hidden="false" customHeight="false" outlineLevel="0" collapsed="false">
      <c r="A32" s="1" t="n">
        <f aca="false">(B32*C32*D32)</f>
        <v>131072</v>
      </c>
      <c r="B32" s="1" t="n">
        <v>16</v>
      </c>
      <c r="C32" s="1" t="n">
        <v>8192</v>
      </c>
      <c r="D32" s="1" t="n">
        <v>1</v>
      </c>
      <c r="E32" s="1" t="n">
        <v>16</v>
      </c>
      <c r="F32" s="1" t="n">
        <v>14</v>
      </c>
      <c r="G32" s="1" t="s">
        <v>32</v>
      </c>
      <c r="H32" s="1" t="n">
        <v>1.1</v>
      </c>
      <c r="I32" s="1" t="n">
        <v>8</v>
      </c>
      <c r="J32" s="1" t="n">
        <v>1</v>
      </c>
      <c r="L32" s="1" t="n">
        <f aca="false">V32+W32</f>
        <v>2100</v>
      </c>
      <c r="M32" s="1" t="n">
        <f aca="false">W32</f>
        <v>0</v>
      </c>
      <c r="N32" s="1" t="n">
        <f aca="false">R32</f>
        <v>1253</v>
      </c>
      <c r="O32" s="1" t="n">
        <f aca="false">X32</f>
        <v>120</v>
      </c>
      <c r="Q32" s="1" t="n">
        <f aca="false">V32+W32</f>
        <v>2100</v>
      </c>
      <c r="R32" s="1" t="n">
        <v>1253</v>
      </c>
      <c r="S32" s="1" t="n">
        <v>0</v>
      </c>
      <c r="T32" s="1" t="n">
        <v>0</v>
      </c>
      <c r="U32" s="1" t="n">
        <v>782</v>
      </c>
      <c r="V32" s="1" t="n">
        <v>2100</v>
      </c>
      <c r="W32" s="1" t="n">
        <v>0</v>
      </c>
      <c r="X32" s="1" t="n">
        <v>120</v>
      </c>
      <c r="Z32" s="1" t="n">
        <v>-1.765</v>
      </c>
      <c r="AA32" s="1" t="n">
        <v>0.002</v>
      </c>
      <c r="AB32" s="1" t="n">
        <v>0.166</v>
      </c>
      <c r="AC32" s="1" t="n">
        <f aca="false">(1/((3.3333333333-(Z32))*10^(-3)))</f>
        <v>196.142530239922</v>
      </c>
      <c r="AE32" s="1" t="n">
        <f aca="false">AF32+AG32</f>
        <v>3.833</v>
      </c>
      <c r="AF32" s="1" t="n">
        <v>3.108</v>
      </c>
      <c r="AG32" s="1" t="n">
        <v>0.725</v>
      </c>
      <c r="AH32" s="1" t="n">
        <v>2.75</v>
      </c>
      <c r="AI32" s="1" t="n">
        <v>0.098</v>
      </c>
    </row>
    <row r="33" customFormat="false" ht="12.8" hidden="false" customHeight="false" outlineLevel="0" collapsed="false">
      <c r="A33" s="1" t="n">
        <f aca="false">(B33*C33*D33)</f>
        <v>65536</v>
      </c>
      <c r="B33" s="1" t="n">
        <v>16</v>
      </c>
      <c r="C33" s="1" t="n">
        <v>4096</v>
      </c>
      <c r="D33" s="1" t="n">
        <v>1</v>
      </c>
      <c r="E33" s="1" t="n">
        <v>16</v>
      </c>
      <c r="F33" s="1" t="n">
        <v>14</v>
      </c>
      <c r="G33" s="1" t="s">
        <v>32</v>
      </c>
      <c r="H33" s="1" t="n">
        <v>1.1</v>
      </c>
      <c r="I33" s="1" t="n">
        <v>8</v>
      </c>
      <c r="J33" s="1" t="n">
        <v>1</v>
      </c>
      <c r="L33" s="1" t="n">
        <f aca="false">V33+W33</f>
        <v>1790</v>
      </c>
      <c r="M33" s="1" t="n">
        <f aca="false">W33</f>
        <v>0</v>
      </c>
      <c r="N33" s="1" t="n">
        <f aca="false">R33</f>
        <v>1222</v>
      </c>
      <c r="O33" s="1" t="n">
        <f aca="false">X33</f>
        <v>64</v>
      </c>
      <c r="Q33" s="1" t="n">
        <f aca="false">V33+W33</f>
        <v>1790</v>
      </c>
      <c r="R33" s="1" t="n">
        <v>1222</v>
      </c>
      <c r="S33" s="1" t="n">
        <v>0</v>
      </c>
      <c r="T33" s="1" t="n">
        <v>0</v>
      </c>
      <c r="U33" s="1" t="n">
        <v>571</v>
      </c>
      <c r="V33" s="1" t="n">
        <v>1790</v>
      </c>
      <c r="W33" s="1" t="n">
        <v>0</v>
      </c>
      <c r="X33" s="1" t="n">
        <v>64</v>
      </c>
      <c r="Z33" s="1" t="n">
        <v>-0.966</v>
      </c>
      <c r="AA33" s="1" t="n">
        <v>0.01</v>
      </c>
      <c r="AB33" s="1" t="n">
        <v>0.166</v>
      </c>
      <c r="AC33" s="1" t="n">
        <f aca="false">(1/((3.3333333333-(Z33))*10^(-3)))</f>
        <v>232.594200653067</v>
      </c>
      <c r="AE33" s="1" t="n">
        <f aca="false">AF33+AG33</f>
        <v>3.813</v>
      </c>
      <c r="AF33" s="1" t="n">
        <v>3.089</v>
      </c>
      <c r="AG33" s="1" t="n">
        <v>0.724</v>
      </c>
      <c r="AH33" s="1" t="n">
        <v>2.75</v>
      </c>
      <c r="AI33" s="1" t="n">
        <v>0.098</v>
      </c>
    </row>
    <row r="34" customFormat="false" ht="12.8" hidden="false" customHeight="false" outlineLevel="0" collapsed="false">
      <c r="A34" s="1" t="n">
        <f aca="false">(B34*C34*D34)</f>
        <v>32768</v>
      </c>
      <c r="B34" s="1" t="n">
        <v>16</v>
      </c>
      <c r="C34" s="1" t="n">
        <v>2048</v>
      </c>
      <c r="D34" s="1" t="n">
        <v>1</v>
      </c>
      <c r="E34" s="1" t="n">
        <v>16</v>
      </c>
      <c r="F34" s="1" t="n">
        <v>14</v>
      </c>
      <c r="G34" s="1" t="s">
        <v>32</v>
      </c>
      <c r="H34" s="1" t="n">
        <v>1.1</v>
      </c>
      <c r="I34" s="1" t="n">
        <v>8</v>
      </c>
      <c r="J34" s="1" t="n">
        <v>1</v>
      </c>
      <c r="L34" s="1" t="n">
        <f aca="false">V34+W34</f>
        <v>1670</v>
      </c>
      <c r="M34" s="1" t="n">
        <f aca="false">W34</f>
        <v>0</v>
      </c>
      <c r="N34" s="1" t="n">
        <f aca="false">R34</f>
        <v>1190</v>
      </c>
      <c r="O34" s="1" t="n">
        <f aca="false">X34</f>
        <v>32</v>
      </c>
      <c r="Q34" s="1" t="n">
        <f aca="false">V34+W34</f>
        <v>1670</v>
      </c>
      <c r="R34" s="1" t="n">
        <v>1190</v>
      </c>
      <c r="S34" s="1" t="n">
        <v>0</v>
      </c>
      <c r="T34" s="1" t="n">
        <v>0</v>
      </c>
      <c r="U34" s="1" t="n">
        <v>479</v>
      </c>
      <c r="V34" s="1" t="n">
        <v>1670</v>
      </c>
      <c r="W34" s="1" t="n">
        <v>0</v>
      </c>
      <c r="X34" s="1" t="n">
        <v>32</v>
      </c>
      <c r="Z34" s="1" t="n">
        <v>-0.589</v>
      </c>
      <c r="AA34" s="1" t="n">
        <v>0.014</v>
      </c>
      <c r="AB34" s="1" t="n">
        <v>0.166</v>
      </c>
      <c r="AC34" s="1" t="n">
        <f aca="false">(1/((3.3333333333-(Z34))*10^(-3)))</f>
        <v>254.950284696651</v>
      </c>
      <c r="AE34" s="1" t="n">
        <f aca="false">AF34+AG34</f>
        <v>3.711</v>
      </c>
      <c r="AF34" s="1" t="n">
        <v>2.988</v>
      </c>
      <c r="AG34" s="1" t="n">
        <v>0.723</v>
      </c>
      <c r="AH34" s="1" t="n">
        <v>2.75</v>
      </c>
      <c r="AI34" s="1" t="n">
        <v>0.098</v>
      </c>
    </row>
    <row r="35" customFormat="false" ht="12.8" hidden="false" customHeight="false" outlineLevel="0" collapsed="false">
      <c r="A35" s="1" t="n">
        <f aca="false">(B35*C35*D35)</f>
        <v>65536</v>
      </c>
      <c r="B35" s="1" t="n">
        <v>16</v>
      </c>
      <c r="C35" s="1" t="n">
        <v>2048</v>
      </c>
      <c r="D35" s="1" t="n">
        <v>2</v>
      </c>
      <c r="E35" s="1" t="n">
        <v>16</v>
      </c>
      <c r="F35" s="1" t="n">
        <v>14</v>
      </c>
      <c r="G35" s="1" t="s">
        <v>32</v>
      </c>
      <c r="H35" s="1" t="n">
        <v>1.1</v>
      </c>
      <c r="I35" s="1" t="n">
        <v>8</v>
      </c>
      <c r="J35" s="1" t="n">
        <v>1</v>
      </c>
      <c r="L35" s="1" t="n">
        <f aca="false">V35+W35</f>
        <v>3160</v>
      </c>
      <c r="M35" s="1" t="n">
        <f aca="false">W35</f>
        <v>0</v>
      </c>
      <c r="N35" s="1" t="n">
        <f aca="false">R35</f>
        <v>1685</v>
      </c>
      <c r="O35" s="1" t="n">
        <f aca="false">X35</f>
        <v>64</v>
      </c>
      <c r="Q35" s="1" t="n">
        <f aca="false">V35+W35</f>
        <v>3160</v>
      </c>
      <c r="R35" s="1" t="n">
        <v>1685</v>
      </c>
      <c r="S35" s="1" t="n">
        <v>0</v>
      </c>
      <c r="T35" s="1" t="n">
        <v>0</v>
      </c>
      <c r="U35" s="1" t="n">
        <v>786</v>
      </c>
      <c r="V35" s="1" t="n">
        <v>3160</v>
      </c>
      <c r="W35" s="1" t="n">
        <v>0</v>
      </c>
      <c r="X35" s="1" t="n">
        <v>64</v>
      </c>
      <c r="Z35" s="1" t="n">
        <v>-1.367</v>
      </c>
      <c r="AA35" s="1" t="n">
        <v>0.01</v>
      </c>
      <c r="AB35" s="1" t="n">
        <v>0.166</v>
      </c>
      <c r="AC35" s="1" t="n">
        <f aca="false">(1/((3.3333333333-(Z35))*10^(-3)))</f>
        <v>212.750868734223</v>
      </c>
      <c r="AE35" s="1" t="n">
        <f aca="false">AF35+AG35</f>
        <v>3.83</v>
      </c>
      <c r="AF35" s="1" t="n">
        <v>3.106</v>
      </c>
      <c r="AG35" s="1" t="n">
        <v>0.724</v>
      </c>
      <c r="AH35" s="1" t="n">
        <v>2.75</v>
      </c>
      <c r="AI35" s="1" t="n">
        <v>0.098</v>
      </c>
    </row>
    <row r="36" customFormat="false" ht="12.8" hidden="false" customHeight="false" outlineLevel="0" collapsed="false">
      <c r="A36" s="1" t="n">
        <f aca="false">(B36*C36*D36)</f>
        <v>131072</v>
      </c>
      <c r="B36" s="1" t="n">
        <v>16</v>
      </c>
      <c r="C36" s="1" t="n">
        <v>2048</v>
      </c>
      <c r="D36" s="1" t="n">
        <v>4</v>
      </c>
      <c r="E36" s="1" t="n">
        <v>16</v>
      </c>
      <c r="F36" s="1" t="n">
        <v>14</v>
      </c>
      <c r="G36" s="1" t="s">
        <v>32</v>
      </c>
      <c r="H36" s="1" t="n">
        <v>1.1</v>
      </c>
      <c r="I36" s="1" t="n">
        <v>8</v>
      </c>
      <c r="J36" s="1" t="n">
        <v>1</v>
      </c>
      <c r="L36" s="1" t="n">
        <f aca="false">V36+W36</f>
        <v>5576</v>
      </c>
      <c r="M36" s="1" t="n">
        <f aca="false">W36</f>
        <v>0</v>
      </c>
      <c r="N36" s="1" t="n">
        <f aca="false">R36</f>
        <v>2680</v>
      </c>
      <c r="O36" s="1" t="n">
        <f aca="false">X36</f>
        <v>120</v>
      </c>
      <c r="Q36" s="1" t="n">
        <f aca="false">V36+W36</f>
        <v>5576</v>
      </c>
      <c r="R36" s="1" t="n">
        <v>2680</v>
      </c>
      <c r="S36" s="1" t="n">
        <v>0</v>
      </c>
      <c r="T36" s="1" t="n">
        <v>0</v>
      </c>
      <c r="U36" s="1" t="n">
        <v>1425</v>
      </c>
      <c r="V36" s="1" t="n">
        <v>5576</v>
      </c>
      <c r="W36" s="1" t="n">
        <v>0</v>
      </c>
      <c r="X36" s="1" t="n">
        <v>120</v>
      </c>
      <c r="Z36" s="1" t="n">
        <v>-2.08</v>
      </c>
      <c r="AA36" s="1" t="n">
        <v>0.019</v>
      </c>
      <c r="AB36" s="1" t="n">
        <v>0.166</v>
      </c>
      <c r="AC36" s="1" t="n">
        <f aca="false">(1/((3.3333333333-(Z36))*10^(-3)))</f>
        <v>184.729064040546</v>
      </c>
      <c r="AE36" s="1" t="n">
        <f aca="false">AF36+AG36</f>
        <v>4.032</v>
      </c>
      <c r="AF36" s="1" t="n">
        <v>3.306</v>
      </c>
      <c r="AG36" s="1" t="n">
        <v>0.726</v>
      </c>
      <c r="AH36" s="1" t="n">
        <v>2.75</v>
      </c>
      <c r="AI36" s="1" t="n">
        <v>0.098</v>
      </c>
    </row>
    <row r="37" customFormat="false" ht="12.8" hidden="false" customHeight="false" outlineLevel="0" collapsed="false">
      <c r="A37" s="1" t="n">
        <f aca="false">(B37*C37*D37)</f>
        <v>32768</v>
      </c>
      <c r="B37" s="1" t="n">
        <v>16</v>
      </c>
      <c r="C37" s="1" t="n">
        <v>1024</v>
      </c>
      <c r="D37" s="1" t="n">
        <v>2</v>
      </c>
      <c r="E37" s="1" t="n">
        <v>16</v>
      </c>
      <c r="F37" s="1" t="n">
        <v>14</v>
      </c>
      <c r="G37" s="1" t="s">
        <v>32</v>
      </c>
      <c r="H37" s="1" t="n">
        <v>1.1</v>
      </c>
      <c r="I37" s="1" t="n">
        <v>8</v>
      </c>
      <c r="J37" s="1" t="n">
        <v>1</v>
      </c>
      <c r="L37" s="1" t="n">
        <f aca="false">V37+W37</f>
        <v>3060</v>
      </c>
      <c r="M37" s="1" t="n">
        <f aca="false">W37</f>
        <v>0</v>
      </c>
      <c r="N37" s="1" t="n">
        <f aca="false">R37</f>
        <v>1653</v>
      </c>
      <c r="O37" s="1" t="n">
        <f aca="false">X37</f>
        <v>32</v>
      </c>
      <c r="Q37" s="1" t="n">
        <f aca="false">V37+W37</f>
        <v>3060</v>
      </c>
      <c r="R37" s="1" t="n">
        <v>1653</v>
      </c>
      <c r="S37" s="1" t="n">
        <v>0</v>
      </c>
      <c r="T37" s="1" t="n">
        <v>0</v>
      </c>
      <c r="U37" s="1" t="n">
        <v>676</v>
      </c>
      <c r="V37" s="1" t="n">
        <v>3060</v>
      </c>
      <c r="W37" s="1" t="n">
        <v>0</v>
      </c>
      <c r="X37" s="1" t="n">
        <v>32</v>
      </c>
      <c r="Z37" s="1" t="n">
        <v>-0.903</v>
      </c>
      <c r="AA37" s="1" t="n">
        <v>0.01</v>
      </c>
      <c r="AB37" s="1" t="n">
        <v>0.166</v>
      </c>
      <c r="AC37" s="1" t="n">
        <f aca="false">(1/((3.3333333333-(Z37))*10^(-3)))</f>
        <v>236.053190654151</v>
      </c>
      <c r="AE37" s="1" t="n">
        <f aca="false">AF37+AG37</f>
        <v>3.751</v>
      </c>
      <c r="AF37" s="1" t="n">
        <v>3.028</v>
      </c>
      <c r="AG37" s="1" t="n">
        <v>0.723</v>
      </c>
      <c r="AH37" s="1" t="n">
        <v>2.75</v>
      </c>
      <c r="AI37" s="1" t="n">
        <v>0.098</v>
      </c>
    </row>
    <row r="38" customFormat="false" ht="12.8" hidden="false" customHeight="false" outlineLevel="0" collapsed="false">
      <c r="A38" s="1" t="n">
        <f aca="false">(B38*C38*D38)</f>
        <v>32768</v>
      </c>
      <c r="B38" s="1" t="n">
        <v>16</v>
      </c>
      <c r="C38" s="1" t="n">
        <v>512</v>
      </c>
      <c r="D38" s="1" t="n">
        <v>4</v>
      </c>
      <c r="E38" s="1" t="n">
        <v>16</v>
      </c>
      <c r="F38" s="1" t="n">
        <v>14</v>
      </c>
      <c r="G38" s="1" t="s">
        <v>32</v>
      </c>
      <c r="H38" s="1" t="n">
        <v>1.1</v>
      </c>
      <c r="I38" s="1" t="n">
        <v>8</v>
      </c>
      <c r="J38" s="1" t="n">
        <v>1</v>
      </c>
      <c r="L38" s="1" t="n">
        <f aca="false">V38+W38</f>
        <v>5365</v>
      </c>
      <c r="M38" s="1" t="n">
        <f aca="false">W38</f>
        <v>0</v>
      </c>
      <c r="N38" s="1" t="n">
        <f aca="false">R38</f>
        <v>2618</v>
      </c>
      <c r="O38" s="1" t="n">
        <f aca="false">X38</f>
        <v>32</v>
      </c>
      <c r="Q38" s="1" t="n">
        <f aca="false">V38+W38</f>
        <v>5365</v>
      </c>
      <c r="R38" s="1" t="n">
        <v>2618</v>
      </c>
      <c r="S38" s="1" t="n">
        <v>0</v>
      </c>
      <c r="T38" s="1" t="n">
        <v>14</v>
      </c>
      <c r="U38" s="1" t="n">
        <v>1010</v>
      </c>
      <c r="V38" s="1" t="n">
        <v>5365</v>
      </c>
      <c r="W38" s="1" t="n">
        <v>0</v>
      </c>
      <c r="X38" s="1" t="n">
        <v>32</v>
      </c>
      <c r="Z38" s="1" t="n">
        <v>-1.1</v>
      </c>
      <c r="AA38" s="1" t="n">
        <v>0.013</v>
      </c>
      <c r="AB38" s="1" t="n">
        <v>0.166</v>
      </c>
      <c r="AC38" s="1" t="n">
        <f aca="false">(1/((3.3333333333-(Z38))*10^(-3)))</f>
        <v>225.563909776132</v>
      </c>
      <c r="AE38" s="1" t="n">
        <f aca="false">AF38+AG38</f>
        <v>3.94</v>
      </c>
      <c r="AF38" s="1" t="n">
        <v>3.215</v>
      </c>
      <c r="AG38" s="1" t="n">
        <v>0.725</v>
      </c>
      <c r="AH38" s="1" t="n">
        <v>2.75</v>
      </c>
      <c r="AI38" s="1" t="n">
        <v>0.098</v>
      </c>
    </row>
    <row r="39" customFormat="false" ht="12.8" hidden="false" customHeight="false" outlineLevel="0" collapsed="false">
      <c r="A39" s="1" t="n">
        <f aca="false">(B39*C39*D39)</f>
        <v>0</v>
      </c>
    </row>
    <row r="40" customFormat="false" ht="12.8" hidden="false" customHeight="false" outlineLevel="0" collapsed="false">
      <c r="A40" s="1" t="n">
        <f aca="false">(B40*C40*D40)</f>
        <v>0</v>
      </c>
    </row>
    <row r="41" customFormat="false" ht="12.8" hidden="false" customHeight="false" outlineLevel="0" collapsed="false">
      <c r="A41" s="1" t="n">
        <f aca="false">(B41*C41*D41)</f>
        <v>0</v>
      </c>
    </row>
    <row r="42" customFormat="false" ht="12.8" hidden="false" customHeight="false" outlineLevel="0" collapsed="false">
      <c r="A42" s="1" t="n">
        <f aca="false">(B42*C42*D42)</f>
        <v>0</v>
      </c>
    </row>
    <row r="43" customFormat="false" ht="12.8" hidden="false" customHeight="false" outlineLevel="0" collapsed="false">
      <c r="A43" s="1" t="n">
        <f aca="false">(B43*C43*D43)</f>
        <v>0</v>
      </c>
    </row>
    <row r="48" customFormat="false" ht="12.8" hidden="false" customHeight="false" outlineLevel="0" collapsed="false">
      <c r="A48" s="1" t="s">
        <v>33</v>
      </c>
      <c r="B48" s="1" t="n">
        <v>1.1</v>
      </c>
      <c r="C48" s="1" t="s">
        <v>34</v>
      </c>
    </row>
    <row r="52" customFormat="false" ht="12.8" hidden="false" customHeight="false" outlineLevel="0" collapsed="false">
      <c r="G52" s="1" t="n">
        <v>8741</v>
      </c>
      <c r="H52" s="1" t="n">
        <v>0</v>
      </c>
      <c r="I52" s="1" t="n">
        <v>0</v>
      </c>
      <c r="J52" s="1" t="n">
        <v>1837</v>
      </c>
      <c r="K52" s="1" t="n">
        <v>8741</v>
      </c>
      <c r="L52" s="1" t="n">
        <v>0</v>
      </c>
      <c r="M52" s="1" t="n">
        <v>8</v>
      </c>
      <c r="N52" s="1" t="n">
        <v>0</v>
      </c>
      <c r="O52" s="1" t="n">
        <v>0</v>
      </c>
      <c r="Q52" s="1" t="n">
        <v>-0.572</v>
      </c>
      <c r="R52" s="1" t="n">
        <v>0.006</v>
      </c>
      <c r="S52" s="1" t="n">
        <v>0.166</v>
      </c>
      <c r="U52" s="1" t="n">
        <v>2.415</v>
      </c>
      <c r="V52" s="1" t="n">
        <v>0.722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2025-01-17T16:06:41Z</dcterms:created>
  <dc:creator/>
  <dc:description/>
  <dc:language>en-US</dc:language>
  <cp:lastModifiedBy/>
  <dcterms:modified xsi:type="dcterms:W3CDTF">2025-01-21T16:39:30Z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